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gela/Downloads/"/>
    </mc:Choice>
  </mc:AlternateContent>
  <xr:revisionPtr revIDLastSave="0" documentId="13_ncr:1_{86CEB27F-F05B-4946-9926-FDE2C4149CEB}" xr6:coauthVersionLast="47" xr6:coauthVersionMax="47" xr10:uidLastSave="{00000000-0000-0000-0000-000000000000}"/>
  <bookViews>
    <workbookView xWindow="0" yWindow="460" windowWidth="28800" windowHeight="16540" firstSheet="19" activeTab="28" xr2:uid="{00000000-000D-0000-FFFF-FFFF00000000}"/>
  </bookViews>
  <sheets>
    <sheet name="extra calculations" sheetId="1" r:id="rId1"/>
    <sheet name="teamavgs-2024" sheetId="2" r:id="rId2"/>
    <sheet name="teamavgs - 2023" sheetId="3" r:id="rId3"/>
    <sheet name="teamavgs-2022" sheetId="4" r:id="rId4"/>
    <sheet name="teamavgs-2021" sheetId="5" r:id="rId5"/>
    <sheet name="teamavgs-2020" sheetId="6" r:id="rId6"/>
    <sheet name="teamavgs-2019" sheetId="52" r:id="rId7"/>
    <sheet name="teamavgs-2018" sheetId="51" r:id="rId8"/>
    <sheet name="teamavgs-2017" sheetId="50" r:id="rId9"/>
    <sheet name="teamavgs-2016" sheetId="7" r:id="rId10"/>
    <sheet name="teamavgs-2015" sheetId="8" r:id="rId11"/>
    <sheet name="teamavgs-2014" sheetId="9" r:id="rId12"/>
    <sheet name="teamavgs-2013" sheetId="10" r:id="rId13"/>
    <sheet name="teamavgs-2012" sheetId="11" r:id="rId14"/>
    <sheet name="teamavgs-2011" sheetId="12" r:id="rId15"/>
    <sheet name="teamavgs-2010" sheetId="13" r:id="rId16"/>
    <sheet name="teamavgs-2009" sheetId="14" r:id="rId17"/>
    <sheet name="teamavgs-2008" sheetId="15" r:id="rId18"/>
    <sheet name="teamavgs-2007" sheetId="16" r:id="rId19"/>
    <sheet name="teamavgs-2006" sheetId="17" r:id="rId20"/>
    <sheet name="teamavgs-2005" sheetId="18" r:id="rId21"/>
    <sheet name="teamavgs-2004" sheetId="19" r:id="rId22"/>
    <sheet name="teamavgs-2003" sheetId="20" r:id="rId23"/>
    <sheet name="teamavgs-2002" sheetId="21" r:id="rId24"/>
    <sheet name="teamavgs-2001" sheetId="22" r:id="rId25"/>
    <sheet name="teamavgs-2000" sheetId="23" r:id="rId26"/>
    <sheet name="teamavgs-1999" sheetId="24" r:id="rId27"/>
    <sheet name="teamavgs-1998" sheetId="25" r:id="rId28"/>
    <sheet name="teamavgs-1997" sheetId="26" r:id="rId29"/>
    <sheet name="teamavgs-1996" sheetId="27" r:id="rId30"/>
    <sheet name="teamavgs-1995" sheetId="28" r:id="rId31"/>
    <sheet name="teamavgs-1994" sheetId="29" r:id="rId32"/>
    <sheet name="teamavgs-1993" sheetId="30" r:id="rId33"/>
    <sheet name="teamavgs-1992" sheetId="31" r:id="rId34"/>
    <sheet name="teamavgs-1991" sheetId="32" r:id="rId35"/>
    <sheet name="teamavgs-1990" sheetId="33" r:id="rId36"/>
    <sheet name="teamavgs-1989" sheetId="34" r:id="rId37"/>
    <sheet name="teamavgs-1988" sheetId="35" r:id="rId38"/>
    <sheet name="teamavgs-1987" sheetId="36" r:id="rId39"/>
    <sheet name="teamavgs-1986" sheetId="37" r:id="rId40"/>
    <sheet name="teamavgs-1985" sheetId="38" r:id="rId41"/>
    <sheet name="teamavgs-1984" sheetId="39" r:id="rId42"/>
    <sheet name="teamavgs-1983" sheetId="40" r:id="rId43"/>
    <sheet name="teamavgs-1982" sheetId="41" r:id="rId44"/>
    <sheet name="teamavgs-1981" sheetId="42" r:id="rId45"/>
    <sheet name="teamavgs-1980" sheetId="43" r:id="rId46"/>
    <sheet name="teamavgs-1979" sheetId="44" r:id="rId47"/>
    <sheet name="teamavgs-1978" sheetId="45" r:id="rId48"/>
    <sheet name="teamavgs-1977" sheetId="46" r:id="rId49"/>
    <sheet name="teamavgs-1976" sheetId="47" r:id="rId50"/>
    <sheet name="teamavgs-1975" sheetId="48" r:id="rId51"/>
    <sheet name="teamavgs-1974" sheetId="49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9" l="1"/>
  <c r="AG31" i="19"/>
  <c r="AH31" i="19" s="1"/>
  <c r="AI31" i="19" s="1"/>
  <c r="AK14" i="19"/>
  <c r="AG14" i="19"/>
  <c r="AH14" i="19" s="1"/>
  <c r="AI14" i="19" s="1"/>
  <c r="AK28" i="17"/>
  <c r="AG28" i="17"/>
  <c r="AH28" i="17" s="1"/>
  <c r="AI28" i="17" s="1"/>
  <c r="AG28" i="16"/>
  <c r="AH28" i="16" s="1"/>
  <c r="AI28" i="16" s="1"/>
  <c r="AK31" i="13"/>
  <c r="AG31" i="13"/>
  <c r="AH31" i="13" s="1"/>
  <c r="AI31" i="13" s="1"/>
  <c r="AK31" i="12"/>
  <c r="AG31" i="12"/>
  <c r="AH31" i="12" s="1"/>
  <c r="AI31" i="12" s="1"/>
  <c r="B37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C34" i="6"/>
  <c r="B34" i="6"/>
  <c r="H32" i="6"/>
  <c r="I32" i="6" s="1"/>
  <c r="F32" i="6"/>
  <c r="D32" i="6"/>
  <c r="E32" i="6" s="1"/>
  <c r="G32" i="6" s="1"/>
  <c r="H31" i="6"/>
  <c r="F31" i="6"/>
  <c r="I31" i="6" s="1"/>
  <c r="E31" i="6"/>
  <c r="D31" i="6"/>
  <c r="F30" i="6"/>
  <c r="D30" i="6"/>
  <c r="H30" i="6" s="1"/>
  <c r="F29" i="6"/>
  <c r="D29" i="6"/>
  <c r="H29" i="6" s="1"/>
  <c r="I29" i="6" s="1"/>
  <c r="H28" i="6"/>
  <c r="I28" i="6" s="1"/>
  <c r="F28" i="6"/>
  <c r="D28" i="6"/>
  <c r="E28" i="6" s="1"/>
  <c r="G28" i="6" s="1"/>
  <c r="H27" i="6"/>
  <c r="F27" i="6"/>
  <c r="I27" i="6" s="1"/>
  <c r="E27" i="6"/>
  <c r="G27" i="6" s="1"/>
  <c r="D27" i="6"/>
  <c r="F26" i="6"/>
  <c r="I26" i="6" s="1"/>
  <c r="D26" i="6"/>
  <c r="H26" i="6" s="1"/>
  <c r="F25" i="6"/>
  <c r="D25" i="6"/>
  <c r="H25" i="6" s="1"/>
  <c r="H24" i="6"/>
  <c r="I24" i="6" s="1"/>
  <c r="F24" i="6"/>
  <c r="D24" i="6"/>
  <c r="E24" i="6" s="1"/>
  <c r="G24" i="6" s="1"/>
  <c r="H23" i="6"/>
  <c r="F23" i="6"/>
  <c r="I23" i="6" s="1"/>
  <c r="E23" i="6"/>
  <c r="G23" i="6" s="1"/>
  <c r="D23" i="6"/>
  <c r="F22" i="6"/>
  <c r="I22" i="6" s="1"/>
  <c r="D22" i="6"/>
  <c r="H22" i="6" s="1"/>
  <c r="F21" i="6"/>
  <c r="D21" i="6"/>
  <c r="H21" i="6" s="1"/>
  <c r="H20" i="6"/>
  <c r="I20" i="6" s="1"/>
  <c r="F20" i="6"/>
  <c r="D20" i="6"/>
  <c r="E20" i="6" s="1"/>
  <c r="G20" i="6" s="1"/>
  <c r="H19" i="6"/>
  <c r="F19" i="6"/>
  <c r="I19" i="6" s="1"/>
  <c r="E19" i="6"/>
  <c r="G19" i="6" s="1"/>
  <c r="D19" i="6"/>
  <c r="F18" i="6"/>
  <c r="I18" i="6" s="1"/>
  <c r="D18" i="6"/>
  <c r="H18" i="6" s="1"/>
  <c r="F17" i="6"/>
  <c r="I17" i="6" s="1"/>
  <c r="D17" i="6"/>
  <c r="H17" i="6" s="1"/>
  <c r="H16" i="6"/>
  <c r="F16" i="6"/>
  <c r="I16" i="6" s="1"/>
  <c r="D16" i="6"/>
  <c r="E16" i="6" s="1"/>
  <c r="G16" i="6" s="1"/>
  <c r="H15" i="6"/>
  <c r="F15" i="6"/>
  <c r="I15" i="6" s="1"/>
  <c r="D15" i="6"/>
  <c r="E15" i="6" s="1"/>
  <c r="G15" i="6" s="1"/>
  <c r="F14" i="6"/>
  <c r="I14" i="6" s="1"/>
  <c r="D14" i="6"/>
  <c r="H14" i="6" s="1"/>
  <c r="F13" i="6"/>
  <c r="D13" i="6"/>
  <c r="H13" i="6" s="1"/>
  <c r="H12" i="6"/>
  <c r="F12" i="6"/>
  <c r="I12" i="6" s="1"/>
  <c r="D12" i="6"/>
  <c r="E12" i="6" s="1"/>
  <c r="G12" i="6" s="1"/>
  <c r="H11" i="6"/>
  <c r="F11" i="6"/>
  <c r="I11" i="6" s="1"/>
  <c r="D11" i="6"/>
  <c r="E11" i="6" s="1"/>
  <c r="G11" i="6" s="1"/>
  <c r="F10" i="6"/>
  <c r="D10" i="6"/>
  <c r="H10" i="6" s="1"/>
  <c r="F9" i="6"/>
  <c r="D9" i="6"/>
  <c r="H9" i="6" s="1"/>
  <c r="H8" i="6"/>
  <c r="F8" i="6"/>
  <c r="I8" i="6" s="1"/>
  <c r="D8" i="6"/>
  <c r="E8" i="6" s="1"/>
  <c r="G8" i="6" s="1"/>
  <c r="H7" i="6"/>
  <c r="F7" i="6"/>
  <c r="I7" i="6" s="1"/>
  <c r="D7" i="6"/>
  <c r="E7" i="6" s="1"/>
  <c r="G7" i="6" s="1"/>
  <c r="F6" i="6"/>
  <c r="D6" i="6"/>
  <c r="H6" i="6" s="1"/>
  <c r="F5" i="6"/>
  <c r="I5" i="6" s="1"/>
  <c r="D5" i="6"/>
  <c r="H5" i="6" s="1"/>
  <c r="H4" i="6"/>
  <c r="F4" i="6"/>
  <c r="I4" i="6" s="1"/>
  <c r="D4" i="6"/>
  <c r="E4" i="6" s="1"/>
  <c r="G4" i="6" s="1"/>
  <c r="H3" i="6"/>
  <c r="F3" i="6"/>
  <c r="F34" i="6" s="1"/>
  <c r="D3" i="6"/>
  <c r="D34" i="6" s="1"/>
  <c r="B37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C34" i="5"/>
  <c r="B34" i="5"/>
  <c r="I32" i="5"/>
  <c r="H32" i="5"/>
  <c r="F32" i="5"/>
  <c r="E32" i="5"/>
  <c r="G32" i="5" s="1"/>
  <c r="D32" i="5"/>
  <c r="I31" i="5"/>
  <c r="H31" i="5"/>
  <c r="G31" i="5"/>
  <c r="F31" i="5"/>
  <c r="E31" i="5"/>
  <c r="D31" i="5"/>
  <c r="F30" i="5"/>
  <c r="E30" i="5"/>
  <c r="G30" i="5" s="1"/>
  <c r="D30" i="5"/>
  <c r="H30" i="5" s="1"/>
  <c r="I30" i="5" s="1"/>
  <c r="F29" i="5"/>
  <c r="E29" i="5"/>
  <c r="G29" i="5" s="1"/>
  <c r="D29" i="5"/>
  <c r="H29" i="5" s="1"/>
  <c r="I29" i="5" s="1"/>
  <c r="I28" i="5"/>
  <c r="H28" i="5"/>
  <c r="F28" i="5"/>
  <c r="E28" i="5"/>
  <c r="G28" i="5" s="1"/>
  <c r="D28" i="5"/>
  <c r="I27" i="5"/>
  <c r="H27" i="5"/>
  <c r="G27" i="5"/>
  <c r="F27" i="5"/>
  <c r="E27" i="5"/>
  <c r="D27" i="5"/>
  <c r="F26" i="5"/>
  <c r="E26" i="5"/>
  <c r="G26" i="5" s="1"/>
  <c r="D26" i="5"/>
  <c r="H26" i="5" s="1"/>
  <c r="I26" i="5" s="1"/>
  <c r="F25" i="5"/>
  <c r="E25" i="5"/>
  <c r="G25" i="5" s="1"/>
  <c r="D25" i="5"/>
  <c r="H25" i="5" s="1"/>
  <c r="I25" i="5" s="1"/>
  <c r="I24" i="5"/>
  <c r="H24" i="5"/>
  <c r="F24" i="5"/>
  <c r="E24" i="5"/>
  <c r="G24" i="5" s="1"/>
  <c r="D24" i="5"/>
  <c r="I23" i="5"/>
  <c r="H23" i="5"/>
  <c r="G23" i="5"/>
  <c r="F23" i="5"/>
  <c r="E23" i="5"/>
  <c r="D23" i="5"/>
  <c r="F22" i="5"/>
  <c r="E22" i="5"/>
  <c r="G22" i="5" s="1"/>
  <c r="D22" i="5"/>
  <c r="H22" i="5" s="1"/>
  <c r="I22" i="5" s="1"/>
  <c r="F21" i="5"/>
  <c r="E21" i="5"/>
  <c r="G21" i="5" s="1"/>
  <c r="D21" i="5"/>
  <c r="H21" i="5" s="1"/>
  <c r="I21" i="5" s="1"/>
  <c r="I20" i="5"/>
  <c r="H20" i="5"/>
  <c r="F20" i="5"/>
  <c r="E20" i="5"/>
  <c r="G20" i="5" s="1"/>
  <c r="D20" i="5"/>
  <c r="I19" i="5"/>
  <c r="H19" i="5"/>
  <c r="G19" i="5"/>
  <c r="F19" i="5"/>
  <c r="E19" i="5"/>
  <c r="D19" i="5"/>
  <c r="F18" i="5"/>
  <c r="E18" i="5"/>
  <c r="G18" i="5" s="1"/>
  <c r="D18" i="5"/>
  <c r="H18" i="5" s="1"/>
  <c r="I18" i="5" s="1"/>
  <c r="F17" i="5"/>
  <c r="E17" i="5"/>
  <c r="G17" i="5" s="1"/>
  <c r="D17" i="5"/>
  <c r="H17" i="5" s="1"/>
  <c r="I17" i="5" s="1"/>
  <c r="I16" i="5"/>
  <c r="H16" i="5"/>
  <c r="F16" i="5"/>
  <c r="E16" i="5"/>
  <c r="G16" i="5" s="1"/>
  <c r="D16" i="5"/>
  <c r="I15" i="5"/>
  <c r="H15" i="5"/>
  <c r="G15" i="5"/>
  <c r="F15" i="5"/>
  <c r="E15" i="5"/>
  <c r="D15" i="5"/>
  <c r="F14" i="5"/>
  <c r="E14" i="5"/>
  <c r="G14" i="5" s="1"/>
  <c r="D14" i="5"/>
  <c r="H14" i="5" s="1"/>
  <c r="I14" i="5" s="1"/>
  <c r="F13" i="5"/>
  <c r="E13" i="5"/>
  <c r="G13" i="5" s="1"/>
  <c r="D13" i="5"/>
  <c r="H13" i="5" s="1"/>
  <c r="I13" i="5" s="1"/>
  <c r="I12" i="5"/>
  <c r="H12" i="5"/>
  <c r="F12" i="5"/>
  <c r="E12" i="5"/>
  <c r="G12" i="5" s="1"/>
  <c r="D12" i="5"/>
  <c r="I11" i="5"/>
  <c r="H11" i="5"/>
  <c r="G11" i="5"/>
  <c r="F11" i="5"/>
  <c r="E11" i="5"/>
  <c r="D11" i="5"/>
  <c r="F10" i="5"/>
  <c r="E10" i="5"/>
  <c r="G10" i="5" s="1"/>
  <c r="D10" i="5"/>
  <c r="H10" i="5" s="1"/>
  <c r="I10" i="5" s="1"/>
  <c r="F9" i="5"/>
  <c r="E9" i="5"/>
  <c r="G9" i="5" s="1"/>
  <c r="D9" i="5"/>
  <c r="H9" i="5" s="1"/>
  <c r="I9" i="5" s="1"/>
  <c r="I8" i="5"/>
  <c r="H8" i="5"/>
  <c r="F8" i="5"/>
  <c r="E8" i="5"/>
  <c r="G8" i="5" s="1"/>
  <c r="D8" i="5"/>
  <c r="I7" i="5"/>
  <c r="H7" i="5"/>
  <c r="G7" i="5"/>
  <c r="F7" i="5"/>
  <c r="E7" i="5"/>
  <c r="D7" i="5"/>
  <c r="F6" i="5"/>
  <c r="E6" i="5"/>
  <c r="G6" i="5" s="1"/>
  <c r="D6" i="5"/>
  <c r="H6" i="5" s="1"/>
  <c r="I6" i="5" s="1"/>
  <c r="F5" i="5"/>
  <c r="E5" i="5"/>
  <c r="G5" i="5" s="1"/>
  <c r="D5" i="5"/>
  <c r="H5" i="5" s="1"/>
  <c r="I5" i="5" s="1"/>
  <c r="I4" i="5"/>
  <c r="H4" i="5"/>
  <c r="F4" i="5"/>
  <c r="E4" i="5"/>
  <c r="G4" i="5" s="1"/>
  <c r="D4" i="5"/>
  <c r="H3" i="5"/>
  <c r="G3" i="5"/>
  <c r="F3" i="5"/>
  <c r="F34" i="5" s="1"/>
  <c r="E3" i="5"/>
  <c r="E34" i="5" s="1"/>
  <c r="D3" i="5"/>
  <c r="D34" i="5" s="1"/>
  <c r="B37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D34" i="4"/>
  <c r="C34" i="4"/>
  <c r="B34" i="4"/>
  <c r="I32" i="4"/>
  <c r="H32" i="4"/>
  <c r="F32" i="4"/>
  <c r="G32" i="4" s="1"/>
  <c r="E32" i="4"/>
  <c r="H31" i="4"/>
  <c r="G31" i="4"/>
  <c r="F31" i="4"/>
  <c r="I31" i="4" s="1"/>
  <c r="E31" i="4"/>
  <c r="H30" i="4"/>
  <c r="F30" i="4"/>
  <c r="I30" i="4" s="1"/>
  <c r="E30" i="4"/>
  <c r="G30" i="4" s="1"/>
  <c r="I29" i="4"/>
  <c r="H29" i="4"/>
  <c r="F29" i="4"/>
  <c r="E29" i="4"/>
  <c r="G29" i="4" s="1"/>
  <c r="H28" i="4"/>
  <c r="F28" i="4"/>
  <c r="I28" i="4" s="1"/>
  <c r="E28" i="4"/>
  <c r="G28" i="4" s="1"/>
  <c r="I27" i="4"/>
  <c r="H27" i="4"/>
  <c r="F27" i="4"/>
  <c r="E27" i="4"/>
  <c r="G27" i="4" s="1"/>
  <c r="H26" i="4"/>
  <c r="I26" i="4" s="1"/>
  <c r="G26" i="4"/>
  <c r="F26" i="4"/>
  <c r="E26" i="4"/>
  <c r="H25" i="4"/>
  <c r="F25" i="4"/>
  <c r="I25" i="4" s="1"/>
  <c r="E25" i="4"/>
  <c r="G25" i="4" s="1"/>
  <c r="I24" i="4"/>
  <c r="H24" i="4"/>
  <c r="F24" i="4"/>
  <c r="E24" i="4"/>
  <c r="G24" i="4" s="1"/>
  <c r="H23" i="4"/>
  <c r="G23" i="4"/>
  <c r="F23" i="4"/>
  <c r="I23" i="4" s="1"/>
  <c r="E23" i="4"/>
  <c r="H22" i="4"/>
  <c r="F22" i="4"/>
  <c r="I22" i="4" s="1"/>
  <c r="E22" i="4"/>
  <c r="G22" i="4" s="1"/>
  <c r="I21" i="4"/>
  <c r="H21" i="4"/>
  <c r="F21" i="4"/>
  <c r="E21" i="4"/>
  <c r="G21" i="4" s="1"/>
  <c r="H20" i="4"/>
  <c r="F20" i="4"/>
  <c r="I20" i="4" s="1"/>
  <c r="E20" i="4"/>
  <c r="I19" i="4"/>
  <c r="H19" i="4"/>
  <c r="F19" i="4"/>
  <c r="E19" i="4"/>
  <c r="G19" i="4" s="1"/>
  <c r="H18" i="4"/>
  <c r="I18" i="4" s="1"/>
  <c r="G18" i="4"/>
  <c r="F18" i="4"/>
  <c r="E18" i="4"/>
  <c r="H17" i="4"/>
  <c r="F17" i="4"/>
  <c r="I17" i="4" s="1"/>
  <c r="E17" i="4"/>
  <c r="G17" i="4" s="1"/>
  <c r="I16" i="4"/>
  <c r="H16" i="4"/>
  <c r="F16" i="4"/>
  <c r="E16" i="4"/>
  <c r="G16" i="4" s="1"/>
  <c r="H15" i="4"/>
  <c r="F15" i="4"/>
  <c r="I15" i="4" s="1"/>
  <c r="E15" i="4"/>
  <c r="H14" i="4"/>
  <c r="F14" i="4"/>
  <c r="I14" i="4" s="1"/>
  <c r="E14" i="4"/>
  <c r="G14" i="4" s="1"/>
  <c r="I13" i="4"/>
  <c r="H13" i="4"/>
  <c r="F13" i="4"/>
  <c r="E13" i="4"/>
  <c r="G13" i="4" s="1"/>
  <c r="H12" i="4"/>
  <c r="F12" i="4"/>
  <c r="I12" i="4" s="1"/>
  <c r="E12" i="4"/>
  <c r="I11" i="4"/>
  <c r="H11" i="4"/>
  <c r="F11" i="4"/>
  <c r="E11" i="4"/>
  <c r="G11" i="4" s="1"/>
  <c r="H10" i="4"/>
  <c r="I10" i="4" s="1"/>
  <c r="G10" i="4"/>
  <c r="F10" i="4"/>
  <c r="E10" i="4"/>
  <c r="H9" i="4"/>
  <c r="F9" i="4"/>
  <c r="I9" i="4" s="1"/>
  <c r="E9" i="4"/>
  <c r="G9" i="4" s="1"/>
  <c r="I8" i="4"/>
  <c r="H8" i="4"/>
  <c r="F8" i="4"/>
  <c r="E8" i="4"/>
  <c r="G8" i="4" s="1"/>
  <c r="H7" i="4"/>
  <c r="F7" i="4"/>
  <c r="I7" i="4" s="1"/>
  <c r="E7" i="4"/>
  <c r="H6" i="4"/>
  <c r="F6" i="4"/>
  <c r="I6" i="4" s="1"/>
  <c r="E6" i="4"/>
  <c r="G6" i="4" s="1"/>
  <c r="I5" i="4"/>
  <c r="H5" i="4"/>
  <c r="F5" i="4"/>
  <c r="E5" i="4"/>
  <c r="G5" i="4" s="1"/>
  <c r="H4" i="4"/>
  <c r="F4" i="4"/>
  <c r="I4" i="4" s="1"/>
  <c r="E4" i="4"/>
  <c r="G4" i="4" s="1"/>
  <c r="I3" i="4"/>
  <c r="H3" i="4"/>
  <c r="H34" i="4" s="1"/>
  <c r="F3" i="4"/>
  <c r="E3" i="4"/>
  <c r="B37" i="3"/>
  <c r="AK33" i="3"/>
  <c r="AJ33" i="3"/>
  <c r="AI33" i="3"/>
  <c r="AH33" i="3"/>
  <c r="AG33" i="3"/>
  <c r="AF33" i="3"/>
  <c r="AE33" i="3"/>
  <c r="AD33" i="3"/>
  <c r="AC33" i="3"/>
  <c r="AB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A31" i="3"/>
  <c r="H31" i="3"/>
  <c r="F31" i="3"/>
  <c r="B31" i="3"/>
  <c r="C31" i="3" s="1"/>
  <c r="D31" i="3" s="1"/>
  <c r="AA30" i="3"/>
  <c r="I30" i="3"/>
  <c r="F30" i="3"/>
  <c r="C30" i="3"/>
  <c r="D30" i="3" s="1"/>
  <c r="H30" i="3" s="1"/>
  <c r="B30" i="3"/>
  <c r="AA29" i="3"/>
  <c r="F29" i="3"/>
  <c r="B29" i="3"/>
  <c r="C29" i="3" s="1"/>
  <c r="D29" i="3" s="1"/>
  <c r="H29" i="3" s="1"/>
  <c r="I29" i="3" s="1"/>
  <c r="AA28" i="3"/>
  <c r="F28" i="3"/>
  <c r="C28" i="3"/>
  <c r="D28" i="3" s="1"/>
  <c r="H28" i="3" s="1"/>
  <c r="I28" i="3" s="1"/>
  <c r="B28" i="3"/>
  <c r="AA27" i="3"/>
  <c r="F27" i="3"/>
  <c r="B27" i="3"/>
  <c r="C27" i="3" s="1"/>
  <c r="D27" i="3" s="1"/>
  <c r="H27" i="3" s="1"/>
  <c r="I27" i="3" s="1"/>
  <c r="AA26" i="3"/>
  <c r="F26" i="3"/>
  <c r="E26" i="3"/>
  <c r="G26" i="3" s="1"/>
  <c r="B26" i="3"/>
  <c r="C26" i="3" s="1"/>
  <c r="D26" i="3" s="1"/>
  <c r="H26" i="3" s="1"/>
  <c r="I26" i="3" s="1"/>
  <c r="AA25" i="3"/>
  <c r="F25" i="3"/>
  <c r="C25" i="3"/>
  <c r="D25" i="3" s="1"/>
  <c r="B25" i="3"/>
  <c r="AA24" i="3"/>
  <c r="F24" i="3"/>
  <c r="D24" i="3"/>
  <c r="H24" i="3" s="1"/>
  <c r="C24" i="3"/>
  <c r="B24" i="3"/>
  <c r="AA23" i="3"/>
  <c r="F23" i="3"/>
  <c r="B23" i="3"/>
  <c r="C23" i="3" s="1"/>
  <c r="D23" i="3" s="1"/>
  <c r="H23" i="3" s="1"/>
  <c r="AA22" i="3"/>
  <c r="I22" i="3"/>
  <c r="H22" i="3"/>
  <c r="F22" i="3"/>
  <c r="C22" i="3"/>
  <c r="D22" i="3" s="1"/>
  <c r="B22" i="3"/>
  <c r="AA21" i="3"/>
  <c r="H21" i="3"/>
  <c r="I21" i="3" s="1"/>
  <c r="F21" i="3"/>
  <c r="B21" i="3"/>
  <c r="C21" i="3" s="1"/>
  <c r="D21" i="3" s="1"/>
  <c r="AA20" i="3"/>
  <c r="F20" i="3"/>
  <c r="B20" i="3"/>
  <c r="C20" i="3" s="1"/>
  <c r="D20" i="3" s="1"/>
  <c r="AA19" i="3"/>
  <c r="F19" i="3"/>
  <c r="C19" i="3"/>
  <c r="D19" i="3" s="1"/>
  <c r="H19" i="3" s="1"/>
  <c r="I19" i="3" s="1"/>
  <c r="B19" i="3"/>
  <c r="AA18" i="3"/>
  <c r="F18" i="3"/>
  <c r="B18" i="3"/>
  <c r="C18" i="3" s="1"/>
  <c r="D18" i="3" s="1"/>
  <c r="H18" i="3" s="1"/>
  <c r="I18" i="3" s="1"/>
  <c r="AA17" i="3"/>
  <c r="F17" i="3"/>
  <c r="D17" i="3"/>
  <c r="H17" i="3" s="1"/>
  <c r="C17" i="3"/>
  <c r="B17" i="3"/>
  <c r="AA16" i="3"/>
  <c r="F16" i="3"/>
  <c r="D16" i="3"/>
  <c r="C16" i="3"/>
  <c r="B16" i="3"/>
  <c r="AA15" i="3"/>
  <c r="F15" i="3"/>
  <c r="D15" i="3"/>
  <c r="B15" i="3"/>
  <c r="C15" i="3" s="1"/>
  <c r="AA14" i="3"/>
  <c r="F14" i="3"/>
  <c r="C14" i="3"/>
  <c r="D14" i="3" s="1"/>
  <c r="B14" i="3"/>
  <c r="AA13" i="3"/>
  <c r="F13" i="3"/>
  <c r="I13" i="3" s="1"/>
  <c r="B13" i="3"/>
  <c r="C13" i="3" s="1"/>
  <c r="D13" i="3" s="1"/>
  <c r="H13" i="3" s="1"/>
  <c r="AA12" i="3"/>
  <c r="F12" i="3"/>
  <c r="B12" i="3"/>
  <c r="C12" i="3" s="1"/>
  <c r="D12" i="3" s="1"/>
  <c r="H12" i="3" s="1"/>
  <c r="I12" i="3" s="1"/>
  <c r="AA11" i="3"/>
  <c r="F11" i="3"/>
  <c r="C11" i="3"/>
  <c r="D11" i="3" s="1"/>
  <c r="B11" i="3"/>
  <c r="AA10" i="3"/>
  <c r="F10" i="3"/>
  <c r="C10" i="3"/>
  <c r="D10" i="3" s="1"/>
  <c r="H10" i="3" s="1"/>
  <c r="I10" i="3" s="1"/>
  <c r="B10" i="3"/>
  <c r="AA9" i="3"/>
  <c r="H9" i="3" s="1"/>
  <c r="F9" i="3"/>
  <c r="B9" i="3"/>
  <c r="C9" i="3" s="1"/>
  <c r="D9" i="3" s="1"/>
  <c r="E9" i="3" s="1"/>
  <c r="G9" i="3" s="1"/>
  <c r="AA8" i="3"/>
  <c r="F8" i="3"/>
  <c r="C8" i="3"/>
  <c r="D8" i="3" s="1"/>
  <c r="B8" i="3"/>
  <c r="AA7" i="3"/>
  <c r="F7" i="3"/>
  <c r="B7" i="3"/>
  <c r="C7" i="3" s="1"/>
  <c r="D7" i="3" s="1"/>
  <c r="E7" i="3" s="1"/>
  <c r="G7" i="3" s="1"/>
  <c r="AA6" i="3"/>
  <c r="I6" i="3"/>
  <c r="H6" i="3"/>
  <c r="G6" i="3"/>
  <c r="F6" i="3"/>
  <c r="E6" i="3"/>
  <c r="C6" i="3"/>
  <c r="D6" i="3" s="1"/>
  <c r="B6" i="3"/>
  <c r="AA5" i="3"/>
  <c r="H5" i="3" s="1"/>
  <c r="I5" i="3" s="1"/>
  <c r="F5" i="3"/>
  <c r="D5" i="3"/>
  <c r="B5" i="3"/>
  <c r="C5" i="3" s="1"/>
  <c r="AA4" i="3"/>
  <c r="H4" i="3"/>
  <c r="I4" i="3" s="1"/>
  <c r="F4" i="3"/>
  <c r="C4" i="3"/>
  <c r="D4" i="3" s="1"/>
  <c r="B4" i="3"/>
  <c r="AA3" i="3"/>
  <c r="I3" i="3"/>
  <c r="H3" i="3"/>
  <c r="F3" i="3"/>
  <c r="F33" i="3" s="1"/>
  <c r="D3" i="3"/>
  <c r="B3" i="3"/>
  <c r="C3" i="3" s="1"/>
  <c r="AA2" i="3"/>
  <c r="F2" i="3"/>
  <c r="B2" i="3"/>
  <c r="C2" i="3" s="1"/>
  <c r="B37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C33" i="2"/>
  <c r="B33" i="2"/>
  <c r="I31" i="2"/>
  <c r="H31" i="2"/>
  <c r="F31" i="2"/>
  <c r="E151" i="1" s="1"/>
  <c r="D31" i="2"/>
  <c r="E31" i="2" s="1"/>
  <c r="G31" i="2" s="1"/>
  <c r="F30" i="2"/>
  <c r="D30" i="2"/>
  <c r="H30" i="2" s="1"/>
  <c r="F29" i="2"/>
  <c r="D29" i="2"/>
  <c r="H29" i="2" s="1"/>
  <c r="F28" i="2"/>
  <c r="E148" i="1" s="1"/>
  <c r="D28" i="2"/>
  <c r="E28" i="2" s="1"/>
  <c r="G28" i="2" s="1"/>
  <c r="H27" i="2"/>
  <c r="F27" i="2"/>
  <c r="I27" i="2" s="1"/>
  <c r="D27" i="2"/>
  <c r="E27" i="2" s="1"/>
  <c r="G27" i="2" s="1"/>
  <c r="F26" i="2"/>
  <c r="D26" i="2"/>
  <c r="E26" i="2" s="1"/>
  <c r="G26" i="2" s="1"/>
  <c r="F25" i="2"/>
  <c r="D25" i="2"/>
  <c r="H25" i="2" s="1"/>
  <c r="I24" i="2"/>
  <c r="H24" i="2"/>
  <c r="F24" i="2"/>
  <c r="E24" i="2"/>
  <c r="G24" i="2" s="1"/>
  <c r="D24" i="2"/>
  <c r="H23" i="2"/>
  <c r="F23" i="2"/>
  <c r="D23" i="2"/>
  <c r="E23" i="2" s="1"/>
  <c r="F22" i="2"/>
  <c r="D22" i="2"/>
  <c r="H22" i="2" s="1"/>
  <c r="H21" i="2"/>
  <c r="G21" i="2"/>
  <c r="F21" i="2"/>
  <c r="E21" i="2"/>
  <c r="D21" i="2"/>
  <c r="F20" i="2"/>
  <c r="D20" i="2"/>
  <c r="H20" i="2" s="1"/>
  <c r="H19" i="2"/>
  <c r="F19" i="2"/>
  <c r="I19" i="2" s="1"/>
  <c r="D19" i="2"/>
  <c r="E19" i="2" s="1"/>
  <c r="G19" i="2" s="1"/>
  <c r="I18" i="2"/>
  <c r="H18" i="2"/>
  <c r="F18" i="2"/>
  <c r="E18" i="2"/>
  <c r="G18" i="2" s="1"/>
  <c r="D18" i="2"/>
  <c r="G17" i="2"/>
  <c r="F17" i="2"/>
  <c r="I17" i="2" s="1"/>
  <c r="E17" i="2"/>
  <c r="D17" i="2"/>
  <c r="H17" i="2" s="1"/>
  <c r="F16" i="2"/>
  <c r="D16" i="2"/>
  <c r="E16" i="2" s="1"/>
  <c r="G16" i="2" s="1"/>
  <c r="H15" i="2"/>
  <c r="I15" i="2" s="1"/>
  <c r="G15" i="2"/>
  <c r="F15" i="2"/>
  <c r="D15" i="2"/>
  <c r="E15" i="2" s="1"/>
  <c r="F14" i="2"/>
  <c r="I14" i="2" s="1"/>
  <c r="E14" i="2"/>
  <c r="G14" i="2" s="1"/>
  <c r="D14" i="2"/>
  <c r="H14" i="2" s="1"/>
  <c r="F13" i="2"/>
  <c r="D13" i="2"/>
  <c r="F12" i="2"/>
  <c r="D12" i="2"/>
  <c r="E12" i="2" s="1"/>
  <c r="G12" i="2" s="1"/>
  <c r="F11" i="2"/>
  <c r="D11" i="2"/>
  <c r="F10" i="2"/>
  <c r="D10" i="2"/>
  <c r="H9" i="2"/>
  <c r="F9" i="2"/>
  <c r="D9" i="2"/>
  <c r="E9" i="2" s="1"/>
  <c r="F8" i="2"/>
  <c r="D8" i="2"/>
  <c r="H8" i="2" s="1"/>
  <c r="F7" i="2"/>
  <c r="D7" i="2"/>
  <c r="I6" i="2"/>
  <c r="H6" i="2"/>
  <c r="F6" i="2"/>
  <c r="E6" i="2"/>
  <c r="G6" i="2" s="1"/>
  <c r="D6" i="2"/>
  <c r="H5" i="2"/>
  <c r="G5" i="2"/>
  <c r="F5" i="2"/>
  <c r="E5" i="2"/>
  <c r="D5" i="2"/>
  <c r="F4" i="2"/>
  <c r="I4" i="2" s="1"/>
  <c r="E4" i="2"/>
  <c r="G4" i="2" s="1"/>
  <c r="D4" i="2"/>
  <c r="H4" i="2" s="1"/>
  <c r="F3" i="2"/>
  <c r="D3" i="2"/>
  <c r="H2" i="2"/>
  <c r="G2" i="2"/>
  <c r="F2" i="2"/>
  <c r="E2" i="2"/>
  <c r="D2" i="2"/>
  <c r="D151" i="1"/>
  <c r="C151" i="1"/>
  <c r="F151" i="1" s="1"/>
  <c r="G151" i="1" s="1"/>
  <c r="H151" i="1" s="1"/>
  <c r="D150" i="1"/>
  <c r="F149" i="1"/>
  <c r="D149" i="1"/>
  <c r="C149" i="1"/>
  <c r="D148" i="1"/>
  <c r="C148" i="1"/>
  <c r="F148" i="1" s="1"/>
  <c r="G148" i="1" s="1"/>
  <c r="H148" i="1" s="1"/>
  <c r="E147" i="1"/>
  <c r="D147" i="1"/>
  <c r="C147" i="1"/>
  <c r="F147" i="1" s="1"/>
  <c r="G147" i="1" s="1"/>
  <c r="H147" i="1" s="1"/>
  <c r="E146" i="1"/>
  <c r="D146" i="1"/>
  <c r="C146" i="1"/>
  <c r="F146" i="1" s="1"/>
  <c r="G146" i="1" s="1"/>
  <c r="H146" i="1" s="1"/>
  <c r="E145" i="1"/>
  <c r="D145" i="1"/>
  <c r="C145" i="1"/>
  <c r="F145" i="1" s="1"/>
  <c r="G145" i="1" s="1"/>
  <c r="H145" i="1" s="1"/>
  <c r="H144" i="1"/>
  <c r="F144" i="1"/>
  <c r="G144" i="1" s="1"/>
  <c r="E144" i="1"/>
  <c r="D144" i="1"/>
  <c r="C144" i="1"/>
  <c r="E143" i="1"/>
  <c r="D143" i="1"/>
  <c r="E142" i="1"/>
  <c r="D142" i="1"/>
  <c r="E141" i="1"/>
  <c r="D141" i="1"/>
  <c r="F141" i="1" s="1"/>
  <c r="G141" i="1" s="1"/>
  <c r="H141" i="1" s="1"/>
  <c r="C141" i="1"/>
  <c r="E140" i="1"/>
  <c r="D140" i="1"/>
  <c r="C140" i="1"/>
  <c r="F140" i="1" s="1"/>
  <c r="G140" i="1" s="1"/>
  <c r="H140" i="1" s="1"/>
  <c r="E139" i="1"/>
  <c r="D139" i="1"/>
  <c r="C139" i="1"/>
  <c r="F139" i="1" s="1"/>
  <c r="G139" i="1" s="1"/>
  <c r="H139" i="1" s="1"/>
  <c r="E138" i="1"/>
  <c r="D138" i="1"/>
  <c r="C138" i="1"/>
  <c r="F138" i="1" s="1"/>
  <c r="G138" i="1" s="1"/>
  <c r="H138" i="1" s="1"/>
  <c r="D137" i="1"/>
  <c r="C137" i="1"/>
  <c r="F137" i="1" s="1"/>
  <c r="E136" i="1"/>
  <c r="D136" i="1"/>
  <c r="F135" i="1"/>
  <c r="G135" i="1" s="1"/>
  <c r="H135" i="1" s="1"/>
  <c r="E135" i="1"/>
  <c r="D135" i="1"/>
  <c r="C135" i="1"/>
  <c r="E134" i="1"/>
  <c r="D134" i="1"/>
  <c r="E133" i="1"/>
  <c r="D133" i="1"/>
  <c r="F133" i="1" s="1"/>
  <c r="G133" i="1" s="1"/>
  <c r="H133" i="1" s="1"/>
  <c r="C133" i="1"/>
  <c r="E132" i="1"/>
  <c r="D132" i="1"/>
  <c r="C132" i="1"/>
  <c r="F132" i="1" s="1"/>
  <c r="G132" i="1" s="1"/>
  <c r="H132" i="1" s="1"/>
  <c r="E131" i="1"/>
  <c r="D131" i="1"/>
  <c r="C131" i="1"/>
  <c r="F131" i="1" s="1"/>
  <c r="G131" i="1" s="1"/>
  <c r="H131" i="1" s="1"/>
  <c r="E130" i="1"/>
  <c r="D130" i="1"/>
  <c r="C130" i="1"/>
  <c r="F130" i="1" s="1"/>
  <c r="G130" i="1" s="1"/>
  <c r="H130" i="1" s="1"/>
  <c r="D129" i="1"/>
  <c r="C129" i="1"/>
  <c r="F129" i="1" s="1"/>
  <c r="H128" i="1"/>
  <c r="F128" i="1"/>
  <c r="G128" i="1" s="1"/>
  <c r="E128" i="1"/>
  <c r="D128" i="1"/>
  <c r="C128" i="1"/>
  <c r="E127" i="1"/>
  <c r="D127" i="1"/>
  <c r="E126" i="1"/>
  <c r="D126" i="1"/>
  <c r="F126" i="1" s="1"/>
  <c r="G126" i="1" s="1"/>
  <c r="H126" i="1" s="1"/>
  <c r="C126" i="1"/>
  <c r="E125" i="1"/>
  <c r="D125" i="1"/>
  <c r="F125" i="1" s="1"/>
  <c r="G125" i="1" s="1"/>
  <c r="H125" i="1" s="1"/>
  <c r="C125" i="1"/>
  <c r="E124" i="1"/>
  <c r="D124" i="1"/>
  <c r="C124" i="1"/>
  <c r="F124" i="1" s="1"/>
  <c r="G124" i="1" s="1"/>
  <c r="H124" i="1" s="1"/>
  <c r="E123" i="1"/>
  <c r="D123" i="1"/>
  <c r="C123" i="1"/>
  <c r="F123" i="1" s="1"/>
  <c r="G123" i="1" s="1"/>
  <c r="H123" i="1" s="1"/>
  <c r="E122" i="1"/>
  <c r="D122" i="1"/>
  <c r="C122" i="1"/>
  <c r="F122" i="1" s="1"/>
  <c r="G122" i="1" s="1"/>
  <c r="H122" i="1" s="1"/>
  <c r="E121" i="1"/>
  <c r="D121" i="1"/>
  <c r="C121" i="1"/>
  <c r="F121" i="1" s="1"/>
  <c r="G121" i="1" s="1"/>
  <c r="H121" i="1" s="1"/>
  <c r="H120" i="1"/>
  <c r="F120" i="1"/>
  <c r="G120" i="1" s="1"/>
  <c r="E120" i="1"/>
  <c r="D120" i="1"/>
  <c r="C120" i="1"/>
  <c r="F119" i="1"/>
  <c r="G119" i="1" s="1"/>
  <c r="H119" i="1" s="1"/>
  <c r="E119" i="1"/>
  <c r="D119" i="1"/>
  <c r="C119" i="1"/>
  <c r="E118" i="1"/>
  <c r="D118" i="1"/>
  <c r="F118" i="1" s="1"/>
  <c r="C118" i="1"/>
  <c r="E117" i="1"/>
  <c r="D117" i="1"/>
  <c r="F117" i="1" s="1"/>
  <c r="G117" i="1" s="1"/>
  <c r="H117" i="1" s="1"/>
  <c r="C117" i="1"/>
  <c r="E116" i="1"/>
  <c r="D116" i="1"/>
  <c r="C116" i="1"/>
  <c r="F116" i="1" s="1"/>
  <c r="G116" i="1" s="1"/>
  <c r="H116" i="1" s="1"/>
  <c r="E115" i="1"/>
  <c r="D115" i="1"/>
  <c r="C115" i="1"/>
  <c r="E114" i="1"/>
  <c r="D114" i="1"/>
  <c r="C114" i="1"/>
  <c r="F114" i="1" s="1"/>
  <c r="G114" i="1" s="1"/>
  <c r="H114" i="1" s="1"/>
  <c r="E113" i="1"/>
  <c r="D113" i="1"/>
  <c r="C113" i="1"/>
  <c r="F113" i="1" s="1"/>
  <c r="G113" i="1" s="1"/>
  <c r="H113" i="1" s="1"/>
  <c r="H112" i="1"/>
  <c r="F112" i="1"/>
  <c r="G112" i="1" s="1"/>
  <c r="E112" i="1"/>
  <c r="D112" i="1"/>
  <c r="C112" i="1"/>
  <c r="F111" i="1"/>
  <c r="G111" i="1" s="1"/>
  <c r="H111" i="1" s="1"/>
  <c r="E111" i="1"/>
  <c r="D111" i="1"/>
  <c r="C111" i="1"/>
  <c r="E110" i="1"/>
  <c r="D110" i="1"/>
  <c r="F109" i="1"/>
  <c r="G109" i="1" s="1"/>
  <c r="H109" i="1" s="1"/>
  <c r="E109" i="1"/>
  <c r="D109" i="1"/>
  <c r="C109" i="1"/>
  <c r="E108" i="1"/>
  <c r="D108" i="1"/>
  <c r="C108" i="1"/>
  <c r="F108" i="1" s="1"/>
  <c r="G108" i="1" s="1"/>
  <c r="H108" i="1" s="1"/>
  <c r="E107" i="1"/>
  <c r="D107" i="1"/>
  <c r="C107" i="1"/>
  <c r="E106" i="1"/>
  <c r="D106" i="1"/>
  <c r="C106" i="1"/>
  <c r="F106" i="1" s="1"/>
  <c r="G106" i="1" s="1"/>
  <c r="H106" i="1" s="1"/>
  <c r="E105" i="1"/>
  <c r="D105" i="1"/>
  <c r="C105" i="1"/>
  <c r="F105" i="1" s="1"/>
  <c r="G105" i="1" s="1"/>
  <c r="H105" i="1" s="1"/>
  <c r="H104" i="1"/>
  <c r="F104" i="1"/>
  <c r="G104" i="1" s="1"/>
  <c r="E104" i="1"/>
  <c r="D104" i="1"/>
  <c r="C104" i="1"/>
  <c r="F103" i="1"/>
  <c r="G103" i="1" s="1"/>
  <c r="H103" i="1" s="1"/>
  <c r="E103" i="1"/>
  <c r="D103" i="1"/>
  <c r="C103" i="1"/>
  <c r="E102" i="1"/>
  <c r="D102" i="1"/>
  <c r="E101" i="1"/>
  <c r="D101" i="1"/>
  <c r="C101" i="1"/>
  <c r="F101" i="1" s="1"/>
  <c r="G101" i="1" s="1"/>
  <c r="H101" i="1" s="1"/>
  <c r="E100" i="1"/>
  <c r="D100" i="1"/>
  <c r="C100" i="1"/>
  <c r="F100" i="1" s="1"/>
  <c r="G100" i="1" s="1"/>
  <c r="H100" i="1" s="1"/>
  <c r="E99" i="1"/>
  <c r="D99" i="1"/>
  <c r="C99" i="1"/>
  <c r="E98" i="1"/>
  <c r="D98" i="1"/>
  <c r="C98" i="1"/>
  <c r="E97" i="1"/>
  <c r="D97" i="1"/>
  <c r="C97" i="1"/>
  <c r="F97" i="1" s="1"/>
  <c r="G97" i="1" s="1"/>
  <c r="H97" i="1" s="1"/>
  <c r="H96" i="1"/>
  <c r="G96" i="1"/>
  <c r="E96" i="1"/>
  <c r="D96" i="1"/>
  <c r="C96" i="1"/>
  <c r="F96" i="1" s="1"/>
  <c r="G95" i="1"/>
  <c r="H95" i="1" s="1"/>
  <c r="E95" i="1"/>
  <c r="D95" i="1"/>
  <c r="C95" i="1"/>
  <c r="F95" i="1" s="1"/>
  <c r="E94" i="1"/>
  <c r="D94" i="1"/>
  <c r="C94" i="1"/>
  <c r="F94" i="1" s="1"/>
  <c r="G94" i="1" s="1"/>
  <c r="H94" i="1" s="1"/>
  <c r="E93" i="1"/>
  <c r="D93" i="1"/>
  <c r="C93" i="1"/>
  <c r="F93" i="1" s="1"/>
  <c r="G93" i="1" s="1"/>
  <c r="H93" i="1" s="1"/>
  <c r="E92" i="1"/>
  <c r="D92" i="1"/>
  <c r="G91" i="1"/>
  <c r="H91" i="1" s="1"/>
  <c r="E91" i="1"/>
  <c r="D91" i="1"/>
  <c r="C91" i="1"/>
  <c r="F91" i="1" s="1"/>
  <c r="E90" i="1"/>
  <c r="D90" i="1"/>
  <c r="C90" i="1"/>
  <c r="F90" i="1" s="1"/>
  <c r="G90" i="1" s="1"/>
  <c r="H90" i="1" s="1"/>
  <c r="E89" i="1"/>
  <c r="D89" i="1"/>
  <c r="C89" i="1"/>
  <c r="F89" i="1" s="1"/>
  <c r="G89" i="1" s="1"/>
  <c r="H89" i="1" s="1"/>
  <c r="B89" i="1"/>
  <c r="B119" i="1" s="1"/>
  <c r="B149" i="1" s="1"/>
  <c r="H88" i="1"/>
  <c r="G88" i="1"/>
  <c r="E88" i="1"/>
  <c r="D88" i="1"/>
  <c r="C88" i="1"/>
  <c r="F88" i="1" s="1"/>
  <c r="G87" i="1"/>
  <c r="H87" i="1" s="1"/>
  <c r="E87" i="1"/>
  <c r="D87" i="1"/>
  <c r="C87" i="1"/>
  <c r="F87" i="1" s="1"/>
  <c r="E86" i="1"/>
  <c r="D86" i="1"/>
  <c r="C86" i="1"/>
  <c r="F86" i="1" s="1"/>
  <c r="G86" i="1" s="1"/>
  <c r="H86" i="1" s="1"/>
  <c r="E85" i="1"/>
  <c r="D85" i="1"/>
  <c r="C85" i="1"/>
  <c r="F85" i="1" s="1"/>
  <c r="G85" i="1" s="1"/>
  <c r="H85" i="1" s="1"/>
  <c r="B85" i="1"/>
  <c r="B115" i="1" s="1"/>
  <c r="B145" i="1" s="1"/>
  <c r="E84" i="1"/>
  <c r="D84" i="1"/>
  <c r="C84" i="1"/>
  <c r="G83" i="1"/>
  <c r="H83" i="1" s="1"/>
  <c r="E83" i="1"/>
  <c r="D83" i="1"/>
  <c r="C83" i="1"/>
  <c r="F83" i="1" s="1"/>
  <c r="E82" i="1"/>
  <c r="D82" i="1"/>
  <c r="C82" i="1"/>
  <c r="F82" i="1" s="1"/>
  <c r="G82" i="1" s="1"/>
  <c r="H82" i="1" s="1"/>
  <c r="E81" i="1"/>
  <c r="D81" i="1"/>
  <c r="C81" i="1"/>
  <c r="F81" i="1" s="1"/>
  <c r="G81" i="1" s="1"/>
  <c r="H81" i="1" s="1"/>
  <c r="B81" i="1"/>
  <c r="B111" i="1" s="1"/>
  <c r="B141" i="1" s="1"/>
  <c r="E80" i="1"/>
  <c r="D80" i="1"/>
  <c r="C80" i="1"/>
  <c r="G79" i="1"/>
  <c r="H79" i="1" s="1"/>
  <c r="E79" i="1"/>
  <c r="D79" i="1"/>
  <c r="C79" i="1"/>
  <c r="F79" i="1" s="1"/>
  <c r="E78" i="1"/>
  <c r="D78" i="1"/>
  <c r="C78" i="1"/>
  <c r="F78" i="1" s="1"/>
  <c r="G78" i="1" s="1"/>
  <c r="H78" i="1" s="1"/>
  <c r="E77" i="1"/>
  <c r="D77" i="1"/>
  <c r="C77" i="1"/>
  <c r="F77" i="1" s="1"/>
  <c r="G77" i="1" s="1"/>
  <c r="H77" i="1" s="1"/>
  <c r="E76" i="1"/>
  <c r="D76" i="1"/>
  <c r="C76" i="1"/>
  <c r="G75" i="1"/>
  <c r="H75" i="1" s="1"/>
  <c r="E75" i="1"/>
  <c r="D75" i="1"/>
  <c r="C75" i="1"/>
  <c r="F75" i="1" s="1"/>
  <c r="E74" i="1"/>
  <c r="D74" i="1"/>
  <c r="C74" i="1"/>
  <c r="F74" i="1" s="1"/>
  <c r="G74" i="1" s="1"/>
  <c r="H74" i="1" s="1"/>
  <c r="B74" i="1"/>
  <c r="B104" i="1" s="1"/>
  <c r="B134" i="1" s="1"/>
  <c r="E73" i="1"/>
  <c r="D73" i="1"/>
  <c r="C73" i="1"/>
  <c r="F73" i="1" s="1"/>
  <c r="G73" i="1" s="1"/>
  <c r="H73" i="1" s="1"/>
  <c r="E72" i="1"/>
  <c r="D72" i="1"/>
  <c r="C72" i="1"/>
  <c r="G71" i="1"/>
  <c r="H71" i="1" s="1"/>
  <c r="E71" i="1"/>
  <c r="D71" i="1"/>
  <c r="C71" i="1"/>
  <c r="F71" i="1" s="1"/>
  <c r="E70" i="1"/>
  <c r="D70" i="1"/>
  <c r="C70" i="1"/>
  <c r="F70" i="1" s="1"/>
  <c r="G70" i="1" s="1"/>
  <c r="H70" i="1" s="1"/>
  <c r="E69" i="1"/>
  <c r="D69" i="1"/>
  <c r="C69" i="1"/>
  <c r="F69" i="1" s="1"/>
  <c r="G69" i="1" s="1"/>
  <c r="H69" i="1" s="1"/>
  <c r="E68" i="1"/>
  <c r="D68" i="1"/>
  <c r="C68" i="1"/>
  <c r="E67" i="1"/>
  <c r="D67" i="1"/>
  <c r="C67" i="1"/>
  <c r="F67" i="1" s="1"/>
  <c r="G67" i="1" s="1"/>
  <c r="H67" i="1" s="1"/>
  <c r="E66" i="1"/>
  <c r="D66" i="1"/>
  <c r="C66" i="1"/>
  <c r="F66" i="1" s="1"/>
  <c r="G66" i="1" s="1"/>
  <c r="H66" i="1" s="1"/>
  <c r="B66" i="1"/>
  <c r="B96" i="1" s="1"/>
  <c r="B126" i="1" s="1"/>
  <c r="E65" i="1"/>
  <c r="D65" i="1"/>
  <c r="C65" i="1"/>
  <c r="F65" i="1" s="1"/>
  <c r="G65" i="1" s="1"/>
  <c r="H65" i="1" s="1"/>
  <c r="E64" i="1"/>
  <c r="D64" i="1"/>
  <c r="C64" i="1"/>
  <c r="E63" i="1"/>
  <c r="D63" i="1"/>
  <c r="C63" i="1"/>
  <c r="F63" i="1" s="1"/>
  <c r="G63" i="1" s="1"/>
  <c r="H63" i="1" s="1"/>
  <c r="E62" i="1"/>
  <c r="D62" i="1"/>
  <c r="C62" i="1"/>
  <c r="F62" i="1" s="1"/>
  <c r="G62" i="1" s="1"/>
  <c r="H62" i="1" s="1"/>
  <c r="E61" i="1"/>
  <c r="D61" i="1"/>
  <c r="C61" i="1"/>
  <c r="F61" i="1" s="1"/>
  <c r="G61" i="1" s="1"/>
  <c r="H61" i="1" s="1"/>
  <c r="B61" i="1"/>
  <c r="B91" i="1" s="1"/>
  <c r="B121" i="1" s="1"/>
  <c r="B151" i="1" s="1"/>
  <c r="E60" i="1"/>
  <c r="D60" i="1"/>
  <c r="C60" i="1"/>
  <c r="B60" i="1"/>
  <c r="B90" i="1" s="1"/>
  <c r="B120" i="1" s="1"/>
  <c r="B150" i="1" s="1"/>
  <c r="E59" i="1"/>
  <c r="D59" i="1"/>
  <c r="C59" i="1"/>
  <c r="F59" i="1" s="1"/>
  <c r="G59" i="1" s="1"/>
  <c r="H59" i="1" s="1"/>
  <c r="B59" i="1"/>
  <c r="E58" i="1"/>
  <c r="D58" i="1"/>
  <c r="C58" i="1"/>
  <c r="F58" i="1" s="1"/>
  <c r="G58" i="1" s="1"/>
  <c r="H58" i="1" s="1"/>
  <c r="B58" i="1"/>
  <c r="B88" i="1" s="1"/>
  <c r="B118" i="1" s="1"/>
  <c r="B148" i="1" s="1"/>
  <c r="E57" i="1"/>
  <c r="D57" i="1"/>
  <c r="C57" i="1"/>
  <c r="F57" i="1" s="1"/>
  <c r="G57" i="1" s="1"/>
  <c r="H57" i="1" s="1"/>
  <c r="B57" i="1"/>
  <c r="B87" i="1" s="1"/>
  <c r="B117" i="1" s="1"/>
  <c r="B147" i="1" s="1"/>
  <c r="A57" i="1"/>
  <c r="A87" i="1" s="1"/>
  <c r="A117" i="1" s="1"/>
  <c r="A147" i="1" s="1"/>
  <c r="G56" i="1"/>
  <c r="H56" i="1" s="1"/>
  <c r="E56" i="1"/>
  <c r="D56" i="1"/>
  <c r="C56" i="1"/>
  <c r="F56" i="1" s="1"/>
  <c r="B56" i="1"/>
  <c r="B86" i="1" s="1"/>
  <c r="B116" i="1" s="1"/>
  <c r="B146" i="1" s="1"/>
  <c r="E55" i="1"/>
  <c r="D55" i="1"/>
  <c r="C55" i="1"/>
  <c r="B55" i="1"/>
  <c r="E54" i="1"/>
  <c r="D54" i="1"/>
  <c r="C54" i="1"/>
  <c r="B54" i="1"/>
  <c r="B84" i="1" s="1"/>
  <c r="B114" i="1" s="1"/>
  <c r="B144" i="1" s="1"/>
  <c r="E53" i="1"/>
  <c r="D53" i="1"/>
  <c r="C53" i="1"/>
  <c r="F53" i="1" s="1"/>
  <c r="G53" i="1" s="1"/>
  <c r="H53" i="1" s="1"/>
  <c r="B53" i="1"/>
  <c r="B83" i="1" s="1"/>
  <c r="B113" i="1" s="1"/>
  <c r="B143" i="1" s="1"/>
  <c r="G52" i="1"/>
  <c r="H52" i="1" s="1"/>
  <c r="E52" i="1"/>
  <c r="D52" i="1"/>
  <c r="C52" i="1"/>
  <c r="F52" i="1" s="1"/>
  <c r="B52" i="1"/>
  <c r="B82" i="1" s="1"/>
  <c r="B112" i="1" s="1"/>
  <c r="B142" i="1" s="1"/>
  <c r="E51" i="1"/>
  <c r="D51" i="1"/>
  <c r="C51" i="1"/>
  <c r="B51" i="1"/>
  <c r="E50" i="1"/>
  <c r="D50" i="1"/>
  <c r="C50" i="1"/>
  <c r="B50" i="1"/>
  <c r="B80" i="1" s="1"/>
  <c r="B110" i="1" s="1"/>
  <c r="B140" i="1" s="1"/>
  <c r="E49" i="1"/>
  <c r="D49" i="1"/>
  <c r="C49" i="1"/>
  <c r="F49" i="1" s="1"/>
  <c r="G49" i="1" s="1"/>
  <c r="H49" i="1" s="1"/>
  <c r="B49" i="1"/>
  <c r="B79" i="1" s="1"/>
  <c r="B109" i="1" s="1"/>
  <c r="B139" i="1" s="1"/>
  <c r="A49" i="1"/>
  <c r="A79" i="1" s="1"/>
  <c r="A109" i="1" s="1"/>
  <c r="A139" i="1" s="1"/>
  <c r="E48" i="1"/>
  <c r="D48" i="1"/>
  <c r="C48" i="1"/>
  <c r="F48" i="1" s="1"/>
  <c r="G48" i="1" s="1"/>
  <c r="H48" i="1" s="1"/>
  <c r="B48" i="1"/>
  <c r="B78" i="1" s="1"/>
  <c r="B108" i="1" s="1"/>
  <c r="B138" i="1" s="1"/>
  <c r="A48" i="1"/>
  <c r="A78" i="1" s="1"/>
  <c r="A108" i="1" s="1"/>
  <c r="A138" i="1" s="1"/>
  <c r="G47" i="1"/>
  <c r="H47" i="1" s="1"/>
  <c r="E47" i="1"/>
  <c r="D47" i="1"/>
  <c r="C47" i="1"/>
  <c r="F47" i="1" s="1"/>
  <c r="B47" i="1"/>
  <c r="B77" i="1" s="1"/>
  <c r="B107" i="1" s="1"/>
  <c r="B137" i="1" s="1"/>
  <c r="A47" i="1"/>
  <c r="A77" i="1" s="1"/>
  <c r="A107" i="1" s="1"/>
  <c r="A137" i="1" s="1"/>
  <c r="E46" i="1"/>
  <c r="D46" i="1"/>
  <c r="C46" i="1"/>
  <c r="B46" i="1"/>
  <c r="B76" i="1" s="1"/>
  <c r="B106" i="1" s="1"/>
  <c r="B136" i="1" s="1"/>
  <c r="E45" i="1"/>
  <c r="D45" i="1"/>
  <c r="C45" i="1"/>
  <c r="B45" i="1"/>
  <c r="B75" i="1" s="1"/>
  <c r="B105" i="1" s="1"/>
  <c r="B135" i="1" s="1"/>
  <c r="G44" i="1"/>
  <c r="H44" i="1" s="1"/>
  <c r="E44" i="1"/>
  <c r="D44" i="1"/>
  <c r="C44" i="1"/>
  <c r="F44" i="1" s="1"/>
  <c r="B44" i="1"/>
  <c r="E43" i="1"/>
  <c r="D43" i="1"/>
  <c r="C43" i="1"/>
  <c r="B43" i="1"/>
  <c r="B73" i="1" s="1"/>
  <c r="B103" i="1" s="1"/>
  <c r="B133" i="1" s="1"/>
  <c r="E42" i="1"/>
  <c r="D42" i="1"/>
  <c r="C42" i="1"/>
  <c r="F42" i="1" s="1"/>
  <c r="G42" i="1" s="1"/>
  <c r="H42" i="1" s="1"/>
  <c r="B42" i="1"/>
  <c r="B72" i="1" s="1"/>
  <c r="B102" i="1" s="1"/>
  <c r="B132" i="1" s="1"/>
  <c r="A42" i="1"/>
  <c r="A72" i="1" s="1"/>
  <c r="A102" i="1" s="1"/>
  <c r="A132" i="1" s="1"/>
  <c r="E41" i="1"/>
  <c r="D41" i="1"/>
  <c r="C41" i="1"/>
  <c r="F41" i="1" s="1"/>
  <c r="G41" i="1" s="1"/>
  <c r="H41" i="1" s="1"/>
  <c r="B41" i="1"/>
  <c r="B71" i="1" s="1"/>
  <c r="B101" i="1" s="1"/>
  <c r="B131" i="1" s="1"/>
  <c r="A41" i="1"/>
  <c r="A71" i="1" s="1"/>
  <c r="A101" i="1" s="1"/>
  <c r="A131" i="1" s="1"/>
  <c r="E40" i="1"/>
  <c r="D40" i="1"/>
  <c r="C40" i="1"/>
  <c r="F40" i="1" s="1"/>
  <c r="G40" i="1" s="1"/>
  <c r="H40" i="1" s="1"/>
  <c r="B40" i="1"/>
  <c r="B70" i="1" s="1"/>
  <c r="B100" i="1" s="1"/>
  <c r="B130" i="1" s="1"/>
  <c r="A40" i="1"/>
  <c r="A70" i="1" s="1"/>
  <c r="A100" i="1" s="1"/>
  <c r="A130" i="1" s="1"/>
  <c r="G39" i="1"/>
  <c r="H39" i="1" s="1"/>
  <c r="E39" i="1"/>
  <c r="D39" i="1"/>
  <c r="C39" i="1"/>
  <c r="F39" i="1" s="1"/>
  <c r="B39" i="1"/>
  <c r="B69" i="1" s="1"/>
  <c r="B99" i="1" s="1"/>
  <c r="B129" i="1" s="1"/>
  <c r="E38" i="1"/>
  <c r="D38" i="1"/>
  <c r="C38" i="1"/>
  <c r="B38" i="1"/>
  <c r="B68" i="1" s="1"/>
  <c r="B98" i="1" s="1"/>
  <c r="B128" i="1" s="1"/>
  <c r="E37" i="1"/>
  <c r="D37" i="1"/>
  <c r="C37" i="1"/>
  <c r="B37" i="1"/>
  <c r="B67" i="1" s="1"/>
  <c r="B97" i="1" s="1"/>
  <c r="B127" i="1" s="1"/>
  <c r="E36" i="1"/>
  <c r="D36" i="1"/>
  <c r="C36" i="1"/>
  <c r="F36" i="1" s="1"/>
  <c r="G36" i="1" s="1"/>
  <c r="H36" i="1" s="1"/>
  <c r="B36" i="1"/>
  <c r="E35" i="1"/>
  <c r="D35" i="1"/>
  <c r="C35" i="1"/>
  <c r="B35" i="1"/>
  <c r="B65" i="1" s="1"/>
  <c r="B95" i="1" s="1"/>
  <c r="B125" i="1" s="1"/>
  <c r="E34" i="1"/>
  <c r="D34" i="1"/>
  <c r="C34" i="1"/>
  <c r="F34" i="1" s="1"/>
  <c r="G34" i="1" s="1"/>
  <c r="H34" i="1" s="1"/>
  <c r="B34" i="1"/>
  <c r="B64" i="1" s="1"/>
  <c r="B94" i="1" s="1"/>
  <c r="B124" i="1" s="1"/>
  <c r="E33" i="1"/>
  <c r="D33" i="1"/>
  <c r="C33" i="1"/>
  <c r="F33" i="1" s="1"/>
  <c r="G33" i="1" s="1"/>
  <c r="H33" i="1" s="1"/>
  <c r="B33" i="1"/>
  <c r="B63" i="1" s="1"/>
  <c r="B93" i="1" s="1"/>
  <c r="B123" i="1" s="1"/>
  <c r="A33" i="1"/>
  <c r="A63" i="1" s="1"/>
  <c r="A93" i="1" s="1"/>
  <c r="A123" i="1" s="1"/>
  <c r="E32" i="1"/>
  <c r="D32" i="1"/>
  <c r="C32" i="1"/>
  <c r="F32" i="1" s="1"/>
  <c r="G32" i="1" s="1"/>
  <c r="H32" i="1" s="1"/>
  <c r="B32" i="1"/>
  <c r="B62" i="1" s="1"/>
  <c r="B92" i="1" s="1"/>
  <c r="B122" i="1" s="1"/>
  <c r="G31" i="1"/>
  <c r="H31" i="1" s="1"/>
  <c r="E31" i="1"/>
  <c r="D31" i="1"/>
  <c r="C31" i="1"/>
  <c r="F31" i="1" s="1"/>
  <c r="A31" i="1"/>
  <c r="A61" i="1" s="1"/>
  <c r="A91" i="1" s="1"/>
  <c r="A121" i="1" s="1"/>
  <c r="A151" i="1" s="1"/>
  <c r="G30" i="1"/>
  <c r="H30" i="1" s="1"/>
  <c r="F30" i="1"/>
  <c r="E30" i="1"/>
  <c r="D30" i="1"/>
  <c r="C30" i="1"/>
  <c r="A30" i="1"/>
  <c r="A60" i="1" s="1"/>
  <c r="A90" i="1" s="1"/>
  <c r="A120" i="1" s="1"/>
  <c r="A150" i="1" s="1"/>
  <c r="F29" i="1"/>
  <c r="G29" i="1" s="1"/>
  <c r="H29" i="1" s="1"/>
  <c r="E29" i="1"/>
  <c r="D29" i="1"/>
  <c r="C29" i="1"/>
  <c r="A29" i="1"/>
  <c r="A59" i="1" s="1"/>
  <c r="A89" i="1" s="1"/>
  <c r="A119" i="1" s="1"/>
  <c r="A149" i="1" s="1"/>
  <c r="E28" i="1"/>
  <c r="D28" i="1"/>
  <c r="F28" i="1" s="1"/>
  <c r="G28" i="1" s="1"/>
  <c r="H28" i="1" s="1"/>
  <c r="C28" i="1"/>
  <c r="A28" i="1"/>
  <c r="A58" i="1" s="1"/>
  <c r="A88" i="1" s="1"/>
  <c r="A118" i="1" s="1"/>
  <c r="A148" i="1" s="1"/>
  <c r="E27" i="1"/>
  <c r="D27" i="1"/>
  <c r="C27" i="1"/>
  <c r="F27" i="1" s="1"/>
  <c r="G27" i="1" s="1"/>
  <c r="H27" i="1" s="1"/>
  <c r="A27" i="1"/>
  <c r="E26" i="1"/>
  <c r="D26" i="1"/>
  <c r="C26" i="1"/>
  <c r="F26" i="1" s="1"/>
  <c r="G26" i="1" s="1"/>
  <c r="H26" i="1" s="1"/>
  <c r="A26" i="1"/>
  <c r="A56" i="1" s="1"/>
  <c r="A86" i="1" s="1"/>
  <c r="A116" i="1" s="1"/>
  <c r="A146" i="1" s="1"/>
  <c r="E25" i="1"/>
  <c r="D25" i="1"/>
  <c r="C25" i="1"/>
  <c r="F25" i="1" s="1"/>
  <c r="G25" i="1" s="1"/>
  <c r="H25" i="1" s="1"/>
  <c r="A25" i="1"/>
  <c r="A55" i="1" s="1"/>
  <c r="A85" i="1" s="1"/>
  <c r="A115" i="1" s="1"/>
  <c r="A145" i="1" s="1"/>
  <c r="F24" i="1"/>
  <c r="G24" i="1" s="1"/>
  <c r="H24" i="1" s="1"/>
  <c r="E24" i="1"/>
  <c r="D24" i="1"/>
  <c r="C24" i="1"/>
  <c r="A24" i="1"/>
  <c r="A54" i="1" s="1"/>
  <c r="A84" i="1" s="1"/>
  <c r="A114" i="1" s="1"/>
  <c r="A144" i="1" s="1"/>
  <c r="E23" i="1"/>
  <c r="D23" i="1"/>
  <c r="C23" i="1"/>
  <c r="A23" i="1"/>
  <c r="A53" i="1" s="1"/>
  <c r="A83" i="1" s="1"/>
  <c r="A113" i="1" s="1"/>
  <c r="A143" i="1" s="1"/>
  <c r="E22" i="1"/>
  <c r="D22" i="1"/>
  <c r="C22" i="1"/>
  <c r="F22" i="1" s="1"/>
  <c r="G22" i="1" s="1"/>
  <c r="H22" i="1" s="1"/>
  <c r="A22" i="1"/>
  <c r="A52" i="1" s="1"/>
  <c r="A82" i="1" s="1"/>
  <c r="A112" i="1" s="1"/>
  <c r="A142" i="1" s="1"/>
  <c r="E21" i="1"/>
  <c r="D21" i="1"/>
  <c r="C21" i="1"/>
  <c r="F21" i="1" s="1"/>
  <c r="G21" i="1" s="1"/>
  <c r="H21" i="1" s="1"/>
  <c r="A21" i="1"/>
  <c r="A51" i="1" s="1"/>
  <c r="A81" i="1" s="1"/>
  <c r="A111" i="1" s="1"/>
  <c r="A141" i="1" s="1"/>
  <c r="E20" i="1"/>
  <c r="D20" i="1"/>
  <c r="F20" i="1" s="1"/>
  <c r="G20" i="1" s="1"/>
  <c r="H20" i="1" s="1"/>
  <c r="C20" i="1"/>
  <c r="A20" i="1"/>
  <c r="A50" i="1" s="1"/>
  <c r="A80" i="1" s="1"/>
  <c r="A110" i="1" s="1"/>
  <c r="A140" i="1" s="1"/>
  <c r="E19" i="1"/>
  <c r="D19" i="1"/>
  <c r="C19" i="1"/>
  <c r="F19" i="1" s="1"/>
  <c r="G19" i="1" s="1"/>
  <c r="H19" i="1" s="1"/>
  <c r="A19" i="1"/>
  <c r="F18" i="1"/>
  <c r="G18" i="1" s="1"/>
  <c r="H18" i="1" s="1"/>
  <c r="E18" i="1"/>
  <c r="D18" i="1"/>
  <c r="C18" i="1"/>
  <c r="A18" i="1"/>
  <c r="E17" i="1"/>
  <c r="D17" i="1"/>
  <c r="F17" i="1" s="1"/>
  <c r="G17" i="1" s="1"/>
  <c r="H17" i="1" s="1"/>
  <c r="C17" i="1"/>
  <c r="A17" i="1"/>
  <c r="E16" i="1"/>
  <c r="D16" i="1"/>
  <c r="C16" i="1"/>
  <c r="F16" i="1" s="1"/>
  <c r="G16" i="1" s="1"/>
  <c r="H16" i="1" s="1"/>
  <c r="A16" i="1"/>
  <c r="A46" i="1" s="1"/>
  <c r="A76" i="1" s="1"/>
  <c r="A106" i="1" s="1"/>
  <c r="A136" i="1" s="1"/>
  <c r="E15" i="1"/>
  <c r="D15" i="1"/>
  <c r="C15" i="1"/>
  <c r="F15" i="1" s="1"/>
  <c r="G15" i="1" s="1"/>
  <c r="H15" i="1" s="1"/>
  <c r="A15" i="1"/>
  <c r="A45" i="1" s="1"/>
  <c r="A75" i="1" s="1"/>
  <c r="A105" i="1" s="1"/>
  <c r="A135" i="1" s="1"/>
  <c r="E14" i="1"/>
  <c r="D14" i="1"/>
  <c r="C14" i="1"/>
  <c r="F14" i="1" s="1"/>
  <c r="G14" i="1" s="1"/>
  <c r="H14" i="1" s="1"/>
  <c r="A14" i="1"/>
  <c r="A44" i="1" s="1"/>
  <c r="A74" i="1" s="1"/>
  <c r="A104" i="1" s="1"/>
  <c r="A134" i="1" s="1"/>
  <c r="F13" i="1"/>
  <c r="G13" i="1" s="1"/>
  <c r="H13" i="1" s="1"/>
  <c r="E13" i="1"/>
  <c r="D13" i="1"/>
  <c r="C13" i="1"/>
  <c r="A13" i="1"/>
  <c r="A43" i="1" s="1"/>
  <c r="A73" i="1" s="1"/>
  <c r="A103" i="1" s="1"/>
  <c r="A133" i="1" s="1"/>
  <c r="F12" i="1"/>
  <c r="G12" i="1" s="1"/>
  <c r="H12" i="1" s="1"/>
  <c r="E12" i="1"/>
  <c r="D12" i="1"/>
  <c r="C12" i="1"/>
  <c r="A12" i="1"/>
  <c r="E11" i="1"/>
  <c r="D11" i="1"/>
  <c r="F11" i="1" s="1"/>
  <c r="G11" i="1" s="1"/>
  <c r="H11" i="1" s="1"/>
  <c r="C11" i="1"/>
  <c r="A11" i="1"/>
  <c r="E10" i="1"/>
  <c r="D10" i="1"/>
  <c r="C10" i="1"/>
  <c r="F10" i="1" s="1"/>
  <c r="G10" i="1" s="1"/>
  <c r="H10" i="1" s="1"/>
  <c r="A10" i="1"/>
  <c r="E9" i="1"/>
  <c r="D9" i="1"/>
  <c r="C9" i="1"/>
  <c r="F9" i="1" s="1"/>
  <c r="G9" i="1" s="1"/>
  <c r="H9" i="1" s="1"/>
  <c r="A9" i="1"/>
  <c r="A39" i="1" s="1"/>
  <c r="A69" i="1" s="1"/>
  <c r="A99" i="1" s="1"/>
  <c r="A129" i="1" s="1"/>
  <c r="E8" i="1"/>
  <c r="D8" i="1"/>
  <c r="C8" i="1"/>
  <c r="F8" i="1" s="1"/>
  <c r="G8" i="1" s="1"/>
  <c r="H8" i="1" s="1"/>
  <c r="A8" i="1"/>
  <c r="A38" i="1" s="1"/>
  <c r="A68" i="1" s="1"/>
  <c r="A98" i="1" s="1"/>
  <c r="A128" i="1" s="1"/>
  <c r="E7" i="1"/>
  <c r="D7" i="1"/>
  <c r="C7" i="1"/>
  <c r="A7" i="1"/>
  <c r="A37" i="1" s="1"/>
  <c r="A67" i="1" s="1"/>
  <c r="A97" i="1" s="1"/>
  <c r="A127" i="1" s="1"/>
  <c r="E6" i="1"/>
  <c r="D6" i="1"/>
  <c r="F6" i="1" s="1"/>
  <c r="G6" i="1" s="1"/>
  <c r="H6" i="1" s="1"/>
  <c r="C6" i="1"/>
  <c r="A6" i="1"/>
  <c r="A36" i="1" s="1"/>
  <c r="A66" i="1" s="1"/>
  <c r="A96" i="1" s="1"/>
  <c r="A126" i="1" s="1"/>
  <c r="E5" i="1"/>
  <c r="D5" i="1"/>
  <c r="C5" i="1"/>
  <c r="F5" i="1" s="1"/>
  <c r="G5" i="1" s="1"/>
  <c r="H5" i="1" s="1"/>
  <c r="A5" i="1"/>
  <c r="A35" i="1" s="1"/>
  <c r="A65" i="1" s="1"/>
  <c r="A95" i="1" s="1"/>
  <c r="A125" i="1" s="1"/>
  <c r="E4" i="1"/>
  <c r="D4" i="1"/>
  <c r="F4" i="1" s="1"/>
  <c r="G4" i="1" s="1"/>
  <c r="H4" i="1" s="1"/>
  <c r="C4" i="1"/>
  <c r="A4" i="1"/>
  <c r="A34" i="1" s="1"/>
  <c r="A64" i="1" s="1"/>
  <c r="A94" i="1" s="1"/>
  <c r="A124" i="1" s="1"/>
  <c r="E3" i="1"/>
  <c r="D3" i="1"/>
  <c r="C3" i="1"/>
  <c r="F3" i="1" s="1"/>
  <c r="G3" i="1" s="1"/>
  <c r="H3" i="1" s="1"/>
  <c r="A3" i="1"/>
  <c r="E2" i="1"/>
  <c r="D2" i="1"/>
  <c r="C2" i="1"/>
  <c r="A2" i="1"/>
  <c r="A32" i="1" s="1"/>
  <c r="A62" i="1" s="1"/>
  <c r="A92" i="1" s="1"/>
  <c r="A122" i="1" s="1"/>
  <c r="AM31" i="19" l="1"/>
  <c r="AN31" i="19" s="1"/>
  <c r="AJ31" i="19"/>
  <c r="AL31" i="19" s="1"/>
  <c r="AM14" i="19"/>
  <c r="AN14" i="19" s="1"/>
  <c r="AJ14" i="19"/>
  <c r="AL14" i="19" s="1"/>
  <c r="AJ31" i="12"/>
  <c r="AL31" i="12" s="1"/>
  <c r="AM31" i="12"/>
  <c r="AN31" i="12" s="1"/>
  <c r="AK28" i="16"/>
  <c r="AM28" i="17"/>
  <c r="AN28" i="17" s="1"/>
  <c r="AJ28" i="17"/>
  <c r="AL28" i="17" s="1"/>
  <c r="AM28" i="16"/>
  <c r="AJ28" i="16"/>
  <c r="AM31" i="13"/>
  <c r="AN31" i="13" s="1"/>
  <c r="AJ31" i="13"/>
  <c r="AL31" i="13" s="1"/>
  <c r="F35" i="1"/>
  <c r="G35" i="1" s="1"/>
  <c r="H35" i="1" s="1"/>
  <c r="F43" i="1"/>
  <c r="G43" i="1" s="1"/>
  <c r="H43" i="1" s="1"/>
  <c r="F50" i="1"/>
  <c r="G50" i="1" s="1"/>
  <c r="H50" i="1" s="1"/>
  <c r="F54" i="1"/>
  <c r="G54" i="1" s="1"/>
  <c r="H54" i="1" s="1"/>
  <c r="F98" i="1"/>
  <c r="G98" i="1" s="1"/>
  <c r="H98" i="1" s="1"/>
  <c r="G118" i="1"/>
  <c r="H118" i="1" s="1"/>
  <c r="G137" i="1"/>
  <c r="H137" i="1" s="1"/>
  <c r="I12" i="2"/>
  <c r="D153" i="1"/>
  <c r="D154" i="1"/>
  <c r="F2" i="1"/>
  <c r="F7" i="1"/>
  <c r="G7" i="1" s="1"/>
  <c r="H7" i="1" s="1"/>
  <c r="F38" i="1"/>
  <c r="G38" i="1" s="1"/>
  <c r="H38" i="1" s="1"/>
  <c r="F46" i="1"/>
  <c r="G46" i="1" s="1"/>
  <c r="H46" i="1" s="1"/>
  <c r="F60" i="1"/>
  <c r="G60" i="1" s="1"/>
  <c r="H60" i="1" s="1"/>
  <c r="F64" i="1"/>
  <c r="G64" i="1" s="1"/>
  <c r="H64" i="1" s="1"/>
  <c r="F68" i="1"/>
  <c r="G68" i="1" s="1"/>
  <c r="H68" i="1" s="1"/>
  <c r="F72" i="1"/>
  <c r="G72" i="1" s="1"/>
  <c r="H72" i="1" s="1"/>
  <c r="F76" i="1"/>
  <c r="G76" i="1" s="1"/>
  <c r="H76" i="1" s="1"/>
  <c r="F80" i="1"/>
  <c r="G80" i="1" s="1"/>
  <c r="H80" i="1" s="1"/>
  <c r="F84" i="1"/>
  <c r="G84" i="1" s="1"/>
  <c r="H84" i="1" s="1"/>
  <c r="F99" i="1"/>
  <c r="G99" i="1" s="1"/>
  <c r="H99" i="1" s="1"/>
  <c r="H20" i="3"/>
  <c r="I20" i="3" s="1"/>
  <c r="C110" i="1"/>
  <c r="F110" i="1" s="1"/>
  <c r="G110" i="1" s="1"/>
  <c r="H110" i="1" s="1"/>
  <c r="F37" i="1"/>
  <c r="G37" i="1" s="1"/>
  <c r="H37" i="1" s="1"/>
  <c r="F45" i="1"/>
  <c r="G45" i="1" s="1"/>
  <c r="H45" i="1" s="1"/>
  <c r="F51" i="1"/>
  <c r="G51" i="1" s="1"/>
  <c r="H51" i="1" s="1"/>
  <c r="F55" i="1"/>
  <c r="G55" i="1" s="1"/>
  <c r="H55" i="1" s="1"/>
  <c r="F107" i="1"/>
  <c r="G107" i="1" s="1"/>
  <c r="H107" i="1" s="1"/>
  <c r="F115" i="1"/>
  <c r="G115" i="1" s="1"/>
  <c r="H115" i="1" s="1"/>
  <c r="F23" i="1"/>
  <c r="G23" i="1" s="1"/>
  <c r="H23" i="1" s="1"/>
  <c r="H7" i="2"/>
  <c r="I7" i="2" s="1"/>
  <c r="E7" i="2"/>
  <c r="G7" i="2" s="1"/>
  <c r="I9" i="2"/>
  <c r="I23" i="2"/>
  <c r="C33" i="3"/>
  <c r="H8" i="3"/>
  <c r="I8" i="3" s="1"/>
  <c r="E8" i="3"/>
  <c r="G8" i="3" s="1"/>
  <c r="I11" i="3"/>
  <c r="E10" i="3"/>
  <c r="G10" i="3" s="1"/>
  <c r="G9" i="2"/>
  <c r="G23" i="2"/>
  <c r="E25" i="2"/>
  <c r="G25" i="2" s="1"/>
  <c r="E30" i="2"/>
  <c r="G30" i="2" s="1"/>
  <c r="D2" i="3"/>
  <c r="E17" i="3"/>
  <c r="G17" i="3" s="1"/>
  <c r="I30" i="2"/>
  <c r="E150" i="1"/>
  <c r="H14" i="3"/>
  <c r="E14" i="3"/>
  <c r="G14" i="3" s="1"/>
  <c r="H10" i="2"/>
  <c r="I10" i="2" s="1"/>
  <c r="E10" i="2"/>
  <c r="G10" i="2" s="1"/>
  <c r="I16" i="2"/>
  <c r="E20" i="2"/>
  <c r="G20" i="2" s="1"/>
  <c r="E12" i="3"/>
  <c r="G12" i="3" s="1"/>
  <c r="I14" i="3"/>
  <c r="H16" i="3"/>
  <c r="E16" i="3"/>
  <c r="G16" i="3" s="1"/>
  <c r="H25" i="3"/>
  <c r="E25" i="3"/>
  <c r="G25" i="3" s="1"/>
  <c r="C136" i="1"/>
  <c r="F136" i="1" s="1"/>
  <c r="G136" i="1" s="1"/>
  <c r="H136" i="1" s="1"/>
  <c r="C150" i="1"/>
  <c r="F150" i="1" s="1"/>
  <c r="G150" i="1" s="1"/>
  <c r="H150" i="1" s="1"/>
  <c r="I2" i="2"/>
  <c r="H12" i="2"/>
  <c r="H16" i="2"/>
  <c r="I20" i="2"/>
  <c r="E22" i="2"/>
  <c r="G22" i="2" s="1"/>
  <c r="H28" i="2"/>
  <c r="C127" i="1"/>
  <c r="F127" i="1" s="1"/>
  <c r="G127" i="1" s="1"/>
  <c r="H127" i="1" s="1"/>
  <c r="E129" i="1"/>
  <c r="G129" i="1" s="1"/>
  <c r="H129" i="1" s="1"/>
  <c r="E137" i="1"/>
  <c r="C143" i="1"/>
  <c r="F143" i="1" s="1"/>
  <c r="G143" i="1" s="1"/>
  <c r="H143" i="1" s="1"/>
  <c r="H3" i="2"/>
  <c r="I3" i="2" s="1"/>
  <c r="E3" i="2"/>
  <c r="G3" i="2" s="1"/>
  <c r="G33" i="2" s="1"/>
  <c r="E8" i="2"/>
  <c r="G8" i="2" s="1"/>
  <c r="I22" i="2"/>
  <c r="I28" i="2"/>
  <c r="H7" i="3"/>
  <c r="C102" i="1"/>
  <c r="F102" i="1" s="1"/>
  <c r="G102" i="1" s="1"/>
  <c r="H102" i="1" s="1"/>
  <c r="C134" i="1"/>
  <c r="F134" i="1" s="1"/>
  <c r="G134" i="1" s="1"/>
  <c r="H134" i="1" s="1"/>
  <c r="C142" i="1"/>
  <c r="F142" i="1" s="1"/>
  <c r="G142" i="1" s="1"/>
  <c r="H142" i="1" s="1"/>
  <c r="F33" i="2"/>
  <c r="I8" i="2"/>
  <c r="H13" i="2"/>
  <c r="I13" i="2" s="1"/>
  <c r="E13" i="2"/>
  <c r="G13" i="2" s="1"/>
  <c r="H26" i="2"/>
  <c r="I26" i="2" s="1"/>
  <c r="H15" i="3"/>
  <c r="E15" i="3"/>
  <c r="G15" i="3" s="1"/>
  <c r="D33" i="2"/>
  <c r="I5" i="2"/>
  <c r="E11" i="2"/>
  <c r="G11" i="2" s="1"/>
  <c r="H11" i="2"/>
  <c r="I11" i="2" s="1"/>
  <c r="I29" i="2"/>
  <c r="E149" i="1"/>
  <c r="G149" i="1" s="1"/>
  <c r="H149" i="1" s="1"/>
  <c r="H11" i="3"/>
  <c r="F34" i="4"/>
  <c r="G12" i="4"/>
  <c r="I17" i="3"/>
  <c r="I21" i="6"/>
  <c r="I30" i="6"/>
  <c r="I15" i="3"/>
  <c r="I16" i="3"/>
  <c r="I6" i="6"/>
  <c r="I9" i="6"/>
  <c r="I25" i="2"/>
  <c r="E23" i="3"/>
  <c r="G23" i="3" s="1"/>
  <c r="E24" i="3"/>
  <c r="G24" i="3" s="1"/>
  <c r="I25" i="3"/>
  <c r="E31" i="3"/>
  <c r="G31" i="3" s="1"/>
  <c r="I34" i="4"/>
  <c r="G15" i="4"/>
  <c r="H34" i="6"/>
  <c r="E29" i="2"/>
  <c r="G29" i="2" s="1"/>
  <c r="AA33" i="3"/>
  <c r="I23" i="3"/>
  <c r="I24" i="3"/>
  <c r="I31" i="3"/>
  <c r="G20" i="4"/>
  <c r="I10" i="6"/>
  <c r="I13" i="6"/>
  <c r="I25" i="6"/>
  <c r="E30" i="3"/>
  <c r="G30" i="3" s="1"/>
  <c r="E22" i="3"/>
  <c r="G22" i="3" s="1"/>
  <c r="E29" i="3"/>
  <c r="G29" i="3" s="1"/>
  <c r="E21" i="3"/>
  <c r="G21" i="3" s="1"/>
  <c r="E13" i="3"/>
  <c r="G13" i="3" s="1"/>
  <c r="E5" i="3"/>
  <c r="G5" i="3" s="1"/>
  <c r="E28" i="3"/>
  <c r="G28" i="3" s="1"/>
  <c r="E20" i="3"/>
  <c r="G20" i="3" s="1"/>
  <c r="E27" i="3"/>
  <c r="G27" i="3" s="1"/>
  <c r="E19" i="3"/>
  <c r="G19" i="3" s="1"/>
  <c r="E11" i="3"/>
  <c r="G11" i="3" s="1"/>
  <c r="E3" i="3"/>
  <c r="G3" i="3" s="1"/>
  <c r="G34" i="5"/>
  <c r="I21" i="2"/>
  <c r="E4" i="3"/>
  <c r="G4" i="3" s="1"/>
  <c r="I7" i="3"/>
  <c r="I9" i="3"/>
  <c r="E18" i="3"/>
  <c r="G18" i="3" s="1"/>
  <c r="G3" i="4"/>
  <c r="G34" i="4" s="1"/>
  <c r="E34" i="4"/>
  <c r="G7" i="4"/>
  <c r="H34" i="5"/>
  <c r="E3" i="6"/>
  <c r="E6" i="6"/>
  <c r="G6" i="6" s="1"/>
  <c r="E10" i="6"/>
  <c r="G10" i="6" s="1"/>
  <c r="E14" i="6"/>
  <c r="G14" i="6" s="1"/>
  <c r="E18" i="6"/>
  <c r="G18" i="6" s="1"/>
  <c r="E22" i="6"/>
  <c r="G22" i="6" s="1"/>
  <c r="E26" i="6"/>
  <c r="G26" i="6" s="1"/>
  <c r="E30" i="6"/>
  <c r="G30" i="6" s="1"/>
  <c r="G31" i="6"/>
  <c r="I3" i="5"/>
  <c r="I34" i="5" s="1"/>
  <c r="F37" i="5" s="1"/>
  <c r="I3" i="6"/>
  <c r="E5" i="6"/>
  <c r="G5" i="6" s="1"/>
  <c r="E9" i="6"/>
  <c r="G9" i="6" s="1"/>
  <c r="E13" i="6"/>
  <c r="G13" i="6" s="1"/>
  <c r="E17" i="6"/>
  <c r="G17" i="6" s="1"/>
  <c r="E21" i="6"/>
  <c r="G21" i="6" s="1"/>
  <c r="E25" i="6"/>
  <c r="G25" i="6" s="1"/>
  <c r="E29" i="6"/>
  <c r="G29" i="6" s="1"/>
  <c r="AN28" i="16" l="1"/>
  <c r="AL28" i="16"/>
  <c r="E33" i="2"/>
  <c r="D33" i="3"/>
  <c r="H2" i="3"/>
  <c r="E2" i="3"/>
  <c r="C92" i="1"/>
  <c r="E153" i="1"/>
  <c r="G2" i="1"/>
  <c r="E154" i="1"/>
  <c r="E34" i="6"/>
  <c r="G3" i="6"/>
  <c r="G34" i="6" s="1"/>
  <c r="H33" i="2"/>
  <c r="I34" i="6"/>
  <c r="F37" i="6" s="1"/>
  <c r="F37" i="4"/>
  <c r="I33" i="2"/>
  <c r="F37" i="2" s="1"/>
  <c r="F92" i="1" l="1"/>
  <c r="C154" i="1"/>
  <c r="C153" i="1"/>
  <c r="E33" i="3"/>
  <c r="G2" i="3"/>
  <c r="G33" i="3" s="1"/>
  <c r="I2" i="3"/>
  <c r="I33" i="3" s="1"/>
  <c r="F37" i="3" s="1"/>
  <c r="H33" i="3"/>
  <c r="H2" i="1"/>
  <c r="G92" i="1" l="1"/>
  <c r="F153" i="1"/>
  <c r="F154" i="1"/>
  <c r="H92" i="1" l="1"/>
  <c r="G154" i="1"/>
  <c r="G153" i="1"/>
  <c r="H154" i="1" l="1"/>
  <c r="H153" i="1"/>
</calcChain>
</file>

<file path=xl/sharedStrings.xml><?xml version="1.0" encoding="utf-8"?>
<sst xmlns="http://schemas.openxmlformats.org/spreadsheetml/2006/main" count="5678" uniqueCount="552">
  <si>
    <t>Team</t>
  </si>
  <si>
    <t>Year</t>
  </si>
  <si>
    <t>x3</t>
  </si>
  <si>
    <t>SLG/OBP</t>
  </si>
  <si>
    <t>Runs/game</t>
  </si>
  <si>
    <t>Estimate</t>
  </si>
  <si>
    <t>Residual</t>
  </si>
  <si>
    <t>Abs Error</t>
  </si>
  <si>
    <t>estimate = x3 * K * (SLG/OBP)^L</t>
  </si>
  <si>
    <t>K</t>
  </si>
  <si>
    <t>L</t>
  </si>
  <si>
    <t>average</t>
  </si>
  <si>
    <t>standard dev</t>
  </si>
  <si>
    <t>X1 (Hits + BB + IBB + HBP)</t>
  </si>
  <si>
    <t>X2 (X1 - GIDP - CS)</t>
  </si>
  <si>
    <t>X3 (X2/162)</t>
  </si>
  <si>
    <t>x3 * para1</t>
  </si>
  <si>
    <t>Runs per game</t>
  </si>
  <si>
    <t>estimation error 1</t>
  </si>
  <si>
    <t>x3 * SLG/OBP * Para2</t>
  </si>
  <si>
    <t>estimation error 2</t>
  </si>
  <si>
    <t>WAR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</si>
  <si>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</si>
  <si>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</si>
  <si>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</si>
  <si>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</si>
  <si>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</si>
  <si>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</si>
  <si>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</si>
  <si>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</si>
  <si>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</si>
  <si>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</si>
  <si>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</si>
  <si>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</si>
  <si>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</si>
  <si>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</si>
  <si>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</si>
  <si>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</si>
  <si>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</si>
  <si>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</si>
  <si>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rOBA</t>
  </si>
  <si>
    <t>Rbat+</t>
  </si>
  <si>
    <t>TB</t>
  </si>
  <si>
    <t>GIDP</t>
  </si>
  <si>
    <t>HBP</t>
  </si>
  <si>
    <t>SH</t>
  </si>
  <si>
    <t>SF</t>
  </si>
  <si>
    <t>IBB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</si>
  <si>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</si>
  <si>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</si>
  <si>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</si>
  <si>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</si>
  <si>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</si>
  <si>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</si>
  <si>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</si>
  <si>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</si>
  <si>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</si>
  <si>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</si>
  <si>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</si>
  <si>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</si>
  <si>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</si>
  <si>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</si>
  <si>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</si>
  <si>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</si>
  <si>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</si>
  <si>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</si>
  <si>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</si>
  <si>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</si>
  <si>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</si>
  <si>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</si>
  <si>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</si>
  <si>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</si>
  <si>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</si>
  <si>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</si>
  <si>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</si>
  <si>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</si>
  <si>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</si>
  <si>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</si>
  <si>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Average</t>
  </si>
  <si>
    <t>Para1</t>
  </si>
  <si>
    <t>Para2</t>
  </si>
  <si>
    <t>X3 (x2/162)</t>
  </si>
  <si>
    <t>T</t>
  </si>
  <si>
    <t>X3 (X2/60) *</t>
  </si>
  <si>
    <t>Rk</t>
  </si>
  <si>
    <t>Player</t>
  </si>
  <si>
    <t>Age</t>
  </si>
  <si>
    <t>Pos</t>
  </si>
  <si>
    <t>x3 * SLG/OBP * para2</t>
  </si>
  <si>
    <t>Team Totals</t>
  </si>
  <si>
    <t>16.7</t>
  </si>
  <si>
    <t>11.3</t>
  </si>
  <si>
    <t>22.1</t>
  </si>
  <si>
    <t>38.9</t>
  </si>
  <si>
    <t>33.4</t>
  </si>
  <si>
    <t>19.8</t>
  </si>
  <si>
    <t>13.5</t>
  </si>
  <si>
    <t>22.5</t>
  </si>
  <si>
    <t>20.5</t>
  </si>
  <si>
    <t>20.0</t>
  </si>
  <si>
    <t>30.1</t>
  </si>
  <si>
    <t>16.9</t>
  </si>
  <si>
    <t>23.3</t>
  </si>
  <si>
    <t>21.7</t>
  </si>
  <si>
    <t>20.3</t>
  </si>
  <si>
    <t>13.4</t>
  </si>
  <si>
    <t>13.7</t>
  </si>
  <si>
    <t>16.4</t>
  </si>
  <si>
    <t>14.5</t>
  </si>
  <si>
    <t>9.0</t>
  </si>
  <si>
    <t>6.5</t>
  </si>
  <si>
    <t>16.2</t>
  </si>
  <si>
    <t>13.1</t>
  </si>
  <si>
    <t>24.1</t>
  </si>
  <si>
    <t>25.8</t>
  </si>
  <si>
    <t>23.0</t>
  </si>
  <si>
    <t>20.6</t>
  </si>
  <si>
    <t>17.5</t>
  </si>
  <si>
    <t>24.3</t>
  </si>
  <si>
    <t>19.6</t>
  </si>
  <si>
    <t>28.8</t>
  </si>
  <si>
    <t>10.6</t>
  </si>
  <si>
    <t>20.8</t>
  </si>
  <si>
    <t>21.5</t>
  </si>
  <si>
    <t>12.4</t>
  </si>
  <si>
    <t>15.7</t>
  </si>
  <si>
    <t>16.0</t>
  </si>
  <si>
    <t>10.9</t>
  </si>
  <si>
    <t>22.7</t>
  </si>
  <si>
    <t>30.0</t>
  </si>
  <si>
    <t>25.5</t>
  </si>
  <si>
    <t>19.4</t>
  </si>
  <si>
    <t>11.8</t>
  </si>
  <si>
    <t>12.5</t>
  </si>
  <si>
    <t>18.8</t>
  </si>
  <si>
    <t>9.3</t>
  </si>
  <si>
    <t>15.8</t>
  </si>
  <si>
    <t>25.7</t>
  </si>
  <si>
    <t>22.0</t>
  </si>
  <si>
    <t>33.7</t>
  </si>
  <si>
    <t>13.9</t>
  </si>
  <si>
    <t>12.8</t>
  </si>
  <si>
    <t>29.8</t>
  </si>
  <si>
    <t>9.7</t>
  </si>
  <si>
    <t>18.6</t>
  </si>
  <si>
    <t>15.9</t>
  </si>
  <si>
    <t>15.3</t>
  </si>
  <si>
    <t>21.9</t>
  </si>
  <si>
    <t>26.5</t>
  </si>
  <si>
    <t>17.1</t>
  </si>
  <si>
    <t>20.2</t>
  </si>
  <si>
    <t>31.4</t>
  </si>
  <si>
    <t>33.2</t>
  </si>
  <si>
    <t>16.5</t>
  </si>
  <si>
    <t>14.0</t>
  </si>
  <si>
    <t>16.3</t>
  </si>
  <si>
    <t>27.1</t>
  </si>
  <si>
    <t>10.3</t>
  </si>
  <si>
    <t>27.9</t>
  </si>
  <si>
    <t>21.0</t>
  </si>
  <si>
    <t>21.2</t>
  </si>
  <si>
    <t>18.5</t>
  </si>
  <si>
    <t>12.0</t>
  </si>
  <si>
    <t>27.6</t>
  </si>
  <si>
    <t>23.1</t>
  </si>
  <si>
    <t>25.2</t>
  </si>
  <si>
    <t>24.9</t>
  </si>
  <si>
    <t>39.3</t>
  </si>
  <si>
    <t>15.1</t>
  </si>
  <si>
    <t>3.0</t>
  </si>
  <si>
    <t>27.0</t>
  </si>
  <si>
    <t>15.0</t>
  </si>
  <si>
    <t>5.1</t>
  </si>
  <si>
    <t>24.0</t>
  </si>
  <si>
    <t>29.5</t>
  </si>
  <si>
    <t>0.6</t>
  </si>
  <si>
    <t>17.2</t>
  </si>
  <si>
    <t>12.9</t>
  </si>
  <si>
    <t>15.6</t>
  </si>
  <si>
    <t>12.7</t>
  </si>
  <si>
    <t>23.4</t>
  </si>
  <si>
    <t>7.0</t>
  </si>
  <si>
    <t>24.6</t>
  </si>
  <si>
    <t>23.2</t>
  </si>
  <si>
    <t>20.4</t>
  </si>
  <si>
    <t>26.9</t>
  </si>
  <si>
    <t>28.1</t>
  </si>
  <si>
    <t>17.9</t>
  </si>
  <si>
    <t>21.6</t>
  </si>
  <si>
    <t>15.4</t>
  </si>
  <si>
    <t>22.9</t>
  </si>
  <si>
    <t>20.7</t>
  </si>
  <si>
    <t>19.5</t>
  </si>
  <si>
    <t>17.6</t>
  </si>
  <si>
    <t>8.4</t>
  </si>
  <si>
    <t>2.8</t>
  </si>
  <si>
    <t>17.0</t>
  </si>
  <si>
    <t>38.8</t>
  </si>
  <si>
    <t>13.8</t>
  </si>
  <si>
    <t>4.3</t>
  </si>
  <si>
    <t>23.5</t>
  </si>
  <si>
    <t>24.4</t>
  </si>
  <si>
    <t>13.6</t>
  </si>
  <si>
    <t>29.7</t>
  </si>
  <si>
    <t>24.2</t>
  </si>
  <si>
    <t>18.0</t>
  </si>
  <si>
    <t>15.2</t>
  </si>
  <si>
    <t>21.4</t>
  </si>
  <si>
    <t>29.3</t>
  </si>
  <si>
    <t>23.8</t>
  </si>
  <si>
    <t>25.9</t>
  </si>
  <si>
    <t>17.4</t>
  </si>
  <si>
    <t>36.3</t>
  </si>
  <si>
    <t>14.4</t>
  </si>
  <si>
    <t>10.2</t>
  </si>
  <si>
    <t>26.4</t>
  </si>
  <si>
    <t>28.2</t>
  </si>
  <si>
    <t>26.2</t>
  </si>
  <si>
    <t>9.2</t>
  </si>
  <si>
    <t>3.9</t>
  </si>
  <si>
    <t>19.1</t>
  </si>
  <si>
    <t>9.1</t>
  </si>
  <si>
    <t>11.4</t>
  </si>
  <si>
    <t>27.3</t>
  </si>
  <si>
    <t>33.9</t>
  </si>
  <si>
    <t>18.3</t>
  </si>
  <si>
    <t>32.3</t>
  </si>
  <si>
    <t>31.3</t>
  </si>
  <si>
    <t>18.1</t>
  </si>
  <si>
    <t>19.0</t>
  </si>
  <si>
    <t>3.7</t>
  </si>
  <si>
    <t>10.4</t>
  </si>
  <si>
    <t>26.6</t>
  </si>
  <si>
    <t>35.2</t>
  </si>
  <si>
    <t>25.6</t>
  </si>
  <si>
    <t>22.4</t>
  </si>
  <si>
    <t>-0.8</t>
  </si>
  <si>
    <t>8.9</t>
  </si>
  <si>
    <t>22.3</t>
  </si>
  <si>
    <t>36.2</t>
  </si>
  <si>
    <t>21.8</t>
  </si>
  <si>
    <t>23.6</t>
  </si>
  <si>
    <t>3.4</t>
  </si>
  <si>
    <t>37.3</t>
  </si>
  <si>
    <t>29.4</t>
  </si>
  <si>
    <t>25.1</t>
  </si>
  <si>
    <t>18.9</t>
  </si>
  <si>
    <t>33.5</t>
  </si>
  <si>
    <t>28.7</t>
  </si>
  <si>
    <t>14.8</t>
  </si>
  <si>
    <t>8.3</t>
  </si>
  <si>
    <t>31.9</t>
  </si>
  <si>
    <t>29.9</t>
  </si>
  <si>
    <t>7.1</t>
  </si>
  <si>
    <t>30.5</t>
  </si>
  <si>
    <t>19.2</t>
  </si>
  <si>
    <t>8.2</t>
  </si>
  <si>
    <t>29.0</t>
  </si>
  <si>
    <t>11.9</t>
  </si>
  <si>
    <t>7.9</t>
  </si>
  <si>
    <t>18.4</t>
  </si>
  <si>
    <t>26.1</t>
  </si>
  <si>
    <t>28.5</t>
  </si>
  <si>
    <t>18.2</t>
  </si>
  <si>
    <t>31.7</t>
  </si>
  <si>
    <t>31.8</t>
  </si>
  <si>
    <t>10.5</t>
  </si>
  <si>
    <t>28.3</t>
  </si>
  <si>
    <t>17.3</t>
  </si>
  <si>
    <t>2.2</t>
  </si>
  <si>
    <t>8.0</t>
  </si>
  <si>
    <t>19.9</t>
  </si>
  <si>
    <t>27.5</t>
  </si>
  <si>
    <t>38.5</t>
  </si>
  <si>
    <t>32.9</t>
  </si>
  <si>
    <t>7.4</t>
  </si>
  <si>
    <t>10.7</t>
  </si>
  <si>
    <t>13.2</t>
  </si>
  <si>
    <t>11.1</t>
  </si>
  <si>
    <t>26.0</t>
  </si>
  <si>
    <t>26.3</t>
  </si>
  <si>
    <t>6.9</t>
  </si>
  <si>
    <t>27.7</t>
  </si>
  <si>
    <t>16.8</t>
  </si>
  <si>
    <t>27.8</t>
  </si>
  <si>
    <t>23.9</t>
  </si>
  <si>
    <t>30.6</t>
  </si>
  <si>
    <t>17.7</t>
  </si>
  <si>
    <t>11.2</t>
  </si>
  <si>
    <t>23.7</t>
  </si>
  <si>
    <t>2.6</t>
  </si>
  <si>
    <t>14.9</t>
  </si>
  <si>
    <t>17.8</t>
  </si>
  <si>
    <t>6.3</t>
  </si>
  <si>
    <t>-0.5</t>
  </si>
  <si>
    <t>26.8</t>
  </si>
  <si>
    <t>24.5</t>
  </si>
  <si>
    <t>25.4</t>
  </si>
  <si>
    <t>18.7</t>
  </si>
  <si>
    <t>31.6</t>
  </si>
  <si>
    <t>9.6</t>
  </si>
  <si>
    <t>28.0</t>
  </si>
  <si>
    <t>6.4</t>
  </si>
  <si>
    <t>7.6</t>
  </si>
  <si>
    <t>8.5</t>
  </si>
  <si>
    <t>19.3</t>
  </si>
  <si>
    <t>16.6</t>
  </si>
  <si>
    <t>6.8</t>
  </si>
  <si>
    <t>34.9</t>
  </si>
  <si>
    <t>14.7</t>
  </si>
  <si>
    <t>24.7</t>
  </si>
  <si>
    <t>2.4</t>
  </si>
  <si>
    <t>31.2</t>
  </si>
  <si>
    <t>28.9</t>
  </si>
  <si>
    <t>22.6</t>
  </si>
  <si>
    <t>33.3</t>
  </si>
  <si>
    <t>12.1</t>
  </si>
  <si>
    <t>4.8</t>
  </si>
  <si>
    <t>36.6</t>
  </si>
  <si>
    <t>24.8</t>
  </si>
  <si>
    <t>28.6</t>
  </si>
  <si>
    <t>29.2</t>
  </si>
  <si>
    <t>29.1</t>
  </si>
  <si>
    <t>13.3</t>
  </si>
  <si>
    <t>12.6</t>
  </si>
  <si>
    <t>15.5</t>
  </si>
  <si>
    <t>7.3</t>
  </si>
  <si>
    <t>20.9</t>
  </si>
  <si>
    <t>10.8</t>
  </si>
  <si>
    <t>3.8</t>
  </si>
  <si>
    <t>50.4</t>
  </si>
  <si>
    <t>11.0</t>
  </si>
  <si>
    <t>0.4</t>
  </si>
  <si>
    <t>12.3</t>
  </si>
  <si>
    <t>30.7</t>
  </si>
  <si>
    <t>14.3</t>
  </si>
  <si>
    <t>9.4</t>
  </si>
  <si>
    <t>34.1</t>
  </si>
  <si>
    <t>5.2</t>
  </si>
  <si>
    <t>32.6</t>
  </si>
  <si>
    <t>10.1</t>
  </si>
  <si>
    <t>35.3</t>
  </si>
  <si>
    <t>1.3</t>
  </si>
  <si>
    <t>25.0</t>
  </si>
  <si>
    <t>14.2</t>
  </si>
  <si>
    <t>26.7</t>
  </si>
  <si>
    <t>19.7</t>
  </si>
  <si>
    <t>9.9</t>
  </si>
  <si>
    <t>27.2</t>
  </si>
  <si>
    <t>27.4</t>
  </si>
  <si>
    <t>8.7</t>
  </si>
  <si>
    <t>1.8</t>
  </si>
  <si>
    <t>39.4</t>
  </si>
  <si>
    <t>3.1</t>
  </si>
  <si>
    <t>30.3</t>
  </si>
  <si>
    <t>32.0</t>
  </si>
  <si>
    <t>30.8</t>
  </si>
  <si>
    <t>21.1</t>
  </si>
  <si>
    <t>10.0</t>
  </si>
  <si>
    <t>4.9</t>
  </si>
  <si>
    <t>11.5</t>
  </si>
  <si>
    <t>37.4</t>
  </si>
  <si>
    <t>16.1</t>
  </si>
  <si>
    <t>26</t>
  </si>
  <si>
    <t>Einar Diaz</t>
  </si>
  <si>
    <t>23</t>
  </si>
  <si>
    <t>C</t>
  </si>
  <si>
    <t>0.0</t>
  </si>
  <si>
    <t>3.3</t>
  </si>
  <si>
    <t>20</t>
  </si>
  <si>
    <t>Shannon Stewart</t>
  </si>
  <si>
    <t>22</t>
  </si>
  <si>
    <t>CF</t>
  </si>
  <si>
    <t>-0.3</t>
  </si>
  <si>
    <t>12.2</t>
  </si>
  <si>
    <t>Jack Voigt</t>
  </si>
  <si>
    <t>29</t>
  </si>
  <si>
    <t>DH</t>
  </si>
  <si>
    <t>27</t>
  </si>
  <si>
    <t>Scott Hatteberg</t>
  </si>
  <si>
    <t>25</t>
  </si>
  <si>
    <t>21</t>
  </si>
  <si>
    <t>Doug Brady</t>
  </si>
  <si>
    <t>0.2</t>
  </si>
  <si>
    <t>5.9</t>
  </si>
  <si>
    <t>Jorge Posada</t>
  </si>
  <si>
    <t>24</t>
  </si>
  <si>
    <t>6.0</t>
  </si>
  <si>
    <t>Arquimedez Pozo</t>
  </si>
  <si>
    <t>9.5</t>
  </si>
  <si>
    <t>19</t>
  </si>
  <si>
    <t>Howard Battle</t>
  </si>
  <si>
    <t>0.1</t>
  </si>
  <si>
    <t>17</t>
  </si>
  <si>
    <t>Damon Buford</t>
  </si>
  <si>
    <t>Bob Zupcic</t>
  </si>
  <si>
    <t>LF</t>
  </si>
  <si>
    <t>-0.4</t>
  </si>
  <si>
    <t>Jesse Levis</t>
  </si>
  <si>
    <t>5.6</t>
  </si>
  <si>
    <t>18</t>
  </si>
  <si>
    <t>Skeeter Barnes</t>
  </si>
  <si>
    <t>37</t>
  </si>
  <si>
    <t>UT</t>
  </si>
  <si>
    <t>-0.1</t>
  </si>
  <si>
    <t>7.8</t>
  </si>
  <si>
    <t>2.9</t>
  </si>
  <si>
    <t>Robert Perez</t>
  </si>
  <si>
    <t>OF</t>
  </si>
  <si>
    <t>-0.2</t>
  </si>
  <si>
    <t>22.2</t>
  </si>
  <si>
    <t>33.1</t>
  </si>
  <si>
    <t>Jim Byrd</t>
  </si>
  <si>
    <t>Lance Parrish</t>
  </si>
  <si>
    <t>6.7</t>
  </si>
  <si>
    <t>Nelson Santovenia</t>
  </si>
  <si>
    <t>31</t>
  </si>
  <si>
    <t>-0.6</t>
  </si>
  <si>
    <t>9.8</t>
  </si>
  <si>
    <t>8.8</t>
  </si>
  <si>
    <t>35.7</t>
  </si>
  <si>
    <t>-2.2</t>
  </si>
  <si>
    <t>35.4</t>
  </si>
  <si>
    <t>Carlos Delgado</t>
  </si>
  <si>
    <t>Mike Brumley</t>
  </si>
  <si>
    <t>30</t>
  </si>
  <si>
    <t>Jose Hernandez</t>
  </si>
  <si>
    <t>SS</t>
  </si>
  <si>
    <t>Harvey Pulliam</t>
  </si>
  <si>
    <t>1.6</t>
  </si>
  <si>
    <t>Jose Valentin</t>
  </si>
  <si>
    <t>MI</t>
  </si>
  <si>
    <t>33.6</t>
  </si>
  <si>
    <t>Rance Mulliniks</t>
  </si>
  <si>
    <t>36</t>
  </si>
  <si>
    <t>Esteban Beltre</t>
  </si>
  <si>
    <t>20.1</t>
  </si>
  <si>
    <t>Ever Magallanes</t>
  </si>
  <si>
    <t>33.0</t>
  </si>
  <si>
    <t>Randy Knorr</t>
  </si>
  <si>
    <t>Juan Bell</t>
  </si>
  <si>
    <t>Jim Pankovits</t>
  </si>
  <si>
    <t>34</t>
  </si>
  <si>
    <t>Daryl Boston</t>
  </si>
  <si>
    <t>Mark McLemore</t>
  </si>
  <si>
    <t>IF</t>
  </si>
  <si>
    <t>Tom Quinlan</t>
  </si>
  <si>
    <t>Dana Williams</t>
  </si>
  <si>
    <t>Pete Dalena</t>
  </si>
  <si>
    <t>30.4</t>
  </si>
  <si>
    <t>0.7</t>
  </si>
  <si>
    <t>Butch Davis</t>
  </si>
  <si>
    <t>RF</t>
  </si>
  <si>
    <t>Carlos Quintana</t>
  </si>
  <si>
    <t>Jerry Hairston</t>
  </si>
  <si>
    <t>32.7</t>
  </si>
  <si>
    <t>22.8</t>
  </si>
  <si>
    <t>28.4</t>
  </si>
  <si>
    <t>14.6</t>
  </si>
  <si>
    <t>Scotti Madison</t>
  </si>
  <si>
    <t>Rex Hudler</t>
  </si>
  <si>
    <t>Dwight Taylor</t>
  </si>
  <si>
    <t>5.0</t>
  </si>
  <si>
    <t>32.8</t>
  </si>
  <si>
    <t>Ivan de Jesus</t>
  </si>
  <si>
    <t>33</t>
  </si>
  <si>
    <t>Bob Hegman</t>
  </si>
  <si>
    <t>Jeff Reed</t>
  </si>
  <si>
    <t>Keith Smith</t>
  </si>
  <si>
    <t>Ricky Nelson</t>
  </si>
  <si>
    <t>35.0</t>
  </si>
  <si>
    <t>Chico Walker</t>
  </si>
  <si>
    <t>Jamie Quirk</t>
  </si>
  <si>
    <t>Paul Molitor</t>
  </si>
  <si>
    <t>Alvaro Espinoza</t>
  </si>
  <si>
    <t>Kevin Buckley</t>
  </si>
  <si>
    <t>Toby Hernandez</t>
  </si>
  <si>
    <t>7.7</t>
  </si>
  <si>
    <t>39.8</t>
  </si>
  <si>
    <t>-3.6</t>
  </si>
  <si>
    <t>Geno Petralli</t>
  </si>
  <si>
    <t>Mike Young</t>
  </si>
  <si>
    <t>Marc Sullivan</t>
  </si>
  <si>
    <t>6.2</t>
  </si>
  <si>
    <t>Kevin Rhomberg</t>
  </si>
  <si>
    <t>38.7</t>
  </si>
  <si>
    <t>Roy Smalley</t>
  </si>
  <si>
    <t>Dave Stegman</t>
  </si>
  <si>
    <t>28</t>
  </si>
  <si>
    <t>Vance McHenry</t>
  </si>
  <si>
    <t>Mario Mendoza</t>
  </si>
  <si>
    <t>-0.7</t>
  </si>
  <si>
    <t>Dallas Williams</t>
  </si>
  <si>
    <t>John Lickert</t>
  </si>
  <si>
    <t>-3.4</t>
  </si>
  <si>
    <t>Ron Pruitt</t>
  </si>
  <si>
    <t>Mark Funderburk</t>
  </si>
  <si>
    <t>Tucker Ashford</t>
  </si>
  <si>
    <t>Jeff Cox</t>
  </si>
  <si>
    <t>6.1</t>
  </si>
  <si>
    <t>Don Werner</t>
  </si>
  <si>
    <t>-2.5</t>
  </si>
  <si>
    <t>5.3</t>
  </si>
  <si>
    <t>German Barranca</t>
  </si>
  <si>
    <t>Ned Yost</t>
  </si>
  <si>
    <t>Ray Cosey</t>
  </si>
  <si>
    <t>Elrod Hendricks</t>
  </si>
  <si>
    <t>38</t>
  </si>
  <si>
    <t>-7.2</t>
  </si>
  <si>
    <t>5.5</t>
  </si>
  <si>
    <t>Sam Bowen</t>
  </si>
  <si>
    <t>11.6</t>
  </si>
  <si>
    <t>14.1</t>
  </si>
  <si>
    <t>Randy Bass</t>
  </si>
  <si>
    <t>Larry Haney</t>
  </si>
  <si>
    <t>35</t>
  </si>
  <si>
    <t>31.1</t>
  </si>
  <si>
    <t>4.7</t>
  </si>
  <si>
    <t>8.6</t>
  </si>
  <si>
    <t>-10.0</t>
  </si>
  <si>
    <t>Mike Dimmel</t>
  </si>
  <si>
    <t>Ramon Aviles</t>
  </si>
  <si>
    <t>4.0</t>
  </si>
  <si>
    <t>Nyls Nyman</t>
  </si>
  <si>
    <t>29.6</t>
  </si>
  <si>
    <t>Luis Alvarado</t>
  </si>
  <si>
    <t>37.7</t>
  </si>
  <si>
    <t>Phil Roof</t>
  </si>
  <si>
    <t>-1.3</t>
  </si>
  <si>
    <t>Bob Bailor</t>
  </si>
  <si>
    <t>4.2</t>
  </si>
  <si>
    <t>43.4</t>
  </si>
  <si>
    <t>Kurt Bevacqua</t>
  </si>
  <si>
    <t>41.9</t>
  </si>
  <si>
    <t>Greg Pryor</t>
  </si>
  <si>
    <t>-1.7</t>
  </si>
  <si>
    <t>40.4</t>
  </si>
  <si>
    <t>Gene Lamont</t>
  </si>
  <si>
    <t>7.5</t>
  </si>
  <si>
    <t>36.0</t>
  </si>
  <si>
    <t>Ike Brown</t>
  </si>
  <si>
    <t>32</t>
  </si>
  <si>
    <t>30.9</t>
  </si>
  <si>
    <t>-2.3</t>
  </si>
  <si>
    <t>25.3</t>
  </si>
  <si>
    <t>3.6</t>
  </si>
  <si>
    <t>34.8</t>
  </si>
  <si>
    <t>4.4</t>
  </si>
  <si>
    <t>-6.1</t>
  </si>
  <si>
    <t>44.4</t>
  </si>
  <si>
    <t>35.6</t>
  </si>
  <si>
    <t>32.5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</si>
</sst>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b/>
      <sz val="9.4"/>
      <color rgb="FF000000"/>
      <name val="Verdana"/>
      <family val="2"/>
    </font>
    <font>
      <b/>
      <sz val="12"/>
      <color rgb="FFFF0000"/>
      <name val="Aptos Narrow"/>
      <family val="2"/>
      <scheme val="minor"/>
    </font>
    <font>
      <b/>
      <sz val="9.4"/>
      <color theme="1"/>
      <name val="Verdana"/>
      <family val="2"/>
    </font>
    <font>
      <b/>
      <sz val="12"/>
      <name val="Aptos Narrow"/>
    </font>
    <font>
      <b/>
      <sz val="12"/>
      <name val="Aptos Narrow"/>
    </font>
    <font>
      <b/>
      <u/>
      <sz val="9.4"/>
      <color rgb="FF000000"/>
      <name val="Verdana"/>
      <family val="2"/>
    </font>
    <font>
      <b/>
      <sz val="12"/>
      <color theme="1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4"/>
  <sheetViews>
    <sheetView zoomScale="140" zoomScaleNormal="140" workbookViewId="0">
      <pane ySplit="1" topLeftCell="A2" activePane="bottomLeft" state="frozen"/>
      <selection pane="bottomLeft" activeCell="K17" sqref="K17"/>
    </sheetView>
  </sheetViews>
  <sheetFormatPr baseColWidth="10" defaultRowHeight="15" x14ac:dyDescent="0.2"/>
  <cols>
    <col min="2" max="23" width="10.83203125" style="5" customWidth="1"/>
  </cols>
  <sheetData>
    <row r="1" spans="1:12" x14ac:dyDescent="0.2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L1" s="5" t="s">
        <v>8</v>
      </c>
    </row>
    <row r="2" spans="1:12" ht="17" customHeight="1" thickBot="1" x14ac:dyDescent="0.25">
      <c r="A2" t="str">
        <f>'teamavgs-2020'!A3</f>
        <v>ARI</v>
      </c>
      <c r="B2" s="5">
        <v>2020</v>
      </c>
      <c r="C2" s="2">
        <f>'teamavgs-2020'!D3</f>
        <v>11</v>
      </c>
      <c r="D2" s="2">
        <f>'teamavgs-2020'!Z3/'teamavgs-2020'!Y3</f>
        <v>1.2532051282051282</v>
      </c>
      <c r="E2" s="2">
        <f>'teamavgs-2020'!F3</f>
        <v>4.4833333333333334</v>
      </c>
      <c r="F2" s="2">
        <f t="shared" ref="F2:F33" si="0">C2*L$3*D2^L$4</f>
        <v>4.3423557692307693</v>
      </c>
      <c r="G2" s="2">
        <f t="shared" ref="G2:G33" si="1">F2-E2</f>
        <v>-0.14097756410256412</v>
      </c>
      <c r="H2" s="2">
        <f t="shared" ref="H2:H33" si="2">ABS(G2)</f>
        <v>0.14097756410256412</v>
      </c>
    </row>
    <row r="3" spans="1:12" ht="17" customHeight="1" thickTop="1" x14ac:dyDescent="0.2">
      <c r="A3" t="str">
        <f>'teamavgs-2020'!A4</f>
        <v>ATL</v>
      </c>
      <c r="B3" s="5">
        <v>2020</v>
      </c>
      <c r="C3" s="2">
        <f>'teamavgs-2020'!D4</f>
        <v>13.133333333333333</v>
      </c>
      <c r="D3" s="2">
        <f>'teamavgs-2020'!Z4/'teamavgs-2020'!Y4</f>
        <v>1.3839541547277938</v>
      </c>
      <c r="E3" s="2">
        <f>'teamavgs-2020'!F4</f>
        <v>5.8</v>
      </c>
      <c r="F3" s="2">
        <f t="shared" si="0"/>
        <v>5.7254183381088826</v>
      </c>
      <c r="G3" s="2">
        <f t="shared" si="1"/>
        <v>-7.4581661891117257E-2</v>
      </c>
      <c r="H3" s="2">
        <f t="shared" si="2"/>
        <v>7.4581661891117257E-2</v>
      </c>
      <c r="K3" s="6" t="s">
        <v>9</v>
      </c>
      <c r="L3" s="7">
        <v>0.315</v>
      </c>
    </row>
    <row r="4" spans="1:12" ht="17" customHeight="1" thickBot="1" x14ac:dyDescent="0.25">
      <c r="A4" t="str">
        <f>'teamavgs-2020'!A5</f>
        <v>BAL</v>
      </c>
      <c r="B4" s="5">
        <v>2020</v>
      </c>
      <c r="C4" s="2">
        <f>'teamavgs-2020'!D5</f>
        <v>11.216666666666667</v>
      </c>
      <c r="D4" s="2">
        <f>'teamavgs-2020'!Z5/'teamavgs-2020'!Y5</f>
        <v>1.3364485981308412</v>
      </c>
      <c r="E4" s="2">
        <f>'teamavgs-2020'!F5</f>
        <v>4.5666666666666664</v>
      </c>
      <c r="F4" s="2">
        <f t="shared" si="0"/>
        <v>4.7220070093457949</v>
      </c>
      <c r="G4" s="2">
        <f t="shared" si="1"/>
        <v>0.15534034267912844</v>
      </c>
      <c r="H4" s="2">
        <f t="shared" si="2"/>
        <v>0.15534034267912844</v>
      </c>
      <c r="K4" s="8" t="s">
        <v>10</v>
      </c>
      <c r="L4" s="9">
        <v>1</v>
      </c>
    </row>
    <row r="5" spans="1:12" ht="17" customHeight="1" thickTop="1" x14ac:dyDescent="0.2">
      <c r="A5" t="str">
        <f>'teamavgs-2020'!A6</f>
        <v>BOS</v>
      </c>
      <c r="B5" s="5">
        <v>2020</v>
      </c>
      <c r="C5" s="2">
        <f>'teamavgs-2020'!D6</f>
        <v>11.8</v>
      </c>
      <c r="D5" s="2">
        <f>'teamavgs-2020'!Z6/'teamavgs-2020'!Y6</f>
        <v>1.3484848484848484</v>
      </c>
      <c r="E5" s="2">
        <f>'teamavgs-2020'!F6</f>
        <v>4.8666666666666663</v>
      </c>
      <c r="F5" s="2">
        <f t="shared" si="0"/>
        <v>5.0123181818181815</v>
      </c>
      <c r="G5" s="2">
        <f t="shared" si="1"/>
        <v>0.1456515151515152</v>
      </c>
      <c r="H5" s="2">
        <f t="shared" si="2"/>
        <v>0.1456515151515152</v>
      </c>
    </row>
    <row r="6" spans="1:12" x14ac:dyDescent="0.2">
      <c r="A6" t="str">
        <f>'teamavgs-2020'!A7</f>
        <v>CHC</v>
      </c>
      <c r="B6" s="5">
        <v>2020</v>
      </c>
      <c r="C6" s="2">
        <f>'teamavgs-2020'!D7</f>
        <v>11</v>
      </c>
      <c r="D6" s="2">
        <f>'teamavgs-2020'!Z7/'teamavgs-2020'!Y7</f>
        <v>1.2169811320754718</v>
      </c>
      <c r="E6" s="2">
        <f>'teamavgs-2020'!F7</f>
        <v>4.416666666666667</v>
      </c>
      <c r="F6" s="2">
        <f t="shared" si="0"/>
        <v>4.2168396226415092</v>
      </c>
      <c r="G6" s="2">
        <f t="shared" si="1"/>
        <v>-0.19982704402515772</v>
      </c>
      <c r="H6" s="2">
        <f t="shared" si="2"/>
        <v>0.19982704402515772</v>
      </c>
    </row>
    <row r="7" spans="1:12" x14ac:dyDescent="0.2">
      <c r="A7" t="str">
        <f>'teamavgs-2020'!A8</f>
        <v>CHW</v>
      </c>
      <c r="B7" s="5">
        <v>2020</v>
      </c>
      <c r="C7" s="2">
        <f>'teamavgs-2020'!D8</f>
        <v>11.433333333333334</v>
      </c>
      <c r="D7" s="2">
        <f>'teamavgs-2020'!Z8/'teamavgs-2020'!Y8</f>
        <v>1.3895705521472392</v>
      </c>
      <c r="E7" s="2">
        <f>'teamavgs-2020'!F8</f>
        <v>5.0999999999999996</v>
      </c>
      <c r="F7" s="2">
        <f t="shared" si="0"/>
        <v>5.0045383435582824</v>
      </c>
      <c r="G7" s="2">
        <f t="shared" si="1"/>
        <v>-9.5461656441717224E-2</v>
      </c>
      <c r="H7" s="2">
        <f t="shared" si="2"/>
        <v>9.5461656441717224E-2</v>
      </c>
    </row>
    <row r="8" spans="1:12" x14ac:dyDescent="0.2">
      <c r="A8" t="str">
        <f>'teamavgs-2020'!A9</f>
        <v>CIN</v>
      </c>
      <c r="B8" s="5">
        <v>2020</v>
      </c>
      <c r="C8" s="2">
        <f>'teamavgs-2020'!D9</f>
        <v>10.216666666666667</v>
      </c>
      <c r="D8" s="2">
        <f>'teamavgs-2020'!Z9/'teamavgs-2020'!Y9</f>
        <v>1.2916666666666667</v>
      </c>
      <c r="E8" s="2">
        <f>'teamavgs-2020'!F9</f>
        <v>4.05</v>
      </c>
      <c r="F8" s="2">
        <f t="shared" si="0"/>
        <v>4.1569062500000005</v>
      </c>
      <c r="G8" s="2">
        <f t="shared" si="1"/>
        <v>0.10690625000000065</v>
      </c>
      <c r="H8" s="2">
        <f t="shared" si="2"/>
        <v>0.10690625000000065</v>
      </c>
    </row>
    <row r="9" spans="1:12" x14ac:dyDescent="0.2">
      <c r="A9" t="str">
        <f>'teamavgs-2020'!A10</f>
        <v>CLE</v>
      </c>
      <c r="B9" s="5">
        <v>2020</v>
      </c>
      <c r="C9" s="2">
        <f>'teamavgs-2020'!D10</f>
        <v>11.05</v>
      </c>
      <c r="D9" s="2">
        <f>'teamavgs-2020'!Z10/'teamavgs-2020'!Y10</f>
        <v>1.1735015772870663</v>
      </c>
      <c r="E9" s="2">
        <f>'teamavgs-2020'!F10</f>
        <v>4.1333333333333337</v>
      </c>
      <c r="F9" s="2">
        <f t="shared" si="0"/>
        <v>4.0846656151419563</v>
      </c>
      <c r="G9" s="2">
        <f t="shared" si="1"/>
        <v>-4.8667718191377496E-2</v>
      </c>
      <c r="H9" s="2">
        <f t="shared" si="2"/>
        <v>4.8667718191377496E-2</v>
      </c>
    </row>
    <row r="10" spans="1:12" x14ac:dyDescent="0.2">
      <c r="A10" t="str">
        <f>'teamavgs-2020'!A11</f>
        <v>COL</v>
      </c>
      <c r="B10" s="5">
        <v>2020</v>
      </c>
      <c r="C10" s="2">
        <f>'teamavgs-2020'!D11</f>
        <v>11.016666666666667</v>
      </c>
      <c r="D10" s="2">
        <f>'teamavgs-2020'!Z11/'teamavgs-2020'!Y11</f>
        <v>1.302250803858521</v>
      </c>
      <c r="E10" s="2">
        <f>'teamavgs-2020'!F11</f>
        <v>4.583333333333333</v>
      </c>
      <c r="F10" s="2">
        <f t="shared" si="0"/>
        <v>4.5191358520900335</v>
      </c>
      <c r="G10" s="2">
        <f t="shared" si="1"/>
        <v>-6.4197481243299492E-2</v>
      </c>
      <c r="H10" s="2">
        <f t="shared" si="2"/>
        <v>6.4197481243299492E-2</v>
      </c>
    </row>
    <row r="11" spans="1:12" x14ac:dyDescent="0.2">
      <c r="A11" t="str">
        <f>'teamavgs-2020'!A12</f>
        <v>DET</v>
      </c>
      <c r="B11" s="5">
        <v>2020</v>
      </c>
      <c r="C11" s="2">
        <f>'teamavgs-2020'!D12</f>
        <v>9.6999999999999993</v>
      </c>
      <c r="D11" s="2">
        <f>'teamavgs-2020'!Z12/'teamavgs-2020'!Y12</f>
        <v>1.3102310231023104</v>
      </c>
      <c r="E11" s="2">
        <f>'teamavgs-2020'!F12</f>
        <v>4.1500000000000004</v>
      </c>
      <c r="F11" s="2">
        <f t="shared" si="0"/>
        <v>4.0034108910891097</v>
      </c>
      <c r="G11" s="2">
        <f t="shared" si="1"/>
        <v>-0.14658910891089061</v>
      </c>
      <c r="H11" s="2">
        <f t="shared" si="2"/>
        <v>0.14658910891089061</v>
      </c>
    </row>
    <row r="12" spans="1:12" x14ac:dyDescent="0.2">
      <c r="A12" t="str">
        <f>'teamavgs-2020'!A13</f>
        <v>HOU</v>
      </c>
      <c r="B12" s="5">
        <v>2020</v>
      </c>
      <c r="C12" s="2">
        <f>'teamavgs-2020'!D13</f>
        <v>10.8</v>
      </c>
      <c r="D12" s="2">
        <f>'teamavgs-2020'!Z13/'teamavgs-2020'!Y13</f>
        <v>1.3076923076923077</v>
      </c>
      <c r="E12" s="2">
        <f>'teamavgs-2020'!F13</f>
        <v>4.6500000000000004</v>
      </c>
      <c r="F12" s="2">
        <f t="shared" si="0"/>
        <v>4.4487692307692308</v>
      </c>
      <c r="G12" s="2">
        <f t="shared" si="1"/>
        <v>-0.20123076923076955</v>
      </c>
      <c r="H12" s="2">
        <f t="shared" si="2"/>
        <v>0.20123076923076955</v>
      </c>
    </row>
    <row r="13" spans="1:12" x14ac:dyDescent="0.2">
      <c r="A13" t="str">
        <f>'teamavgs-2020'!A14</f>
        <v>KCR</v>
      </c>
      <c r="B13" s="5">
        <v>2020</v>
      </c>
      <c r="C13" s="2">
        <f>'teamavgs-2020'!D14</f>
        <v>10.5</v>
      </c>
      <c r="D13" s="2">
        <f>'teamavgs-2020'!Z14/'teamavgs-2020'!Y14</f>
        <v>1.3009708737864079</v>
      </c>
      <c r="E13" s="2">
        <f>'teamavgs-2020'!F14</f>
        <v>4.1333333333333337</v>
      </c>
      <c r="F13" s="2">
        <f t="shared" si="0"/>
        <v>4.3029611650485444</v>
      </c>
      <c r="G13" s="2">
        <f t="shared" si="1"/>
        <v>0.16962783171521068</v>
      </c>
      <c r="H13" s="2">
        <f t="shared" si="2"/>
        <v>0.16962783171521068</v>
      </c>
    </row>
    <row r="14" spans="1:12" x14ac:dyDescent="0.2">
      <c r="A14" t="str">
        <f>'teamavgs-2020'!A15</f>
        <v>LAA</v>
      </c>
      <c r="B14" s="5">
        <v>2020</v>
      </c>
      <c r="C14" s="2">
        <f>'teamavgs-2020'!D15</f>
        <v>11.933333333333334</v>
      </c>
      <c r="D14" s="2">
        <f>'teamavgs-2020'!Z15/'teamavgs-2020'!Y15</f>
        <v>1.2951807228915662</v>
      </c>
      <c r="E14" s="2">
        <f>'teamavgs-2020'!F15</f>
        <v>4.9000000000000004</v>
      </c>
      <c r="F14" s="2">
        <f t="shared" si="0"/>
        <v>4.8685843373493967</v>
      </c>
      <c r="G14" s="2">
        <f t="shared" si="1"/>
        <v>-3.1415662650603693E-2</v>
      </c>
      <c r="H14" s="2">
        <f t="shared" si="2"/>
        <v>3.1415662650603693E-2</v>
      </c>
    </row>
    <row r="15" spans="1:12" x14ac:dyDescent="0.2">
      <c r="A15" t="str">
        <f>'teamavgs-2020'!A16</f>
        <v>LAD</v>
      </c>
      <c r="B15" s="5">
        <v>2020</v>
      </c>
      <c r="C15" s="2">
        <f>'teamavgs-2020'!D16</f>
        <v>12.233333333333333</v>
      </c>
      <c r="D15" s="2">
        <f>'teamavgs-2020'!Z16/'teamavgs-2020'!Y16</f>
        <v>1.4289940828402365</v>
      </c>
      <c r="E15" s="2">
        <f>'teamavgs-2020'!F16</f>
        <v>5.8166666666666664</v>
      </c>
      <c r="F15" s="2">
        <f t="shared" si="0"/>
        <v>5.5066286982248513</v>
      </c>
      <c r="G15" s="2">
        <f t="shared" si="1"/>
        <v>-0.31003796844181508</v>
      </c>
      <c r="H15" s="2">
        <f t="shared" si="2"/>
        <v>0.31003796844181508</v>
      </c>
    </row>
    <row r="16" spans="1:12" x14ac:dyDescent="0.2">
      <c r="A16" t="str">
        <f>'teamavgs-2020'!A17</f>
        <v>MIA</v>
      </c>
      <c r="B16" s="5">
        <v>2020</v>
      </c>
      <c r="C16" s="2">
        <f>'teamavgs-2020'!D17</f>
        <v>10.716666666666667</v>
      </c>
      <c r="D16" s="2">
        <f>'teamavgs-2020'!Z17/'teamavgs-2020'!Y17</f>
        <v>1.2037617554858935</v>
      </c>
      <c r="E16" s="2">
        <f>'teamavgs-2020'!F17</f>
        <v>4.3833333333333337</v>
      </c>
      <c r="F16" s="2">
        <f t="shared" si="0"/>
        <v>4.0635987460815048</v>
      </c>
      <c r="G16" s="2">
        <f t="shared" si="1"/>
        <v>-0.31973458725182891</v>
      </c>
      <c r="H16" s="2">
        <f t="shared" si="2"/>
        <v>0.31973458725182891</v>
      </c>
    </row>
    <row r="17" spans="1:8" x14ac:dyDescent="0.2">
      <c r="A17" t="str">
        <f>'teamavgs-2020'!A18</f>
        <v>MIL</v>
      </c>
      <c r="B17" s="5">
        <v>2020</v>
      </c>
      <c r="C17" s="2">
        <f>'teamavgs-2020'!D18</f>
        <v>10.483333333333333</v>
      </c>
      <c r="D17" s="2">
        <f>'teamavgs-2020'!Z18/'teamavgs-2020'!Y18</f>
        <v>1.2428115015974441</v>
      </c>
      <c r="E17" s="2">
        <f>'teamavgs-2020'!F18</f>
        <v>4.1166666666666663</v>
      </c>
      <c r="F17" s="2">
        <f t="shared" si="0"/>
        <v>4.1040742811501598</v>
      </c>
      <c r="G17" s="2">
        <f t="shared" si="1"/>
        <v>-1.2592385516506432E-2</v>
      </c>
      <c r="H17" s="2">
        <f t="shared" si="2"/>
        <v>1.2592385516506432E-2</v>
      </c>
    </row>
    <row r="18" spans="1:8" x14ac:dyDescent="0.2">
      <c r="A18" t="str">
        <f>'teamavgs-2020'!A19</f>
        <v>MIN</v>
      </c>
      <c r="B18" s="5">
        <v>2020</v>
      </c>
      <c r="C18" s="2">
        <f>'teamavgs-2020'!D19</f>
        <v>10.783333333333333</v>
      </c>
      <c r="D18" s="2">
        <f>'teamavgs-2020'!Z19/'teamavgs-2020'!Y19</f>
        <v>1.3555555555555556</v>
      </c>
      <c r="E18" s="2">
        <f>'teamavgs-2020'!F19</f>
        <v>4.4833333333333334</v>
      </c>
      <c r="F18" s="2">
        <f t="shared" si="0"/>
        <v>4.6044833333333335</v>
      </c>
      <c r="G18" s="2">
        <f t="shared" si="1"/>
        <v>0.12115000000000009</v>
      </c>
      <c r="H18" s="2">
        <f t="shared" si="2"/>
        <v>0.12115000000000009</v>
      </c>
    </row>
    <row r="19" spans="1:8" x14ac:dyDescent="0.2">
      <c r="A19" t="str">
        <f>'teamavgs-2020'!A20</f>
        <v>NYM</v>
      </c>
      <c r="B19" s="5">
        <v>2020</v>
      </c>
      <c r="C19" s="2">
        <f>'teamavgs-2020'!D20</f>
        <v>12.3</v>
      </c>
      <c r="D19" s="2">
        <f>'teamavgs-2020'!Z20/'teamavgs-2020'!Y20</f>
        <v>1.3189655172413794</v>
      </c>
      <c r="E19" s="2">
        <f>'teamavgs-2020'!F20</f>
        <v>4.7666666666666666</v>
      </c>
      <c r="F19" s="2">
        <f t="shared" si="0"/>
        <v>5.1103318965517248</v>
      </c>
      <c r="G19" s="2">
        <f t="shared" si="1"/>
        <v>0.34366522988505821</v>
      </c>
      <c r="H19" s="2">
        <f t="shared" si="2"/>
        <v>0.34366522988505821</v>
      </c>
    </row>
    <row r="20" spans="1:8" x14ac:dyDescent="0.2">
      <c r="A20" t="str">
        <f>'teamavgs-2020'!A21</f>
        <v>NYY</v>
      </c>
      <c r="B20" s="5">
        <v>2020</v>
      </c>
      <c r="C20" s="2">
        <f>'teamavgs-2020'!D21</f>
        <v>11.683333333333334</v>
      </c>
      <c r="D20" s="2">
        <f>'teamavgs-2020'!Z21/'teamavgs-2020'!Y21</f>
        <v>1.307017543859649</v>
      </c>
      <c r="E20" s="2">
        <f>'teamavgs-2020'!F21</f>
        <v>5.25</v>
      </c>
      <c r="F20" s="2">
        <f t="shared" si="0"/>
        <v>4.8101513157894731</v>
      </c>
      <c r="G20" s="2">
        <f t="shared" si="1"/>
        <v>-0.43984868421052692</v>
      </c>
      <c r="H20" s="2">
        <f t="shared" si="2"/>
        <v>0.43984868421052692</v>
      </c>
    </row>
    <row r="21" spans="1:8" x14ac:dyDescent="0.2">
      <c r="A21" t="str">
        <f>'teamavgs-2020'!A22</f>
        <v>OAK</v>
      </c>
      <c r="B21" s="5">
        <v>2020</v>
      </c>
      <c r="C21" s="2">
        <f>'teamavgs-2020'!D22</f>
        <v>11.083333333333334</v>
      </c>
      <c r="D21" s="2">
        <f>'teamavgs-2020'!Z22/'teamavgs-2020'!Y22</f>
        <v>1.2298136645962734</v>
      </c>
      <c r="E21" s="2">
        <f>'teamavgs-2020'!F22</f>
        <v>4.5666666666666664</v>
      </c>
      <c r="F21" s="2">
        <f t="shared" si="0"/>
        <v>4.2935869565217404</v>
      </c>
      <c r="G21" s="2">
        <f t="shared" si="1"/>
        <v>-0.27307971014492605</v>
      </c>
      <c r="H21" s="2">
        <f t="shared" si="2"/>
        <v>0.27307971014492605</v>
      </c>
    </row>
    <row r="22" spans="1:8" x14ac:dyDescent="0.2">
      <c r="A22" t="str">
        <f>'teamavgs-2020'!A23</f>
        <v>PHI</v>
      </c>
      <c r="B22" s="5">
        <v>2020</v>
      </c>
      <c r="C22" s="2">
        <f>'teamavgs-2020'!D23</f>
        <v>12.083333333333334</v>
      </c>
      <c r="D22" s="2">
        <f>'teamavgs-2020'!Z23/'teamavgs-2020'!Y23</f>
        <v>1.2836257309941519</v>
      </c>
      <c r="E22" s="2">
        <f>'teamavgs-2020'!F23</f>
        <v>5.0999999999999996</v>
      </c>
      <c r="F22" s="2">
        <f t="shared" si="0"/>
        <v>4.8858004385964913</v>
      </c>
      <c r="G22" s="2">
        <f t="shared" si="1"/>
        <v>-0.21419956140350838</v>
      </c>
      <c r="H22" s="2">
        <f t="shared" si="2"/>
        <v>0.21419956140350838</v>
      </c>
    </row>
    <row r="23" spans="1:8" x14ac:dyDescent="0.2">
      <c r="A23" t="str">
        <f>'teamavgs-2020'!A24</f>
        <v>PIT</v>
      </c>
      <c r="B23" s="5">
        <v>2020</v>
      </c>
      <c r="C23" s="2">
        <f>'teamavgs-2020'!D24</f>
        <v>9.4</v>
      </c>
      <c r="D23" s="2">
        <f>'teamavgs-2020'!Z24/'teamavgs-2020'!Y24</f>
        <v>1.2570422535211268</v>
      </c>
      <c r="E23" s="2">
        <f>'teamavgs-2020'!F24</f>
        <v>3.65</v>
      </c>
      <c r="F23" s="2">
        <f t="shared" si="0"/>
        <v>3.7221021126760565</v>
      </c>
      <c r="G23" s="2">
        <f t="shared" si="1"/>
        <v>7.2102112676056596E-2</v>
      </c>
      <c r="H23" s="2">
        <f t="shared" si="2"/>
        <v>7.2102112676056596E-2</v>
      </c>
    </row>
    <row r="24" spans="1:8" x14ac:dyDescent="0.2">
      <c r="A24" t="str">
        <f>'teamavgs-2020'!A25</f>
        <v>SDP</v>
      </c>
      <c r="B24" s="5">
        <v>2020</v>
      </c>
      <c r="C24" s="2">
        <f>'teamavgs-2020'!D25</f>
        <v>11.566666666666666</v>
      </c>
      <c r="D24" s="2">
        <f>'teamavgs-2020'!Z25/'teamavgs-2020'!Y25</f>
        <v>1.3993993993993994</v>
      </c>
      <c r="E24" s="2">
        <f>'teamavgs-2020'!F25</f>
        <v>5.416666666666667</v>
      </c>
      <c r="F24" s="2">
        <f t="shared" si="0"/>
        <v>5.0987117117117116</v>
      </c>
      <c r="G24" s="2">
        <f t="shared" si="1"/>
        <v>-0.3179549549549554</v>
      </c>
      <c r="H24" s="2">
        <f t="shared" si="2"/>
        <v>0.3179549549549554</v>
      </c>
    </row>
    <row r="25" spans="1:8" x14ac:dyDescent="0.2">
      <c r="A25" t="str">
        <f>'teamavgs-2020'!A26</f>
        <v>SEA</v>
      </c>
      <c r="B25" s="5">
        <v>2020</v>
      </c>
      <c r="C25" s="2">
        <f>'teamavgs-2020'!D26</f>
        <v>10.433333333333334</v>
      </c>
      <c r="D25" s="2">
        <f>'teamavgs-2020'!Z26/'teamavgs-2020'!Y26</f>
        <v>1.1974110032362459</v>
      </c>
      <c r="E25" s="2">
        <f>'teamavgs-2020'!F26</f>
        <v>4.2333333333333334</v>
      </c>
      <c r="F25" s="2">
        <f t="shared" si="0"/>
        <v>3.9352912621359226</v>
      </c>
      <c r="G25" s="2">
        <f t="shared" si="1"/>
        <v>-0.29804207119741077</v>
      </c>
      <c r="H25" s="2">
        <f t="shared" si="2"/>
        <v>0.29804207119741077</v>
      </c>
    </row>
    <row r="26" spans="1:8" x14ac:dyDescent="0.2">
      <c r="A26" t="str">
        <f>'teamavgs-2020'!A27</f>
        <v>SFG</v>
      </c>
      <c r="B26" s="5">
        <v>2020</v>
      </c>
      <c r="C26" s="2">
        <f>'teamavgs-2020'!D27</f>
        <v>11.716666666666667</v>
      </c>
      <c r="D26" s="2">
        <f>'teamavgs-2020'!Z27/'teamavgs-2020'!Y27</f>
        <v>1.3462686567164179</v>
      </c>
      <c r="E26" s="2">
        <f>'teamavgs-2020'!F27</f>
        <v>4.9833333333333334</v>
      </c>
      <c r="F26" s="2">
        <f t="shared" si="0"/>
        <v>4.9687410447761193</v>
      </c>
      <c r="G26" s="2">
        <f t="shared" si="1"/>
        <v>-1.4592288557214061E-2</v>
      </c>
      <c r="H26" s="2">
        <f t="shared" si="2"/>
        <v>1.4592288557214061E-2</v>
      </c>
    </row>
    <row r="27" spans="1:8" x14ac:dyDescent="0.2">
      <c r="A27" t="str">
        <f>'teamavgs-2020'!A28</f>
        <v>STL</v>
      </c>
      <c r="B27" s="5">
        <v>2020</v>
      </c>
      <c r="C27" s="2">
        <f>'teamavgs-2020'!D28</f>
        <v>10.050000000000001</v>
      </c>
      <c r="D27" s="2">
        <f>'teamavgs-2020'!Z28/'teamavgs-2020'!Y28</f>
        <v>1.1486068111455108</v>
      </c>
      <c r="E27" s="2">
        <f>'teamavgs-2020'!F28</f>
        <v>4</v>
      </c>
      <c r="F27" s="2">
        <f t="shared" si="0"/>
        <v>3.6362020123839009</v>
      </c>
      <c r="G27" s="2">
        <f t="shared" si="1"/>
        <v>-0.36379798761609905</v>
      </c>
      <c r="H27" s="2">
        <f t="shared" si="2"/>
        <v>0.36379798761609905</v>
      </c>
    </row>
    <row r="28" spans="1:8" x14ac:dyDescent="0.2">
      <c r="A28" t="str">
        <f>'teamavgs-2020'!A29</f>
        <v>TBR</v>
      </c>
      <c r="B28" s="5">
        <v>2020</v>
      </c>
      <c r="C28" s="2">
        <f>'teamavgs-2020'!D29</f>
        <v>11.716666666666667</v>
      </c>
      <c r="D28" s="2">
        <f>'teamavgs-2020'!Z29/'teamavgs-2020'!Y29</f>
        <v>1.2957317073170731</v>
      </c>
      <c r="E28" s="2">
        <f>'teamavgs-2020'!F29</f>
        <v>4.8166666666666664</v>
      </c>
      <c r="F28" s="2">
        <f t="shared" si="0"/>
        <v>4.7822217987804878</v>
      </c>
      <c r="G28" s="2">
        <f t="shared" si="1"/>
        <v>-3.4444867886178621E-2</v>
      </c>
      <c r="H28" s="2">
        <f t="shared" si="2"/>
        <v>3.4444867886178621E-2</v>
      </c>
    </row>
    <row r="29" spans="1:8" x14ac:dyDescent="0.2">
      <c r="A29" t="str">
        <f>'teamavgs-2020'!A30</f>
        <v>TEX</v>
      </c>
      <c r="B29" s="5">
        <v>2020</v>
      </c>
      <c r="C29" s="2">
        <f>'teamavgs-2020'!D30</f>
        <v>9.4499999999999993</v>
      </c>
      <c r="D29" s="2">
        <f>'teamavgs-2020'!Z30/'teamavgs-2020'!Y30</f>
        <v>1.2771929824561403</v>
      </c>
      <c r="E29" s="2">
        <f>'teamavgs-2020'!F30</f>
        <v>3.7333333333333334</v>
      </c>
      <c r="F29" s="2">
        <f t="shared" si="0"/>
        <v>3.8018842105263158</v>
      </c>
      <c r="G29" s="2">
        <f t="shared" si="1"/>
        <v>6.8550877192982362E-2</v>
      </c>
      <c r="H29" s="2">
        <f t="shared" si="2"/>
        <v>6.8550877192982362E-2</v>
      </c>
    </row>
    <row r="30" spans="1:8" x14ac:dyDescent="0.2">
      <c r="A30" t="str">
        <f>'teamavgs-2020'!A31</f>
        <v>TOR</v>
      </c>
      <c r="B30" s="5">
        <v>2020</v>
      </c>
      <c r="C30" s="2">
        <f>'teamavgs-2020'!D31</f>
        <v>11.5</v>
      </c>
      <c r="D30" s="2">
        <f>'teamavgs-2020'!Z31/'teamavgs-2020'!Y31</f>
        <v>1.3569230769230769</v>
      </c>
      <c r="E30" s="2">
        <f>'teamavgs-2020'!F31</f>
        <v>5.0333333333333332</v>
      </c>
      <c r="F30" s="2">
        <f t="shared" si="0"/>
        <v>4.915453846153846</v>
      </c>
      <c r="G30" s="2">
        <f t="shared" si="1"/>
        <v>-0.11787948717948726</v>
      </c>
      <c r="H30" s="2">
        <f t="shared" si="2"/>
        <v>0.11787948717948726</v>
      </c>
    </row>
    <row r="31" spans="1:8" x14ac:dyDescent="0.2">
      <c r="A31" t="str">
        <f>'teamavgs-2020'!A32</f>
        <v>WSN</v>
      </c>
      <c r="B31" s="5">
        <v>2020</v>
      </c>
      <c r="C31" s="2">
        <f>'teamavgs-2020'!D32</f>
        <v>11.75</v>
      </c>
      <c r="D31" s="2">
        <f>'teamavgs-2020'!Z32/'teamavgs-2020'!Y32</f>
        <v>1.2886904761904761</v>
      </c>
      <c r="E31" s="2">
        <f>'teamavgs-2020'!F32</f>
        <v>4.8833333333333337</v>
      </c>
      <c r="F31" s="2">
        <f t="shared" si="0"/>
        <v>4.7697656249999998</v>
      </c>
      <c r="G31" s="2">
        <f t="shared" si="1"/>
        <v>-0.11356770833333396</v>
      </c>
      <c r="H31" s="2">
        <f t="shared" si="2"/>
        <v>0.11356770833333396</v>
      </c>
    </row>
    <row r="32" spans="1:8" x14ac:dyDescent="0.2">
      <c r="A32" t="str">
        <f t="shared" ref="A32:A63" si="3">A2</f>
        <v>ARI</v>
      </c>
      <c r="B32" s="5">
        <f t="shared" ref="B32:B63" si="4">B2+1</f>
        <v>2021</v>
      </c>
      <c r="C32" s="2">
        <f>'teamavgs-2021'!D3</f>
        <v>11.092592592592593</v>
      </c>
      <c r="D32" s="2">
        <f>'teamavgs-2021'!Z3/'teamavgs-2021'!Y3</f>
        <v>1.2362459546925566</v>
      </c>
      <c r="E32" s="2">
        <f>'teamavgs-2021'!F3</f>
        <v>4.1913580246913584</v>
      </c>
      <c r="F32" s="2">
        <f t="shared" si="0"/>
        <v>4.3196494066882423</v>
      </c>
      <c r="G32" s="2">
        <f t="shared" si="1"/>
        <v>0.12829138199688384</v>
      </c>
      <c r="H32" s="2">
        <f t="shared" si="2"/>
        <v>0.12829138199688384</v>
      </c>
    </row>
    <row r="33" spans="1:8" x14ac:dyDescent="0.2">
      <c r="A33" t="str">
        <f t="shared" si="3"/>
        <v>ATL</v>
      </c>
      <c r="B33" s="5">
        <f t="shared" si="4"/>
        <v>2021</v>
      </c>
      <c r="C33" s="2">
        <f>'teamavgs-2021'!D4</f>
        <v>11.475308641975309</v>
      </c>
      <c r="D33" s="2">
        <f>'teamavgs-2021'!Z4/'teamavgs-2021'!Y4</f>
        <v>1.3636363636363635</v>
      </c>
      <c r="E33" s="2">
        <f>'teamavgs-2021'!F4</f>
        <v>4.8765432098765435</v>
      </c>
      <c r="F33" s="2">
        <f t="shared" si="0"/>
        <v>4.9291666666666663</v>
      </c>
      <c r="G33" s="2">
        <f t="shared" si="1"/>
        <v>5.2623456790122702E-2</v>
      </c>
      <c r="H33" s="2">
        <f t="shared" si="2"/>
        <v>5.2623456790122702E-2</v>
      </c>
    </row>
    <row r="34" spans="1:8" x14ac:dyDescent="0.2">
      <c r="A34" t="str">
        <f t="shared" si="3"/>
        <v>BAL</v>
      </c>
      <c r="B34" s="5">
        <f t="shared" si="4"/>
        <v>2021</v>
      </c>
      <c r="C34" s="2">
        <f>'teamavgs-2021'!D5</f>
        <v>10.469135802469136</v>
      </c>
      <c r="D34" s="2">
        <f>'teamavgs-2021'!Z5/'teamavgs-2021'!Y5</f>
        <v>1.3223684210526316</v>
      </c>
      <c r="E34" s="2">
        <f>'teamavgs-2021'!F5</f>
        <v>4.0679012345679011</v>
      </c>
      <c r="F34" s="2">
        <f t="shared" ref="F34:F65" si="5">C34*L$3*D34^L$4</f>
        <v>4.3608771929824561</v>
      </c>
      <c r="G34" s="2">
        <f t="shared" ref="G34:G65" si="6">F34-E34</f>
        <v>0.29297595841455504</v>
      </c>
      <c r="H34" s="2">
        <f t="shared" ref="H34:H65" si="7">ABS(G34)</f>
        <v>0.29297595841455504</v>
      </c>
    </row>
    <row r="35" spans="1:8" x14ac:dyDescent="0.2">
      <c r="A35" t="str">
        <f t="shared" si="3"/>
        <v>BOS</v>
      </c>
      <c r="B35" s="5">
        <f t="shared" si="4"/>
        <v>2021</v>
      </c>
      <c r="C35" s="2">
        <f>'teamavgs-2021'!D6</f>
        <v>11.777777777777779</v>
      </c>
      <c r="D35" s="2">
        <f>'teamavgs-2021'!Z6/'teamavgs-2021'!Y6</f>
        <v>1.3689024390243902</v>
      </c>
      <c r="E35" s="2">
        <f>'teamavgs-2021'!F6</f>
        <v>5.117283950617284</v>
      </c>
      <c r="F35" s="2">
        <f t="shared" si="5"/>
        <v>5.0786280487804882</v>
      </c>
      <c r="G35" s="2">
        <f t="shared" si="6"/>
        <v>-3.8655901836795792E-2</v>
      </c>
      <c r="H35" s="2">
        <f t="shared" si="7"/>
        <v>3.8655901836795792E-2</v>
      </c>
    </row>
    <row r="36" spans="1:8" x14ac:dyDescent="0.2">
      <c r="A36" t="str">
        <f t="shared" si="3"/>
        <v>CHC</v>
      </c>
      <c r="B36" s="5">
        <f t="shared" si="4"/>
        <v>2021</v>
      </c>
      <c r="C36" s="2">
        <f>'teamavgs-2021'!D7</f>
        <v>10.469135802469136</v>
      </c>
      <c r="D36" s="2">
        <f>'teamavgs-2021'!Z7/'teamavgs-2021'!Y7</f>
        <v>1.3044871794871793</v>
      </c>
      <c r="E36" s="2">
        <f>'teamavgs-2021'!F7</f>
        <v>4.3518518518518521</v>
      </c>
      <c r="F36" s="2">
        <f t="shared" si="5"/>
        <v>4.3019088319088308</v>
      </c>
      <c r="G36" s="2">
        <f t="shared" si="6"/>
        <v>-4.9943019943021305E-2</v>
      </c>
      <c r="H36" s="2">
        <f t="shared" si="7"/>
        <v>4.9943019943021305E-2</v>
      </c>
    </row>
    <row r="37" spans="1:8" x14ac:dyDescent="0.2">
      <c r="A37" t="str">
        <f t="shared" si="3"/>
        <v>CHW</v>
      </c>
      <c r="B37" s="5">
        <f t="shared" si="4"/>
        <v>2021</v>
      </c>
      <c r="C37" s="2">
        <f>'teamavgs-2021'!D8</f>
        <v>11.654320987654321</v>
      </c>
      <c r="D37" s="2">
        <f>'teamavgs-2021'!Z8/'teamavgs-2021'!Y8</f>
        <v>1.2559523809523809</v>
      </c>
      <c r="E37" s="2">
        <f>'teamavgs-2021'!F8</f>
        <v>4.9135802469135799</v>
      </c>
      <c r="F37" s="2">
        <f t="shared" si="5"/>
        <v>4.6107407407407406</v>
      </c>
      <c r="G37" s="2">
        <f t="shared" si="6"/>
        <v>-0.30283950617283928</v>
      </c>
      <c r="H37" s="2">
        <f t="shared" si="7"/>
        <v>0.30283950617283928</v>
      </c>
    </row>
    <row r="38" spans="1:8" x14ac:dyDescent="0.2">
      <c r="A38" t="str">
        <f t="shared" si="3"/>
        <v>CIN</v>
      </c>
      <c r="B38" s="5">
        <f t="shared" si="4"/>
        <v>2021</v>
      </c>
      <c r="C38" s="2">
        <f>'teamavgs-2021'!D9</f>
        <v>11.598765432098766</v>
      </c>
      <c r="D38" s="2">
        <f>'teamavgs-2021'!Z9/'teamavgs-2021'!Y9</f>
        <v>1.3140243902439024</v>
      </c>
      <c r="E38" s="2">
        <f>'teamavgs-2021'!F9</f>
        <v>4.8518518518518521</v>
      </c>
      <c r="F38" s="2">
        <f t="shared" si="5"/>
        <v>4.8009341124661242</v>
      </c>
      <c r="G38" s="2">
        <f t="shared" si="6"/>
        <v>-5.0917739385727856E-2</v>
      </c>
      <c r="H38" s="2">
        <f t="shared" si="7"/>
        <v>5.0917739385727856E-2</v>
      </c>
    </row>
    <row r="39" spans="1:8" x14ac:dyDescent="0.2">
      <c r="A39" t="str">
        <f t="shared" si="3"/>
        <v>CLE</v>
      </c>
      <c r="B39" s="5">
        <f t="shared" si="4"/>
        <v>2021</v>
      </c>
      <c r="C39" s="2">
        <f>'teamavgs-2021'!D10</f>
        <v>10.382716049382717</v>
      </c>
      <c r="D39" s="2">
        <f>'teamavgs-2021'!Z10/'teamavgs-2021'!Y10</f>
        <v>1.3432343234323432</v>
      </c>
      <c r="E39" s="2">
        <f>'teamavgs-2021'!F10</f>
        <v>4.4259259259259256</v>
      </c>
      <c r="F39" s="2">
        <f t="shared" si="5"/>
        <v>4.3931224789145578</v>
      </c>
      <c r="G39" s="2">
        <f t="shared" si="6"/>
        <v>-3.2803447011367837E-2</v>
      </c>
      <c r="H39" s="2">
        <f t="shared" si="7"/>
        <v>3.2803447011367837E-2</v>
      </c>
    </row>
    <row r="40" spans="1:8" x14ac:dyDescent="0.2">
      <c r="A40" t="str">
        <f t="shared" si="3"/>
        <v>COL</v>
      </c>
      <c r="B40" s="5">
        <f t="shared" si="4"/>
        <v>2021</v>
      </c>
      <c r="C40" s="2">
        <f>'teamavgs-2021'!D11</f>
        <v>11.049382716049383</v>
      </c>
      <c r="D40" s="2">
        <f>'teamavgs-2021'!Z11/'teamavgs-2021'!Y11</f>
        <v>1.3059936908517349</v>
      </c>
      <c r="E40" s="2">
        <f>'teamavgs-2021'!F11</f>
        <v>4.5617283950617287</v>
      </c>
      <c r="F40" s="2">
        <f t="shared" si="5"/>
        <v>4.5455835962145104</v>
      </c>
      <c r="G40" s="2">
        <f t="shared" si="6"/>
        <v>-1.6144798847218311E-2</v>
      </c>
      <c r="H40" s="2">
        <f t="shared" si="7"/>
        <v>1.6144798847218311E-2</v>
      </c>
    </row>
    <row r="41" spans="1:8" x14ac:dyDescent="0.2">
      <c r="A41" t="str">
        <f t="shared" si="3"/>
        <v>DET</v>
      </c>
      <c r="B41" s="5">
        <f t="shared" si="4"/>
        <v>2021</v>
      </c>
      <c r="C41" s="2">
        <f>'teamavgs-2021'!D12</f>
        <v>10.512345679012345</v>
      </c>
      <c r="D41" s="2">
        <f>'teamavgs-2021'!Z12/'teamavgs-2021'!Y12</f>
        <v>1.2954545454545456</v>
      </c>
      <c r="E41" s="2">
        <f>'teamavgs-2021'!F12</f>
        <v>4.3024691358024691</v>
      </c>
      <c r="F41" s="2">
        <f t="shared" si="5"/>
        <v>4.2897537878787881</v>
      </c>
      <c r="G41" s="2">
        <f t="shared" si="6"/>
        <v>-1.2715347923681009E-2</v>
      </c>
      <c r="H41" s="2">
        <f t="shared" si="7"/>
        <v>1.2715347923681009E-2</v>
      </c>
    </row>
    <row r="42" spans="1:8" x14ac:dyDescent="0.2">
      <c r="A42" t="str">
        <f t="shared" si="3"/>
        <v>HOU</v>
      </c>
      <c r="B42" s="5">
        <f t="shared" si="4"/>
        <v>2021</v>
      </c>
      <c r="C42" s="2">
        <f>'teamavgs-2021'!D13</f>
        <v>12.358024691358025</v>
      </c>
      <c r="D42" s="2">
        <f>'teamavgs-2021'!Z13/'teamavgs-2021'!Y13</f>
        <v>1.3097345132743361</v>
      </c>
      <c r="E42" s="2">
        <f>'teamavgs-2021'!F13</f>
        <v>5.3271604938271606</v>
      </c>
      <c r="F42" s="2">
        <f t="shared" si="5"/>
        <v>5.0985054080629295</v>
      </c>
      <c r="G42" s="2">
        <f t="shared" si="6"/>
        <v>-0.2286550857642311</v>
      </c>
      <c r="H42" s="2">
        <f t="shared" si="7"/>
        <v>0.2286550857642311</v>
      </c>
    </row>
    <row r="43" spans="1:8" x14ac:dyDescent="0.2">
      <c r="A43" t="str">
        <f t="shared" si="3"/>
        <v>KCR</v>
      </c>
      <c r="B43" s="5">
        <f t="shared" si="4"/>
        <v>2021</v>
      </c>
      <c r="C43" s="2">
        <f>'teamavgs-2021'!D14</f>
        <v>10.493827160493828</v>
      </c>
      <c r="D43" s="2">
        <f>'teamavgs-2021'!Z14/'teamavgs-2021'!Y14</f>
        <v>1.2941176470588236</v>
      </c>
      <c r="E43" s="2">
        <f>'teamavgs-2021'!F14</f>
        <v>4.2345679012345681</v>
      </c>
      <c r="F43" s="2">
        <f t="shared" si="5"/>
        <v>4.2777777777777786</v>
      </c>
      <c r="G43" s="2">
        <f t="shared" si="6"/>
        <v>4.3209876543210513E-2</v>
      </c>
      <c r="H43" s="2">
        <f t="shared" si="7"/>
        <v>4.3209876543210513E-2</v>
      </c>
    </row>
    <row r="44" spans="1:8" x14ac:dyDescent="0.2">
      <c r="A44" t="str">
        <f t="shared" si="3"/>
        <v>LAA</v>
      </c>
      <c r="B44" s="5">
        <f t="shared" si="4"/>
        <v>2021</v>
      </c>
      <c r="C44" s="2">
        <f>'teamavgs-2021'!D15</f>
        <v>10.839506172839506</v>
      </c>
      <c r="D44" s="2">
        <f>'teamavgs-2021'!Z15/'teamavgs-2021'!Y15</f>
        <v>1.3129032258064515</v>
      </c>
      <c r="E44" s="2">
        <f>'teamavgs-2021'!F15</f>
        <v>4.4629629629629628</v>
      </c>
      <c r="F44" s="2">
        <f t="shared" si="5"/>
        <v>4.4828351254480285</v>
      </c>
      <c r="G44" s="2">
        <f t="shared" si="6"/>
        <v>1.9872162485065736E-2</v>
      </c>
      <c r="H44" s="2">
        <f t="shared" si="7"/>
        <v>1.9872162485065736E-2</v>
      </c>
    </row>
    <row r="45" spans="1:8" x14ac:dyDescent="0.2">
      <c r="A45" t="str">
        <f t="shared" si="3"/>
        <v>LAD</v>
      </c>
      <c r="B45" s="5">
        <f t="shared" si="4"/>
        <v>2021</v>
      </c>
      <c r="C45" s="2">
        <f>'teamavgs-2021'!D16</f>
        <v>12.160493827160494</v>
      </c>
      <c r="D45" s="2">
        <f>'teamavgs-2021'!Z16/'teamavgs-2021'!Y16</f>
        <v>1.2999999999999998</v>
      </c>
      <c r="E45" s="2">
        <f>'teamavgs-2021'!F16</f>
        <v>5.1234567901234565</v>
      </c>
      <c r="F45" s="2">
        <f t="shared" si="5"/>
        <v>4.9797222222222217</v>
      </c>
      <c r="G45" s="2">
        <f t="shared" si="6"/>
        <v>-0.14373456790123473</v>
      </c>
      <c r="H45" s="2">
        <f t="shared" si="7"/>
        <v>0.14373456790123473</v>
      </c>
    </row>
    <row r="46" spans="1:8" x14ac:dyDescent="0.2">
      <c r="A46" t="str">
        <f t="shared" si="3"/>
        <v>MIA</v>
      </c>
      <c r="B46" s="5">
        <f t="shared" si="4"/>
        <v>2021</v>
      </c>
      <c r="C46" s="2">
        <f>'teamavgs-2021'!D17</f>
        <v>10.246913580246913</v>
      </c>
      <c r="D46" s="2">
        <f>'teamavgs-2021'!Z17/'teamavgs-2021'!Y17</f>
        <v>1.2483221476510067</v>
      </c>
      <c r="E46" s="2">
        <f>'teamavgs-2021'!F17</f>
        <v>3.8456790123456792</v>
      </c>
      <c r="F46" s="2">
        <f t="shared" si="5"/>
        <v>4.0293064876957487</v>
      </c>
      <c r="G46" s="2">
        <f t="shared" si="6"/>
        <v>0.18362747535006951</v>
      </c>
      <c r="H46" s="2">
        <f t="shared" si="7"/>
        <v>0.18362747535006951</v>
      </c>
    </row>
    <row r="47" spans="1:8" x14ac:dyDescent="0.2">
      <c r="A47" t="str">
        <f t="shared" si="3"/>
        <v>MIL</v>
      </c>
      <c r="B47" s="5">
        <f t="shared" si="4"/>
        <v>2021</v>
      </c>
      <c r="C47" s="2">
        <f>'teamavgs-2021'!D18</f>
        <v>11.283950617283951</v>
      </c>
      <c r="D47" s="2">
        <f>'teamavgs-2021'!Z18/'teamavgs-2021'!Y18</f>
        <v>1.249211356466877</v>
      </c>
      <c r="E47" s="2">
        <f>'teamavgs-2021'!F18</f>
        <v>4.5555555555555554</v>
      </c>
      <c r="F47" s="2">
        <f t="shared" si="5"/>
        <v>4.4402523659305997</v>
      </c>
      <c r="G47" s="2">
        <f t="shared" si="6"/>
        <v>-0.11530318962495567</v>
      </c>
      <c r="H47" s="2">
        <f t="shared" si="7"/>
        <v>0.11530318962495567</v>
      </c>
    </row>
    <row r="48" spans="1:8" x14ac:dyDescent="0.2">
      <c r="A48" t="str">
        <f t="shared" si="3"/>
        <v>MIN</v>
      </c>
      <c r="B48" s="5">
        <f t="shared" si="4"/>
        <v>2021</v>
      </c>
      <c r="C48" s="2">
        <f>'teamavgs-2021'!D19</f>
        <v>11.024691358024691</v>
      </c>
      <c r="D48" s="2">
        <f>'teamavgs-2021'!Z19/'teamavgs-2021'!Y19</f>
        <v>1.3471337579617835</v>
      </c>
      <c r="E48" s="2">
        <f>'teamavgs-2021'!F19</f>
        <v>4.5</v>
      </c>
      <c r="F48" s="2">
        <f t="shared" si="5"/>
        <v>4.6782961783439498</v>
      </c>
      <c r="G48" s="2">
        <f t="shared" si="6"/>
        <v>0.17829617834394984</v>
      </c>
      <c r="H48" s="2">
        <f t="shared" si="7"/>
        <v>0.17829617834394984</v>
      </c>
    </row>
    <row r="49" spans="1:8" x14ac:dyDescent="0.2">
      <c r="A49" t="str">
        <f t="shared" si="3"/>
        <v>NYM</v>
      </c>
      <c r="B49" s="5">
        <f t="shared" si="4"/>
        <v>2021</v>
      </c>
      <c r="C49" s="2">
        <f>'teamavgs-2021'!D20</f>
        <v>10.543209876543211</v>
      </c>
      <c r="D49" s="2">
        <f>'teamavgs-2021'!Z20/'teamavgs-2021'!Y20</f>
        <v>1.2412698412698413</v>
      </c>
      <c r="E49" s="2">
        <f>'teamavgs-2021'!F20</f>
        <v>3.925925925925926</v>
      </c>
      <c r="F49" s="2">
        <f t="shared" si="5"/>
        <v>4.1223950617283949</v>
      </c>
      <c r="G49" s="2">
        <f t="shared" si="6"/>
        <v>0.19646913580246883</v>
      </c>
      <c r="H49" s="2">
        <f t="shared" si="7"/>
        <v>0.19646913580246883</v>
      </c>
    </row>
    <row r="50" spans="1:8" x14ac:dyDescent="0.2">
      <c r="A50" t="str">
        <f t="shared" si="3"/>
        <v>NYY</v>
      </c>
      <c r="B50" s="5">
        <f t="shared" si="4"/>
        <v>2021</v>
      </c>
      <c r="C50" s="2">
        <f>'teamavgs-2021'!D21</f>
        <v>11.061728395061728</v>
      </c>
      <c r="D50" s="2">
        <f>'teamavgs-2021'!Z21/'teamavgs-2021'!Y21</f>
        <v>1.2639751552795029</v>
      </c>
      <c r="E50" s="2">
        <f>'teamavgs-2021'!F21</f>
        <v>4.3888888888888893</v>
      </c>
      <c r="F50" s="2">
        <f t="shared" si="5"/>
        <v>4.4042512077294678</v>
      </c>
      <c r="G50" s="2">
        <f t="shared" si="6"/>
        <v>1.5362318840578482E-2</v>
      </c>
      <c r="H50" s="2">
        <f t="shared" si="7"/>
        <v>1.5362318840578482E-2</v>
      </c>
    </row>
    <row r="51" spans="1:8" x14ac:dyDescent="0.2">
      <c r="A51" t="str">
        <f t="shared" si="3"/>
        <v>OAK</v>
      </c>
      <c r="B51" s="5">
        <f t="shared" si="4"/>
        <v>2021</v>
      </c>
      <c r="C51" s="2">
        <f>'teamavgs-2021'!D22</f>
        <v>11.265432098765432</v>
      </c>
      <c r="D51" s="2">
        <f>'teamavgs-2021'!Z22/'teamavgs-2021'!Y22</f>
        <v>1.2807570977917981</v>
      </c>
      <c r="E51" s="2">
        <f>'teamavgs-2021'!F22</f>
        <v>4.5864197530864201</v>
      </c>
      <c r="F51" s="2">
        <f t="shared" si="5"/>
        <v>4.5449088678583944</v>
      </c>
      <c r="G51" s="2">
        <f t="shared" si="6"/>
        <v>-4.1510885228025707E-2</v>
      </c>
      <c r="H51" s="2">
        <f t="shared" si="7"/>
        <v>4.1510885228025707E-2</v>
      </c>
    </row>
    <row r="52" spans="1:8" x14ac:dyDescent="0.2">
      <c r="A52" t="str">
        <f t="shared" si="3"/>
        <v>PHI</v>
      </c>
      <c r="B52" s="5">
        <f t="shared" si="4"/>
        <v>2021</v>
      </c>
      <c r="C52" s="2">
        <f>'teamavgs-2021'!D23</f>
        <v>11.320987654320987</v>
      </c>
      <c r="D52" s="2">
        <f>'teamavgs-2021'!Z23/'teamavgs-2021'!Y23</f>
        <v>1.2830188679245282</v>
      </c>
      <c r="E52" s="2">
        <f>'teamavgs-2021'!F23</f>
        <v>4.5308641975308639</v>
      </c>
      <c r="F52" s="2">
        <f t="shared" si="5"/>
        <v>4.5753878406708592</v>
      </c>
      <c r="G52" s="2">
        <f t="shared" si="6"/>
        <v>4.452364313999535E-2</v>
      </c>
      <c r="H52" s="2">
        <f t="shared" si="7"/>
        <v>4.452364313999535E-2</v>
      </c>
    </row>
    <row r="53" spans="1:8" x14ac:dyDescent="0.2">
      <c r="A53" t="str">
        <f t="shared" si="3"/>
        <v>PIT</v>
      </c>
      <c r="B53" s="5">
        <f t="shared" si="4"/>
        <v>2021</v>
      </c>
      <c r="C53" s="2">
        <f>'teamavgs-2021'!D24</f>
        <v>10.685185185185185</v>
      </c>
      <c r="D53" s="2">
        <f>'teamavgs-2021'!Z24/'teamavgs-2021'!Y24</f>
        <v>1.1779935275080906</v>
      </c>
      <c r="E53" s="2">
        <f>'teamavgs-2021'!F24</f>
        <v>3.7592592592592591</v>
      </c>
      <c r="F53" s="2">
        <f t="shared" si="5"/>
        <v>3.9649298813376483</v>
      </c>
      <c r="G53" s="2">
        <f t="shared" si="6"/>
        <v>0.20567062207838926</v>
      </c>
      <c r="H53" s="2">
        <f t="shared" si="7"/>
        <v>0.20567062207838926</v>
      </c>
    </row>
    <row r="54" spans="1:8" x14ac:dyDescent="0.2">
      <c r="A54" t="str">
        <f t="shared" si="3"/>
        <v>SDP</v>
      </c>
      <c r="B54" s="5">
        <f t="shared" si="4"/>
        <v>2021</v>
      </c>
      <c r="C54" s="2">
        <f>'teamavgs-2021'!D25</f>
        <v>11.320987654320987</v>
      </c>
      <c r="D54" s="2">
        <f>'teamavgs-2021'!Z25/'teamavgs-2021'!Y25</f>
        <v>1.2492211838006231</v>
      </c>
      <c r="E54" s="2">
        <f>'teamavgs-2021'!F25</f>
        <v>4.5</v>
      </c>
      <c r="F54" s="2">
        <f t="shared" si="5"/>
        <v>4.4548615437867776</v>
      </c>
      <c r="G54" s="2">
        <f t="shared" si="6"/>
        <v>-4.5138456213222433E-2</v>
      </c>
      <c r="H54" s="2">
        <f t="shared" si="7"/>
        <v>4.5138456213222433E-2</v>
      </c>
    </row>
    <row r="55" spans="1:8" x14ac:dyDescent="0.2">
      <c r="A55" t="str">
        <f t="shared" si="3"/>
        <v>SEA</v>
      </c>
      <c r="B55" s="5">
        <f t="shared" si="4"/>
        <v>2021</v>
      </c>
      <c r="C55" s="2">
        <f>'teamavgs-2021'!D26</f>
        <v>10.543209876543211</v>
      </c>
      <c r="D55" s="2">
        <f>'teamavgs-2021'!Z26/'teamavgs-2021'!Y26</f>
        <v>1.2706270627062708</v>
      </c>
      <c r="E55" s="2">
        <f>'teamavgs-2021'!F26</f>
        <v>4.3024691358024691</v>
      </c>
      <c r="F55" s="2">
        <f t="shared" si="5"/>
        <v>4.2198936560322702</v>
      </c>
      <c r="G55" s="2">
        <f t="shared" si="6"/>
        <v>-8.2575479770198967E-2</v>
      </c>
      <c r="H55" s="2">
        <f t="shared" si="7"/>
        <v>8.2575479770198967E-2</v>
      </c>
    </row>
    <row r="56" spans="1:8" x14ac:dyDescent="0.2">
      <c r="A56" t="str">
        <f t="shared" si="3"/>
        <v>SFG</v>
      </c>
      <c r="B56" s="5">
        <f t="shared" si="4"/>
        <v>2021</v>
      </c>
      <c r="C56" s="2">
        <f>'teamavgs-2021'!D27</f>
        <v>11.975308641975309</v>
      </c>
      <c r="D56" s="2">
        <f>'teamavgs-2021'!Z27/'teamavgs-2021'!Y27</f>
        <v>1.337386018237082</v>
      </c>
      <c r="E56" s="2">
        <f>'teamavgs-2021'!F27</f>
        <v>4.9629629629629628</v>
      </c>
      <c r="F56" s="2">
        <f t="shared" si="5"/>
        <v>5.0449172576832151</v>
      </c>
      <c r="G56" s="2">
        <f t="shared" si="6"/>
        <v>8.1954294720252285E-2</v>
      </c>
      <c r="H56" s="2">
        <f t="shared" si="7"/>
        <v>8.1954294720252285E-2</v>
      </c>
    </row>
    <row r="57" spans="1:8" x14ac:dyDescent="0.2">
      <c r="A57" t="str">
        <f t="shared" si="3"/>
        <v>STL</v>
      </c>
      <c r="B57" s="5">
        <f t="shared" si="4"/>
        <v>2021</v>
      </c>
      <c r="C57" s="2">
        <f>'teamavgs-2021'!D28</f>
        <v>10.975308641975309</v>
      </c>
      <c r="D57" s="2">
        <f>'teamavgs-2021'!Z28/'teamavgs-2021'!Y28</f>
        <v>1.3162939297124601</v>
      </c>
      <c r="E57" s="2">
        <f>'teamavgs-2021'!F28</f>
        <v>4.3580246913580245</v>
      </c>
      <c r="F57" s="2">
        <f t="shared" si="5"/>
        <v>4.5507206247781324</v>
      </c>
      <c r="G57" s="2">
        <f t="shared" si="6"/>
        <v>0.19269593342010793</v>
      </c>
      <c r="H57" s="2">
        <f t="shared" si="7"/>
        <v>0.19269593342010793</v>
      </c>
    </row>
    <row r="58" spans="1:8" x14ac:dyDescent="0.2">
      <c r="A58" t="str">
        <f t="shared" si="3"/>
        <v>TBR</v>
      </c>
      <c r="B58" s="5">
        <f t="shared" si="4"/>
        <v>2021</v>
      </c>
      <c r="C58" s="2">
        <f>'teamavgs-2021'!D29</f>
        <v>11.746913580246913</v>
      </c>
      <c r="D58" s="2">
        <f>'teamavgs-2021'!Z29/'teamavgs-2021'!Y29</f>
        <v>1.3364485981308412</v>
      </c>
      <c r="E58" s="2">
        <f>'teamavgs-2021'!F29</f>
        <v>5.2901234567901234</v>
      </c>
      <c r="F58" s="2">
        <f t="shared" si="5"/>
        <v>4.9452310488058151</v>
      </c>
      <c r="G58" s="2">
        <f t="shared" si="6"/>
        <v>-0.34489240798430831</v>
      </c>
      <c r="H58" s="2">
        <f t="shared" si="7"/>
        <v>0.34489240798430831</v>
      </c>
    </row>
    <row r="59" spans="1:8" x14ac:dyDescent="0.2">
      <c r="A59" t="str">
        <f t="shared" si="3"/>
        <v>TEX</v>
      </c>
      <c r="B59" s="5">
        <f t="shared" si="4"/>
        <v>2021</v>
      </c>
      <c r="C59" s="2">
        <f>'teamavgs-2021'!D30</f>
        <v>9.9567901234567895</v>
      </c>
      <c r="D59" s="2">
        <f>'teamavgs-2021'!Z30/'teamavgs-2021'!Y30</f>
        <v>1.2755102040816326</v>
      </c>
      <c r="E59" s="2">
        <f>'teamavgs-2021'!F30</f>
        <v>3.8580246913580245</v>
      </c>
      <c r="F59" s="2">
        <f t="shared" si="5"/>
        <v>4.0004960317460316</v>
      </c>
      <c r="G59" s="2">
        <f t="shared" si="6"/>
        <v>0.14247134038800713</v>
      </c>
      <c r="H59" s="2">
        <f t="shared" si="7"/>
        <v>0.14247134038800713</v>
      </c>
    </row>
    <row r="60" spans="1:8" x14ac:dyDescent="0.2">
      <c r="A60" t="str">
        <f t="shared" si="3"/>
        <v>TOR</v>
      </c>
      <c r="B60" s="5">
        <f t="shared" si="4"/>
        <v>2021</v>
      </c>
      <c r="C60" s="2">
        <f>'teamavgs-2021'!D31</f>
        <v>11.62962962962963</v>
      </c>
      <c r="D60" s="2">
        <f>'teamavgs-2021'!Z31/'teamavgs-2021'!Y31</f>
        <v>1.4121212121212121</v>
      </c>
      <c r="E60" s="2">
        <f>'teamavgs-2021'!F31</f>
        <v>5.2222222222222223</v>
      </c>
      <c r="F60" s="2">
        <f t="shared" si="5"/>
        <v>5.1730707070707069</v>
      </c>
      <c r="G60" s="2">
        <f t="shared" si="6"/>
        <v>-4.915151515151539E-2</v>
      </c>
      <c r="H60" s="2">
        <f t="shared" si="7"/>
        <v>4.915151515151539E-2</v>
      </c>
    </row>
    <row r="61" spans="1:8" x14ac:dyDescent="0.2">
      <c r="A61" t="str">
        <f t="shared" si="3"/>
        <v>WSN</v>
      </c>
      <c r="B61" s="5">
        <f t="shared" si="4"/>
        <v>2021</v>
      </c>
      <c r="C61" s="2">
        <f>'teamavgs-2021'!D32</f>
        <v>11.753086419753087</v>
      </c>
      <c r="D61" s="2">
        <f>'teamavgs-2021'!Z32/'teamavgs-2021'!Y32</f>
        <v>1.2373887240356081</v>
      </c>
      <c r="E61" s="2">
        <f>'teamavgs-2021'!F32</f>
        <v>4.4691358024691361</v>
      </c>
      <c r="F61" s="2">
        <f t="shared" si="5"/>
        <v>4.581088031651829</v>
      </c>
      <c r="G61" s="2">
        <f t="shared" si="6"/>
        <v>0.11195222918269288</v>
      </c>
      <c r="H61" s="2">
        <f t="shared" si="7"/>
        <v>0.11195222918269288</v>
      </c>
    </row>
    <row r="62" spans="1:8" x14ac:dyDescent="0.2">
      <c r="A62" t="str">
        <f t="shared" si="3"/>
        <v>ARI</v>
      </c>
      <c r="B62" s="5">
        <f t="shared" si="4"/>
        <v>2022</v>
      </c>
      <c r="C62" s="2">
        <f>'teamavgs-2022'!D3</f>
        <v>10.5617284</v>
      </c>
      <c r="D62" s="2">
        <f>'teamavgs-2022'!Z3/'teamavgs-2022'!Y3</f>
        <v>1.2664473684210527</v>
      </c>
      <c r="E62" s="2">
        <f>'teamavgs-2022'!F3</f>
        <v>4.333333333333333</v>
      </c>
      <c r="F62" s="2">
        <f t="shared" si="5"/>
        <v>4.2134000385197368</v>
      </c>
      <c r="G62" s="2">
        <f t="shared" si="6"/>
        <v>-0.11993329481359627</v>
      </c>
      <c r="H62" s="2">
        <f t="shared" si="7"/>
        <v>0.11993329481359627</v>
      </c>
    </row>
    <row r="63" spans="1:8" x14ac:dyDescent="0.2">
      <c r="A63" t="str">
        <f t="shared" si="3"/>
        <v>ATL</v>
      </c>
      <c r="B63" s="5">
        <f t="shared" si="4"/>
        <v>2022</v>
      </c>
      <c r="C63" s="2">
        <f>'teamavgs-2022'!D4</f>
        <v>11.16666667</v>
      </c>
      <c r="D63" s="2">
        <f>'teamavgs-2022'!Z4/'teamavgs-2022'!Y4</f>
        <v>1.3974763406940063</v>
      </c>
      <c r="E63" s="2">
        <f>'teamavgs-2022'!F4</f>
        <v>4.8703703703703702</v>
      </c>
      <c r="F63" s="2">
        <f t="shared" si="5"/>
        <v>4.9156230298585166</v>
      </c>
      <c r="G63" s="2">
        <f t="shared" si="6"/>
        <v>4.5252659488146385E-2</v>
      </c>
      <c r="H63" s="2">
        <f t="shared" si="7"/>
        <v>4.5252659488146385E-2</v>
      </c>
    </row>
    <row r="64" spans="1:8" x14ac:dyDescent="0.2">
      <c r="A64" t="str">
        <f t="shared" ref="A64:A95" si="8">A34</f>
        <v>BAL</v>
      </c>
      <c r="B64" s="5">
        <f t="shared" ref="B64:B95" si="9">B34+1</f>
        <v>2022</v>
      </c>
      <c r="C64" s="2">
        <f>'teamavgs-2022'!D5</f>
        <v>10.641975309999999</v>
      </c>
      <c r="D64" s="2">
        <f>'teamavgs-2022'!Z5/'teamavgs-2022'!Y5</f>
        <v>1.278688524590164</v>
      </c>
      <c r="E64" s="2">
        <f>'teamavgs-2022'!F5</f>
        <v>4.1604938271604937</v>
      </c>
      <c r="F64" s="2">
        <f t="shared" si="5"/>
        <v>4.2864480879786893</v>
      </c>
      <c r="G64" s="2">
        <f t="shared" si="6"/>
        <v>0.12595426081819561</v>
      </c>
      <c r="H64" s="2">
        <f t="shared" si="7"/>
        <v>0.12595426081819561</v>
      </c>
    </row>
    <row r="65" spans="1:8" x14ac:dyDescent="0.2">
      <c r="A65" t="str">
        <f t="shared" si="8"/>
        <v>BOS</v>
      </c>
      <c r="B65" s="5">
        <f t="shared" si="9"/>
        <v>2022</v>
      </c>
      <c r="C65" s="2">
        <f>'teamavgs-2022'!D6</f>
        <v>11.358024690000001</v>
      </c>
      <c r="D65" s="2">
        <f>'teamavgs-2022'!Z6/'teamavgs-2022'!Y6</f>
        <v>1.2741433021806852</v>
      </c>
      <c r="E65" s="2">
        <f>'teamavgs-2022'!F6</f>
        <v>4.5370370370370372</v>
      </c>
      <c r="F65" s="2">
        <f t="shared" si="5"/>
        <v>4.5586015917014011</v>
      </c>
      <c r="G65" s="2">
        <f t="shared" si="6"/>
        <v>2.1564554664363911E-2</v>
      </c>
      <c r="H65" s="2">
        <f t="shared" si="7"/>
        <v>2.1564554664363911E-2</v>
      </c>
    </row>
    <row r="66" spans="1:8" x14ac:dyDescent="0.2">
      <c r="A66" t="str">
        <f t="shared" si="8"/>
        <v>CHC</v>
      </c>
      <c r="B66" s="5">
        <f t="shared" si="9"/>
        <v>2022</v>
      </c>
      <c r="C66" s="2">
        <f>'teamavgs-2022'!D7</f>
        <v>10.697530860000001</v>
      </c>
      <c r="D66" s="2">
        <f>'teamavgs-2022'!Z7/'teamavgs-2022'!Y7</f>
        <v>1.2443729903536977</v>
      </c>
      <c r="E66" s="2">
        <f>'teamavgs-2022'!F7</f>
        <v>4.0555555555555554</v>
      </c>
      <c r="F66" s="2">
        <f t="shared" ref="F66:F97" si="10">C66*L$3*D66^L$4</f>
        <v>4.1931913166826371</v>
      </c>
      <c r="G66" s="2">
        <f t="shared" ref="G66:G97" si="11">F66-E66</f>
        <v>0.13763576112708176</v>
      </c>
      <c r="H66" s="2">
        <f t="shared" ref="H66:H97" si="12">ABS(G66)</f>
        <v>0.13763576112708176</v>
      </c>
    </row>
    <row r="67" spans="1:8" x14ac:dyDescent="0.2">
      <c r="A67" t="str">
        <f t="shared" si="8"/>
        <v>CHW</v>
      </c>
      <c r="B67" s="5">
        <f t="shared" si="9"/>
        <v>2022</v>
      </c>
      <c r="C67" s="2">
        <f>'teamavgs-2022'!D8</f>
        <v>10.913580250000001</v>
      </c>
      <c r="D67" s="2">
        <f>'teamavgs-2022'!Z8/'teamavgs-2022'!Y8</f>
        <v>1.2483870967741937</v>
      </c>
      <c r="E67" s="2">
        <f>'teamavgs-2022'!F8</f>
        <v>4.2345679012345681</v>
      </c>
      <c r="F67" s="2">
        <f t="shared" si="10"/>
        <v>4.2916774205685488</v>
      </c>
      <c r="G67" s="2">
        <f t="shared" si="11"/>
        <v>5.7109519333980785E-2</v>
      </c>
      <c r="H67" s="2">
        <f t="shared" si="12"/>
        <v>5.7109519333980785E-2</v>
      </c>
    </row>
    <row r="68" spans="1:8" x14ac:dyDescent="0.2">
      <c r="A68" t="str">
        <f t="shared" si="8"/>
        <v>CIN</v>
      </c>
      <c r="B68" s="5">
        <f t="shared" si="9"/>
        <v>2022</v>
      </c>
      <c r="C68" s="2">
        <f>'teamavgs-2022'!D9</f>
        <v>10.20987654</v>
      </c>
      <c r="D68" s="2">
        <f>'teamavgs-2022'!Z9/'teamavgs-2022'!Y9</f>
        <v>1.2236842105263157</v>
      </c>
      <c r="E68" s="2">
        <f>'teamavgs-2022'!F9</f>
        <v>4</v>
      </c>
      <c r="F68" s="2">
        <f t="shared" si="10"/>
        <v>3.9355043847276314</v>
      </c>
      <c r="G68" s="2">
        <f t="shared" si="11"/>
        <v>-6.4495615272368578E-2</v>
      </c>
      <c r="H68" s="2">
        <f t="shared" si="12"/>
        <v>6.4495615272368578E-2</v>
      </c>
    </row>
    <row r="69" spans="1:8" x14ac:dyDescent="0.2">
      <c r="A69" t="str">
        <f t="shared" si="8"/>
        <v>CLE</v>
      </c>
      <c r="B69" s="5">
        <f t="shared" si="9"/>
        <v>2022</v>
      </c>
      <c r="C69" s="2">
        <f>'teamavgs-2022'!D10</f>
        <v>11.302469139999999</v>
      </c>
      <c r="D69" s="2">
        <f>'teamavgs-2022'!Z10/'teamavgs-2022'!Y10</f>
        <v>1.2120253164556962</v>
      </c>
      <c r="E69" s="2">
        <f>'teamavgs-2022'!F10</f>
        <v>4.3086419753086416</v>
      </c>
      <c r="F69" s="2">
        <f t="shared" si="10"/>
        <v>4.3151468018838601</v>
      </c>
      <c r="G69" s="2">
        <f t="shared" si="11"/>
        <v>6.5048265752185586E-3</v>
      </c>
      <c r="H69" s="2">
        <f t="shared" si="12"/>
        <v>6.5048265752185586E-3</v>
      </c>
    </row>
    <row r="70" spans="1:8" x14ac:dyDescent="0.2">
      <c r="A70" t="str">
        <f t="shared" si="8"/>
        <v>COL</v>
      </c>
      <c r="B70" s="5">
        <f t="shared" si="9"/>
        <v>2022</v>
      </c>
      <c r="C70" s="2">
        <f>'teamavgs-2022'!D11</f>
        <v>10.94444444</v>
      </c>
      <c r="D70" s="2">
        <f>'teamavgs-2022'!Z11/'teamavgs-2022'!Y11</f>
        <v>1.2634920634920634</v>
      </c>
      <c r="E70" s="2">
        <f>'teamavgs-2022'!F11</f>
        <v>4.3086419753086416</v>
      </c>
      <c r="F70" s="2">
        <f t="shared" si="10"/>
        <v>4.3558888871199999</v>
      </c>
      <c r="G70" s="2">
        <f t="shared" si="11"/>
        <v>4.7246911811358316E-2</v>
      </c>
      <c r="H70" s="2">
        <f t="shared" si="12"/>
        <v>4.7246911811358316E-2</v>
      </c>
    </row>
    <row r="71" spans="1:8" x14ac:dyDescent="0.2">
      <c r="A71" t="str">
        <f t="shared" si="8"/>
        <v>DET</v>
      </c>
      <c r="B71" s="5">
        <f t="shared" si="9"/>
        <v>2022</v>
      </c>
      <c r="C71" s="2">
        <f>'teamavgs-2022'!D12</f>
        <v>9.5925925929999991</v>
      </c>
      <c r="D71" s="2">
        <f>'teamavgs-2022'!Z12/'teamavgs-2022'!Y12</f>
        <v>1.2097902097902098</v>
      </c>
      <c r="E71" s="2">
        <f>'teamavgs-2022'!F12</f>
        <v>3.4382716049382718</v>
      </c>
      <c r="F71" s="2">
        <f t="shared" si="10"/>
        <v>3.6555827507380068</v>
      </c>
      <c r="G71" s="2">
        <f t="shared" si="11"/>
        <v>0.21731114579973498</v>
      </c>
      <c r="H71" s="2">
        <f t="shared" si="12"/>
        <v>0.21731114579973498</v>
      </c>
    </row>
    <row r="72" spans="1:8" x14ac:dyDescent="0.2">
      <c r="A72" t="str">
        <f t="shared" si="8"/>
        <v>HOU</v>
      </c>
      <c r="B72" s="5">
        <f t="shared" si="9"/>
        <v>2022</v>
      </c>
      <c r="C72" s="2">
        <f>'teamavgs-2022'!D13</f>
        <v>11.15432099</v>
      </c>
      <c r="D72" s="2">
        <f>'teamavgs-2022'!Z13/'teamavgs-2022'!Y13</f>
        <v>1.3291536050156738</v>
      </c>
      <c r="E72" s="2">
        <f>'teamavgs-2022'!F13</f>
        <v>4.5493827160493829</v>
      </c>
      <c r="F72" s="2">
        <f t="shared" si="10"/>
        <v>4.6701288759385573</v>
      </c>
      <c r="G72" s="2">
        <f t="shared" si="11"/>
        <v>0.12074615988917436</v>
      </c>
      <c r="H72" s="2">
        <f t="shared" si="12"/>
        <v>0.12074615988917436</v>
      </c>
    </row>
    <row r="73" spans="1:8" x14ac:dyDescent="0.2">
      <c r="A73" t="str">
        <f t="shared" si="8"/>
        <v>KCR</v>
      </c>
      <c r="B73" s="5">
        <f t="shared" si="9"/>
        <v>2022</v>
      </c>
      <c r="C73" s="2">
        <f>'teamavgs-2022'!D14</f>
        <v>10.53703704</v>
      </c>
      <c r="D73" s="2">
        <f>'teamavgs-2022'!Z14/'teamavgs-2022'!Y14</f>
        <v>1.2418300653594772</v>
      </c>
      <c r="E73" s="2">
        <f>'teamavgs-2022'!F14</f>
        <v>3.9506172839506171</v>
      </c>
      <c r="F73" s="2">
        <f t="shared" si="10"/>
        <v>4.1218409597647057</v>
      </c>
      <c r="G73" s="2">
        <f t="shared" si="11"/>
        <v>0.17122367581408859</v>
      </c>
      <c r="H73" s="2">
        <f t="shared" si="12"/>
        <v>0.17122367581408859</v>
      </c>
    </row>
    <row r="74" spans="1:8" x14ac:dyDescent="0.2">
      <c r="A74" t="str">
        <f t="shared" si="8"/>
        <v>LAA</v>
      </c>
      <c r="B74" s="5">
        <f t="shared" si="9"/>
        <v>2022</v>
      </c>
      <c r="C74" s="2">
        <f>'teamavgs-2022'!D15</f>
        <v>10.33333333</v>
      </c>
      <c r="D74" s="2">
        <f>'teamavgs-2022'!Z15/'teamavgs-2022'!Y15</f>
        <v>1.3131313131313131</v>
      </c>
      <c r="E74" s="2">
        <f>'teamavgs-2022'!F15</f>
        <v>3.8456790123456792</v>
      </c>
      <c r="F74" s="2">
        <f t="shared" si="10"/>
        <v>4.2742424228636366</v>
      </c>
      <c r="G74" s="2">
        <f t="shared" si="11"/>
        <v>0.42856341051795743</v>
      </c>
      <c r="H74" s="2">
        <f t="shared" si="12"/>
        <v>0.42856341051795743</v>
      </c>
    </row>
    <row r="75" spans="1:8" x14ac:dyDescent="0.2">
      <c r="A75" t="str">
        <f t="shared" si="8"/>
        <v>LAD</v>
      </c>
      <c r="B75" s="5">
        <f t="shared" si="9"/>
        <v>2022</v>
      </c>
      <c r="C75" s="2">
        <f>'teamavgs-2022'!D16</f>
        <v>12.34567901</v>
      </c>
      <c r="D75" s="2">
        <f>'teamavgs-2022'!Z16/'teamavgs-2022'!Y16</f>
        <v>1.3273273273273272</v>
      </c>
      <c r="E75" s="2">
        <f>'teamavgs-2022'!F16</f>
        <v>5.2283950617283947</v>
      </c>
      <c r="F75" s="2">
        <f t="shared" si="10"/>
        <v>5.1618284941810799</v>
      </c>
      <c r="G75" s="2">
        <f t="shared" si="11"/>
        <v>-6.6566567547314826E-2</v>
      </c>
      <c r="H75" s="2">
        <f t="shared" si="12"/>
        <v>6.6566567547314826E-2</v>
      </c>
    </row>
    <row r="76" spans="1:8" x14ac:dyDescent="0.2">
      <c r="A76" t="str">
        <f t="shared" si="8"/>
        <v>MIA</v>
      </c>
      <c r="B76" s="5">
        <f t="shared" si="9"/>
        <v>2022</v>
      </c>
      <c r="C76" s="2">
        <f>'teamavgs-2022'!D17</f>
        <v>9.9012345679999996</v>
      </c>
      <c r="D76" s="2">
        <f>'teamavgs-2022'!Z17/'teamavgs-2022'!Y17</f>
        <v>1.2346938775510203</v>
      </c>
      <c r="E76" s="2">
        <f>'teamavgs-2022'!F17</f>
        <v>3.617283950617284</v>
      </c>
      <c r="F76" s="2">
        <f t="shared" si="10"/>
        <v>3.8508730159114282</v>
      </c>
      <c r="G76" s="2">
        <f t="shared" si="11"/>
        <v>0.23358906529414414</v>
      </c>
      <c r="H76" s="2">
        <f t="shared" si="12"/>
        <v>0.23358906529414414</v>
      </c>
    </row>
    <row r="77" spans="1:8" x14ac:dyDescent="0.2">
      <c r="A77" t="str">
        <f t="shared" si="8"/>
        <v>MIL</v>
      </c>
      <c r="B77" s="5">
        <f t="shared" si="9"/>
        <v>2022</v>
      </c>
      <c r="C77" s="2">
        <f>'teamavgs-2022'!D18</f>
        <v>11.148148150000001</v>
      </c>
      <c r="D77" s="2">
        <f>'teamavgs-2022'!Z18/'teamavgs-2022'!Y18</f>
        <v>1.2984126984126982</v>
      </c>
      <c r="E77" s="2">
        <f>'teamavgs-2022'!F18</f>
        <v>4.4753086419753085</v>
      </c>
      <c r="F77" s="2">
        <f t="shared" si="10"/>
        <v>4.5595925933499997</v>
      </c>
      <c r="G77" s="2">
        <f t="shared" si="11"/>
        <v>8.4283951374691135E-2</v>
      </c>
      <c r="H77" s="2">
        <f t="shared" si="12"/>
        <v>8.4283951374691135E-2</v>
      </c>
    </row>
    <row r="78" spans="1:8" x14ac:dyDescent="0.2">
      <c r="A78" t="str">
        <f t="shared" si="8"/>
        <v>MIN</v>
      </c>
      <c r="B78" s="5">
        <f t="shared" si="9"/>
        <v>2022</v>
      </c>
      <c r="C78" s="2">
        <f>'teamavgs-2022'!D19</f>
        <v>11.092592590000001</v>
      </c>
      <c r="D78" s="2">
        <f>'teamavgs-2022'!Z19/'teamavgs-2022'!Y19</f>
        <v>1.2649842271293377</v>
      </c>
      <c r="E78" s="2">
        <f>'teamavgs-2022'!F19</f>
        <v>4.2962962962962967</v>
      </c>
      <c r="F78" s="2">
        <f t="shared" si="10"/>
        <v>4.4200657192613573</v>
      </c>
      <c r="G78" s="2">
        <f t="shared" si="11"/>
        <v>0.12376942296506055</v>
      </c>
      <c r="H78" s="2">
        <f t="shared" si="12"/>
        <v>0.12376942296506055</v>
      </c>
    </row>
    <row r="79" spans="1:8" x14ac:dyDescent="0.2">
      <c r="A79" t="str">
        <f t="shared" si="8"/>
        <v>NYM</v>
      </c>
      <c r="B79" s="5">
        <f t="shared" si="9"/>
        <v>2022</v>
      </c>
      <c r="C79" s="2">
        <f>'teamavgs-2022'!D20</f>
        <v>11.882716050000001</v>
      </c>
      <c r="D79" s="2">
        <f>'teamavgs-2022'!Z20/'teamavgs-2022'!Y20</f>
        <v>1.2409638554216866</v>
      </c>
      <c r="E79" s="2">
        <f>'teamavgs-2022'!F20</f>
        <v>4.7654320987654319</v>
      </c>
      <c r="F79" s="2">
        <f t="shared" si="10"/>
        <v>4.6449966535210843</v>
      </c>
      <c r="G79" s="2">
        <f t="shared" si="11"/>
        <v>-0.12043544524434768</v>
      </c>
      <c r="H79" s="2">
        <f t="shared" si="12"/>
        <v>0.12043544524434768</v>
      </c>
    </row>
    <row r="80" spans="1:8" x14ac:dyDescent="0.2">
      <c r="A80" t="str">
        <f t="shared" si="8"/>
        <v>NYY</v>
      </c>
      <c r="B80" s="5">
        <f t="shared" si="9"/>
        <v>2022</v>
      </c>
      <c r="C80" s="2">
        <f>'teamavgs-2022'!D21</f>
        <v>11.60493827</v>
      </c>
      <c r="D80" s="2">
        <f>'teamavgs-2022'!Z21/'teamavgs-2022'!Y21</f>
        <v>1.3107692307692307</v>
      </c>
      <c r="E80" s="2">
        <f>'teamavgs-2022'!F21</f>
        <v>4.9814814814814818</v>
      </c>
      <c r="F80" s="2">
        <f t="shared" si="10"/>
        <v>4.7915897429270764</v>
      </c>
      <c r="G80" s="2">
        <f t="shared" si="11"/>
        <v>-0.18989173855440544</v>
      </c>
      <c r="H80" s="2">
        <f t="shared" si="12"/>
        <v>0.18989173855440544</v>
      </c>
    </row>
    <row r="81" spans="1:8" x14ac:dyDescent="0.2">
      <c r="A81" t="str">
        <f t="shared" si="8"/>
        <v>OAK</v>
      </c>
      <c r="B81" s="5">
        <f t="shared" si="9"/>
        <v>2022</v>
      </c>
      <c r="C81" s="2">
        <f>'teamavgs-2022'!D22</f>
        <v>9.3456790119999997</v>
      </c>
      <c r="D81" s="2">
        <f>'teamavgs-2022'!Z22/'teamavgs-2022'!Y22</f>
        <v>1.2313167259786475</v>
      </c>
      <c r="E81" s="2">
        <f>'teamavgs-2022'!F22</f>
        <v>3.5061728395061729</v>
      </c>
      <c r="F81" s="2">
        <f t="shared" si="10"/>
        <v>3.6248596281775085</v>
      </c>
      <c r="G81" s="2">
        <f t="shared" si="11"/>
        <v>0.11868678867133564</v>
      </c>
      <c r="H81" s="2">
        <f t="shared" si="12"/>
        <v>0.11868678867133564</v>
      </c>
    </row>
    <row r="82" spans="1:8" x14ac:dyDescent="0.2">
      <c r="A82" t="str">
        <f t="shared" si="8"/>
        <v>PHI</v>
      </c>
      <c r="B82" s="5">
        <f t="shared" si="9"/>
        <v>2022</v>
      </c>
      <c r="C82" s="2">
        <f>'teamavgs-2022'!D23</f>
        <v>11.06790123</v>
      </c>
      <c r="D82" s="2">
        <f>'teamavgs-2022'!Z23/'teamavgs-2022'!Y23</f>
        <v>1.3312302839116719</v>
      </c>
      <c r="E82" s="2">
        <f>'teamavgs-2022'!F23</f>
        <v>4.6111111111111107</v>
      </c>
      <c r="F82" s="2">
        <f t="shared" si="10"/>
        <v>4.6411864684665609</v>
      </c>
      <c r="G82" s="2">
        <f t="shared" si="11"/>
        <v>3.0075357355450194E-2</v>
      </c>
      <c r="H82" s="2">
        <f t="shared" si="12"/>
        <v>3.0075357355450194E-2</v>
      </c>
    </row>
    <row r="83" spans="1:8" x14ac:dyDescent="0.2">
      <c r="A83" t="str">
        <f t="shared" si="8"/>
        <v>PIT</v>
      </c>
      <c r="B83" s="5">
        <f t="shared" si="9"/>
        <v>2022</v>
      </c>
      <c r="C83" s="2">
        <f>'teamavgs-2022'!D24</f>
        <v>9.8888888890000004</v>
      </c>
      <c r="D83" s="2">
        <f>'teamavgs-2022'!Z24/'teamavgs-2022'!Y24</f>
        <v>1.2508591065292096</v>
      </c>
      <c r="E83" s="2">
        <f>'teamavgs-2022'!F24</f>
        <v>3.6481481481481484</v>
      </c>
      <c r="F83" s="2">
        <f t="shared" si="10"/>
        <v>3.8964261168822683</v>
      </c>
      <c r="G83" s="2">
        <f t="shared" si="11"/>
        <v>0.24827796873411989</v>
      </c>
      <c r="H83" s="2">
        <f t="shared" si="12"/>
        <v>0.24827796873411989</v>
      </c>
    </row>
    <row r="84" spans="1:8" x14ac:dyDescent="0.2">
      <c r="A84" t="str">
        <f t="shared" si="8"/>
        <v>SDP</v>
      </c>
      <c r="B84" s="5">
        <f t="shared" si="9"/>
        <v>2022</v>
      </c>
      <c r="C84" s="2">
        <f>'teamavgs-2022'!D25</f>
        <v>11.5</v>
      </c>
      <c r="D84" s="2">
        <f>'teamavgs-2022'!Z25/'teamavgs-2022'!Y25</f>
        <v>1.2012578616352201</v>
      </c>
      <c r="E84" s="2">
        <f>'teamavgs-2022'!F25</f>
        <v>4.3518518518518521</v>
      </c>
      <c r="F84" s="2">
        <f t="shared" si="10"/>
        <v>4.3515566037735844</v>
      </c>
      <c r="G84" s="2">
        <f t="shared" si="11"/>
        <v>-2.9524807826764032E-4</v>
      </c>
      <c r="H84" s="2">
        <f t="shared" si="12"/>
        <v>2.9524807826764032E-4</v>
      </c>
    </row>
    <row r="85" spans="1:8" x14ac:dyDescent="0.2">
      <c r="A85" t="str">
        <f t="shared" si="8"/>
        <v>SEA</v>
      </c>
      <c r="B85" s="5">
        <f t="shared" si="9"/>
        <v>2022</v>
      </c>
      <c r="C85" s="2">
        <f>'teamavgs-2022'!D26</f>
        <v>11.05555556</v>
      </c>
      <c r="D85" s="2">
        <f>'teamavgs-2022'!Z26/'teamavgs-2022'!Y26</f>
        <v>1.2380952380952381</v>
      </c>
      <c r="E85" s="2">
        <f>'teamavgs-2022'!F26</f>
        <v>4.2592592592592595</v>
      </c>
      <c r="F85" s="2">
        <f t="shared" si="10"/>
        <v>4.3116666684</v>
      </c>
      <c r="G85" s="2">
        <f t="shared" si="11"/>
        <v>5.2407409140740491E-2</v>
      </c>
      <c r="H85" s="2">
        <f t="shared" si="12"/>
        <v>5.2407409140740491E-2</v>
      </c>
    </row>
    <row r="86" spans="1:8" x14ac:dyDescent="0.2">
      <c r="A86" t="str">
        <f t="shared" si="8"/>
        <v>SFG</v>
      </c>
      <c r="B86" s="5">
        <f t="shared" si="9"/>
        <v>2022</v>
      </c>
      <c r="C86" s="2">
        <f>'teamavgs-2022'!D27</f>
        <v>11.20987654</v>
      </c>
      <c r="D86" s="2">
        <f>'teamavgs-2022'!Z27/'teamavgs-2022'!Y27</f>
        <v>1.2380952380952381</v>
      </c>
      <c r="E86" s="2">
        <f>'teamavgs-2022'!F27</f>
        <v>4.4197530864197532</v>
      </c>
      <c r="F86" s="2">
        <f t="shared" si="10"/>
        <v>4.3718518505999997</v>
      </c>
      <c r="G86" s="2">
        <f t="shared" si="11"/>
        <v>-4.7901235819753474E-2</v>
      </c>
      <c r="H86" s="2">
        <f t="shared" si="12"/>
        <v>4.7901235819753474E-2</v>
      </c>
    </row>
    <row r="87" spans="1:8" x14ac:dyDescent="0.2">
      <c r="A87" t="str">
        <f t="shared" si="8"/>
        <v>STL</v>
      </c>
      <c r="B87" s="5">
        <f t="shared" si="9"/>
        <v>2022</v>
      </c>
      <c r="C87" s="2">
        <f>'teamavgs-2022'!D28</f>
        <v>11.586419749999999</v>
      </c>
      <c r="D87" s="2">
        <f>'teamavgs-2022'!Z28/'teamavgs-2022'!Y28</f>
        <v>1.2923076923076922</v>
      </c>
      <c r="E87" s="2">
        <f>'teamavgs-2022'!F28</f>
        <v>4.7654320987654319</v>
      </c>
      <c r="F87" s="2">
        <f t="shared" si="10"/>
        <v>4.7165641013076911</v>
      </c>
      <c r="G87" s="2">
        <f t="shared" si="11"/>
        <v>-4.8867997457740842E-2</v>
      </c>
      <c r="H87" s="2">
        <f t="shared" si="12"/>
        <v>4.8867997457740842E-2</v>
      </c>
    </row>
    <row r="88" spans="1:8" x14ac:dyDescent="0.2">
      <c r="A88" t="str">
        <f t="shared" si="8"/>
        <v>TBR</v>
      </c>
      <c r="B88" s="5">
        <f t="shared" si="9"/>
        <v>2022</v>
      </c>
      <c r="C88" s="2">
        <f>'teamavgs-2022'!D29</f>
        <v>10.7037037</v>
      </c>
      <c r="D88" s="2">
        <f>'teamavgs-2022'!Z29/'teamavgs-2022'!Y29</f>
        <v>1.2200647249190939</v>
      </c>
      <c r="E88" s="2">
        <f>'teamavgs-2022'!F29</f>
        <v>4.1111111111111107</v>
      </c>
      <c r="F88" s="2">
        <f t="shared" si="10"/>
        <v>4.1136515627621364</v>
      </c>
      <c r="G88" s="2">
        <f t="shared" si="11"/>
        <v>2.5404516510256769E-3</v>
      </c>
      <c r="H88" s="2">
        <f t="shared" si="12"/>
        <v>2.5404516510256769E-3</v>
      </c>
    </row>
    <row r="89" spans="1:8" x14ac:dyDescent="0.2">
      <c r="A89" t="str">
        <f t="shared" si="8"/>
        <v>TEX</v>
      </c>
      <c r="B89" s="5">
        <f t="shared" si="9"/>
        <v>2022</v>
      </c>
      <c r="C89" s="2">
        <f>'teamavgs-2022'!D30</f>
        <v>10.49382716</v>
      </c>
      <c r="D89" s="2">
        <f>'teamavgs-2022'!Z30/'teamavgs-2022'!Y30</f>
        <v>1.3122923588039868</v>
      </c>
      <c r="E89" s="2">
        <f>'teamavgs-2022'!F30</f>
        <v>4.3641975308641978</v>
      </c>
      <c r="F89" s="2">
        <f t="shared" si="10"/>
        <v>4.3378552969534887</v>
      </c>
      <c r="G89" s="2">
        <f t="shared" si="11"/>
        <v>-2.6342233910709112E-2</v>
      </c>
      <c r="H89" s="2">
        <f t="shared" si="12"/>
        <v>2.6342233910709112E-2</v>
      </c>
    </row>
    <row r="90" spans="1:8" x14ac:dyDescent="0.2">
      <c r="A90" t="str">
        <f t="shared" si="8"/>
        <v>TOR</v>
      </c>
      <c r="B90" s="5">
        <f t="shared" si="9"/>
        <v>2022</v>
      </c>
      <c r="C90" s="2">
        <f>'teamavgs-2022'!D31</f>
        <v>11.487654320000001</v>
      </c>
      <c r="D90" s="2">
        <f>'teamavgs-2022'!Z31/'teamavgs-2022'!Y31</f>
        <v>1.310030395136778</v>
      </c>
      <c r="E90" s="2">
        <f>'teamavgs-2022'!F31</f>
        <v>4.783950617283951</v>
      </c>
      <c r="F90" s="2">
        <f t="shared" si="10"/>
        <v>4.7404905433276596</v>
      </c>
      <c r="G90" s="2">
        <f t="shared" si="11"/>
        <v>-4.3460073956291367E-2</v>
      </c>
      <c r="H90" s="2">
        <f t="shared" si="12"/>
        <v>4.3460073956291367E-2</v>
      </c>
    </row>
    <row r="91" spans="1:8" x14ac:dyDescent="0.2">
      <c r="A91" t="str">
        <f t="shared" si="8"/>
        <v>WSN</v>
      </c>
      <c r="B91" s="5">
        <f t="shared" si="9"/>
        <v>2022</v>
      </c>
      <c r="C91" s="2">
        <f>'teamavgs-2022'!D32</f>
        <v>10.450617279999999</v>
      </c>
      <c r="D91" s="2">
        <f>'teamavgs-2022'!Z32/'teamavgs-2022'!Y32</f>
        <v>1.2161290322580645</v>
      </c>
      <c r="E91" s="2">
        <f>'teamavgs-2022'!F32</f>
        <v>3.7222222222222223</v>
      </c>
      <c r="F91" s="2">
        <f t="shared" si="10"/>
        <v>4.0034292099561286</v>
      </c>
      <c r="G91" s="2">
        <f t="shared" si="11"/>
        <v>0.28120698773390629</v>
      </c>
      <c r="H91" s="2">
        <f t="shared" si="12"/>
        <v>0.28120698773390629</v>
      </c>
    </row>
    <row r="92" spans="1:8" x14ac:dyDescent="0.2">
      <c r="A92" t="str">
        <f t="shared" si="8"/>
        <v>ARI</v>
      </c>
      <c r="B92" s="5">
        <f t="shared" si="9"/>
        <v>2023</v>
      </c>
      <c r="C92" s="2">
        <f>'teamavgs - 2023'!D2</f>
        <v>11.24074074074074</v>
      </c>
      <c r="D92" s="2">
        <f>'teamavgs - 2023'!Z2/'teamavgs - 2023'!Y2</f>
        <v>1.2670807453416149</v>
      </c>
      <c r="E92" s="2">
        <f>'teamavgs - 2023'!F2</f>
        <v>4.6049382716049383</v>
      </c>
      <c r="F92" s="2">
        <f t="shared" si="10"/>
        <v>4.486521739130434</v>
      </c>
      <c r="G92" s="2">
        <f t="shared" si="11"/>
        <v>-0.11841653247450434</v>
      </c>
      <c r="H92" s="2">
        <f t="shared" si="12"/>
        <v>0.11841653247450434</v>
      </c>
    </row>
    <row r="93" spans="1:8" x14ac:dyDescent="0.2">
      <c r="A93" t="str">
        <f t="shared" si="8"/>
        <v>ATL</v>
      </c>
      <c r="B93" s="5">
        <f t="shared" si="9"/>
        <v>2023</v>
      </c>
      <c r="C93" s="2">
        <f>'teamavgs - 2023'!D3</f>
        <v>12.425925925925926</v>
      </c>
      <c r="D93" s="2">
        <f>'teamavgs - 2023'!Z3/'teamavgs - 2023'!Y3</f>
        <v>1.4563953488372094</v>
      </c>
      <c r="E93" s="2">
        <f>'teamavgs - 2023'!F3</f>
        <v>5.8456790123456788</v>
      </c>
      <c r="F93" s="2">
        <f t="shared" si="10"/>
        <v>5.700574127906977</v>
      </c>
      <c r="G93" s="2">
        <f t="shared" si="11"/>
        <v>-0.14510488443870173</v>
      </c>
      <c r="H93" s="2">
        <f t="shared" si="12"/>
        <v>0.14510488443870173</v>
      </c>
    </row>
    <row r="94" spans="1:8" x14ac:dyDescent="0.2">
      <c r="A94" t="str">
        <f t="shared" si="8"/>
        <v>BAL</v>
      </c>
      <c r="B94" s="5">
        <f t="shared" si="9"/>
        <v>2023</v>
      </c>
      <c r="C94" s="2">
        <f>'teamavgs - 2023'!D4</f>
        <v>11.308641975308642</v>
      </c>
      <c r="D94" s="2">
        <f>'teamavgs - 2023'!Z4/'teamavgs - 2023'!Y4</f>
        <v>1.3115264797507786</v>
      </c>
      <c r="E94" s="2">
        <f>'teamavgs - 2023'!F4</f>
        <v>4.9814814814814818</v>
      </c>
      <c r="F94" s="2">
        <f t="shared" si="10"/>
        <v>4.671948771201107</v>
      </c>
      <c r="G94" s="2">
        <f t="shared" si="11"/>
        <v>-0.30953271028037488</v>
      </c>
      <c r="H94" s="2">
        <f t="shared" si="12"/>
        <v>0.30953271028037488</v>
      </c>
    </row>
    <row r="95" spans="1:8" x14ac:dyDescent="0.2">
      <c r="A95" t="str">
        <f t="shared" si="8"/>
        <v>BOS</v>
      </c>
      <c r="B95" s="5">
        <f t="shared" si="9"/>
        <v>2023</v>
      </c>
      <c r="C95" s="2">
        <f>'teamavgs - 2023'!D5</f>
        <v>11.512345679012345</v>
      </c>
      <c r="D95" s="2">
        <f>'teamavgs - 2023'!Z5/'teamavgs - 2023'!Y5</f>
        <v>1.3086419753086418</v>
      </c>
      <c r="E95" s="2">
        <f>'teamavgs - 2023'!F5</f>
        <v>4.7654320987654319</v>
      </c>
      <c r="F95" s="2">
        <f t="shared" si="10"/>
        <v>4.7456447187928656</v>
      </c>
      <c r="G95" s="2">
        <f t="shared" si="11"/>
        <v>-1.9787379972566299E-2</v>
      </c>
      <c r="H95" s="2">
        <f t="shared" si="12"/>
        <v>1.9787379972566299E-2</v>
      </c>
    </row>
    <row r="96" spans="1:8" x14ac:dyDescent="0.2">
      <c r="A96" t="str">
        <f t="shared" ref="A96:A127" si="13">A66</f>
        <v>CHC</v>
      </c>
      <c r="B96" s="5">
        <f t="shared" ref="B96:B127" si="14">B66+1</f>
        <v>2023</v>
      </c>
      <c r="C96" s="2">
        <f>'teamavgs - 2023'!D6</f>
        <v>11.901234567901234</v>
      </c>
      <c r="D96" s="2">
        <f>'teamavgs - 2023'!Z6/'teamavgs - 2023'!Y6</f>
        <v>1.2757575757575756</v>
      </c>
      <c r="E96" s="2">
        <f>'teamavgs - 2023'!F6</f>
        <v>5.0555555555555554</v>
      </c>
      <c r="F96" s="2">
        <f t="shared" si="10"/>
        <v>4.7826734006734002</v>
      </c>
      <c r="G96" s="2">
        <f t="shared" si="11"/>
        <v>-0.27288215488215517</v>
      </c>
      <c r="H96" s="2">
        <f t="shared" si="12"/>
        <v>0.27288215488215517</v>
      </c>
    </row>
    <row r="97" spans="1:8" x14ac:dyDescent="0.2">
      <c r="A97" t="str">
        <f t="shared" si="13"/>
        <v>CHW</v>
      </c>
      <c r="B97" s="5">
        <f t="shared" si="14"/>
        <v>2023</v>
      </c>
      <c r="C97" s="2">
        <f>'teamavgs - 2023'!D7</f>
        <v>9.9506172839506171</v>
      </c>
      <c r="D97" s="2">
        <f>'teamavgs - 2023'!Z7/'teamavgs - 2023'!Y7</f>
        <v>1.3195876288659796</v>
      </c>
      <c r="E97" s="2">
        <f>'teamavgs - 2023'!F7</f>
        <v>3.9567901234567899</v>
      </c>
      <c r="F97" s="2">
        <f t="shared" si="10"/>
        <v>4.1361741122565876</v>
      </c>
      <c r="G97" s="2">
        <f t="shared" si="11"/>
        <v>0.17938398879979767</v>
      </c>
      <c r="H97" s="2">
        <f t="shared" si="12"/>
        <v>0.17938398879979767</v>
      </c>
    </row>
    <row r="98" spans="1:8" x14ac:dyDescent="0.2">
      <c r="A98" t="str">
        <f t="shared" si="13"/>
        <v>CIN</v>
      </c>
      <c r="B98" s="5">
        <f t="shared" si="14"/>
        <v>2023</v>
      </c>
      <c r="C98" s="2">
        <f>'teamavgs - 2023'!D8</f>
        <v>11.592592592592593</v>
      </c>
      <c r="D98" s="2">
        <f>'teamavgs - 2023'!Z8/'teamavgs - 2023'!Y8</f>
        <v>1.2844036697247705</v>
      </c>
      <c r="E98" s="2">
        <f>'teamavgs - 2023'!F8</f>
        <v>4.833333333333333</v>
      </c>
      <c r="F98" s="2">
        <f t="shared" ref="F98:F129" si="15">C98*L$3*D98^L$4</f>
        <v>4.690214067278287</v>
      </c>
      <c r="G98" s="2">
        <f t="shared" ref="G98:G129" si="16">F98-E98</f>
        <v>-0.14311926605504599</v>
      </c>
      <c r="H98" s="2">
        <f t="shared" ref="H98:H129" si="17">ABS(G98)</f>
        <v>0.14311926605504599</v>
      </c>
    </row>
    <row r="99" spans="1:8" x14ac:dyDescent="0.2">
      <c r="A99" t="str">
        <f t="shared" si="13"/>
        <v>CLE</v>
      </c>
      <c r="B99" s="5">
        <f t="shared" si="14"/>
        <v>2023</v>
      </c>
      <c r="C99" s="2">
        <f>'teamavgs - 2023'!D9</f>
        <v>11.117283950617283</v>
      </c>
      <c r="D99" s="2">
        <f>'teamavgs - 2023'!Z9/'teamavgs - 2023'!Y9</f>
        <v>1.2172523961661341</v>
      </c>
      <c r="E99" s="2">
        <f>'teamavgs - 2023'!F9</f>
        <v>4.0864197530864201</v>
      </c>
      <c r="F99" s="2">
        <f t="shared" si="15"/>
        <v>4.2627502662406815</v>
      </c>
      <c r="G99" s="2">
        <f t="shared" si="16"/>
        <v>0.1763305131542614</v>
      </c>
      <c r="H99" s="2">
        <f t="shared" si="17"/>
        <v>0.1763305131542614</v>
      </c>
    </row>
    <row r="100" spans="1:8" x14ac:dyDescent="0.2">
      <c r="A100" t="str">
        <f t="shared" si="13"/>
        <v>COL</v>
      </c>
      <c r="B100" s="5">
        <f t="shared" si="14"/>
        <v>2023</v>
      </c>
      <c r="C100" s="2">
        <f>'teamavgs - 2023'!D10</f>
        <v>10.697530864197532</v>
      </c>
      <c r="D100" s="2">
        <f>'teamavgs - 2023'!Z10/'teamavgs - 2023'!Y10</f>
        <v>1.306451612903226</v>
      </c>
      <c r="E100" s="2">
        <f>'teamavgs - 2023'!F10</f>
        <v>4.4506172839506171</v>
      </c>
      <c r="F100" s="2">
        <f t="shared" si="15"/>
        <v>4.4023790322580654</v>
      </c>
      <c r="G100" s="2">
        <f t="shared" si="16"/>
        <v>-4.8238251692551692E-2</v>
      </c>
      <c r="H100" s="2">
        <f t="shared" si="17"/>
        <v>4.8238251692551692E-2</v>
      </c>
    </row>
    <row r="101" spans="1:8" x14ac:dyDescent="0.2">
      <c r="A101" t="str">
        <f t="shared" si="13"/>
        <v>DET</v>
      </c>
      <c r="B101" s="5">
        <f t="shared" si="14"/>
        <v>2023</v>
      </c>
      <c r="C101" s="2">
        <f>'teamavgs - 2023'!D11</f>
        <v>10.67283950617284</v>
      </c>
      <c r="D101" s="2">
        <f>'teamavgs - 2023'!Z11/'teamavgs - 2023'!Y11</f>
        <v>1.2524590163934426</v>
      </c>
      <c r="E101" s="2">
        <f>'teamavgs - 2023'!F11</f>
        <v>4.0802469135802468</v>
      </c>
      <c r="F101" s="2">
        <f t="shared" si="15"/>
        <v>4.2106976320582881</v>
      </c>
      <c r="G101" s="2">
        <f t="shared" si="16"/>
        <v>0.13045071847804124</v>
      </c>
      <c r="H101" s="2">
        <f t="shared" si="17"/>
        <v>0.13045071847804124</v>
      </c>
    </row>
    <row r="102" spans="1:8" x14ac:dyDescent="0.2">
      <c r="A102" t="str">
        <f t="shared" si="13"/>
        <v>HOU</v>
      </c>
      <c r="B102" s="5">
        <f t="shared" si="14"/>
        <v>2023</v>
      </c>
      <c r="C102" s="2">
        <f>'teamavgs - 2023'!D12</f>
        <v>11.876543209876543</v>
      </c>
      <c r="D102" s="2">
        <f>'teamavgs - 2023'!Z12/'teamavgs - 2023'!Y12</f>
        <v>1.3202416918429003</v>
      </c>
      <c r="E102" s="2">
        <f>'teamavgs - 2023'!F12</f>
        <v>5.1049382716049383</v>
      </c>
      <c r="F102" s="2">
        <f t="shared" si="15"/>
        <v>4.9391708627056055</v>
      </c>
      <c r="G102" s="2">
        <f t="shared" si="16"/>
        <v>-0.16576740889933284</v>
      </c>
      <c r="H102" s="2">
        <f t="shared" si="17"/>
        <v>0.16576740889933284</v>
      </c>
    </row>
    <row r="103" spans="1:8" x14ac:dyDescent="0.2">
      <c r="A103" t="str">
        <f t="shared" si="13"/>
        <v>KCR</v>
      </c>
      <c r="B103" s="5">
        <f t="shared" si="14"/>
        <v>2023</v>
      </c>
      <c r="C103" s="2">
        <f>'teamavgs - 2023'!D13</f>
        <v>10.345679012345679</v>
      </c>
      <c r="D103" s="2">
        <f>'teamavgs - 2023'!Z13/'teamavgs - 2023'!Y13</f>
        <v>1.3135313531353137</v>
      </c>
      <c r="E103" s="2">
        <f>'teamavgs - 2023'!F13</f>
        <v>4.1728395061728394</v>
      </c>
      <c r="F103" s="2">
        <f t="shared" si="15"/>
        <v>4.2806527319398615</v>
      </c>
      <c r="G103" s="2">
        <f t="shared" si="16"/>
        <v>0.10781322576702213</v>
      </c>
      <c r="H103" s="2">
        <f t="shared" si="17"/>
        <v>0.10781322576702213</v>
      </c>
    </row>
    <row r="104" spans="1:8" x14ac:dyDescent="0.2">
      <c r="A104" t="str">
        <f t="shared" si="13"/>
        <v>LAA</v>
      </c>
      <c r="B104" s="5">
        <f t="shared" si="14"/>
        <v>2023</v>
      </c>
      <c r="C104" s="2">
        <f>'teamavgs - 2023'!D14</f>
        <v>11.246913580246913</v>
      </c>
      <c r="D104" s="2">
        <f>'teamavgs - 2023'!Z14/'teamavgs - 2023'!Y14</f>
        <v>1.3438485804416402</v>
      </c>
      <c r="E104" s="2">
        <f>'teamavgs - 2023'!F14</f>
        <v>4.5617283950617287</v>
      </c>
      <c r="F104" s="2">
        <f t="shared" si="15"/>
        <v>4.7609568874868557</v>
      </c>
      <c r="G104" s="2">
        <f t="shared" si="16"/>
        <v>0.19922849242512708</v>
      </c>
      <c r="H104" s="2">
        <f t="shared" si="17"/>
        <v>0.19922849242512708</v>
      </c>
    </row>
    <row r="105" spans="1:8" x14ac:dyDescent="0.2">
      <c r="A105" t="str">
        <f t="shared" si="13"/>
        <v>LAD</v>
      </c>
      <c r="B105" s="5">
        <f t="shared" si="14"/>
        <v>2023</v>
      </c>
      <c r="C105" s="2">
        <f>'teamavgs - 2023'!D15</f>
        <v>12.697530864197532</v>
      </c>
      <c r="D105" s="2">
        <f>'teamavgs - 2023'!Z15/'teamavgs - 2023'!Y15</f>
        <v>1.338235294117647</v>
      </c>
      <c r="E105" s="2">
        <f>'teamavgs - 2023'!F15</f>
        <v>5.5925925925925926</v>
      </c>
      <c r="F105" s="2">
        <f t="shared" si="15"/>
        <v>5.3525694444444447</v>
      </c>
      <c r="G105" s="2">
        <f t="shared" si="16"/>
        <v>-0.24002314814814785</v>
      </c>
      <c r="H105" s="2">
        <f t="shared" si="17"/>
        <v>0.24002314814814785</v>
      </c>
    </row>
    <row r="106" spans="1:8" x14ac:dyDescent="0.2">
      <c r="A106" t="str">
        <f t="shared" si="13"/>
        <v>MIA</v>
      </c>
      <c r="B106" s="5">
        <f t="shared" si="14"/>
        <v>2023</v>
      </c>
      <c r="C106" s="2">
        <f>'teamavgs - 2023'!D16</f>
        <v>10.777777777777779</v>
      </c>
      <c r="D106" s="2">
        <f>'teamavgs - 2023'!Z16/'teamavgs - 2023'!Y16</f>
        <v>1.2816455696202533</v>
      </c>
      <c r="E106" s="2">
        <f>'teamavgs - 2023'!F16</f>
        <v>4.1111111111111107</v>
      </c>
      <c r="F106" s="2">
        <f t="shared" si="15"/>
        <v>4.3511867088607605</v>
      </c>
      <c r="G106" s="2">
        <f t="shared" si="16"/>
        <v>0.24007559774964982</v>
      </c>
      <c r="H106" s="2">
        <f t="shared" si="17"/>
        <v>0.24007559774964982</v>
      </c>
    </row>
    <row r="107" spans="1:8" x14ac:dyDescent="0.2">
      <c r="A107" t="str">
        <f t="shared" si="13"/>
        <v>MIL</v>
      </c>
      <c r="B107" s="5">
        <f t="shared" si="14"/>
        <v>2023</v>
      </c>
      <c r="C107" s="2">
        <f>'teamavgs - 2023'!D17</f>
        <v>11</v>
      </c>
      <c r="D107" s="2">
        <f>'teamavgs - 2023'!Z17/'teamavgs - 2023'!Y17</f>
        <v>1.2068965517241379</v>
      </c>
      <c r="E107" s="2">
        <f>'teamavgs - 2023'!F17</f>
        <v>4.4938271604938276</v>
      </c>
      <c r="F107" s="2">
        <f t="shared" si="15"/>
        <v>4.1818965517241375</v>
      </c>
      <c r="G107" s="2">
        <f t="shared" si="16"/>
        <v>-0.31193060876969003</v>
      </c>
      <c r="H107" s="2">
        <f t="shared" si="17"/>
        <v>0.31193060876969003</v>
      </c>
    </row>
    <row r="108" spans="1:8" x14ac:dyDescent="0.2">
      <c r="A108" t="str">
        <f t="shared" si="13"/>
        <v>MIN</v>
      </c>
      <c r="B108" s="5">
        <f t="shared" si="14"/>
        <v>2023</v>
      </c>
      <c r="C108" s="2">
        <f>'teamavgs - 2023'!D18</f>
        <v>11.716049382716049</v>
      </c>
      <c r="D108" s="2">
        <f>'teamavgs - 2023'!Z18/'teamavgs - 2023'!Y18</f>
        <v>1.3128834355828221</v>
      </c>
      <c r="E108" s="2">
        <f>'teamavgs - 2023'!F18</f>
        <v>4.8024691358024691</v>
      </c>
      <c r="F108" s="2">
        <f t="shared" si="15"/>
        <v>4.8452692569870486</v>
      </c>
      <c r="G108" s="2">
        <f t="shared" si="16"/>
        <v>4.2800121184579432E-2</v>
      </c>
      <c r="H108" s="2">
        <f t="shared" si="17"/>
        <v>4.2800121184579432E-2</v>
      </c>
    </row>
    <row r="109" spans="1:8" x14ac:dyDescent="0.2">
      <c r="A109" t="str">
        <f t="shared" si="13"/>
        <v>NYM</v>
      </c>
      <c r="B109" s="5">
        <f t="shared" si="14"/>
        <v>2023</v>
      </c>
      <c r="C109" s="2">
        <f>'teamavgs - 2023'!D19</f>
        <v>11.104938271604938</v>
      </c>
      <c r="D109" s="2">
        <f>'teamavgs - 2023'!Z19/'teamavgs - 2023'!Y19</f>
        <v>1.2879746835443038</v>
      </c>
      <c r="E109" s="2">
        <f>'teamavgs - 2023'!F19</f>
        <v>4.4259259259259256</v>
      </c>
      <c r="F109" s="2">
        <f t="shared" si="15"/>
        <v>4.5054069971870607</v>
      </c>
      <c r="G109" s="2">
        <f t="shared" si="16"/>
        <v>7.9481071261135128E-2</v>
      </c>
      <c r="H109" s="2">
        <f t="shared" si="17"/>
        <v>7.9481071261135128E-2</v>
      </c>
    </row>
    <row r="110" spans="1:8" x14ac:dyDescent="0.2">
      <c r="A110" t="str">
        <f t="shared" si="13"/>
        <v>NYY</v>
      </c>
      <c r="B110" s="5">
        <f t="shared" si="14"/>
        <v>2023</v>
      </c>
      <c r="C110" s="2">
        <f>'teamavgs - 2023'!D20</f>
        <v>10.37037037037037</v>
      </c>
      <c r="D110" s="2">
        <f>'teamavgs - 2023'!Z20/'teamavgs - 2023'!Y20</f>
        <v>1.305921052631579</v>
      </c>
      <c r="E110" s="2">
        <f>'teamavgs - 2023'!F20</f>
        <v>4.1543209876543212</v>
      </c>
      <c r="F110" s="2">
        <f t="shared" si="15"/>
        <v>4.2660087719298243</v>
      </c>
      <c r="G110" s="2">
        <f t="shared" si="16"/>
        <v>0.11168778427550308</v>
      </c>
      <c r="H110" s="2">
        <f t="shared" si="17"/>
        <v>0.11168778427550308</v>
      </c>
    </row>
    <row r="111" spans="1:8" x14ac:dyDescent="0.2">
      <c r="A111" t="str">
        <f t="shared" si="13"/>
        <v>OAK</v>
      </c>
      <c r="B111" s="5">
        <f t="shared" si="14"/>
        <v>2023</v>
      </c>
      <c r="C111" s="2">
        <f>'teamavgs - 2023'!D21</f>
        <v>10.037037037037036</v>
      </c>
      <c r="D111" s="2">
        <f>'teamavgs - 2023'!Z21/'teamavgs - 2023'!Y21</f>
        <v>1.2416107382550337</v>
      </c>
      <c r="E111" s="2">
        <f>'teamavgs - 2023'!F21</f>
        <v>3.6111111111111112</v>
      </c>
      <c r="F111" s="2">
        <f t="shared" si="15"/>
        <v>3.9255592841163311</v>
      </c>
      <c r="G111" s="2">
        <f t="shared" si="16"/>
        <v>0.31444817300521999</v>
      </c>
      <c r="H111" s="2">
        <f t="shared" si="17"/>
        <v>0.31444817300521999</v>
      </c>
    </row>
    <row r="112" spans="1:8" x14ac:dyDescent="0.2">
      <c r="A112" t="str">
        <f t="shared" si="13"/>
        <v>PHI</v>
      </c>
      <c r="B112" s="5">
        <f t="shared" si="14"/>
        <v>2023</v>
      </c>
      <c r="C112" s="2">
        <f>'teamavgs - 2023'!D22</f>
        <v>11.796296296296296</v>
      </c>
      <c r="D112" s="2">
        <f>'teamavgs - 2023'!Z22/'teamavgs - 2023'!Y22</f>
        <v>1.3394495412844036</v>
      </c>
      <c r="E112" s="2">
        <f>'teamavgs - 2023'!F22</f>
        <v>4.9135802469135799</v>
      </c>
      <c r="F112" s="2">
        <f t="shared" si="15"/>
        <v>4.9771712538226298</v>
      </c>
      <c r="G112" s="2">
        <f t="shared" si="16"/>
        <v>6.3591006909049952E-2</v>
      </c>
      <c r="H112" s="2">
        <f t="shared" si="17"/>
        <v>6.3591006909049952E-2</v>
      </c>
    </row>
    <row r="113" spans="1:8" x14ac:dyDescent="0.2">
      <c r="A113" t="str">
        <f t="shared" si="13"/>
        <v>PIT</v>
      </c>
      <c r="B113" s="5">
        <f t="shared" si="14"/>
        <v>2023</v>
      </c>
      <c r="C113" s="2">
        <f>'teamavgs - 2023'!D23</f>
        <v>11.796296296296296</v>
      </c>
      <c r="D113" s="2">
        <f>'teamavgs - 2023'!Z23/'teamavgs - 2023'!Y23</f>
        <v>1.3394495412844036</v>
      </c>
      <c r="E113" s="2">
        <f>'teamavgs - 2023'!F23</f>
        <v>4.9135802469135799</v>
      </c>
      <c r="F113" s="2">
        <f t="shared" si="15"/>
        <v>4.9771712538226298</v>
      </c>
      <c r="G113" s="2">
        <f t="shared" si="16"/>
        <v>6.3591006909049952E-2</v>
      </c>
      <c r="H113" s="2">
        <f t="shared" si="17"/>
        <v>6.3591006909049952E-2</v>
      </c>
    </row>
    <row r="114" spans="1:8" x14ac:dyDescent="0.2">
      <c r="A114" t="str">
        <f t="shared" si="13"/>
        <v>SDP</v>
      </c>
      <c r="B114" s="5">
        <f t="shared" si="14"/>
        <v>2023</v>
      </c>
      <c r="C114" s="2">
        <f>'teamavgs - 2023'!D24</f>
        <v>11.580246913580247</v>
      </c>
      <c r="D114" s="2">
        <f>'teamavgs - 2023'!Z24/'teamavgs - 2023'!Y24</f>
        <v>1.2553191489361701</v>
      </c>
      <c r="E114" s="2">
        <f>'teamavgs - 2023'!F24</f>
        <v>4.6419753086419755</v>
      </c>
      <c r="F114" s="2">
        <f t="shared" si="15"/>
        <v>4.5791252955082742</v>
      </c>
      <c r="G114" s="2">
        <f t="shared" si="16"/>
        <v>-6.285001313370131E-2</v>
      </c>
      <c r="H114" s="2">
        <f t="shared" si="17"/>
        <v>6.285001313370131E-2</v>
      </c>
    </row>
    <row r="115" spans="1:8" x14ac:dyDescent="0.2">
      <c r="A115" t="str">
        <f t="shared" si="13"/>
        <v>SEA</v>
      </c>
      <c r="B115" s="5">
        <f t="shared" si="14"/>
        <v>2023</v>
      </c>
      <c r="C115" s="2">
        <f>'teamavgs - 2023'!D25</f>
        <v>11.006172839506172</v>
      </c>
      <c r="D115" s="2">
        <f>'teamavgs - 2023'!Z25/'teamavgs - 2023'!Y25</f>
        <v>1.2275641025641026</v>
      </c>
      <c r="E115" s="2">
        <f>'teamavgs - 2023'!F25</f>
        <v>4.1604938271604937</v>
      </c>
      <c r="F115" s="2">
        <f t="shared" si="15"/>
        <v>4.2558965455840454</v>
      </c>
      <c r="G115" s="2">
        <f t="shared" si="16"/>
        <v>9.5402718423551747E-2</v>
      </c>
      <c r="H115" s="2">
        <f t="shared" si="17"/>
        <v>9.5402718423551747E-2</v>
      </c>
    </row>
    <row r="116" spans="1:8" x14ac:dyDescent="0.2">
      <c r="A116" t="str">
        <f t="shared" si="13"/>
        <v>SFG</v>
      </c>
      <c r="B116" s="5">
        <f t="shared" si="14"/>
        <v>2023</v>
      </c>
      <c r="C116" s="2">
        <f>'teamavgs - 2023'!D26</f>
        <v>11.604938271604938</v>
      </c>
      <c r="D116" s="2">
        <f>'teamavgs - 2023'!Z26/'teamavgs - 2023'!Y26</f>
        <v>1.2866043613707163</v>
      </c>
      <c r="E116" s="2">
        <f>'teamavgs - 2023'!F26</f>
        <v>4.6790123456790127</v>
      </c>
      <c r="F116" s="2">
        <f t="shared" si="15"/>
        <v>4.7032537210107295</v>
      </c>
      <c r="G116" s="2">
        <f t="shared" si="16"/>
        <v>2.4241375331716775E-2</v>
      </c>
      <c r="H116" s="2">
        <f t="shared" si="17"/>
        <v>2.4241375331716775E-2</v>
      </c>
    </row>
    <row r="117" spans="1:8" x14ac:dyDescent="0.2">
      <c r="A117" t="str">
        <f t="shared" si="13"/>
        <v>STL</v>
      </c>
      <c r="B117" s="5">
        <f t="shared" si="14"/>
        <v>2023</v>
      </c>
      <c r="C117" s="2">
        <f>'teamavgs - 2023'!D27</f>
        <v>11.617283950617283</v>
      </c>
      <c r="D117" s="2">
        <f>'teamavgs - 2023'!Z27/'teamavgs - 2023'!Y27</f>
        <v>1.2760736196319018</v>
      </c>
      <c r="E117" s="2">
        <f>'teamavgs - 2023'!F27</f>
        <v>4.4382716049382713</v>
      </c>
      <c r="F117" s="2">
        <f t="shared" si="15"/>
        <v>4.669720518064076</v>
      </c>
      <c r="G117" s="2">
        <f t="shared" si="16"/>
        <v>0.23144891312580462</v>
      </c>
      <c r="H117" s="2">
        <f t="shared" si="17"/>
        <v>0.23144891312580462</v>
      </c>
    </row>
    <row r="118" spans="1:8" x14ac:dyDescent="0.2">
      <c r="A118" t="str">
        <f t="shared" si="13"/>
        <v>TBR</v>
      </c>
      <c r="B118" s="5">
        <f t="shared" si="14"/>
        <v>2023</v>
      </c>
      <c r="C118" s="2">
        <f>'teamavgs - 2023'!D28</f>
        <v>11.716049382716049</v>
      </c>
      <c r="D118" s="2">
        <f>'teamavgs - 2023'!Z28/'teamavgs - 2023'!Y28</f>
        <v>1.3444108761329305</v>
      </c>
      <c r="E118" s="2">
        <f>'teamavgs - 2023'!F28</f>
        <v>5.3086419753086416</v>
      </c>
      <c r="F118" s="2">
        <f t="shared" si="15"/>
        <v>4.9616230278616991</v>
      </c>
      <c r="G118" s="2">
        <f t="shared" si="16"/>
        <v>-0.34701894744694251</v>
      </c>
      <c r="H118" s="2">
        <f t="shared" si="17"/>
        <v>0.34701894744694251</v>
      </c>
    </row>
    <row r="119" spans="1:8" x14ac:dyDescent="0.2">
      <c r="A119" t="str">
        <f t="shared" si="13"/>
        <v>TEX</v>
      </c>
      <c r="B119" s="5">
        <f t="shared" si="14"/>
        <v>2023</v>
      </c>
      <c r="C119" s="2">
        <f>'teamavgs - 2023'!D29</f>
        <v>12.450617283950617</v>
      </c>
      <c r="D119" s="2">
        <f>'teamavgs - 2023'!Z29/'teamavgs - 2023'!Y29</f>
        <v>1.3412462908011868</v>
      </c>
      <c r="E119" s="2">
        <f>'teamavgs - 2023'!F29</f>
        <v>5.4382716049382713</v>
      </c>
      <c r="F119" s="2">
        <f t="shared" si="15"/>
        <v>5.2602934388394322</v>
      </c>
      <c r="G119" s="2">
        <f t="shared" si="16"/>
        <v>-0.1779781660988391</v>
      </c>
      <c r="H119" s="2">
        <f t="shared" si="17"/>
        <v>0.1779781660988391</v>
      </c>
    </row>
    <row r="120" spans="1:8" x14ac:dyDescent="0.2">
      <c r="A120" t="str">
        <f t="shared" si="13"/>
        <v>TOR</v>
      </c>
      <c r="B120" s="5">
        <f t="shared" si="14"/>
        <v>2023</v>
      </c>
      <c r="C120" s="2">
        <f>'teamavgs - 2023'!D30</f>
        <v>11.685185185185185</v>
      </c>
      <c r="D120" s="2">
        <f>'teamavgs - 2023'!Z30/'teamavgs - 2023'!Y30</f>
        <v>1.2674772036474162</v>
      </c>
      <c r="E120" s="2">
        <f>'teamavgs - 2023'!F30</f>
        <v>4.6049382716049383</v>
      </c>
      <c r="F120" s="2">
        <f t="shared" si="15"/>
        <v>4.665372340425531</v>
      </c>
      <c r="G120" s="2">
        <f t="shared" si="16"/>
        <v>6.0434068820592657E-2</v>
      </c>
      <c r="H120" s="2">
        <f t="shared" si="17"/>
        <v>6.0434068820592657E-2</v>
      </c>
    </row>
    <row r="121" spans="1:8" x14ac:dyDescent="0.2">
      <c r="A121" t="str">
        <f t="shared" si="13"/>
        <v>WSN</v>
      </c>
      <c r="B121" s="5">
        <f t="shared" si="14"/>
        <v>2023</v>
      </c>
      <c r="C121" s="2">
        <f>'teamavgs - 2023'!D31</f>
        <v>10.907407407407407</v>
      </c>
      <c r="D121" s="2">
        <f>'teamavgs - 2023'!Z31/'teamavgs - 2023'!Y31</f>
        <v>1.2611464968152868</v>
      </c>
      <c r="E121" s="2">
        <f>'teamavgs - 2023'!F31</f>
        <v>4.3209876543209873</v>
      </c>
      <c r="F121" s="2">
        <f t="shared" si="15"/>
        <v>4.3330891719745228</v>
      </c>
      <c r="G121" s="2">
        <f t="shared" si="16"/>
        <v>1.210151765353551E-2</v>
      </c>
      <c r="H121" s="2">
        <f t="shared" si="17"/>
        <v>1.210151765353551E-2</v>
      </c>
    </row>
    <row r="122" spans="1:8" x14ac:dyDescent="0.2">
      <c r="A122" t="str">
        <f t="shared" si="13"/>
        <v>ARI</v>
      </c>
      <c r="B122" s="5">
        <f t="shared" si="14"/>
        <v>2024</v>
      </c>
      <c r="C122" s="2">
        <f>'teamavgs-2024'!D2</f>
        <v>10.561728395061728</v>
      </c>
      <c r="D122" s="2">
        <f>'teamavgs-2024'!Z2/'teamavgs-2024'!Y2</f>
        <v>1.3056379821958457</v>
      </c>
      <c r="E122" s="2">
        <f>'teamavgs-2024'!F2</f>
        <v>5.4691358024691361</v>
      </c>
      <c r="F122" s="2">
        <f t="shared" si="15"/>
        <v>4.3437850313221231</v>
      </c>
      <c r="G122" s="2">
        <f t="shared" si="16"/>
        <v>-1.125350771147013</v>
      </c>
      <c r="H122" s="2">
        <f t="shared" si="17"/>
        <v>1.125350771147013</v>
      </c>
    </row>
    <row r="123" spans="1:8" x14ac:dyDescent="0.2">
      <c r="A123" t="str">
        <f t="shared" si="13"/>
        <v>ATL</v>
      </c>
      <c r="B123" s="5">
        <f t="shared" si="14"/>
        <v>2024</v>
      </c>
      <c r="C123" s="2">
        <f>'teamavgs-2024'!D3</f>
        <v>10.790123456790123</v>
      </c>
      <c r="D123" s="2">
        <f>'teamavgs-2024'!Z3/'teamavgs-2024'!Y3</f>
        <v>1.3430420711974109</v>
      </c>
      <c r="E123" s="2">
        <f>'teamavgs-2024'!F3</f>
        <v>4.3456790123456788</v>
      </c>
      <c r="F123" s="2">
        <f t="shared" si="15"/>
        <v>4.5648507731032</v>
      </c>
      <c r="G123" s="2">
        <f t="shared" si="16"/>
        <v>0.21917176075752121</v>
      </c>
      <c r="H123" s="2">
        <f t="shared" si="17"/>
        <v>0.21917176075752121</v>
      </c>
    </row>
    <row r="124" spans="1:8" x14ac:dyDescent="0.2">
      <c r="A124" t="str">
        <f t="shared" si="13"/>
        <v>BAL</v>
      </c>
      <c r="B124" s="5">
        <f t="shared" si="14"/>
        <v>2024</v>
      </c>
      <c r="C124" s="2">
        <f>'teamavgs-2024'!D4</f>
        <v>11.493827160493828</v>
      </c>
      <c r="D124" s="2">
        <f>'teamavgs-2024'!Z4/'teamavgs-2024'!Y4</f>
        <v>1.3809523809523809</v>
      </c>
      <c r="E124" s="2">
        <f>'teamavgs-2024'!F4</f>
        <v>4.8518518518518521</v>
      </c>
      <c r="F124" s="2">
        <f t="shared" si="15"/>
        <v>4.9998148148148154</v>
      </c>
      <c r="G124" s="2">
        <f t="shared" si="16"/>
        <v>0.1479629629629633</v>
      </c>
      <c r="H124" s="2">
        <f t="shared" si="17"/>
        <v>0.1479629629629633</v>
      </c>
    </row>
    <row r="125" spans="1:8" x14ac:dyDescent="0.2">
      <c r="A125" t="str">
        <f t="shared" si="13"/>
        <v>BOS</v>
      </c>
      <c r="B125" s="5">
        <f t="shared" si="14"/>
        <v>2024</v>
      </c>
      <c r="C125" s="2">
        <f>'teamavgs-2024'!D5</f>
        <v>11.395061728395062</v>
      </c>
      <c r="D125" s="2">
        <f>'teamavgs-2024'!Z5/'teamavgs-2024'!Y5</f>
        <v>1.3260188087774294</v>
      </c>
      <c r="E125" s="2">
        <f>'teamavgs-2024'!F5</f>
        <v>4.6358024691358022</v>
      </c>
      <c r="F125" s="2">
        <f t="shared" si="15"/>
        <v>4.7596708463949842</v>
      </c>
      <c r="G125" s="2">
        <f t="shared" si="16"/>
        <v>0.12386837725918198</v>
      </c>
      <c r="H125" s="2">
        <f t="shared" si="17"/>
        <v>0.12386837725918198</v>
      </c>
    </row>
    <row r="126" spans="1:8" x14ac:dyDescent="0.2">
      <c r="A126" t="str">
        <f t="shared" si="13"/>
        <v>CHC</v>
      </c>
      <c r="B126" s="5">
        <f t="shared" si="14"/>
        <v>2024</v>
      </c>
      <c r="C126" s="2">
        <f>'teamavgs-2024'!D6</f>
        <v>11.320987654320987</v>
      </c>
      <c r="D126" s="2">
        <f>'teamavgs-2024'!Z6/'teamavgs-2024'!Y6</f>
        <v>1.2397476340694007</v>
      </c>
      <c r="E126" s="2">
        <f>'teamavgs-2024'!F6</f>
        <v>4.5432098765432096</v>
      </c>
      <c r="F126" s="2">
        <f t="shared" si="15"/>
        <v>4.4210778128286021</v>
      </c>
      <c r="G126" s="2">
        <f t="shared" si="16"/>
        <v>-0.1221320637146075</v>
      </c>
      <c r="H126" s="2">
        <f t="shared" si="17"/>
        <v>0.1221320637146075</v>
      </c>
    </row>
    <row r="127" spans="1:8" x14ac:dyDescent="0.2">
      <c r="A127" t="str">
        <f t="shared" si="13"/>
        <v>CHW</v>
      </c>
      <c r="B127" s="5">
        <f t="shared" si="14"/>
        <v>2024</v>
      </c>
      <c r="C127" s="2">
        <f>'teamavgs-2024'!D7</f>
        <v>9.1604938271604937</v>
      </c>
      <c r="D127" s="2">
        <f>'teamavgs-2024'!Z7/'teamavgs-2024'!Y7</f>
        <v>1.2230215827338129</v>
      </c>
      <c r="E127" s="2">
        <f>'teamavgs-2024'!F7</f>
        <v>3.1296296296296298</v>
      </c>
      <c r="F127" s="2">
        <f t="shared" si="15"/>
        <v>3.5290967226219023</v>
      </c>
      <c r="G127" s="2">
        <f t="shared" si="16"/>
        <v>0.39946709299227257</v>
      </c>
      <c r="H127" s="2">
        <f t="shared" si="17"/>
        <v>0.39946709299227257</v>
      </c>
    </row>
    <row r="128" spans="1:8" x14ac:dyDescent="0.2">
      <c r="A128" t="str">
        <f t="shared" ref="A128:A151" si="18">A98</f>
        <v>CIN</v>
      </c>
      <c r="B128" s="5">
        <f t="shared" ref="B128:B151" si="19">B98+1</f>
        <v>2024</v>
      </c>
      <c r="C128" s="2">
        <f>'teamavgs-2024'!D8</f>
        <v>10.425925925925926</v>
      </c>
      <c r="D128" s="2">
        <f>'teamavgs-2024'!Z8/'teamavgs-2024'!Y8</f>
        <v>1.2721311475409838</v>
      </c>
      <c r="E128" s="2">
        <f>'teamavgs-2024'!F8</f>
        <v>4.3148148148148149</v>
      </c>
      <c r="F128" s="2">
        <f t="shared" si="15"/>
        <v>4.1778907103825142</v>
      </c>
      <c r="G128" s="2">
        <f t="shared" si="16"/>
        <v>-0.13692410443230063</v>
      </c>
      <c r="H128" s="2">
        <f t="shared" si="17"/>
        <v>0.13692410443230063</v>
      </c>
    </row>
    <row r="129" spans="1:8" x14ac:dyDescent="0.2">
      <c r="A129" t="str">
        <f t="shared" si="18"/>
        <v>CLE</v>
      </c>
      <c r="B129" s="5">
        <f t="shared" si="19"/>
        <v>2024</v>
      </c>
      <c r="C129" s="2">
        <f>'teamavgs-2024'!D9</f>
        <v>10.490683229813664</v>
      </c>
      <c r="D129" s="2">
        <f>'teamavgs-2024'!Z9/'teamavgs-2024'!Y9</f>
        <v>1.2866449511400653</v>
      </c>
      <c r="E129" s="2">
        <f>'teamavgs-2024'!F9</f>
        <v>4.3703703703703702</v>
      </c>
      <c r="F129" s="2">
        <f t="shared" si="15"/>
        <v>4.2518021526695939</v>
      </c>
      <c r="G129" s="2">
        <f t="shared" si="16"/>
        <v>-0.1185682177007763</v>
      </c>
      <c r="H129" s="2">
        <f t="shared" si="17"/>
        <v>0.1185682177007763</v>
      </c>
    </row>
    <row r="130" spans="1:8" x14ac:dyDescent="0.2">
      <c r="A130" t="str">
        <f t="shared" si="18"/>
        <v>COL</v>
      </c>
      <c r="B130" s="5">
        <f t="shared" si="19"/>
        <v>2024</v>
      </c>
      <c r="C130" s="2">
        <f>'teamavgs-2024'!D10</f>
        <v>10.407407407407407</v>
      </c>
      <c r="D130" s="2">
        <f>'teamavgs-2024'!Z10/'teamavgs-2024'!Y10</f>
        <v>1.3157894736842106</v>
      </c>
      <c r="E130" s="2">
        <f>'teamavgs-2024'!F10</f>
        <v>4.2098765432098766</v>
      </c>
      <c r="F130" s="2">
        <f t="shared" ref="F130:F151" si="20">C130*L$3*D130^L$4</f>
        <v>4.3135964912280702</v>
      </c>
      <c r="G130" s="2">
        <f t="shared" ref="G130:G151" si="21">F130-E130</f>
        <v>0.10371994801819362</v>
      </c>
      <c r="H130" s="2">
        <f t="shared" ref="H130:H151" si="22">ABS(G130)</f>
        <v>0.10371994801819362</v>
      </c>
    </row>
    <row r="131" spans="1:8" x14ac:dyDescent="0.2">
      <c r="A131" t="str">
        <f t="shared" si="18"/>
        <v>DET</v>
      </c>
      <c r="B131" s="5">
        <f t="shared" si="19"/>
        <v>2024</v>
      </c>
      <c r="C131" s="2">
        <f>'teamavgs-2024'!D11</f>
        <v>10.487654320987655</v>
      </c>
      <c r="D131" s="2">
        <f>'teamavgs-2024'!Z11/'teamavgs-2024'!Y11</f>
        <v>1.2833333333333334</v>
      </c>
      <c r="E131" s="2">
        <f>'teamavgs-2024'!F11</f>
        <v>4.2098765432098766</v>
      </c>
      <c r="F131" s="2">
        <f t="shared" si="20"/>
        <v>4.23963425925926</v>
      </c>
      <c r="G131" s="2">
        <f t="shared" si="21"/>
        <v>2.9757716049383376E-2</v>
      </c>
      <c r="H131" s="2">
        <f t="shared" si="22"/>
        <v>2.9757716049383376E-2</v>
      </c>
    </row>
    <row r="132" spans="1:8" x14ac:dyDescent="0.2">
      <c r="A132" t="str">
        <f t="shared" si="18"/>
        <v>HOU</v>
      </c>
      <c r="B132" s="5">
        <f t="shared" si="19"/>
        <v>2024</v>
      </c>
      <c r="C132" s="2">
        <f>'teamavgs-2024'!D12</f>
        <v>11.397515527950311</v>
      </c>
      <c r="D132" s="2">
        <f>'teamavgs-2024'!Z12/'teamavgs-2024'!Y12</f>
        <v>1.2981366459627328</v>
      </c>
      <c r="E132" s="2">
        <f>'teamavgs-2024'!F12</f>
        <v>4.5679012345679011</v>
      </c>
      <c r="F132" s="2">
        <f t="shared" si="20"/>
        <v>4.6605927626248986</v>
      </c>
      <c r="G132" s="2">
        <f t="shared" si="21"/>
        <v>9.2691528056997541E-2</v>
      </c>
      <c r="H132" s="2">
        <f t="shared" si="22"/>
        <v>9.2691528056997541E-2</v>
      </c>
    </row>
    <row r="133" spans="1:8" x14ac:dyDescent="0.2">
      <c r="A133" t="str">
        <f t="shared" si="18"/>
        <v>KCR</v>
      </c>
      <c r="B133" s="5">
        <f t="shared" si="19"/>
        <v>2024</v>
      </c>
      <c r="C133" s="2">
        <f>'teamavgs-2024'!D13</f>
        <v>10.617283950617283</v>
      </c>
      <c r="D133" s="2">
        <f>'teamavgs-2024'!Z13/'teamavgs-2024'!Y13</f>
        <v>1.3169934640522878</v>
      </c>
      <c r="E133" s="2">
        <f>'teamavgs-2024'!F13</f>
        <v>4.5370370370370372</v>
      </c>
      <c r="F133" s="2">
        <f t="shared" si="20"/>
        <v>4.4046114742193172</v>
      </c>
      <c r="G133" s="2">
        <f t="shared" si="21"/>
        <v>-0.13242556281772</v>
      </c>
      <c r="H133" s="2">
        <f t="shared" si="22"/>
        <v>0.13242556281772</v>
      </c>
    </row>
    <row r="134" spans="1:8" x14ac:dyDescent="0.2">
      <c r="A134" t="str">
        <f t="shared" si="18"/>
        <v>LAA</v>
      </c>
      <c r="B134" s="5">
        <f t="shared" si="19"/>
        <v>2024</v>
      </c>
      <c r="C134" s="2">
        <f>'teamavgs-2024'!D14</f>
        <v>10.080246913580247</v>
      </c>
      <c r="D134" s="2">
        <f>'teamavgs-2024'!Z14/'teamavgs-2024'!Y14</f>
        <v>1.2259136212624584</v>
      </c>
      <c r="E134" s="2">
        <f>'teamavgs-2024'!F14</f>
        <v>3.9197530864197532</v>
      </c>
      <c r="F134" s="2">
        <f t="shared" si="20"/>
        <v>3.8926162790697671</v>
      </c>
      <c r="G134" s="2">
        <f t="shared" si="21"/>
        <v>-2.7136807349986025E-2</v>
      </c>
      <c r="H134" s="2">
        <f t="shared" si="22"/>
        <v>2.7136807349986025E-2</v>
      </c>
    </row>
    <row r="135" spans="1:8" x14ac:dyDescent="0.2">
      <c r="A135" t="str">
        <f t="shared" si="18"/>
        <v>LAD</v>
      </c>
      <c r="B135" s="5">
        <f t="shared" si="19"/>
        <v>2024</v>
      </c>
      <c r="C135" s="2">
        <f>'teamavgs-2024'!D15</f>
        <v>12.345679012345679</v>
      </c>
      <c r="D135" s="2">
        <f>'teamavgs-2024'!Z15/'teamavgs-2024'!Y15</f>
        <v>1.3313432835820895</v>
      </c>
      <c r="E135" s="2">
        <f>'teamavgs-2024'!F15</f>
        <v>5.1975308641975309</v>
      </c>
      <c r="F135" s="2">
        <f t="shared" si="20"/>
        <v>5.1774461028192373</v>
      </c>
      <c r="G135" s="2">
        <f t="shared" si="21"/>
        <v>-2.0084761378293514E-2</v>
      </c>
      <c r="H135" s="2">
        <f t="shared" si="22"/>
        <v>2.0084761378293514E-2</v>
      </c>
    </row>
    <row r="136" spans="1:8" x14ac:dyDescent="0.2">
      <c r="A136" t="str">
        <f t="shared" si="18"/>
        <v>MIA</v>
      </c>
      <c r="B136" s="5">
        <f t="shared" si="19"/>
        <v>2024</v>
      </c>
      <c r="C136" s="2">
        <f>'teamavgs-2024'!D16</f>
        <v>10.24074074074074</v>
      </c>
      <c r="D136" s="2">
        <f>'teamavgs-2024'!Z16/'teamavgs-2024'!Y16</f>
        <v>1.26</v>
      </c>
      <c r="E136" s="2">
        <f>'teamavgs-2024'!F16</f>
        <v>3.9320987654320989</v>
      </c>
      <c r="F136" s="2">
        <f t="shared" si="20"/>
        <v>4.0645499999999997</v>
      </c>
      <c r="G136" s="2">
        <f t="shared" si="21"/>
        <v>0.13245123456790076</v>
      </c>
      <c r="H136" s="2">
        <f t="shared" si="22"/>
        <v>0.13245123456790076</v>
      </c>
    </row>
    <row r="137" spans="1:8" x14ac:dyDescent="0.2">
      <c r="A137" t="str">
        <f t="shared" si="18"/>
        <v>MIL</v>
      </c>
      <c r="B137" s="5">
        <f t="shared" si="19"/>
        <v>2024</v>
      </c>
      <c r="C137" s="2">
        <f>'teamavgs-2024'!D17</f>
        <v>11.617283950617283</v>
      </c>
      <c r="D137" s="2">
        <f>'teamavgs-2024'!Z17/'teamavgs-2024'!Y17</f>
        <v>1.2361963190184049</v>
      </c>
      <c r="E137" s="2">
        <f>'teamavgs-2024'!F17</f>
        <v>4.7962962962962967</v>
      </c>
      <c r="F137" s="2">
        <f t="shared" si="20"/>
        <v>4.5237917518745734</v>
      </c>
      <c r="G137" s="2">
        <f t="shared" si="21"/>
        <v>-0.27250454442172334</v>
      </c>
      <c r="H137" s="2">
        <f t="shared" si="22"/>
        <v>0.27250454442172334</v>
      </c>
    </row>
    <row r="138" spans="1:8" x14ac:dyDescent="0.2">
      <c r="A138" t="str">
        <f t="shared" si="18"/>
        <v>MIN</v>
      </c>
      <c r="B138" s="5">
        <f t="shared" si="19"/>
        <v>2024</v>
      </c>
      <c r="C138" s="2">
        <f>'teamavgs-2024'!D18</f>
        <v>11.12962962962963</v>
      </c>
      <c r="D138" s="2">
        <f>'teamavgs-2024'!Z18/'teamavgs-2024'!Y18</f>
        <v>1.3047619047619046</v>
      </c>
      <c r="E138" s="2">
        <f>'teamavgs-2024'!F18</f>
        <v>4.5802469135802468</v>
      </c>
      <c r="F138" s="2">
        <f t="shared" si="20"/>
        <v>4.5742777777777768</v>
      </c>
      <c r="G138" s="2">
        <f t="shared" si="21"/>
        <v>-5.9691358024700492E-3</v>
      </c>
      <c r="H138" s="2">
        <f t="shared" si="22"/>
        <v>5.9691358024700492E-3</v>
      </c>
    </row>
    <row r="139" spans="1:8" x14ac:dyDescent="0.2">
      <c r="A139" t="str">
        <f t="shared" si="18"/>
        <v>NYM</v>
      </c>
      <c r="B139" s="5">
        <f t="shared" si="19"/>
        <v>2024</v>
      </c>
      <c r="C139" s="2">
        <f>'teamavgs-2024'!D19</f>
        <v>11.401234567901234</v>
      </c>
      <c r="D139" s="2">
        <f>'teamavgs-2024'!Z19/'teamavgs-2024'!Y19</f>
        <v>1.3009404388714734</v>
      </c>
      <c r="E139" s="2">
        <f>'teamavgs-2024'!F19</f>
        <v>4.7407407407407405</v>
      </c>
      <c r="F139" s="2">
        <f t="shared" si="20"/>
        <v>4.6721830372692441</v>
      </c>
      <c r="G139" s="2">
        <f t="shared" si="21"/>
        <v>-6.8557703471496367E-2</v>
      </c>
      <c r="H139" s="2">
        <f t="shared" si="22"/>
        <v>6.8557703471496367E-2</v>
      </c>
    </row>
    <row r="140" spans="1:8" x14ac:dyDescent="0.2">
      <c r="A140" t="str">
        <f t="shared" si="18"/>
        <v>NYY</v>
      </c>
      <c r="B140" s="5">
        <f t="shared" si="19"/>
        <v>2024</v>
      </c>
      <c r="C140" s="2">
        <f>'teamavgs-2024'!D20</f>
        <v>11.944444444444445</v>
      </c>
      <c r="D140" s="2">
        <f>'teamavgs-2024'!Z20/'teamavgs-2024'!Y20</f>
        <v>1.2882882882882882</v>
      </c>
      <c r="E140" s="2">
        <f>'teamavgs-2024'!F20</f>
        <v>5.0308641975308639</v>
      </c>
      <c r="F140" s="2">
        <f t="shared" si="20"/>
        <v>4.8471846846846844</v>
      </c>
      <c r="G140" s="2">
        <f t="shared" si="21"/>
        <v>-0.18367951284617945</v>
      </c>
      <c r="H140" s="2">
        <f t="shared" si="22"/>
        <v>0.18367951284617945</v>
      </c>
    </row>
    <row r="141" spans="1:8" x14ac:dyDescent="0.2">
      <c r="A141" t="str">
        <f t="shared" si="18"/>
        <v>OAK</v>
      </c>
      <c r="B141" s="5">
        <f t="shared" si="19"/>
        <v>2024</v>
      </c>
      <c r="C141" s="2">
        <f>'teamavgs-2024'!D21</f>
        <v>10.450617283950617</v>
      </c>
      <c r="D141" s="2">
        <f>'teamavgs-2024'!Z21/'teamavgs-2024'!Y21</f>
        <v>1.3056478405315615</v>
      </c>
      <c r="E141" s="2">
        <f>'teamavgs-2024'!F21</f>
        <v>3.9691358024691357</v>
      </c>
      <c r="F141" s="2">
        <f t="shared" si="20"/>
        <v>4.2981201550387595</v>
      </c>
      <c r="G141" s="2">
        <f t="shared" si="21"/>
        <v>0.32898435256962388</v>
      </c>
      <c r="H141" s="2">
        <f t="shared" si="22"/>
        <v>0.32898435256962388</v>
      </c>
    </row>
    <row r="142" spans="1:8" x14ac:dyDescent="0.2">
      <c r="A142" t="str">
        <f t="shared" si="18"/>
        <v>PHI</v>
      </c>
      <c r="B142" s="5">
        <f t="shared" si="19"/>
        <v>2024</v>
      </c>
      <c r="C142" s="2">
        <f>'teamavgs-2024'!D22</f>
        <v>11.62962962962963</v>
      </c>
      <c r="D142" s="2">
        <f>'teamavgs-2024'!Z22/'teamavgs-2024'!Y22</f>
        <v>1.3076923076923077</v>
      </c>
      <c r="E142" s="2">
        <f>'teamavgs-2024'!F22</f>
        <v>4.8395061728395063</v>
      </c>
      <c r="F142" s="2">
        <f t="shared" si="20"/>
        <v>4.7905128205128209</v>
      </c>
      <c r="G142" s="2">
        <f t="shared" si="21"/>
        <v>-4.8993352326685446E-2</v>
      </c>
      <c r="H142" s="2">
        <f t="shared" si="22"/>
        <v>4.8993352326685446E-2</v>
      </c>
    </row>
    <row r="143" spans="1:8" x14ac:dyDescent="0.2">
      <c r="A143" t="str">
        <f t="shared" si="18"/>
        <v>PIT</v>
      </c>
      <c r="B143" s="5">
        <f t="shared" si="19"/>
        <v>2024</v>
      </c>
      <c r="C143" s="2">
        <f>'teamavgs-2024'!D23</f>
        <v>10.635802469135802</v>
      </c>
      <c r="D143" s="2">
        <f>'teamavgs-2024'!Z23/'teamavgs-2024'!Y23</f>
        <v>1.2325581395348837</v>
      </c>
      <c r="E143" s="2">
        <f>'teamavgs-2024'!F23</f>
        <v>4.1049382716049383</v>
      </c>
      <c r="F143" s="2">
        <f t="shared" si="20"/>
        <v>4.129412144702842</v>
      </c>
      <c r="G143" s="2">
        <f t="shared" si="21"/>
        <v>2.447387309790372E-2</v>
      </c>
      <c r="H143" s="2">
        <f t="shared" si="22"/>
        <v>2.447387309790372E-2</v>
      </c>
    </row>
    <row r="144" spans="1:8" x14ac:dyDescent="0.2">
      <c r="A144" t="str">
        <f t="shared" si="18"/>
        <v>SDP</v>
      </c>
      <c r="B144" s="5">
        <f t="shared" si="19"/>
        <v>2024</v>
      </c>
      <c r="C144" s="2">
        <f>'teamavgs-2024'!D24</f>
        <v>11.277777777777779</v>
      </c>
      <c r="D144" s="2">
        <f>'teamavgs-2024'!Z24/'teamavgs-2024'!Y24</f>
        <v>1.2962962962962963</v>
      </c>
      <c r="E144" s="2">
        <f>'teamavgs-2024'!F24</f>
        <v>4.6913580246913584</v>
      </c>
      <c r="F144" s="2">
        <f t="shared" si="20"/>
        <v>4.6050925925925927</v>
      </c>
      <c r="G144" s="2">
        <f t="shared" si="21"/>
        <v>-8.6265432098765693E-2</v>
      </c>
      <c r="H144" s="2">
        <f t="shared" si="22"/>
        <v>8.6265432098765693E-2</v>
      </c>
    </row>
    <row r="145" spans="1:8" x14ac:dyDescent="0.2">
      <c r="A145" t="str">
        <f t="shared" si="18"/>
        <v>SEA</v>
      </c>
      <c r="B145" s="5">
        <f t="shared" si="19"/>
        <v>2024</v>
      </c>
      <c r="C145" s="2">
        <f>'teamavgs-2024'!D25</f>
        <v>10.876543209876543</v>
      </c>
      <c r="D145" s="2">
        <f>'teamavgs-2024'!Z25/'teamavgs-2024'!Y25</f>
        <v>1.2090032154340835</v>
      </c>
      <c r="E145" s="2">
        <f>'teamavgs-2024'!F25</f>
        <v>4.1728395061728394</v>
      </c>
      <c r="F145" s="2">
        <f t="shared" si="20"/>
        <v>4.1421793497677735</v>
      </c>
      <c r="G145" s="2">
        <f t="shared" si="21"/>
        <v>-3.0660156405065919E-2</v>
      </c>
      <c r="H145" s="2">
        <f t="shared" si="22"/>
        <v>3.0660156405065919E-2</v>
      </c>
    </row>
    <row r="146" spans="1:8" x14ac:dyDescent="0.2">
      <c r="A146" t="str">
        <f t="shared" si="18"/>
        <v>SFG</v>
      </c>
      <c r="B146" s="5">
        <f t="shared" si="19"/>
        <v>2024</v>
      </c>
      <c r="C146" s="2">
        <f>'teamavgs-2024'!D26</f>
        <v>10.648148148148149</v>
      </c>
      <c r="D146" s="2">
        <f>'teamavgs-2024'!Z26/'teamavgs-2024'!Y26</f>
        <v>1.298360655737705</v>
      </c>
      <c r="E146" s="2">
        <f>'teamavgs-2024'!F26</f>
        <v>4.2777777777777777</v>
      </c>
      <c r="F146" s="2">
        <f t="shared" si="20"/>
        <v>4.3549180327868857</v>
      </c>
      <c r="G146" s="2">
        <f t="shared" si="21"/>
        <v>7.7140255009108039E-2</v>
      </c>
      <c r="H146" s="2">
        <f t="shared" si="22"/>
        <v>7.7140255009108039E-2</v>
      </c>
    </row>
    <row r="147" spans="1:8" x14ac:dyDescent="0.2">
      <c r="A147" t="str">
        <f t="shared" si="18"/>
        <v>STL</v>
      </c>
      <c r="B147" s="5">
        <f t="shared" si="19"/>
        <v>2024</v>
      </c>
      <c r="C147" s="2">
        <f>'teamavgs-2024'!D27</f>
        <v>11.030864197530864</v>
      </c>
      <c r="D147" s="2">
        <f>'teamavgs-2024'!Z27/'teamavgs-2024'!Y27</f>
        <v>1.2564102564102564</v>
      </c>
      <c r="E147" s="2">
        <f>'teamavgs-2024'!F27</f>
        <v>4.1481481481481479</v>
      </c>
      <c r="F147" s="2">
        <f t="shared" si="20"/>
        <v>4.3656766381766383</v>
      </c>
      <c r="G147" s="2">
        <f t="shared" si="21"/>
        <v>0.2175284900284904</v>
      </c>
      <c r="H147" s="2">
        <f t="shared" si="22"/>
        <v>0.2175284900284904</v>
      </c>
    </row>
    <row r="148" spans="1:8" x14ac:dyDescent="0.2">
      <c r="A148" t="str">
        <f t="shared" si="18"/>
        <v>TBR</v>
      </c>
      <c r="B148" s="5">
        <f t="shared" si="19"/>
        <v>2024</v>
      </c>
      <c r="C148" s="2">
        <f>'teamavgs-2024'!D28</f>
        <v>10.413580246913581</v>
      </c>
      <c r="D148" s="2">
        <f>'teamavgs-2024'!Z28/'teamavgs-2024'!Y28</f>
        <v>1.2119205298013245</v>
      </c>
      <c r="E148" s="2">
        <f>'teamavgs-2024'!F28</f>
        <v>3.7283950617283952</v>
      </c>
      <c r="F148" s="2">
        <f t="shared" si="20"/>
        <v>3.9754359823399561</v>
      </c>
      <c r="G148" s="2">
        <f t="shared" si="21"/>
        <v>0.24704092061156091</v>
      </c>
      <c r="H148" s="2">
        <f t="shared" si="22"/>
        <v>0.24704092061156091</v>
      </c>
    </row>
    <row r="149" spans="1:8" x14ac:dyDescent="0.2">
      <c r="A149" t="str">
        <f t="shared" si="18"/>
        <v>TEX</v>
      </c>
      <c r="B149" s="5">
        <f t="shared" si="19"/>
        <v>2024</v>
      </c>
      <c r="C149" s="2">
        <f>'teamavgs-2024'!D29</f>
        <v>10.777777777777779</v>
      </c>
      <c r="D149" s="2">
        <f>'teamavgs-2024'!Z29/'teamavgs-2024'!Y29</f>
        <v>1.2459016393442623</v>
      </c>
      <c r="E149" s="2">
        <f>'teamavgs-2024'!F29</f>
        <v>4.216049382716049</v>
      </c>
      <c r="F149" s="2">
        <f t="shared" si="20"/>
        <v>4.229836065573771</v>
      </c>
      <c r="G149" s="2">
        <f t="shared" si="21"/>
        <v>1.3786682857721999E-2</v>
      </c>
      <c r="H149" s="2">
        <f t="shared" si="22"/>
        <v>1.3786682857721999E-2</v>
      </c>
    </row>
    <row r="150" spans="1:8" x14ac:dyDescent="0.2">
      <c r="A150" t="str">
        <f t="shared" si="18"/>
        <v>TOR</v>
      </c>
      <c r="B150" s="5">
        <f t="shared" si="19"/>
        <v>2024</v>
      </c>
      <c r="C150" s="2">
        <f>'teamavgs-2024'!D30</f>
        <v>10.925925925925926</v>
      </c>
      <c r="D150" s="2">
        <f>'teamavgs-2024'!Z30/'teamavgs-2024'!Y30</f>
        <v>1.2428115015974441</v>
      </c>
      <c r="E150" s="2">
        <f>'teamavgs-2024'!F30</f>
        <v>4.1419753086419755</v>
      </c>
      <c r="F150" s="2">
        <f t="shared" si="20"/>
        <v>4.2773429179978697</v>
      </c>
      <c r="G150" s="2">
        <f t="shared" si="21"/>
        <v>0.1353676093558942</v>
      </c>
      <c r="H150" s="2">
        <f t="shared" si="22"/>
        <v>0.1353676093558942</v>
      </c>
    </row>
    <row r="151" spans="1:8" x14ac:dyDescent="0.2">
      <c r="A151" t="str">
        <f t="shared" si="18"/>
        <v>WSN</v>
      </c>
      <c r="B151" s="5">
        <f t="shared" si="19"/>
        <v>2024</v>
      </c>
      <c r="C151" s="2">
        <f>'teamavgs-2024'!D31</f>
        <v>10.234567901234568</v>
      </c>
      <c r="D151" s="2">
        <f>'teamavgs-2024'!Z31/'teamavgs-2024'!Y31</f>
        <v>1.2135922330097086</v>
      </c>
      <c r="E151" s="2">
        <f>'teamavgs-2024'!F31</f>
        <v>4.0740740740740744</v>
      </c>
      <c r="F151" s="2">
        <f t="shared" si="20"/>
        <v>3.9124865156418549</v>
      </c>
      <c r="G151" s="2">
        <f t="shared" si="21"/>
        <v>-0.1615875584322195</v>
      </c>
      <c r="H151" s="2">
        <f t="shared" si="22"/>
        <v>0.1615875584322195</v>
      </c>
    </row>
    <row r="153" spans="1:8" x14ac:dyDescent="0.2">
      <c r="A153" t="s">
        <v>11</v>
      </c>
      <c r="C153" s="2">
        <f t="shared" ref="C153:H153" si="23">AVERAGE(C2:C151)</f>
        <v>11.063719678870024</v>
      </c>
      <c r="D153" s="2">
        <f t="shared" si="23"/>
        <v>1.2864887378538241</v>
      </c>
      <c r="E153" s="2">
        <f t="shared" si="23"/>
        <v>4.4952592592592602</v>
      </c>
      <c r="F153" s="2">
        <f t="shared" si="23"/>
        <v>4.488815810376539</v>
      </c>
      <c r="G153" s="2">
        <f t="shared" si="23"/>
        <v>-6.4434488827190099E-3</v>
      </c>
      <c r="H153" s="2">
        <f t="shared" si="23"/>
        <v>0.14048162958971144</v>
      </c>
    </row>
    <row r="154" spans="1:8" x14ac:dyDescent="0.2">
      <c r="A154" t="s">
        <v>12</v>
      </c>
      <c r="C154" s="2">
        <f t="shared" ref="C154:H154" si="24">STDEV(C2:C151)</f>
        <v>0.71222313574442886</v>
      </c>
      <c r="D154" s="2">
        <f t="shared" si="24"/>
        <v>5.2333045853532809E-2</v>
      </c>
      <c r="E154" s="2">
        <f t="shared" si="24"/>
        <v>0.49467499263619952</v>
      </c>
      <c r="F154" s="2">
        <f t="shared" si="24"/>
        <v>0.40815662462530589</v>
      </c>
      <c r="G154" s="2">
        <f t="shared" si="24"/>
        <v>0.19161852605137036</v>
      </c>
      <c r="H154" s="2">
        <f t="shared" si="24"/>
        <v>0.12996891049484538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90</v>
      </c>
      <c r="G2">
        <v>162</v>
      </c>
      <c r="H2">
        <v>6260</v>
      </c>
      <c r="I2">
        <v>5665</v>
      </c>
      <c r="J2">
        <v>752</v>
      </c>
      <c r="K2">
        <v>1479</v>
      </c>
      <c r="L2">
        <v>285</v>
      </c>
      <c r="M2">
        <v>56</v>
      </c>
      <c r="N2">
        <v>190</v>
      </c>
      <c r="O2">
        <v>709</v>
      </c>
      <c r="P2">
        <v>137</v>
      </c>
      <c r="Q2">
        <v>31</v>
      </c>
      <c r="R2">
        <v>463</v>
      </c>
      <c r="S2">
        <v>1427</v>
      </c>
      <c r="T2">
        <v>0.26100000000000001</v>
      </c>
      <c r="U2">
        <v>0.32</v>
      </c>
      <c r="V2">
        <v>0.432</v>
      </c>
      <c r="W2">
        <v>0.752</v>
      </c>
      <c r="X2">
        <v>93</v>
      </c>
      <c r="Y2">
        <v>0.33400000000000002</v>
      </c>
      <c r="Z2">
        <v>91</v>
      </c>
      <c r="AA2">
        <v>2446</v>
      </c>
      <c r="AB2">
        <v>117</v>
      </c>
      <c r="AC2">
        <v>50</v>
      </c>
      <c r="AD2">
        <v>43</v>
      </c>
      <c r="AE2">
        <v>38</v>
      </c>
      <c r="AF2">
        <v>43</v>
      </c>
      <c r="AG2">
        <v>2035</v>
      </c>
      <c r="AH2">
        <v>1887</v>
      </c>
      <c r="AI2">
        <v>11.648148148148151</v>
      </c>
      <c r="AJ2">
        <v>4.7757407407407406</v>
      </c>
      <c r="AK2">
        <v>4.6419753086419746</v>
      </c>
      <c r="AL2">
        <v>0.1337654320987651</v>
      </c>
      <c r="AM2">
        <v>4.9533750000000003</v>
      </c>
      <c r="AN2">
        <v>0.31139969135802481</v>
      </c>
    </row>
    <row r="3" spans="1:40" ht="16" customHeight="1" x14ac:dyDescent="0.2">
      <c r="A3" t="s">
        <v>49</v>
      </c>
      <c r="C3" t="s">
        <v>89</v>
      </c>
      <c r="F3" t="s">
        <v>91</v>
      </c>
      <c r="G3">
        <v>161</v>
      </c>
      <c r="H3">
        <v>6192</v>
      </c>
      <c r="I3">
        <v>5514</v>
      </c>
      <c r="J3">
        <v>649</v>
      </c>
      <c r="K3">
        <v>1404</v>
      </c>
      <c r="L3">
        <v>295</v>
      </c>
      <c r="M3">
        <v>27</v>
      </c>
      <c r="N3">
        <v>122</v>
      </c>
      <c r="O3">
        <v>615</v>
      </c>
      <c r="P3">
        <v>75</v>
      </c>
      <c r="Q3">
        <v>34</v>
      </c>
      <c r="R3">
        <v>502</v>
      </c>
      <c r="S3">
        <v>1240</v>
      </c>
      <c r="T3">
        <v>0.255</v>
      </c>
      <c r="U3">
        <v>0.32100000000000001</v>
      </c>
      <c r="V3">
        <v>0.38400000000000001</v>
      </c>
      <c r="W3">
        <v>0.70499999999999996</v>
      </c>
      <c r="X3">
        <v>89</v>
      </c>
      <c r="Y3">
        <v>0.316</v>
      </c>
      <c r="Z3">
        <v>88</v>
      </c>
      <c r="AA3">
        <v>2119</v>
      </c>
      <c r="AB3">
        <v>145</v>
      </c>
      <c r="AC3">
        <v>59</v>
      </c>
      <c r="AD3">
        <v>64</v>
      </c>
      <c r="AE3">
        <v>52</v>
      </c>
      <c r="AF3">
        <v>60</v>
      </c>
      <c r="AG3">
        <v>2025</v>
      </c>
      <c r="AH3">
        <v>1846</v>
      </c>
      <c r="AI3">
        <v>11.39506172839506</v>
      </c>
      <c r="AJ3">
        <v>4.6719753086419749</v>
      </c>
      <c r="AK3">
        <v>4.0310559006211184</v>
      </c>
      <c r="AL3">
        <v>0.64091940802085645</v>
      </c>
      <c r="AM3">
        <v>4.2939148494288686</v>
      </c>
      <c r="AN3">
        <v>0.26285894880775018</v>
      </c>
    </row>
    <row r="4" spans="1:40" ht="16" customHeight="1" x14ac:dyDescent="0.2">
      <c r="A4" t="s">
        <v>50</v>
      </c>
      <c r="C4" t="s">
        <v>89</v>
      </c>
      <c r="F4" t="s">
        <v>92</v>
      </c>
      <c r="G4">
        <v>162</v>
      </c>
      <c r="H4">
        <v>6089</v>
      </c>
      <c r="I4">
        <v>5524</v>
      </c>
      <c r="J4">
        <v>744</v>
      </c>
      <c r="K4">
        <v>1413</v>
      </c>
      <c r="L4">
        <v>265</v>
      </c>
      <c r="M4">
        <v>6</v>
      </c>
      <c r="N4">
        <v>253</v>
      </c>
      <c r="O4">
        <v>710</v>
      </c>
      <c r="P4">
        <v>19</v>
      </c>
      <c r="Q4">
        <v>13</v>
      </c>
      <c r="R4">
        <v>468</v>
      </c>
      <c r="S4">
        <v>1324</v>
      </c>
      <c r="T4">
        <v>0.25600000000000001</v>
      </c>
      <c r="U4">
        <v>0.317</v>
      </c>
      <c r="V4">
        <v>0.443</v>
      </c>
      <c r="W4">
        <v>0.76</v>
      </c>
      <c r="X4">
        <v>101</v>
      </c>
      <c r="Y4">
        <v>0.33100000000000002</v>
      </c>
      <c r="Z4">
        <v>101</v>
      </c>
      <c r="AA4">
        <v>2449</v>
      </c>
      <c r="AB4">
        <v>119</v>
      </c>
      <c r="AC4">
        <v>44</v>
      </c>
      <c r="AD4">
        <v>17</v>
      </c>
      <c r="AE4">
        <v>36</v>
      </c>
      <c r="AF4">
        <v>19</v>
      </c>
      <c r="AG4">
        <v>1944</v>
      </c>
      <c r="AH4">
        <v>1812</v>
      </c>
      <c r="AI4">
        <v>11.18518518518519</v>
      </c>
      <c r="AJ4">
        <v>4.5859259259259257</v>
      </c>
      <c r="AK4">
        <v>4.5925925925925926</v>
      </c>
      <c r="AL4">
        <v>6.6666666666668206E-3</v>
      </c>
      <c r="AM4">
        <v>4.9237749737118834</v>
      </c>
      <c r="AN4">
        <v>0.33118238111928999</v>
      </c>
    </row>
    <row r="5" spans="1:40" ht="16" customHeight="1" x14ac:dyDescent="0.2">
      <c r="A5" t="s">
        <v>51</v>
      </c>
      <c r="C5" t="s">
        <v>89</v>
      </c>
      <c r="F5" t="s">
        <v>93</v>
      </c>
      <c r="G5">
        <v>162</v>
      </c>
      <c r="H5">
        <v>6320</v>
      </c>
      <c r="I5">
        <v>5670</v>
      </c>
      <c r="J5">
        <v>878</v>
      </c>
      <c r="K5">
        <v>1598</v>
      </c>
      <c r="L5">
        <v>343</v>
      </c>
      <c r="M5">
        <v>25</v>
      </c>
      <c r="N5">
        <v>208</v>
      </c>
      <c r="O5">
        <v>836</v>
      </c>
      <c r="P5">
        <v>83</v>
      </c>
      <c r="Q5">
        <v>24</v>
      </c>
      <c r="R5">
        <v>558</v>
      </c>
      <c r="S5">
        <v>1160</v>
      </c>
      <c r="T5">
        <v>0.28199999999999997</v>
      </c>
      <c r="U5">
        <v>0.34799999999999998</v>
      </c>
      <c r="V5">
        <v>0.46100000000000002</v>
      </c>
      <c r="W5">
        <v>0.81</v>
      </c>
      <c r="X5">
        <v>112</v>
      </c>
      <c r="Y5">
        <v>0.35399999999999998</v>
      </c>
      <c r="Z5">
        <v>113</v>
      </c>
      <c r="AA5">
        <v>2615</v>
      </c>
      <c r="AB5">
        <v>137</v>
      </c>
      <c r="AC5">
        <v>43</v>
      </c>
      <c r="AD5">
        <v>8</v>
      </c>
      <c r="AE5">
        <v>40</v>
      </c>
      <c r="AF5">
        <v>34</v>
      </c>
      <c r="AG5">
        <v>2233</v>
      </c>
      <c r="AH5">
        <v>2072</v>
      </c>
      <c r="AI5">
        <v>12.79012345679012</v>
      </c>
      <c r="AJ5">
        <v>5.2439506172839501</v>
      </c>
      <c r="AK5">
        <v>5.4197530864197532</v>
      </c>
      <c r="AL5">
        <v>0.17580246913580311</v>
      </c>
      <c r="AM5">
        <v>5.3371200510855692</v>
      </c>
      <c r="AN5">
        <v>8.263303533418398E-2</v>
      </c>
    </row>
    <row r="6" spans="1:40" ht="16" customHeight="1" x14ac:dyDescent="0.2">
      <c r="A6" t="s">
        <v>52</v>
      </c>
      <c r="C6" t="s">
        <v>89</v>
      </c>
      <c r="F6" t="s">
        <v>94</v>
      </c>
      <c r="G6">
        <v>162</v>
      </c>
      <c r="H6">
        <v>6335</v>
      </c>
      <c r="I6">
        <v>5503</v>
      </c>
      <c r="J6">
        <v>808</v>
      </c>
      <c r="K6">
        <v>1409</v>
      </c>
      <c r="L6">
        <v>293</v>
      </c>
      <c r="M6">
        <v>30</v>
      </c>
      <c r="N6">
        <v>199</v>
      </c>
      <c r="O6">
        <v>767</v>
      </c>
      <c r="P6">
        <v>66</v>
      </c>
      <c r="Q6">
        <v>34</v>
      </c>
      <c r="R6">
        <v>656</v>
      </c>
      <c r="S6">
        <v>1339</v>
      </c>
      <c r="T6">
        <v>0.25600000000000001</v>
      </c>
      <c r="U6">
        <v>0.34300000000000003</v>
      </c>
      <c r="V6">
        <v>0.42899999999999999</v>
      </c>
      <c r="W6">
        <v>0.77200000000000002</v>
      </c>
      <c r="X6">
        <v>104</v>
      </c>
      <c r="Y6">
        <v>0.34200000000000003</v>
      </c>
      <c r="Z6">
        <v>104</v>
      </c>
      <c r="AA6">
        <v>2359</v>
      </c>
      <c r="AB6">
        <v>107</v>
      </c>
      <c r="AC6">
        <v>96</v>
      </c>
      <c r="AD6">
        <v>42</v>
      </c>
      <c r="AE6">
        <v>37</v>
      </c>
      <c r="AF6">
        <v>45</v>
      </c>
      <c r="AG6">
        <v>2206</v>
      </c>
      <c r="AH6">
        <v>2065</v>
      </c>
      <c r="AI6">
        <v>12.746913580246909</v>
      </c>
      <c r="AJ6">
        <v>5.2262345679012343</v>
      </c>
      <c r="AK6">
        <v>4.9876543209876543</v>
      </c>
      <c r="AL6">
        <v>0.23858024691358001</v>
      </c>
      <c r="AM6">
        <v>5.0220238095238079</v>
      </c>
      <c r="AN6">
        <v>3.4369488536153632E-2</v>
      </c>
    </row>
    <row r="7" spans="1:40" ht="16" customHeight="1" x14ac:dyDescent="0.2">
      <c r="A7" t="s">
        <v>53</v>
      </c>
      <c r="C7" t="s">
        <v>89</v>
      </c>
      <c r="F7" t="s">
        <v>95</v>
      </c>
      <c r="G7">
        <v>162</v>
      </c>
      <c r="H7">
        <v>6131</v>
      </c>
      <c r="I7">
        <v>5550</v>
      </c>
      <c r="J7">
        <v>686</v>
      </c>
      <c r="K7">
        <v>1428</v>
      </c>
      <c r="L7">
        <v>277</v>
      </c>
      <c r="M7">
        <v>33</v>
      </c>
      <c r="N7">
        <v>168</v>
      </c>
      <c r="O7">
        <v>656</v>
      </c>
      <c r="P7">
        <v>77</v>
      </c>
      <c r="Q7">
        <v>36</v>
      </c>
      <c r="R7">
        <v>455</v>
      </c>
      <c r="S7">
        <v>1285</v>
      </c>
      <c r="T7">
        <v>0.25700000000000001</v>
      </c>
      <c r="U7">
        <v>0.317</v>
      </c>
      <c r="V7">
        <v>0.41</v>
      </c>
      <c r="W7">
        <v>0.72699999999999998</v>
      </c>
      <c r="X7">
        <v>99</v>
      </c>
      <c r="Y7">
        <v>0.32</v>
      </c>
      <c r="Z7">
        <v>99</v>
      </c>
      <c r="AA7">
        <v>2275</v>
      </c>
      <c r="AB7">
        <v>122</v>
      </c>
      <c r="AC7">
        <v>53</v>
      </c>
      <c r="AD7">
        <v>29</v>
      </c>
      <c r="AE7">
        <v>44</v>
      </c>
      <c r="AF7">
        <v>16</v>
      </c>
      <c r="AG7">
        <v>1952</v>
      </c>
      <c r="AH7">
        <v>1794</v>
      </c>
      <c r="AI7">
        <v>11.074074074074071</v>
      </c>
      <c r="AJ7">
        <v>4.5403703703703702</v>
      </c>
      <c r="AK7">
        <v>4.2345679012345681</v>
      </c>
      <c r="AL7">
        <v>0.30580246913580211</v>
      </c>
      <c r="AM7">
        <v>4.5117245005257622</v>
      </c>
      <c r="AN7">
        <v>0.27715659929119418</v>
      </c>
    </row>
    <row r="8" spans="1:40" ht="16" customHeight="1" x14ac:dyDescent="0.2">
      <c r="A8" t="s">
        <v>54</v>
      </c>
      <c r="C8" t="s">
        <v>89</v>
      </c>
      <c r="F8" t="s">
        <v>96</v>
      </c>
      <c r="G8">
        <v>162</v>
      </c>
      <c r="H8">
        <v>6094</v>
      </c>
      <c r="I8">
        <v>5487</v>
      </c>
      <c r="J8">
        <v>716</v>
      </c>
      <c r="K8">
        <v>1403</v>
      </c>
      <c r="L8">
        <v>277</v>
      </c>
      <c r="M8">
        <v>33</v>
      </c>
      <c r="N8">
        <v>164</v>
      </c>
      <c r="O8">
        <v>678</v>
      </c>
      <c r="P8">
        <v>139</v>
      </c>
      <c r="Q8">
        <v>51</v>
      </c>
      <c r="R8">
        <v>452</v>
      </c>
      <c r="S8">
        <v>1284</v>
      </c>
      <c r="T8">
        <v>0.25600000000000001</v>
      </c>
      <c r="U8">
        <v>0.316</v>
      </c>
      <c r="V8">
        <v>0.40799999999999997</v>
      </c>
      <c r="W8">
        <v>0.72399999999999998</v>
      </c>
      <c r="X8">
        <v>91</v>
      </c>
      <c r="Y8">
        <v>0.32300000000000001</v>
      </c>
      <c r="Z8">
        <v>89</v>
      </c>
      <c r="AA8">
        <v>2238</v>
      </c>
      <c r="AB8">
        <v>129</v>
      </c>
      <c r="AC8">
        <v>52</v>
      </c>
      <c r="AD8">
        <v>58</v>
      </c>
      <c r="AE8">
        <v>44</v>
      </c>
      <c r="AF8">
        <v>37</v>
      </c>
      <c r="AG8">
        <v>1944</v>
      </c>
      <c r="AH8">
        <v>1764</v>
      </c>
      <c r="AI8">
        <v>10.888888888888889</v>
      </c>
      <c r="AJ8">
        <v>4.4644444444444442</v>
      </c>
      <c r="AK8">
        <v>4.4197530864197532</v>
      </c>
      <c r="AL8">
        <v>4.4691358024691041E-2</v>
      </c>
      <c r="AM8">
        <v>4.4286075949367092</v>
      </c>
      <c r="AN8">
        <v>8.8545085169560167E-3</v>
      </c>
    </row>
    <row r="9" spans="1:40" ht="16" customHeight="1" x14ac:dyDescent="0.2">
      <c r="A9" t="s">
        <v>55</v>
      </c>
      <c r="C9" t="s">
        <v>89</v>
      </c>
      <c r="F9" t="s">
        <v>97</v>
      </c>
      <c r="G9">
        <v>161</v>
      </c>
      <c r="H9">
        <v>6155</v>
      </c>
      <c r="I9">
        <v>5484</v>
      </c>
      <c r="J9">
        <v>777</v>
      </c>
      <c r="K9">
        <v>1435</v>
      </c>
      <c r="L9">
        <v>308</v>
      </c>
      <c r="M9">
        <v>29</v>
      </c>
      <c r="N9">
        <v>185</v>
      </c>
      <c r="O9">
        <v>733</v>
      </c>
      <c r="P9">
        <v>134</v>
      </c>
      <c r="Q9">
        <v>31</v>
      </c>
      <c r="R9">
        <v>531</v>
      </c>
      <c r="S9">
        <v>1246</v>
      </c>
      <c r="T9">
        <v>0.26200000000000001</v>
      </c>
      <c r="U9">
        <v>0.32900000000000001</v>
      </c>
      <c r="V9">
        <v>0.43</v>
      </c>
      <c r="W9">
        <v>0.75900000000000001</v>
      </c>
      <c r="X9">
        <v>96</v>
      </c>
      <c r="Y9">
        <v>0.33700000000000002</v>
      </c>
      <c r="Z9">
        <v>97</v>
      </c>
      <c r="AA9">
        <v>2356</v>
      </c>
      <c r="AB9">
        <v>137</v>
      </c>
      <c r="AC9">
        <v>49</v>
      </c>
      <c r="AD9">
        <v>31</v>
      </c>
      <c r="AE9">
        <v>60</v>
      </c>
      <c r="AF9">
        <v>16</v>
      </c>
      <c r="AG9">
        <v>2031</v>
      </c>
      <c r="AH9">
        <v>1863</v>
      </c>
      <c r="AI9">
        <v>11.5</v>
      </c>
      <c r="AJ9">
        <v>4.7149999999999999</v>
      </c>
      <c r="AK9">
        <v>4.8260869565217392</v>
      </c>
      <c r="AL9">
        <v>0.1110869565217394</v>
      </c>
      <c r="AM9">
        <v>4.734574468085107</v>
      </c>
      <c r="AN9">
        <v>9.1512488436632289E-2</v>
      </c>
    </row>
    <row r="10" spans="1:40" ht="16" customHeight="1" x14ac:dyDescent="0.2">
      <c r="A10" t="s">
        <v>56</v>
      </c>
      <c r="C10" t="s">
        <v>89</v>
      </c>
      <c r="F10" t="s">
        <v>98</v>
      </c>
      <c r="G10">
        <v>162</v>
      </c>
      <c r="H10">
        <v>6236</v>
      </c>
      <c r="I10">
        <v>5614</v>
      </c>
      <c r="J10">
        <v>845</v>
      </c>
      <c r="K10">
        <v>1544</v>
      </c>
      <c r="L10">
        <v>318</v>
      </c>
      <c r="M10">
        <v>47</v>
      </c>
      <c r="N10">
        <v>204</v>
      </c>
      <c r="O10">
        <v>805</v>
      </c>
      <c r="P10">
        <v>66</v>
      </c>
      <c r="Q10">
        <v>39</v>
      </c>
      <c r="R10">
        <v>494</v>
      </c>
      <c r="S10">
        <v>1330</v>
      </c>
      <c r="T10">
        <v>0.27500000000000002</v>
      </c>
      <c r="U10">
        <v>0.33600000000000002</v>
      </c>
      <c r="V10">
        <v>0.45700000000000002</v>
      </c>
      <c r="W10">
        <v>0.79400000000000004</v>
      </c>
      <c r="X10">
        <v>97</v>
      </c>
      <c r="Y10">
        <v>0.34699999999999998</v>
      </c>
      <c r="Z10">
        <v>95</v>
      </c>
      <c r="AA10">
        <v>2568</v>
      </c>
      <c r="AB10">
        <v>113</v>
      </c>
      <c r="AC10">
        <v>40</v>
      </c>
      <c r="AD10">
        <v>54</v>
      </c>
      <c r="AE10">
        <v>34</v>
      </c>
      <c r="AF10">
        <v>35</v>
      </c>
      <c r="AG10">
        <v>2113</v>
      </c>
      <c r="AH10">
        <v>1961</v>
      </c>
      <c r="AI10">
        <v>12.10493827160494</v>
      </c>
      <c r="AJ10">
        <v>4.963024691358024</v>
      </c>
      <c r="AK10">
        <v>5.216049382716049</v>
      </c>
      <c r="AL10">
        <v>0.25302469135802502</v>
      </c>
      <c r="AM10">
        <v>5.1862094907407403</v>
      </c>
      <c r="AN10">
        <v>2.9839891975308671E-2</v>
      </c>
    </row>
    <row r="11" spans="1:40" ht="16" customHeight="1" x14ac:dyDescent="0.2">
      <c r="A11" t="s">
        <v>57</v>
      </c>
      <c r="C11" t="s">
        <v>89</v>
      </c>
      <c r="F11" t="s">
        <v>99</v>
      </c>
      <c r="G11">
        <v>161</v>
      </c>
      <c r="H11">
        <v>6127</v>
      </c>
      <c r="I11">
        <v>5526</v>
      </c>
      <c r="J11">
        <v>750</v>
      </c>
      <c r="K11">
        <v>1476</v>
      </c>
      <c r="L11">
        <v>252</v>
      </c>
      <c r="M11">
        <v>30</v>
      </c>
      <c r="N11">
        <v>211</v>
      </c>
      <c r="O11">
        <v>719</v>
      </c>
      <c r="P11">
        <v>58</v>
      </c>
      <c r="Q11">
        <v>29</v>
      </c>
      <c r="R11">
        <v>493</v>
      </c>
      <c r="S11">
        <v>1303</v>
      </c>
      <c r="T11">
        <v>0.26700000000000002</v>
      </c>
      <c r="U11">
        <v>0.33100000000000002</v>
      </c>
      <c r="V11">
        <v>0.438</v>
      </c>
      <c r="W11">
        <v>0.76900000000000002</v>
      </c>
      <c r="X11">
        <v>106</v>
      </c>
      <c r="Y11">
        <v>0.33500000000000002</v>
      </c>
      <c r="Z11">
        <v>106</v>
      </c>
      <c r="AA11">
        <v>2421</v>
      </c>
      <c r="AB11">
        <v>135</v>
      </c>
      <c r="AC11">
        <v>53</v>
      </c>
      <c r="AD11">
        <v>17</v>
      </c>
      <c r="AE11">
        <v>38</v>
      </c>
      <c r="AF11">
        <v>32</v>
      </c>
      <c r="AG11">
        <v>2054</v>
      </c>
      <c r="AH11">
        <v>1890</v>
      </c>
      <c r="AI11">
        <v>11.66666666666667</v>
      </c>
      <c r="AJ11">
        <v>4.7833333333333332</v>
      </c>
      <c r="AK11">
        <v>4.658385093167702</v>
      </c>
      <c r="AL11">
        <v>0.12494824016563121</v>
      </c>
      <c r="AM11">
        <v>4.8629909365558914</v>
      </c>
      <c r="AN11">
        <v>0.20460584338818849</v>
      </c>
    </row>
    <row r="12" spans="1:40" ht="16" customHeight="1" x14ac:dyDescent="0.2">
      <c r="A12" t="s">
        <v>58</v>
      </c>
      <c r="C12" t="s">
        <v>89</v>
      </c>
      <c r="F12" t="s">
        <v>100</v>
      </c>
      <c r="G12">
        <v>162</v>
      </c>
      <c r="H12">
        <v>6204</v>
      </c>
      <c r="I12">
        <v>5545</v>
      </c>
      <c r="J12">
        <v>724</v>
      </c>
      <c r="K12">
        <v>1367</v>
      </c>
      <c r="L12">
        <v>291</v>
      </c>
      <c r="M12">
        <v>29</v>
      </c>
      <c r="N12">
        <v>198</v>
      </c>
      <c r="O12">
        <v>689</v>
      </c>
      <c r="P12">
        <v>102</v>
      </c>
      <c r="Q12">
        <v>44</v>
      </c>
      <c r="R12">
        <v>554</v>
      </c>
      <c r="S12">
        <v>1452</v>
      </c>
      <c r="T12">
        <v>0.247</v>
      </c>
      <c r="U12">
        <v>0.31900000000000001</v>
      </c>
      <c r="V12">
        <v>0.41699999999999998</v>
      </c>
      <c r="W12">
        <v>0.73499999999999999</v>
      </c>
      <c r="X12">
        <v>103</v>
      </c>
      <c r="Y12">
        <v>0.32500000000000001</v>
      </c>
      <c r="Z12">
        <v>105</v>
      </c>
      <c r="AA12">
        <v>2310</v>
      </c>
      <c r="AB12">
        <v>134</v>
      </c>
      <c r="AC12">
        <v>47</v>
      </c>
      <c r="AD12">
        <v>27</v>
      </c>
      <c r="AE12">
        <v>31</v>
      </c>
      <c r="AF12">
        <v>31</v>
      </c>
      <c r="AG12">
        <v>1999</v>
      </c>
      <c r="AH12">
        <v>1821</v>
      </c>
      <c r="AI12">
        <v>11.24074074074074</v>
      </c>
      <c r="AJ12">
        <v>4.6087037037037044</v>
      </c>
      <c r="AK12">
        <v>4.4691358024691361</v>
      </c>
      <c r="AL12">
        <v>0.13956790123456739</v>
      </c>
      <c r="AM12">
        <v>4.6286128526645767</v>
      </c>
      <c r="AN12">
        <v>0.15947705019544059</v>
      </c>
    </row>
    <row r="13" spans="1:40" ht="16" customHeight="1" x14ac:dyDescent="0.2">
      <c r="A13" t="s">
        <v>59</v>
      </c>
      <c r="C13" t="s">
        <v>89</v>
      </c>
      <c r="F13" t="s">
        <v>101</v>
      </c>
      <c r="G13">
        <v>162</v>
      </c>
      <c r="H13">
        <v>6052</v>
      </c>
      <c r="I13">
        <v>5552</v>
      </c>
      <c r="J13">
        <v>675</v>
      </c>
      <c r="K13">
        <v>1450</v>
      </c>
      <c r="L13">
        <v>264</v>
      </c>
      <c r="M13">
        <v>33</v>
      </c>
      <c r="N13">
        <v>147</v>
      </c>
      <c r="O13">
        <v>640</v>
      </c>
      <c r="P13">
        <v>121</v>
      </c>
      <c r="Q13">
        <v>35</v>
      </c>
      <c r="R13">
        <v>382</v>
      </c>
      <c r="S13">
        <v>1224</v>
      </c>
      <c r="T13">
        <v>0.26100000000000001</v>
      </c>
      <c r="U13">
        <v>0.312</v>
      </c>
      <c r="V13">
        <v>0.4</v>
      </c>
      <c r="W13">
        <v>0.71199999999999997</v>
      </c>
      <c r="X13">
        <v>90</v>
      </c>
      <c r="Y13">
        <v>0.316</v>
      </c>
      <c r="Z13">
        <v>88</v>
      </c>
      <c r="AA13">
        <v>2221</v>
      </c>
      <c r="AB13">
        <v>134</v>
      </c>
      <c r="AC13">
        <v>45</v>
      </c>
      <c r="AD13">
        <v>38</v>
      </c>
      <c r="AE13">
        <v>34</v>
      </c>
      <c r="AF13">
        <v>23</v>
      </c>
      <c r="AG13">
        <v>1900</v>
      </c>
      <c r="AH13">
        <v>1731</v>
      </c>
      <c r="AI13">
        <v>10.68518518518519</v>
      </c>
      <c r="AJ13">
        <v>4.3809259259259257</v>
      </c>
      <c r="AK13">
        <v>4.166666666666667</v>
      </c>
      <c r="AL13">
        <v>0.21425925925925871</v>
      </c>
      <c r="AM13">
        <v>4.3151709401709404</v>
      </c>
      <c r="AN13">
        <v>0.14850427350427339</v>
      </c>
    </row>
    <row r="14" spans="1:40" ht="16" customHeight="1" x14ac:dyDescent="0.2">
      <c r="A14" t="s">
        <v>60</v>
      </c>
      <c r="C14" t="s">
        <v>89</v>
      </c>
      <c r="F14" t="s">
        <v>102</v>
      </c>
      <c r="G14">
        <v>162</v>
      </c>
      <c r="H14">
        <v>6041</v>
      </c>
      <c r="I14">
        <v>5431</v>
      </c>
      <c r="J14">
        <v>717</v>
      </c>
      <c r="K14">
        <v>1410</v>
      </c>
      <c r="L14">
        <v>279</v>
      </c>
      <c r="M14">
        <v>20</v>
      </c>
      <c r="N14">
        <v>156</v>
      </c>
      <c r="O14">
        <v>686</v>
      </c>
      <c r="P14">
        <v>73</v>
      </c>
      <c r="Q14">
        <v>34</v>
      </c>
      <c r="R14">
        <v>471</v>
      </c>
      <c r="S14">
        <v>991</v>
      </c>
      <c r="T14">
        <v>0.26</v>
      </c>
      <c r="U14">
        <v>0.32200000000000001</v>
      </c>
      <c r="V14">
        <v>0.40500000000000003</v>
      </c>
      <c r="W14">
        <v>0.72599999999999998</v>
      </c>
      <c r="X14">
        <v>100</v>
      </c>
      <c r="Y14">
        <v>0.32200000000000001</v>
      </c>
      <c r="Z14">
        <v>101</v>
      </c>
      <c r="AA14">
        <v>2197</v>
      </c>
      <c r="AB14">
        <v>147</v>
      </c>
      <c r="AC14">
        <v>51</v>
      </c>
      <c r="AD14">
        <v>36</v>
      </c>
      <c r="AE14">
        <v>49</v>
      </c>
      <c r="AF14">
        <v>21</v>
      </c>
      <c r="AG14">
        <v>1953</v>
      </c>
      <c r="AH14">
        <v>1772</v>
      </c>
      <c r="AI14">
        <v>10.93827160493827</v>
      </c>
      <c r="AJ14">
        <v>4.4846913580246914</v>
      </c>
      <c r="AK14">
        <v>4.4259259259259256</v>
      </c>
      <c r="AL14">
        <v>5.8765432098765842E-2</v>
      </c>
      <c r="AM14">
        <v>4.3336956521739136</v>
      </c>
      <c r="AN14">
        <v>9.2230273752011982E-2</v>
      </c>
    </row>
    <row r="15" spans="1:40" ht="16" customHeight="1" x14ac:dyDescent="0.2">
      <c r="A15" t="s">
        <v>61</v>
      </c>
      <c r="C15" t="s">
        <v>89</v>
      </c>
      <c r="F15" t="s">
        <v>103</v>
      </c>
      <c r="G15">
        <v>162</v>
      </c>
      <c r="H15">
        <v>6164</v>
      </c>
      <c r="I15">
        <v>5518</v>
      </c>
      <c r="J15">
        <v>725</v>
      </c>
      <c r="K15">
        <v>1376</v>
      </c>
      <c r="L15">
        <v>272</v>
      </c>
      <c r="M15">
        <v>21</v>
      </c>
      <c r="N15">
        <v>189</v>
      </c>
      <c r="O15">
        <v>680</v>
      </c>
      <c r="P15">
        <v>45</v>
      </c>
      <c r="Q15">
        <v>26</v>
      </c>
      <c r="R15">
        <v>525</v>
      </c>
      <c r="S15">
        <v>1321</v>
      </c>
      <c r="T15">
        <v>0.249</v>
      </c>
      <c r="U15">
        <v>0.31900000000000001</v>
      </c>
      <c r="V15">
        <v>0.40899999999999997</v>
      </c>
      <c r="W15">
        <v>0.72799999999999998</v>
      </c>
      <c r="X15">
        <v>95</v>
      </c>
      <c r="Y15">
        <v>0.32500000000000001</v>
      </c>
      <c r="Z15">
        <v>96</v>
      </c>
      <c r="AA15">
        <v>2257</v>
      </c>
      <c r="AB15">
        <v>120</v>
      </c>
      <c r="AC15">
        <v>58</v>
      </c>
      <c r="AD15">
        <v>30</v>
      </c>
      <c r="AE15">
        <v>32</v>
      </c>
      <c r="AF15">
        <v>31</v>
      </c>
      <c r="AG15">
        <v>1990</v>
      </c>
      <c r="AH15">
        <v>1844</v>
      </c>
      <c r="AI15">
        <v>11.38271604938272</v>
      </c>
      <c r="AJ15">
        <v>4.6669135802469137</v>
      </c>
      <c r="AK15">
        <v>4.4753086419753094</v>
      </c>
      <c r="AL15">
        <v>0.19160493827160521</v>
      </c>
      <c r="AM15">
        <v>4.5971543016370608</v>
      </c>
      <c r="AN15">
        <v>0.1218456596617523</v>
      </c>
    </row>
    <row r="16" spans="1:40" ht="16" customHeight="1" x14ac:dyDescent="0.2">
      <c r="A16" t="s">
        <v>62</v>
      </c>
      <c r="C16" t="s">
        <v>89</v>
      </c>
      <c r="F16" t="s">
        <v>104</v>
      </c>
      <c r="G16">
        <v>161</v>
      </c>
      <c r="H16">
        <v>6134</v>
      </c>
      <c r="I16">
        <v>5547</v>
      </c>
      <c r="J16">
        <v>655</v>
      </c>
      <c r="K16">
        <v>1460</v>
      </c>
      <c r="L16">
        <v>259</v>
      </c>
      <c r="M16">
        <v>42</v>
      </c>
      <c r="N16">
        <v>128</v>
      </c>
      <c r="O16">
        <v>626</v>
      </c>
      <c r="P16">
        <v>71</v>
      </c>
      <c r="Q16">
        <v>28</v>
      </c>
      <c r="R16">
        <v>447</v>
      </c>
      <c r="S16">
        <v>1213</v>
      </c>
      <c r="T16">
        <v>0.26300000000000001</v>
      </c>
      <c r="U16">
        <v>0.32200000000000001</v>
      </c>
      <c r="V16">
        <v>0.39400000000000002</v>
      </c>
      <c r="W16">
        <v>0.71599999999999997</v>
      </c>
      <c r="X16">
        <v>96</v>
      </c>
      <c r="Y16">
        <v>0.32100000000000001</v>
      </c>
      <c r="Z16">
        <v>97</v>
      </c>
      <c r="AA16">
        <v>2187</v>
      </c>
      <c r="AB16">
        <v>140</v>
      </c>
      <c r="AC16">
        <v>54</v>
      </c>
      <c r="AD16">
        <v>46</v>
      </c>
      <c r="AE16">
        <v>38</v>
      </c>
      <c r="AF16">
        <v>40</v>
      </c>
      <c r="AG16">
        <v>2001</v>
      </c>
      <c r="AH16">
        <v>1833</v>
      </c>
      <c r="AI16">
        <v>11.31481481481481</v>
      </c>
      <c r="AJ16">
        <v>4.6390740740740739</v>
      </c>
      <c r="AK16">
        <v>4.0683229813664594</v>
      </c>
      <c r="AL16">
        <v>0.57075109270761448</v>
      </c>
      <c r="AM16">
        <v>4.3611231884057977</v>
      </c>
      <c r="AN16">
        <v>0.29280020703933829</v>
      </c>
    </row>
    <row r="17" spans="1:40" ht="16" customHeight="1" x14ac:dyDescent="0.2">
      <c r="A17" t="s">
        <v>63</v>
      </c>
      <c r="C17" t="s">
        <v>89</v>
      </c>
      <c r="F17" t="s">
        <v>105</v>
      </c>
      <c r="G17">
        <v>162</v>
      </c>
      <c r="H17">
        <v>6061</v>
      </c>
      <c r="I17">
        <v>5330</v>
      </c>
      <c r="J17">
        <v>671</v>
      </c>
      <c r="K17">
        <v>1299</v>
      </c>
      <c r="L17">
        <v>249</v>
      </c>
      <c r="M17">
        <v>19</v>
      </c>
      <c r="N17">
        <v>194</v>
      </c>
      <c r="O17">
        <v>641</v>
      </c>
      <c r="P17">
        <v>181</v>
      </c>
      <c r="Q17">
        <v>56</v>
      </c>
      <c r="R17">
        <v>599</v>
      </c>
      <c r="S17">
        <v>1543</v>
      </c>
      <c r="T17">
        <v>0.24399999999999999</v>
      </c>
      <c r="U17">
        <v>0.32200000000000001</v>
      </c>
      <c r="V17">
        <v>0.40699999999999997</v>
      </c>
      <c r="W17">
        <v>0.72899999999999998</v>
      </c>
      <c r="X17">
        <v>92</v>
      </c>
      <c r="Y17">
        <v>0.32600000000000001</v>
      </c>
      <c r="Z17">
        <v>90</v>
      </c>
      <c r="AA17">
        <v>2168</v>
      </c>
      <c r="AB17">
        <v>131</v>
      </c>
      <c r="AC17">
        <v>37</v>
      </c>
      <c r="AD17">
        <v>53</v>
      </c>
      <c r="AE17">
        <v>39</v>
      </c>
      <c r="AF17">
        <v>34</v>
      </c>
      <c r="AG17">
        <v>1969</v>
      </c>
      <c r="AH17">
        <v>1782</v>
      </c>
      <c r="AI17">
        <v>11</v>
      </c>
      <c r="AJ17">
        <v>4.51</v>
      </c>
      <c r="AK17">
        <v>4.1419753086419746</v>
      </c>
      <c r="AL17">
        <v>0.36802469135802429</v>
      </c>
      <c r="AM17">
        <v>4.3796739130434776</v>
      </c>
      <c r="AN17">
        <v>0.23769860440150209</v>
      </c>
    </row>
    <row r="18" spans="1:40" ht="16" customHeight="1" x14ac:dyDescent="0.2">
      <c r="A18" t="s">
        <v>64</v>
      </c>
      <c r="C18" t="s">
        <v>89</v>
      </c>
      <c r="F18" t="s">
        <v>106</v>
      </c>
      <c r="G18">
        <v>162</v>
      </c>
      <c r="H18">
        <v>6245</v>
      </c>
      <c r="I18">
        <v>5618</v>
      </c>
      <c r="J18">
        <v>722</v>
      </c>
      <c r="K18">
        <v>1409</v>
      </c>
      <c r="L18">
        <v>288</v>
      </c>
      <c r="M18">
        <v>35</v>
      </c>
      <c r="N18">
        <v>200</v>
      </c>
      <c r="O18">
        <v>690</v>
      </c>
      <c r="P18">
        <v>91</v>
      </c>
      <c r="Q18">
        <v>32</v>
      </c>
      <c r="R18">
        <v>513</v>
      </c>
      <c r="S18">
        <v>1426</v>
      </c>
      <c r="T18">
        <v>0.251</v>
      </c>
      <c r="U18">
        <v>0.316</v>
      </c>
      <c r="V18">
        <v>0.42099999999999999</v>
      </c>
      <c r="W18">
        <v>0.73799999999999999</v>
      </c>
      <c r="X18">
        <v>98</v>
      </c>
      <c r="Y18">
        <v>0.32400000000000001</v>
      </c>
      <c r="Z18">
        <v>97</v>
      </c>
      <c r="AA18">
        <v>2367</v>
      </c>
      <c r="AB18">
        <v>96</v>
      </c>
      <c r="AC18">
        <v>44</v>
      </c>
      <c r="AD18">
        <v>27</v>
      </c>
      <c r="AE18">
        <v>43</v>
      </c>
      <c r="AF18">
        <v>24</v>
      </c>
      <c r="AG18">
        <v>1990</v>
      </c>
      <c r="AH18">
        <v>1862</v>
      </c>
      <c r="AI18">
        <v>11.493827160493829</v>
      </c>
      <c r="AJ18">
        <v>4.7124691358024693</v>
      </c>
      <c r="AK18">
        <v>4.4567901234567904</v>
      </c>
      <c r="AL18">
        <v>0.25567901234567891</v>
      </c>
      <c r="AM18">
        <v>4.8235882559774961</v>
      </c>
      <c r="AN18">
        <v>0.3667981325207057</v>
      </c>
    </row>
    <row r="19" spans="1:40" ht="16" customHeight="1" x14ac:dyDescent="0.2">
      <c r="A19" t="s">
        <v>65</v>
      </c>
      <c r="C19" t="s">
        <v>89</v>
      </c>
      <c r="F19" t="s">
        <v>107</v>
      </c>
      <c r="G19">
        <v>162</v>
      </c>
      <c r="H19">
        <v>6115</v>
      </c>
      <c r="I19">
        <v>5459</v>
      </c>
      <c r="J19">
        <v>671</v>
      </c>
      <c r="K19">
        <v>1342</v>
      </c>
      <c r="L19">
        <v>240</v>
      </c>
      <c r="M19">
        <v>19</v>
      </c>
      <c r="N19">
        <v>218</v>
      </c>
      <c r="O19">
        <v>649</v>
      </c>
      <c r="P19">
        <v>42</v>
      </c>
      <c r="Q19">
        <v>18</v>
      </c>
      <c r="R19">
        <v>517</v>
      </c>
      <c r="S19">
        <v>1302</v>
      </c>
      <c r="T19">
        <v>0.246</v>
      </c>
      <c r="U19">
        <v>0.316</v>
      </c>
      <c r="V19">
        <v>0.41699999999999998</v>
      </c>
      <c r="W19">
        <v>0.73299999999999998</v>
      </c>
      <c r="X19">
        <v>97</v>
      </c>
      <c r="Y19">
        <v>0.32400000000000001</v>
      </c>
      <c r="Z19">
        <v>96</v>
      </c>
      <c r="AA19">
        <v>2274</v>
      </c>
      <c r="AB19">
        <v>123</v>
      </c>
      <c r="AC19">
        <v>62</v>
      </c>
      <c r="AD19">
        <v>35</v>
      </c>
      <c r="AE19">
        <v>41</v>
      </c>
      <c r="AF19">
        <v>43</v>
      </c>
      <c r="AG19">
        <v>1964</v>
      </c>
      <c r="AH19">
        <v>1823</v>
      </c>
      <c r="AI19">
        <v>11.253086419753091</v>
      </c>
      <c r="AJ19">
        <v>4.6137654320987664</v>
      </c>
      <c r="AK19">
        <v>4.1419753086419746</v>
      </c>
      <c r="AL19">
        <v>0.47179012345679011</v>
      </c>
      <c r="AM19">
        <v>4.6776872362869204</v>
      </c>
      <c r="AN19">
        <v>0.53571192764494402</v>
      </c>
    </row>
    <row r="20" spans="1:40" ht="16" customHeight="1" x14ac:dyDescent="0.2">
      <c r="A20" t="s">
        <v>66</v>
      </c>
      <c r="C20" t="s">
        <v>89</v>
      </c>
      <c r="F20" t="s">
        <v>108</v>
      </c>
      <c r="G20">
        <v>162</v>
      </c>
      <c r="H20">
        <v>6059</v>
      </c>
      <c r="I20">
        <v>5458</v>
      </c>
      <c r="J20">
        <v>680</v>
      </c>
      <c r="K20">
        <v>1378</v>
      </c>
      <c r="L20">
        <v>245</v>
      </c>
      <c r="M20">
        <v>20</v>
      </c>
      <c r="N20">
        <v>183</v>
      </c>
      <c r="O20">
        <v>647</v>
      </c>
      <c r="P20">
        <v>72</v>
      </c>
      <c r="Q20">
        <v>22</v>
      </c>
      <c r="R20">
        <v>475</v>
      </c>
      <c r="S20">
        <v>1188</v>
      </c>
      <c r="T20">
        <v>0.252</v>
      </c>
      <c r="U20">
        <v>0.315</v>
      </c>
      <c r="V20">
        <v>0.40500000000000003</v>
      </c>
      <c r="W20">
        <v>0.72</v>
      </c>
      <c r="X20">
        <v>91</v>
      </c>
      <c r="Y20">
        <v>0.318</v>
      </c>
      <c r="Z20">
        <v>89</v>
      </c>
      <c r="AA20">
        <v>2212</v>
      </c>
      <c r="AB20">
        <v>121</v>
      </c>
      <c r="AC20">
        <v>42</v>
      </c>
      <c r="AD20">
        <v>21</v>
      </c>
      <c r="AE20">
        <v>49</v>
      </c>
      <c r="AF20">
        <v>19</v>
      </c>
      <c r="AG20">
        <v>1914</v>
      </c>
      <c r="AH20">
        <v>1771</v>
      </c>
      <c r="AI20">
        <v>10.9320987654321</v>
      </c>
      <c r="AJ20">
        <v>4.48216049382716</v>
      </c>
      <c r="AK20">
        <v>4.1975308641975309</v>
      </c>
      <c r="AL20">
        <v>0.28462962962962912</v>
      </c>
      <c r="AM20">
        <v>4.4275000000000002</v>
      </c>
      <c r="AN20">
        <v>0.22996913580246939</v>
      </c>
    </row>
    <row r="21" spans="1:40" ht="16" customHeight="1" x14ac:dyDescent="0.2">
      <c r="A21" t="s">
        <v>67</v>
      </c>
      <c r="C21" t="s">
        <v>89</v>
      </c>
      <c r="F21" t="s">
        <v>109</v>
      </c>
      <c r="G21">
        <v>162</v>
      </c>
      <c r="H21">
        <v>6022</v>
      </c>
      <c r="I21">
        <v>5500</v>
      </c>
      <c r="J21">
        <v>653</v>
      </c>
      <c r="K21">
        <v>1352</v>
      </c>
      <c r="L21">
        <v>270</v>
      </c>
      <c r="M21">
        <v>21</v>
      </c>
      <c r="N21">
        <v>169</v>
      </c>
      <c r="O21">
        <v>634</v>
      </c>
      <c r="P21">
        <v>50</v>
      </c>
      <c r="Q21">
        <v>23</v>
      </c>
      <c r="R21">
        <v>442</v>
      </c>
      <c r="S21">
        <v>1145</v>
      </c>
      <c r="T21">
        <v>0.246</v>
      </c>
      <c r="U21">
        <v>0.30399999999999999</v>
      </c>
      <c r="V21">
        <v>0.39500000000000002</v>
      </c>
      <c r="W21">
        <v>0.69899999999999995</v>
      </c>
      <c r="X21">
        <v>91</v>
      </c>
      <c r="Y21">
        <v>0.31</v>
      </c>
      <c r="Z21">
        <v>91</v>
      </c>
      <c r="AA21">
        <v>2171</v>
      </c>
      <c r="AB21">
        <v>142</v>
      </c>
      <c r="AC21">
        <v>33</v>
      </c>
      <c r="AD21">
        <v>13</v>
      </c>
      <c r="AE21">
        <v>34</v>
      </c>
      <c r="AF21">
        <v>19</v>
      </c>
      <c r="AG21">
        <v>1846</v>
      </c>
      <c r="AH21">
        <v>1681</v>
      </c>
      <c r="AI21">
        <v>10.376543209876541</v>
      </c>
      <c r="AJ21">
        <v>4.2543827160493821</v>
      </c>
      <c r="AK21">
        <v>4.0308641975308639</v>
      </c>
      <c r="AL21">
        <v>0.2235185185185182</v>
      </c>
      <c r="AM21">
        <v>4.2470440423976612</v>
      </c>
      <c r="AN21">
        <v>0.21617984486679731</v>
      </c>
    </row>
    <row r="22" spans="1:40" ht="16" customHeight="1" x14ac:dyDescent="0.2">
      <c r="A22" t="s">
        <v>68</v>
      </c>
      <c r="C22" t="s">
        <v>89</v>
      </c>
      <c r="F22" t="s">
        <v>110</v>
      </c>
      <c r="G22">
        <v>162</v>
      </c>
      <c r="H22">
        <v>5992</v>
      </c>
      <c r="I22">
        <v>5434</v>
      </c>
      <c r="J22">
        <v>610</v>
      </c>
      <c r="K22">
        <v>1305</v>
      </c>
      <c r="L22">
        <v>231</v>
      </c>
      <c r="M22">
        <v>35</v>
      </c>
      <c r="N22">
        <v>161</v>
      </c>
      <c r="O22">
        <v>574</v>
      </c>
      <c r="P22">
        <v>96</v>
      </c>
      <c r="Q22">
        <v>45</v>
      </c>
      <c r="R22">
        <v>424</v>
      </c>
      <c r="S22">
        <v>1376</v>
      </c>
      <c r="T22">
        <v>0.24</v>
      </c>
      <c r="U22">
        <v>0.30099999999999999</v>
      </c>
      <c r="V22">
        <v>0.38400000000000001</v>
      </c>
      <c r="W22">
        <v>0.68500000000000005</v>
      </c>
      <c r="X22">
        <v>82</v>
      </c>
      <c r="Y22">
        <v>0.307</v>
      </c>
      <c r="Z22">
        <v>81</v>
      </c>
      <c r="AA22">
        <v>2089</v>
      </c>
      <c r="AB22">
        <v>112</v>
      </c>
      <c r="AC22">
        <v>58</v>
      </c>
      <c r="AD22">
        <v>46</v>
      </c>
      <c r="AE22">
        <v>30</v>
      </c>
      <c r="AF22">
        <v>33</v>
      </c>
      <c r="AG22">
        <v>1820</v>
      </c>
      <c r="AH22">
        <v>1663</v>
      </c>
      <c r="AI22">
        <v>10.26543209876543</v>
      </c>
      <c r="AJ22">
        <v>4.2088271604938274</v>
      </c>
      <c r="AK22">
        <v>3.7654320987654319</v>
      </c>
      <c r="AL22">
        <v>0.4433950617283946</v>
      </c>
      <c r="AM22">
        <v>4.1252713178294584</v>
      </c>
      <c r="AN22">
        <v>0.35983921906402561</v>
      </c>
    </row>
    <row r="23" spans="1:40" ht="16" customHeight="1" x14ac:dyDescent="0.2">
      <c r="A23" t="s">
        <v>69</v>
      </c>
      <c r="C23" t="s">
        <v>89</v>
      </c>
      <c r="F23" t="s">
        <v>111</v>
      </c>
      <c r="G23">
        <v>162</v>
      </c>
      <c r="H23">
        <v>6261</v>
      </c>
      <c r="I23">
        <v>5542</v>
      </c>
      <c r="J23">
        <v>729</v>
      </c>
      <c r="K23">
        <v>1426</v>
      </c>
      <c r="L23">
        <v>277</v>
      </c>
      <c r="M23">
        <v>32</v>
      </c>
      <c r="N23">
        <v>153</v>
      </c>
      <c r="O23">
        <v>696</v>
      </c>
      <c r="P23">
        <v>110</v>
      </c>
      <c r="Q23">
        <v>45</v>
      </c>
      <c r="R23">
        <v>561</v>
      </c>
      <c r="S23">
        <v>1334</v>
      </c>
      <c r="T23">
        <v>0.25700000000000001</v>
      </c>
      <c r="U23">
        <v>0.33200000000000002</v>
      </c>
      <c r="V23">
        <v>0.40200000000000002</v>
      </c>
      <c r="W23">
        <v>0.73399999999999999</v>
      </c>
      <c r="X23">
        <v>96</v>
      </c>
      <c r="Y23">
        <v>0.33</v>
      </c>
      <c r="Z23">
        <v>98</v>
      </c>
      <c r="AA23">
        <v>2226</v>
      </c>
      <c r="AB23">
        <v>133</v>
      </c>
      <c r="AC23">
        <v>81</v>
      </c>
      <c r="AD23">
        <v>41</v>
      </c>
      <c r="AE23">
        <v>36</v>
      </c>
      <c r="AF23">
        <v>39</v>
      </c>
      <c r="AG23">
        <v>2107</v>
      </c>
      <c r="AH23">
        <v>1929</v>
      </c>
      <c r="AI23">
        <v>11.90740740740741</v>
      </c>
      <c r="AJ23">
        <v>4.8820370370370361</v>
      </c>
      <c r="AK23">
        <v>4.5</v>
      </c>
      <c r="AL23">
        <v>0.38203703703703612</v>
      </c>
      <c r="AM23">
        <v>4.5416716867469882</v>
      </c>
      <c r="AN23">
        <v>4.1671686746988179E-2</v>
      </c>
    </row>
    <row r="24" spans="1:40" ht="16" customHeight="1" x14ac:dyDescent="0.2">
      <c r="A24" t="s">
        <v>70</v>
      </c>
      <c r="C24" t="s">
        <v>89</v>
      </c>
      <c r="F24" t="s">
        <v>112</v>
      </c>
      <c r="G24">
        <v>162</v>
      </c>
      <c r="H24">
        <v>6001</v>
      </c>
      <c r="I24">
        <v>5419</v>
      </c>
      <c r="J24">
        <v>686</v>
      </c>
      <c r="K24">
        <v>1275</v>
      </c>
      <c r="L24">
        <v>257</v>
      </c>
      <c r="M24">
        <v>26</v>
      </c>
      <c r="N24">
        <v>177</v>
      </c>
      <c r="O24">
        <v>654</v>
      </c>
      <c r="P24">
        <v>125</v>
      </c>
      <c r="Q24">
        <v>45</v>
      </c>
      <c r="R24">
        <v>449</v>
      </c>
      <c r="S24">
        <v>1500</v>
      </c>
      <c r="T24">
        <v>0.23499999999999999</v>
      </c>
      <c r="U24">
        <v>0.29899999999999999</v>
      </c>
      <c r="V24">
        <v>0.39</v>
      </c>
      <c r="W24">
        <v>0.68899999999999995</v>
      </c>
      <c r="X24">
        <v>86</v>
      </c>
      <c r="Y24">
        <v>0.308</v>
      </c>
      <c r="Z24">
        <v>85</v>
      </c>
      <c r="AA24">
        <v>2115</v>
      </c>
      <c r="AB24">
        <v>93</v>
      </c>
      <c r="AC24">
        <v>58</v>
      </c>
      <c r="AD24">
        <v>36</v>
      </c>
      <c r="AE24">
        <v>36</v>
      </c>
      <c r="AF24">
        <v>30</v>
      </c>
      <c r="AG24">
        <v>1812</v>
      </c>
      <c r="AH24">
        <v>1674</v>
      </c>
      <c r="AI24">
        <v>10.33333333333333</v>
      </c>
      <c r="AJ24">
        <v>4.2366666666666664</v>
      </c>
      <c r="AK24">
        <v>4.2345679012345681</v>
      </c>
      <c r="AL24">
        <v>2.098765432098304E-3</v>
      </c>
      <c r="AM24">
        <v>4.2456521739130437</v>
      </c>
      <c r="AN24">
        <v>1.1084272678475671E-2</v>
      </c>
    </row>
    <row r="25" spans="1:40" ht="16" customHeight="1" x14ac:dyDescent="0.2">
      <c r="A25" t="s">
        <v>72</v>
      </c>
      <c r="C25" t="s">
        <v>89</v>
      </c>
      <c r="F25" t="s">
        <v>113</v>
      </c>
      <c r="G25">
        <v>162</v>
      </c>
      <c r="H25">
        <v>6227</v>
      </c>
      <c r="I25">
        <v>5583</v>
      </c>
      <c r="J25">
        <v>768</v>
      </c>
      <c r="K25">
        <v>1446</v>
      </c>
      <c r="L25">
        <v>251</v>
      </c>
      <c r="M25">
        <v>17</v>
      </c>
      <c r="N25">
        <v>223</v>
      </c>
      <c r="O25">
        <v>735</v>
      </c>
      <c r="P25">
        <v>56</v>
      </c>
      <c r="Q25">
        <v>28</v>
      </c>
      <c r="R25">
        <v>506</v>
      </c>
      <c r="S25">
        <v>1288</v>
      </c>
      <c r="T25">
        <v>0.25900000000000001</v>
      </c>
      <c r="U25">
        <v>0.32600000000000001</v>
      </c>
      <c r="V25">
        <v>0.43</v>
      </c>
      <c r="W25">
        <v>0.75600000000000001</v>
      </c>
      <c r="X25">
        <v>106</v>
      </c>
      <c r="Y25">
        <v>0.33</v>
      </c>
      <c r="Z25">
        <v>106</v>
      </c>
      <c r="AA25">
        <v>2400</v>
      </c>
      <c r="AB25">
        <v>138</v>
      </c>
      <c r="AC25">
        <v>72</v>
      </c>
      <c r="AD25">
        <v>24</v>
      </c>
      <c r="AE25">
        <v>41</v>
      </c>
      <c r="AF25">
        <v>29</v>
      </c>
      <c r="AG25">
        <v>2053</v>
      </c>
      <c r="AH25">
        <v>1887</v>
      </c>
      <c r="AI25">
        <v>11.648148148148151</v>
      </c>
      <c r="AJ25">
        <v>4.7757407407407406</v>
      </c>
      <c r="AK25">
        <v>4.7407407407407396</v>
      </c>
      <c r="AL25">
        <v>3.5000000000000142E-2</v>
      </c>
      <c r="AM25">
        <v>4.8396983640081803</v>
      </c>
      <c r="AN25">
        <v>9.8957623267439843E-2</v>
      </c>
    </row>
    <row r="26" spans="1:40" ht="16" customHeight="1" x14ac:dyDescent="0.2">
      <c r="A26" t="s">
        <v>71</v>
      </c>
      <c r="C26" t="s">
        <v>89</v>
      </c>
      <c r="F26" t="s">
        <v>114</v>
      </c>
      <c r="G26">
        <v>162</v>
      </c>
      <c r="H26">
        <v>6271</v>
      </c>
      <c r="I26">
        <v>5565</v>
      </c>
      <c r="J26">
        <v>715</v>
      </c>
      <c r="K26">
        <v>1437</v>
      </c>
      <c r="L26">
        <v>280</v>
      </c>
      <c r="M26">
        <v>54</v>
      </c>
      <c r="N26">
        <v>130</v>
      </c>
      <c r="O26">
        <v>675</v>
      </c>
      <c r="P26">
        <v>79</v>
      </c>
      <c r="Q26">
        <v>36</v>
      </c>
      <c r="R26">
        <v>572</v>
      </c>
      <c r="S26">
        <v>1107</v>
      </c>
      <c r="T26">
        <v>0.25800000000000001</v>
      </c>
      <c r="U26">
        <v>0.32900000000000001</v>
      </c>
      <c r="V26">
        <v>0.39800000000000002</v>
      </c>
      <c r="W26">
        <v>0.72799999999999998</v>
      </c>
      <c r="X26">
        <v>97</v>
      </c>
      <c r="Y26">
        <v>0.32500000000000001</v>
      </c>
      <c r="Z26">
        <v>97</v>
      </c>
      <c r="AA26">
        <v>2215</v>
      </c>
      <c r="AB26">
        <v>120</v>
      </c>
      <c r="AC26">
        <v>42</v>
      </c>
      <c r="AD26">
        <v>42</v>
      </c>
      <c r="AE26">
        <v>46</v>
      </c>
      <c r="AF26">
        <v>43</v>
      </c>
      <c r="AG26">
        <v>2094</v>
      </c>
      <c r="AH26">
        <v>1938</v>
      </c>
      <c r="AI26">
        <v>11.96296296296296</v>
      </c>
      <c r="AJ26">
        <v>4.9048148148148147</v>
      </c>
      <c r="AK26">
        <v>4.4135802469135799</v>
      </c>
      <c r="AL26">
        <v>0.49123456790123488</v>
      </c>
      <c r="AM26">
        <v>4.5586524822695047</v>
      </c>
      <c r="AN26">
        <v>0.14507223535592481</v>
      </c>
    </row>
    <row r="27" spans="1:40" ht="16" customHeight="1" x14ac:dyDescent="0.2">
      <c r="A27" t="s">
        <v>73</v>
      </c>
      <c r="C27" t="s">
        <v>89</v>
      </c>
      <c r="F27" t="s">
        <v>115</v>
      </c>
      <c r="G27">
        <v>162</v>
      </c>
      <c r="H27">
        <v>6223</v>
      </c>
      <c r="I27">
        <v>5548</v>
      </c>
      <c r="J27">
        <v>779</v>
      </c>
      <c r="K27">
        <v>1415</v>
      </c>
      <c r="L27">
        <v>299</v>
      </c>
      <c r="M27">
        <v>32</v>
      </c>
      <c r="N27">
        <v>225</v>
      </c>
      <c r="O27">
        <v>745</v>
      </c>
      <c r="P27">
        <v>35</v>
      </c>
      <c r="Q27">
        <v>26</v>
      </c>
      <c r="R27">
        <v>526</v>
      </c>
      <c r="S27">
        <v>1318</v>
      </c>
      <c r="T27">
        <v>0.255</v>
      </c>
      <c r="U27">
        <v>0.32500000000000001</v>
      </c>
      <c r="V27">
        <v>0.442</v>
      </c>
      <c r="W27">
        <v>0.76700000000000002</v>
      </c>
      <c r="X27">
        <v>104</v>
      </c>
      <c r="Y27">
        <v>0.33900000000000002</v>
      </c>
      <c r="Z27">
        <v>106</v>
      </c>
      <c r="AA27">
        <v>2453</v>
      </c>
      <c r="AB27">
        <v>117</v>
      </c>
      <c r="AC27">
        <v>70</v>
      </c>
      <c r="AD27">
        <v>37</v>
      </c>
      <c r="AE27">
        <v>41</v>
      </c>
      <c r="AF27">
        <v>28</v>
      </c>
      <c r="AG27">
        <v>2039</v>
      </c>
      <c r="AH27">
        <v>1896</v>
      </c>
      <c r="AI27">
        <v>11.703703703703701</v>
      </c>
      <c r="AJ27">
        <v>4.7985185185185184</v>
      </c>
      <c r="AK27">
        <v>4.8086419753086416</v>
      </c>
      <c r="AL27">
        <v>1.0123456790123161E-2</v>
      </c>
      <c r="AM27">
        <v>5.0138666666666669</v>
      </c>
      <c r="AN27">
        <v>0.20522469135802529</v>
      </c>
    </row>
    <row r="28" spans="1:40" ht="16" customHeight="1" x14ac:dyDescent="0.2">
      <c r="A28" t="s">
        <v>74</v>
      </c>
      <c r="C28" t="s">
        <v>89</v>
      </c>
      <c r="F28" t="s">
        <v>116</v>
      </c>
      <c r="G28">
        <v>162</v>
      </c>
      <c r="H28">
        <v>6046</v>
      </c>
      <c r="I28">
        <v>5481</v>
      </c>
      <c r="J28">
        <v>672</v>
      </c>
      <c r="K28">
        <v>1333</v>
      </c>
      <c r="L28">
        <v>288</v>
      </c>
      <c r="M28">
        <v>32</v>
      </c>
      <c r="N28">
        <v>216</v>
      </c>
      <c r="O28">
        <v>647</v>
      </c>
      <c r="P28">
        <v>60</v>
      </c>
      <c r="Q28">
        <v>37</v>
      </c>
      <c r="R28">
        <v>449</v>
      </c>
      <c r="S28">
        <v>1482</v>
      </c>
      <c r="T28">
        <v>0.24299999999999999</v>
      </c>
      <c r="U28">
        <v>0.307</v>
      </c>
      <c r="V28">
        <v>0.42599999999999999</v>
      </c>
      <c r="W28">
        <v>0.73299999999999998</v>
      </c>
      <c r="X28">
        <v>100</v>
      </c>
      <c r="Y28">
        <v>0.31900000000000001</v>
      </c>
      <c r="Z28">
        <v>100</v>
      </c>
      <c r="AA28">
        <v>2333</v>
      </c>
      <c r="AB28">
        <v>88</v>
      </c>
      <c r="AC28">
        <v>69</v>
      </c>
      <c r="AD28">
        <v>18</v>
      </c>
      <c r="AE28">
        <v>28</v>
      </c>
      <c r="AF28">
        <v>20</v>
      </c>
      <c r="AG28">
        <v>1871</v>
      </c>
      <c r="AH28">
        <v>1746</v>
      </c>
      <c r="AI28">
        <v>10.77777777777778</v>
      </c>
      <c r="AJ28">
        <v>4.4188888888888886</v>
      </c>
      <c r="AK28">
        <v>4.1481481481481479</v>
      </c>
      <c r="AL28">
        <v>0.27074074074074073</v>
      </c>
      <c r="AM28">
        <v>4.7109771986970692</v>
      </c>
      <c r="AN28">
        <v>0.56282905054892129</v>
      </c>
    </row>
    <row r="29" spans="1:40" ht="16" customHeight="1" x14ac:dyDescent="0.2">
      <c r="A29" t="s">
        <v>75</v>
      </c>
      <c r="C29" t="s">
        <v>89</v>
      </c>
      <c r="F29" t="s">
        <v>117</v>
      </c>
      <c r="G29">
        <v>162</v>
      </c>
      <c r="H29">
        <v>6089</v>
      </c>
      <c r="I29">
        <v>5525</v>
      </c>
      <c r="J29">
        <v>765</v>
      </c>
      <c r="K29">
        <v>1446</v>
      </c>
      <c r="L29">
        <v>257</v>
      </c>
      <c r="M29">
        <v>23</v>
      </c>
      <c r="N29">
        <v>215</v>
      </c>
      <c r="O29">
        <v>746</v>
      </c>
      <c r="P29">
        <v>99</v>
      </c>
      <c r="Q29">
        <v>36</v>
      </c>
      <c r="R29">
        <v>436</v>
      </c>
      <c r="S29">
        <v>1220</v>
      </c>
      <c r="T29">
        <v>0.26200000000000001</v>
      </c>
      <c r="U29">
        <v>0.32200000000000001</v>
      </c>
      <c r="V29">
        <v>0.433</v>
      </c>
      <c r="W29">
        <v>0.755</v>
      </c>
      <c r="X29">
        <v>96</v>
      </c>
      <c r="Y29">
        <v>0.33200000000000002</v>
      </c>
      <c r="Z29">
        <v>96</v>
      </c>
      <c r="AA29">
        <v>2394</v>
      </c>
      <c r="AB29">
        <v>114</v>
      </c>
      <c r="AC29">
        <v>70</v>
      </c>
      <c r="AD29">
        <v>18</v>
      </c>
      <c r="AE29">
        <v>40</v>
      </c>
      <c r="AF29">
        <v>23</v>
      </c>
      <c r="AG29">
        <v>1975</v>
      </c>
      <c r="AH29">
        <v>1825</v>
      </c>
      <c r="AI29">
        <v>11.26543209876543</v>
      </c>
      <c r="AJ29">
        <v>4.6188271604938267</v>
      </c>
      <c r="AK29">
        <v>4.7222222222222223</v>
      </c>
      <c r="AL29">
        <v>0.1033950617283956</v>
      </c>
      <c r="AM29">
        <v>4.7718900966183577</v>
      </c>
      <c r="AN29">
        <v>4.9667874396135403E-2</v>
      </c>
    </row>
    <row r="30" spans="1:40" ht="16" customHeight="1" x14ac:dyDescent="0.2">
      <c r="A30" t="s">
        <v>76</v>
      </c>
      <c r="C30" t="s">
        <v>89</v>
      </c>
      <c r="F30" t="s">
        <v>118</v>
      </c>
      <c r="G30">
        <v>162</v>
      </c>
      <c r="H30">
        <v>6233</v>
      </c>
      <c r="I30">
        <v>5479</v>
      </c>
      <c r="J30">
        <v>759</v>
      </c>
      <c r="K30">
        <v>1358</v>
      </c>
      <c r="L30">
        <v>276</v>
      </c>
      <c r="M30">
        <v>18</v>
      </c>
      <c r="N30">
        <v>221</v>
      </c>
      <c r="O30">
        <v>728</v>
      </c>
      <c r="P30">
        <v>54</v>
      </c>
      <c r="Q30">
        <v>24</v>
      </c>
      <c r="R30">
        <v>632</v>
      </c>
      <c r="S30">
        <v>1362</v>
      </c>
      <c r="T30">
        <v>0.248</v>
      </c>
      <c r="U30">
        <v>0.33</v>
      </c>
      <c r="V30">
        <v>0.42599999999999999</v>
      </c>
      <c r="W30">
        <v>0.755</v>
      </c>
      <c r="X30">
        <v>101</v>
      </c>
      <c r="Y30">
        <v>0.33200000000000002</v>
      </c>
      <c r="Z30">
        <v>102</v>
      </c>
      <c r="AA30">
        <v>2333</v>
      </c>
      <c r="AB30">
        <v>153</v>
      </c>
      <c r="AC30">
        <v>55</v>
      </c>
      <c r="AD30">
        <v>26</v>
      </c>
      <c r="AE30">
        <v>40</v>
      </c>
      <c r="AF30">
        <v>16</v>
      </c>
      <c r="AG30">
        <v>2061</v>
      </c>
      <c r="AH30">
        <v>1884</v>
      </c>
      <c r="AI30">
        <v>11.62962962962963</v>
      </c>
      <c r="AJ30">
        <v>4.768148148148148</v>
      </c>
      <c r="AK30">
        <v>4.6851851851851851</v>
      </c>
      <c r="AL30">
        <v>8.2962962962962905E-2</v>
      </c>
      <c r="AM30">
        <v>4.7290303030303029</v>
      </c>
      <c r="AN30">
        <v>4.3845117845117798E-2</v>
      </c>
    </row>
    <row r="31" spans="1:40" ht="16" customHeight="1" x14ac:dyDescent="0.2">
      <c r="A31" t="s">
        <v>77</v>
      </c>
      <c r="C31" t="s">
        <v>89</v>
      </c>
      <c r="F31" t="s">
        <v>119</v>
      </c>
      <c r="G31">
        <v>162</v>
      </c>
      <c r="H31">
        <v>6201</v>
      </c>
      <c r="I31">
        <v>5490</v>
      </c>
      <c r="J31">
        <v>763</v>
      </c>
      <c r="K31">
        <v>1403</v>
      </c>
      <c r="L31">
        <v>268</v>
      </c>
      <c r="M31">
        <v>29</v>
      </c>
      <c r="N31">
        <v>203</v>
      </c>
      <c r="O31">
        <v>735</v>
      </c>
      <c r="P31">
        <v>121</v>
      </c>
      <c r="Q31">
        <v>39</v>
      </c>
      <c r="R31">
        <v>536</v>
      </c>
      <c r="S31">
        <v>1252</v>
      </c>
      <c r="T31">
        <v>0.25600000000000001</v>
      </c>
      <c r="U31">
        <v>0.32600000000000001</v>
      </c>
      <c r="V31">
        <v>0.42599999999999999</v>
      </c>
      <c r="W31">
        <v>0.751</v>
      </c>
      <c r="X31">
        <v>96</v>
      </c>
      <c r="Y31">
        <v>0.33100000000000002</v>
      </c>
      <c r="Z31">
        <v>94</v>
      </c>
      <c r="AA31">
        <v>2338</v>
      </c>
      <c r="AB31">
        <v>102</v>
      </c>
      <c r="AC31">
        <v>64</v>
      </c>
      <c r="AD31">
        <v>48</v>
      </c>
      <c r="AE31">
        <v>63</v>
      </c>
      <c r="AF31">
        <v>49</v>
      </c>
      <c r="AG31">
        <v>2052</v>
      </c>
      <c r="AH31">
        <v>1911</v>
      </c>
      <c r="AI31">
        <v>11.796296296296299</v>
      </c>
      <c r="AJ31">
        <v>4.8364814814814814</v>
      </c>
      <c r="AK31">
        <v>4.7098765432098766</v>
      </c>
      <c r="AL31">
        <v>0.12660493827160479</v>
      </c>
      <c r="AM31">
        <v>4.8556595092024537</v>
      </c>
      <c r="AN31">
        <v>0.14578296599257709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120</v>
      </c>
      <c r="G2">
        <v>162</v>
      </c>
      <c r="H2">
        <v>6276</v>
      </c>
      <c r="I2">
        <v>5649</v>
      </c>
      <c r="J2">
        <v>720</v>
      </c>
      <c r="K2">
        <v>1494</v>
      </c>
      <c r="L2">
        <v>289</v>
      </c>
      <c r="M2">
        <v>48</v>
      </c>
      <c r="N2">
        <v>154</v>
      </c>
      <c r="O2">
        <v>680</v>
      </c>
      <c r="P2">
        <v>132</v>
      </c>
      <c r="Q2">
        <v>44</v>
      </c>
      <c r="R2">
        <v>490</v>
      </c>
      <c r="S2">
        <v>1312</v>
      </c>
      <c r="T2">
        <v>0.26400000000000001</v>
      </c>
      <c r="U2">
        <v>0.32400000000000001</v>
      </c>
      <c r="V2">
        <v>0.41399999999999998</v>
      </c>
      <c r="W2">
        <v>0.73799999999999999</v>
      </c>
      <c r="X2">
        <v>97</v>
      </c>
      <c r="Y2">
        <v>0.33200000000000002</v>
      </c>
      <c r="Z2">
        <v>96</v>
      </c>
      <c r="AA2">
        <v>2341</v>
      </c>
      <c r="AB2">
        <v>134</v>
      </c>
      <c r="AC2">
        <v>33</v>
      </c>
      <c r="AD2">
        <v>46</v>
      </c>
      <c r="AE2">
        <v>57</v>
      </c>
      <c r="AF2">
        <v>40</v>
      </c>
      <c r="AG2">
        <v>2057</v>
      </c>
      <c r="AH2">
        <v>1879</v>
      </c>
      <c r="AI2">
        <v>11.598765432098769</v>
      </c>
      <c r="AJ2">
        <v>4.7554938271604934</v>
      </c>
      <c r="AK2">
        <v>4.4444444444444446</v>
      </c>
      <c r="AL2">
        <v>0.31104938271604882</v>
      </c>
      <c r="AM2">
        <v>4.6685030864197534</v>
      </c>
      <c r="AN2">
        <v>0.22405864197530789</v>
      </c>
    </row>
    <row r="3" spans="1:40" ht="16" customHeight="1" x14ac:dyDescent="0.2">
      <c r="A3" t="s">
        <v>49</v>
      </c>
      <c r="C3" t="s">
        <v>89</v>
      </c>
      <c r="F3" t="s">
        <v>121</v>
      </c>
      <c r="G3">
        <v>162</v>
      </c>
      <c r="H3">
        <v>6034</v>
      </c>
      <c r="I3">
        <v>5420</v>
      </c>
      <c r="J3">
        <v>573</v>
      </c>
      <c r="K3">
        <v>1361</v>
      </c>
      <c r="L3">
        <v>251</v>
      </c>
      <c r="M3">
        <v>18</v>
      </c>
      <c r="N3">
        <v>100</v>
      </c>
      <c r="O3">
        <v>548</v>
      </c>
      <c r="P3">
        <v>69</v>
      </c>
      <c r="Q3">
        <v>33</v>
      </c>
      <c r="R3">
        <v>471</v>
      </c>
      <c r="S3">
        <v>1107</v>
      </c>
      <c r="T3">
        <v>0.251</v>
      </c>
      <c r="U3">
        <v>0.314</v>
      </c>
      <c r="V3">
        <v>0.35899999999999999</v>
      </c>
      <c r="W3">
        <v>0.67400000000000004</v>
      </c>
      <c r="X3">
        <v>87</v>
      </c>
      <c r="Y3">
        <v>0.30599999999999999</v>
      </c>
      <c r="Z3">
        <v>86</v>
      </c>
      <c r="AA3">
        <v>1948</v>
      </c>
      <c r="AB3">
        <v>148</v>
      </c>
      <c r="AC3">
        <v>44</v>
      </c>
      <c r="AD3">
        <v>67</v>
      </c>
      <c r="AE3">
        <v>31</v>
      </c>
      <c r="AF3">
        <v>39</v>
      </c>
      <c r="AG3">
        <v>1915</v>
      </c>
      <c r="AH3">
        <v>1734</v>
      </c>
      <c r="AI3">
        <v>10.703703703703701</v>
      </c>
      <c r="AJ3">
        <v>4.3885185185185183</v>
      </c>
      <c r="AK3">
        <v>3.5370370370370372</v>
      </c>
      <c r="AL3">
        <v>0.85148148148148106</v>
      </c>
      <c r="AM3">
        <v>3.8548673036093422</v>
      </c>
      <c r="AN3">
        <v>0.31783026657230501</v>
      </c>
    </row>
    <row r="4" spans="1:40" ht="16" customHeight="1" x14ac:dyDescent="0.2">
      <c r="A4" t="s">
        <v>50</v>
      </c>
      <c r="C4" t="s">
        <v>89</v>
      </c>
      <c r="F4" t="s">
        <v>122</v>
      </c>
      <c r="G4">
        <v>162</v>
      </c>
      <c r="H4">
        <v>6007</v>
      </c>
      <c r="I4">
        <v>5485</v>
      </c>
      <c r="J4">
        <v>713</v>
      </c>
      <c r="K4">
        <v>1370</v>
      </c>
      <c r="L4">
        <v>246</v>
      </c>
      <c r="M4">
        <v>20</v>
      </c>
      <c r="N4">
        <v>217</v>
      </c>
      <c r="O4">
        <v>686</v>
      </c>
      <c r="P4">
        <v>44</v>
      </c>
      <c r="Q4">
        <v>25</v>
      </c>
      <c r="R4">
        <v>418</v>
      </c>
      <c r="S4">
        <v>1331</v>
      </c>
      <c r="T4">
        <v>0.25</v>
      </c>
      <c r="U4">
        <v>0.307</v>
      </c>
      <c r="V4">
        <v>0.42099999999999999</v>
      </c>
      <c r="W4">
        <v>0.72799999999999998</v>
      </c>
      <c r="X4">
        <v>97</v>
      </c>
      <c r="Y4">
        <v>0.32200000000000001</v>
      </c>
      <c r="Z4">
        <v>96</v>
      </c>
      <c r="AA4">
        <v>2307</v>
      </c>
      <c r="AB4">
        <v>127</v>
      </c>
      <c r="AC4">
        <v>51</v>
      </c>
      <c r="AD4">
        <v>20</v>
      </c>
      <c r="AE4">
        <v>32</v>
      </c>
      <c r="AF4">
        <v>23</v>
      </c>
      <c r="AG4">
        <v>1862</v>
      </c>
      <c r="AH4">
        <v>1710</v>
      </c>
      <c r="AI4">
        <v>10.555555555555561</v>
      </c>
      <c r="AJ4">
        <v>4.3277777777777784</v>
      </c>
      <c r="AK4">
        <v>4.4012345679012341</v>
      </c>
      <c r="AL4">
        <v>7.3456790123456628E-2</v>
      </c>
      <c r="AM4">
        <v>4.5596905537459289</v>
      </c>
      <c r="AN4">
        <v>0.15845598584469481</v>
      </c>
    </row>
    <row r="5" spans="1:40" ht="16" customHeight="1" x14ac:dyDescent="0.2">
      <c r="A5" t="s">
        <v>51</v>
      </c>
      <c r="C5" t="s">
        <v>89</v>
      </c>
      <c r="F5" t="s">
        <v>97</v>
      </c>
      <c r="G5">
        <v>162</v>
      </c>
      <c r="H5">
        <v>6237</v>
      </c>
      <c r="I5">
        <v>5640</v>
      </c>
      <c r="J5">
        <v>748</v>
      </c>
      <c r="K5">
        <v>1495</v>
      </c>
      <c r="L5">
        <v>294</v>
      </c>
      <c r="M5">
        <v>33</v>
      </c>
      <c r="N5">
        <v>161</v>
      </c>
      <c r="O5">
        <v>706</v>
      </c>
      <c r="P5">
        <v>71</v>
      </c>
      <c r="Q5">
        <v>27</v>
      </c>
      <c r="R5">
        <v>478</v>
      </c>
      <c r="S5">
        <v>1148</v>
      </c>
      <c r="T5">
        <v>0.26500000000000001</v>
      </c>
      <c r="U5">
        <v>0.32500000000000001</v>
      </c>
      <c r="V5">
        <v>0.41499999999999998</v>
      </c>
      <c r="W5">
        <v>0.74</v>
      </c>
      <c r="X5">
        <v>97</v>
      </c>
      <c r="Y5">
        <v>0.33</v>
      </c>
      <c r="Z5">
        <v>98</v>
      </c>
      <c r="AA5">
        <v>2338</v>
      </c>
      <c r="AB5">
        <v>127</v>
      </c>
      <c r="AC5">
        <v>46</v>
      </c>
      <c r="AD5">
        <v>30</v>
      </c>
      <c r="AE5">
        <v>42</v>
      </c>
      <c r="AF5">
        <v>28</v>
      </c>
      <c r="AG5">
        <v>2047</v>
      </c>
      <c r="AH5">
        <v>1893</v>
      </c>
      <c r="AI5">
        <v>11.68518518518519</v>
      </c>
      <c r="AJ5">
        <v>4.7909259259259258</v>
      </c>
      <c r="AK5">
        <v>4.617283950617284</v>
      </c>
      <c r="AL5">
        <v>0.17364197530864181</v>
      </c>
      <c r="AM5">
        <v>4.7001410256410256</v>
      </c>
      <c r="AN5">
        <v>8.2857075023741622E-2</v>
      </c>
    </row>
    <row r="6" spans="1:40" ht="16" customHeight="1" x14ac:dyDescent="0.2">
      <c r="A6" t="s">
        <v>52</v>
      </c>
      <c r="C6" t="s">
        <v>89</v>
      </c>
      <c r="F6" t="s">
        <v>123</v>
      </c>
      <c r="G6">
        <v>162</v>
      </c>
      <c r="H6">
        <v>6200</v>
      </c>
      <c r="I6">
        <v>5491</v>
      </c>
      <c r="J6">
        <v>689</v>
      </c>
      <c r="K6">
        <v>1341</v>
      </c>
      <c r="L6">
        <v>272</v>
      </c>
      <c r="M6">
        <v>30</v>
      </c>
      <c r="N6">
        <v>171</v>
      </c>
      <c r="O6">
        <v>657</v>
      </c>
      <c r="P6">
        <v>95</v>
      </c>
      <c r="Q6">
        <v>37</v>
      </c>
      <c r="R6">
        <v>567</v>
      </c>
      <c r="S6">
        <v>1518</v>
      </c>
      <c r="T6">
        <v>0.24399999999999999</v>
      </c>
      <c r="U6">
        <v>0.32100000000000001</v>
      </c>
      <c r="V6">
        <v>0.39800000000000002</v>
      </c>
      <c r="W6">
        <v>0.71899999999999997</v>
      </c>
      <c r="X6">
        <v>98</v>
      </c>
      <c r="Y6">
        <v>0.32300000000000001</v>
      </c>
      <c r="Z6">
        <v>97</v>
      </c>
      <c r="AA6">
        <v>2186</v>
      </c>
      <c r="AB6">
        <v>101</v>
      </c>
      <c r="AC6">
        <v>74</v>
      </c>
      <c r="AD6">
        <v>32</v>
      </c>
      <c r="AE6">
        <v>35</v>
      </c>
      <c r="AF6">
        <v>47</v>
      </c>
      <c r="AG6">
        <v>2029</v>
      </c>
      <c r="AH6">
        <v>1891</v>
      </c>
      <c r="AI6">
        <v>11.67283950617284</v>
      </c>
      <c r="AJ6">
        <v>4.7858641975308638</v>
      </c>
      <c r="AK6">
        <v>4.2530864197530862</v>
      </c>
      <c r="AL6">
        <v>0.53277777777777757</v>
      </c>
      <c r="AM6">
        <v>4.558952924887504</v>
      </c>
      <c r="AN6">
        <v>0.30586650513441782</v>
      </c>
    </row>
    <row r="7" spans="1:40" ht="16" customHeight="1" x14ac:dyDescent="0.2">
      <c r="A7" t="s">
        <v>53</v>
      </c>
      <c r="C7" t="s">
        <v>89</v>
      </c>
      <c r="F7" t="s">
        <v>124</v>
      </c>
      <c r="G7">
        <v>162</v>
      </c>
      <c r="H7">
        <v>6070</v>
      </c>
      <c r="I7">
        <v>5533</v>
      </c>
      <c r="J7">
        <v>622</v>
      </c>
      <c r="K7">
        <v>1381</v>
      </c>
      <c r="L7">
        <v>260</v>
      </c>
      <c r="M7">
        <v>27</v>
      </c>
      <c r="N7">
        <v>136</v>
      </c>
      <c r="O7">
        <v>595</v>
      </c>
      <c r="P7">
        <v>68</v>
      </c>
      <c r="Q7">
        <v>42</v>
      </c>
      <c r="R7">
        <v>404</v>
      </c>
      <c r="S7">
        <v>1231</v>
      </c>
      <c r="T7">
        <v>0.25</v>
      </c>
      <c r="U7">
        <v>0.30599999999999999</v>
      </c>
      <c r="V7">
        <v>0.38</v>
      </c>
      <c r="W7">
        <v>0.68600000000000005</v>
      </c>
      <c r="X7">
        <v>92</v>
      </c>
      <c r="Y7">
        <v>0.307</v>
      </c>
      <c r="Z7">
        <v>92</v>
      </c>
      <c r="AA7">
        <v>2103</v>
      </c>
      <c r="AB7">
        <v>125</v>
      </c>
      <c r="AC7">
        <v>65</v>
      </c>
      <c r="AD7">
        <v>30</v>
      </c>
      <c r="AE7">
        <v>37</v>
      </c>
      <c r="AF7">
        <v>22</v>
      </c>
      <c r="AG7">
        <v>1872</v>
      </c>
      <c r="AH7">
        <v>1705</v>
      </c>
      <c r="AI7">
        <v>10.52469135802469</v>
      </c>
      <c r="AJ7">
        <v>4.3151234567901229</v>
      </c>
      <c r="AK7">
        <v>3.8395061728395059</v>
      </c>
      <c r="AL7">
        <v>0.47561728395061648</v>
      </c>
      <c r="AM7">
        <v>4.1170116194626001</v>
      </c>
      <c r="AN7">
        <v>0.27750544662309368</v>
      </c>
    </row>
    <row r="8" spans="1:40" ht="16" customHeight="1" x14ac:dyDescent="0.2">
      <c r="A8" t="s">
        <v>54</v>
      </c>
      <c r="C8" t="s">
        <v>89</v>
      </c>
      <c r="F8" t="s">
        <v>125</v>
      </c>
      <c r="G8">
        <v>162</v>
      </c>
      <c r="H8">
        <v>6196</v>
      </c>
      <c r="I8">
        <v>5571</v>
      </c>
      <c r="J8">
        <v>640</v>
      </c>
      <c r="K8">
        <v>1382</v>
      </c>
      <c r="L8">
        <v>257</v>
      </c>
      <c r="M8">
        <v>27</v>
      </c>
      <c r="N8">
        <v>167</v>
      </c>
      <c r="O8">
        <v>613</v>
      </c>
      <c r="P8">
        <v>134</v>
      </c>
      <c r="Q8">
        <v>38</v>
      </c>
      <c r="R8">
        <v>496</v>
      </c>
      <c r="S8">
        <v>1255</v>
      </c>
      <c r="T8">
        <v>0.248</v>
      </c>
      <c r="U8">
        <v>0.312</v>
      </c>
      <c r="V8">
        <v>0.39400000000000002</v>
      </c>
      <c r="W8">
        <v>0.70599999999999996</v>
      </c>
      <c r="X8">
        <v>92</v>
      </c>
      <c r="Y8">
        <v>0.31900000000000001</v>
      </c>
      <c r="Z8">
        <v>91</v>
      </c>
      <c r="AA8">
        <v>2194</v>
      </c>
      <c r="AB8">
        <v>112</v>
      </c>
      <c r="AC8">
        <v>42</v>
      </c>
      <c r="AD8">
        <v>47</v>
      </c>
      <c r="AE8">
        <v>40</v>
      </c>
      <c r="AF8">
        <v>38</v>
      </c>
      <c r="AG8">
        <v>1958</v>
      </c>
      <c r="AH8">
        <v>1808</v>
      </c>
      <c r="AI8">
        <v>11.16049382716049</v>
      </c>
      <c r="AJ8">
        <v>4.5758024691358017</v>
      </c>
      <c r="AK8">
        <v>3.9506172839506171</v>
      </c>
      <c r="AL8">
        <v>0.62518518518518462</v>
      </c>
      <c r="AM8">
        <v>4.4395156695156697</v>
      </c>
      <c r="AN8">
        <v>0.48889838556505261</v>
      </c>
    </row>
    <row r="9" spans="1:40" ht="16" customHeight="1" x14ac:dyDescent="0.2">
      <c r="A9" t="s">
        <v>55</v>
      </c>
      <c r="C9" t="s">
        <v>89</v>
      </c>
      <c r="F9" t="s">
        <v>126</v>
      </c>
      <c r="G9">
        <v>161</v>
      </c>
      <c r="H9">
        <v>6109</v>
      </c>
      <c r="I9">
        <v>5439</v>
      </c>
      <c r="J9">
        <v>669</v>
      </c>
      <c r="K9">
        <v>1395</v>
      </c>
      <c r="L9">
        <v>303</v>
      </c>
      <c r="M9">
        <v>29</v>
      </c>
      <c r="N9">
        <v>141</v>
      </c>
      <c r="O9">
        <v>640</v>
      </c>
      <c r="P9">
        <v>86</v>
      </c>
      <c r="Q9">
        <v>28</v>
      </c>
      <c r="R9">
        <v>533</v>
      </c>
      <c r="S9">
        <v>1157</v>
      </c>
      <c r="T9">
        <v>0.25600000000000001</v>
      </c>
      <c r="U9">
        <v>0.32500000000000001</v>
      </c>
      <c r="V9">
        <v>0.40100000000000002</v>
      </c>
      <c r="W9">
        <v>0.72499999999999998</v>
      </c>
      <c r="X9">
        <v>93</v>
      </c>
      <c r="Y9">
        <v>0.32200000000000001</v>
      </c>
      <c r="Z9">
        <v>91</v>
      </c>
      <c r="AA9">
        <v>2179</v>
      </c>
      <c r="AB9">
        <v>134</v>
      </c>
      <c r="AC9">
        <v>39</v>
      </c>
      <c r="AD9">
        <v>47</v>
      </c>
      <c r="AE9">
        <v>50</v>
      </c>
      <c r="AF9">
        <v>34</v>
      </c>
      <c r="AG9">
        <v>2001</v>
      </c>
      <c r="AH9">
        <v>1839</v>
      </c>
      <c r="AI9">
        <v>11.351851851851849</v>
      </c>
      <c r="AJ9">
        <v>4.6542592592592591</v>
      </c>
      <c r="AK9">
        <v>4.1552795031055902</v>
      </c>
      <c r="AL9">
        <v>0.49897975615366891</v>
      </c>
      <c r="AM9">
        <v>4.4120282051282054</v>
      </c>
      <c r="AN9">
        <v>0.25674870202261513</v>
      </c>
    </row>
    <row r="10" spans="1:40" ht="16" customHeight="1" x14ac:dyDescent="0.2">
      <c r="A10" t="s">
        <v>56</v>
      </c>
      <c r="C10" t="s">
        <v>89</v>
      </c>
      <c r="F10" t="s">
        <v>127</v>
      </c>
      <c r="G10">
        <v>162</v>
      </c>
      <c r="H10">
        <v>6071</v>
      </c>
      <c r="I10">
        <v>5572</v>
      </c>
      <c r="J10">
        <v>737</v>
      </c>
      <c r="K10">
        <v>1479</v>
      </c>
      <c r="L10">
        <v>274</v>
      </c>
      <c r="M10">
        <v>49</v>
      </c>
      <c r="N10">
        <v>186</v>
      </c>
      <c r="O10">
        <v>702</v>
      </c>
      <c r="P10">
        <v>97</v>
      </c>
      <c r="Q10">
        <v>43</v>
      </c>
      <c r="R10">
        <v>388</v>
      </c>
      <c r="S10">
        <v>1283</v>
      </c>
      <c r="T10">
        <v>0.26500000000000001</v>
      </c>
      <c r="U10">
        <v>0.315</v>
      </c>
      <c r="V10">
        <v>0.432</v>
      </c>
      <c r="W10">
        <v>0.748</v>
      </c>
      <c r="X10">
        <v>89</v>
      </c>
      <c r="Y10">
        <v>0.33200000000000002</v>
      </c>
      <c r="Z10">
        <v>86</v>
      </c>
      <c r="AA10">
        <v>2409</v>
      </c>
      <c r="AB10">
        <v>114</v>
      </c>
      <c r="AC10">
        <v>33</v>
      </c>
      <c r="AD10">
        <v>44</v>
      </c>
      <c r="AE10">
        <v>34</v>
      </c>
      <c r="AF10">
        <v>47</v>
      </c>
      <c r="AG10">
        <v>1947</v>
      </c>
      <c r="AH10">
        <v>1790</v>
      </c>
      <c r="AI10">
        <v>11.049382716049379</v>
      </c>
      <c r="AJ10">
        <v>4.530246913580247</v>
      </c>
      <c r="AK10">
        <v>4.5493827160493829</v>
      </c>
      <c r="AL10">
        <v>1.9135802469135928E-2</v>
      </c>
      <c r="AM10">
        <v>4.7733333333333334</v>
      </c>
      <c r="AN10">
        <v>0.22395061728395049</v>
      </c>
    </row>
    <row r="11" spans="1:40" ht="16" customHeight="1" x14ac:dyDescent="0.2">
      <c r="A11" t="s">
        <v>57</v>
      </c>
      <c r="C11" t="s">
        <v>89</v>
      </c>
      <c r="F11" t="s">
        <v>128</v>
      </c>
      <c r="G11">
        <v>161</v>
      </c>
      <c r="H11">
        <v>6159</v>
      </c>
      <c r="I11">
        <v>5605</v>
      </c>
      <c r="J11">
        <v>689</v>
      </c>
      <c r="K11">
        <v>1515</v>
      </c>
      <c r="L11">
        <v>289</v>
      </c>
      <c r="M11">
        <v>49</v>
      </c>
      <c r="N11">
        <v>151</v>
      </c>
      <c r="O11">
        <v>660</v>
      </c>
      <c r="P11">
        <v>83</v>
      </c>
      <c r="Q11">
        <v>51</v>
      </c>
      <c r="R11">
        <v>455</v>
      </c>
      <c r="S11">
        <v>1259</v>
      </c>
      <c r="T11">
        <v>0.27</v>
      </c>
      <c r="U11">
        <v>0.32800000000000001</v>
      </c>
      <c r="V11">
        <v>0.42</v>
      </c>
      <c r="W11">
        <v>0.748</v>
      </c>
      <c r="X11">
        <v>105</v>
      </c>
      <c r="Y11">
        <v>0.32800000000000001</v>
      </c>
      <c r="Z11">
        <v>105</v>
      </c>
      <c r="AA11">
        <v>2355</v>
      </c>
      <c r="AB11">
        <v>152</v>
      </c>
      <c r="AC11">
        <v>41</v>
      </c>
      <c r="AD11">
        <v>23</v>
      </c>
      <c r="AE11">
        <v>35</v>
      </c>
      <c r="AF11">
        <v>36</v>
      </c>
      <c r="AG11">
        <v>2047</v>
      </c>
      <c r="AH11">
        <v>1844</v>
      </c>
      <c r="AI11">
        <v>11.38271604938272</v>
      </c>
      <c r="AJ11">
        <v>4.6669135802469137</v>
      </c>
      <c r="AK11">
        <v>4.2795031055900621</v>
      </c>
      <c r="AL11">
        <v>0.38741047465685158</v>
      </c>
      <c r="AM11">
        <v>4.5912601626016256</v>
      </c>
      <c r="AN11">
        <v>0.31175705701156348</v>
      </c>
    </row>
    <row r="12" spans="1:40" ht="16" customHeight="1" x14ac:dyDescent="0.2">
      <c r="A12" t="s">
        <v>58</v>
      </c>
      <c r="C12" t="s">
        <v>89</v>
      </c>
      <c r="F12" t="s">
        <v>129</v>
      </c>
      <c r="G12">
        <v>162</v>
      </c>
      <c r="H12">
        <v>6073</v>
      </c>
      <c r="I12">
        <v>5459</v>
      </c>
      <c r="J12">
        <v>729</v>
      </c>
      <c r="K12">
        <v>1363</v>
      </c>
      <c r="L12">
        <v>278</v>
      </c>
      <c r="M12">
        <v>26</v>
      </c>
      <c r="N12">
        <v>230</v>
      </c>
      <c r="O12">
        <v>691</v>
      </c>
      <c r="P12">
        <v>121</v>
      </c>
      <c r="Q12">
        <v>48</v>
      </c>
      <c r="R12">
        <v>486</v>
      </c>
      <c r="S12">
        <v>1392</v>
      </c>
      <c r="T12">
        <v>0.25</v>
      </c>
      <c r="U12">
        <v>0.315</v>
      </c>
      <c r="V12">
        <v>0.437</v>
      </c>
      <c r="W12">
        <v>0.752</v>
      </c>
      <c r="X12">
        <v>107</v>
      </c>
      <c r="Y12">
        <v>0.33200000000000002</v>
      </c>
      <c r="Z12">
        <v>108</v>
      </c>
      <c r="AA12">
        <v>2383</v>
      </c>
      <c r="AB12">
        <v>102</v>
      </c>
      <c r="AC12">
        <v>56</v>
      </c>
      <c r="AD12">
        <v>28</v>
      </c>
      <c r="AE12">
        <v>43</v>
      </c>
      <c r="AF12">
        <v>22</v>
      </c>
      <c r="AG12">
        <v>1927</v>
      </c>
      <c r="AH12">
        <v>1777</v>
      </c>
      <c r="AI12">
        <v>10.96913580246914</v>
      </c>
      <c r="AJ12">
        <v>4.4973456790123452</v>
      </c>
      <c r="AK12">
        <v>4.5</v>
      </c>
      <c r="AL12">
        <v>2.654320987654835E-3</v>
      </c>
      <c r="AM12">
        <v>4.7935123456790123</v>
      </c>
      <c r="AN12">
        <v>0.2935123456790123</v>
      </c>
    </row>
    <row r="13" spans="1:40" ht="16" customHeight="1" x14ac:dyDescent="0.2">
      <c r="A13" t="s">
        <v>59</v>
      </c>
      <c r="C13" t="s">
        <v>89</v>
      </c>
      <c r="F13" t="s">
        <v>130</v>
      </c>
      <c r="G13">
        <v>162</v>
      </c>
      <c r="H13">
        <v>6116</v>
      </c>
      <c r="I13">
        <v>5575</v>
      </c>
      <c r="J13">
        <v>724</v>
      </c>
      <c r="K13">
        <v>1497</v>
      </c>
      <c r="L13">
        <v>300</v>
      </c>
      <c r="M13">
        <v>42</v>
      </c>
      <c r="N13">
        <v>139</v>
      </c>
      <c r="O13">
        <v>689</v>
      </c>
      <c r="P13">
        <v>104</v>
      </c>
      <c r="Q13">
        <v>34</v>
      </c>
      <c r="R13">
        <v>383</v>
      </c>
      <c r="S13">
        <v>973</v>
      </c>
      <c r="T13">
        <v>0.26900000000000002</v>
      </c>
      <c r="U13">
        <v>0.32200000000000001</v>
      </c>
      <c r="V13">
        <v>0.41199999999999998</v>
      </c>
      <c r="W13">
        <v>0.73399999999999999</v>
      </c>
      <c r="X13">
        <v>98</v>
      </c>
      <c r="Y13">
        <v>0.32600000000000001</v>
      </c>
      <c r="Z13">
        <v>97</v>
      </c>
      <c r="AA13">
        <v>2298</v>
      </c>
      <c r="AB13">
        <v>133</v>
      </c>
      <c r="AC13">
        <v>77</v>
      </c>
      <c r="AD13">
        <v>34</v>
      </c>
      <c r="AE13">
        <v>47</v>
      </c>
      <c r="AF13">
        <v>28</v>
      </c>
      <c r="AG13">
        <v>1985</v>
      </c>
      <c r="AH13">
        <v>1818</v>
      </c>
      <c r="AI13">
        <v>11.22222222222222</v>
      </c>
      <c r="AJ13">
        <v>4.6011111111111109</v>
      </c>
      <c r="AK13">
        <v>4.4691358024691361</v>
      </c>
      <c r="AL13">
        <v>0.13197530864197479</v>
      </c>
      <c r="AM13">
        <v>4.5230434782608686</v>
      </c>
      <c r="AN13">
        <v>5.3907675791732501E-2</v>
      </c>
    </row>
    <row r="14" spans="1:40" ht="16" customHeight="1" x14ac:dyDescent="0.2">
      <c r="A14" t="s">
        <v>60</v>
      </c>
      <c r="C14" t="s">
        <v>89</v>
      </c>
      <c r="F14" t="s">
        <v>92</v>
      </c>
      <c r="G14">
        <v>162</v>
      </c>
      <c r="H14">
        <v>5990</v>
      </c>
      <c r="I14">
        <v>5417</v>
      </c>
      <c r="J14">
        <v>661</v>
      </c>
      <c r="K14">
        <v>1331</v>
      </c>
      <c r="L14">
        <v>243</v>
      </c>
      <c r="M14">
        <v>21</v>
      </c>
      <c r="N14">
        <v>176</v>
      </c>
      <c r="O14">
        <v>621</v>
      </c>
      <c r="P14">
        <v>52</v>
      </c>
      <c r="Q14">
        <v>34</v>
      </c>
      <c r="R14">
        <v>435</v>
      </c>
      <c r="S14">
        <v>1150</v>
      </c>
      <c r="T14">
        <v>0.246</v>
      </c>
      <c r="U14">
        <v>0.307</v>
      </c>
      <c r="V14">
        <v>0.39600000000000002</v>
      </c>
      <c r="W14">
        <v>0.70199999999999996</v>
      </c>
      <c r="X14">
        <v>97</v>
      </c>
      <c r="Y14">
        <v>0.311</v>
      </c>
      <c r="Z14">
        <v>97</v>
      </c>
      <c r="AA14">
        <v>2144</v>
      </c>
      <c r="AB14">
        <v>116</v>
      </c>
      <c r="AC14">
        <v>58</v>
      </c>
      <c r="AD14">
        <v>37</v>
      </c>
      <c r="AE14">
        <v>40</v>
      </c>
      <c r="AF14">
        <v>34</v>
      </c>
      <c r="AG14">
        <v>1858</v>
      </c>
      <c r="AH14">
        <v>1708</v>
      </c>
      <c r="AI14">
        <v>10.543209876543211</v>
      </c>
      <c r="AJ14">
        <v>4.3227160493827164</v>
      </c>
      <c r="AK14">
        <v>4.0802469135802468</v>
      </c>
      <c r="AL14">
        <v>0.24246913580246951</v>
      </c>
      <c r="AM14">
        <v>4.2839087947882746</v>
      </c>
      <c r="AN14">
        <v>0.20366188120802781</v>
      </c>
    </row>
    <row r="15" spans="1:40" ht="16" customHeight="1" x14ac:dyDescent="0.2">
      <c r="A15" t="s">
        <v>61</v>
      </c>
      <c r="C15" t="s">
        <v>89</v>
      </c>
      <c r="F15" t="s">
        <v>114</v>
      </c>
      <c r="G15">
        <v>162</v>
      </c>
      <c r="H15">
        <v>6090</v>
      </c>
      <c r="I15">
        <v>5385</v>
      </c>
      <c r="J15">
        <v>667</v>
      </c>
      <c r="K15">
        <v>1346</v>
      </c>
      <c r="L15">
        <v>263</v>
      </c>
      <c r="M15">
        <v>26</v>
      </c>
      <c r="N15">
        <v>187</v>
      </c>
      <c r="O15">
        <v>638</v>
      </c>
      <c r="P15">
        <v>59</v>
      </c>
      <c r="Q15">
        <v>34</v>
      </c>
      <c r="R15">
        <v>563</v>
      </c>
      <c r="S15">
        <v>1258</v>
      </c>
      <c r="T15">
        <v>0.25</v>
      </c>
      <c r="U15">
        <v>0.32600000000000001</v>
      </c>
      <c r="V15">
        <v>0.41299999999999998</v>
      </c>
      <c r="W15">
        <v>0.73899999999999999</v>
      </c>
      <c r="X15">
        <v>106</v>
      </c>
      <c r="Y15">
        <v>0.32900000000000001</v>
      </c>
      <c r="Z15">
        <v>106</v>
      </c>
      <c r="AA15">
        <v>2222</v>
      </c>
      <c r="AB15">
        <v>135</v>
      </c>
      <c r="AC15">
        <v>60</v>
      </c>
      <c r="AD15">
        <v>49</v>
      </c>
      <c r="AE15">
        <v>30</v>
      </c>
      <c r="AF15">
        <v>31</v>
      </c>
      <c r="AG15">
        <v>2000</v>
      </c>
      <c r="AH15">
        <v>1831</v>
      </c>
      <c r="AI15">
        <v>11.30246913580247</v>
      </c>
      <c r="AJ15">
        <v>4.6340123456790119</v>
      </c>
      <c r="AK15">
        <v>4.117283950617284</v>
      </c>
      <c r="AL15">
        <v>0.51672839506172785</v>
      </c>
      <c r="AM15">
        <v>4.5104132583503747</v>
      </c>
      <c r="AN15">
        <v>0.39312930773309063</v>
      </c>
    </row>
    <row r="16" spans="1:40" ht="16" customHeight="1" x14ac:dyDescent="0.2">
      <c r="A16" t="s">
        <v>62</v>
      </c>
      <c r="C16" t="s">
        <v>89</v>
      </c>
      <c r="F16" t="s">
        <v>131</v>
      </c>
      <c r="G16">
        <v>162</v>
      </c>
      <c r="H16">
        <v>5988</v>
      </c>
      <c r="I16">
        <v>5463</v>
      </c>
      <c r="J16">
        <v>613</v>
      </c>
      <c r="K16">
        <v>1420</v>
      </c>
      <c r="L16">
        <v>236</v>
      </c>
      <c r="M16">
        <v>40</v>
      </c>
      <c r="N16">
        <v>120</v>
      </c>
      <c r="O16">
        <v>575</v>
      </c>
      <c r="P16">
        <v>112</v>
      </c>
      <c r="Q16">
        <v>45</v>
      </c>
      <c r="R16">
        <v>375</v>
      </c>
      <c r="S16">
        <v>1150</v>
      </c>
      <c r="T16">
        <v>0.26</v>
      </c>
      <c r="U16">
        <v>0.31</v>
      </c>
      <c r="V16">
        <v>0.38400000000000001</v>
      </c>
      <c r="W16">
        <v>0.69399999999999995</v>
      </c>
      <c r="X16">
        <v>93</v>
      </c>
      <c r="Y16">
        <v>0.311</v>
      </c>
      <c r="Z16">
        <v>90</v>
      </c>
      <c r="AA16">
        <v>2096</v>
      </c>
      <c r="AB16">
        <v>133</v>
      </c>
      <c r="AC16">
        <v>39</v>
      </c>
      <c r="AD16">
        <v>71</v>
      </c>
      <c r="AE16">
        <v>40</v>
      </c>
      <c r="AF16">
        <v>30</v>
      </c>
      <c r="AG16">
        <v>1864</v>
      </c>
      <c r="AH16">
        <v>1686</v>
      </c>
      <c r="AI16">
        <v>10.40740740740741</v>
      </c>
      <c r="AJ16">
        <v>4.2670370370370367</v>
      </c>
      <c r="AK16">
        <v>3.783950617283951</v>
      </c>
      <c r="AL16">
        <v>0.48308641975308619</v>
      </c>
      <c r="AM16">
        <v>4.0609032258064506</v>
      </c>
      <c r="AN16">
        <v>0.27695260852250092</v>
      </c>
    </row>
    <row r="17" spans="1:40" ht="16" customHeight="1" x14ac:dyDescent="0.2">
      <c r="A17" t="s">
        <v>63</v>
      </c>
      <c r="C17" t="s">
        <v>89</v>
      </c>
      <c r="F17" t="s">
        <v>132</v>
      </c>
      <c r="G17">
        <v>162</v>
      </c>
      <c r="H17">
        <v>6024</v>
      </c>
      <c r="I17">
        <v>5480</v>
      </c>
      <c r="J17">
        <v>655</v>
      </c>
      <c r="K17">
        <v>1378</v>
      </c>
      <c r="L17">
        <v>274</v>
      </c>
      <c r="M17">
        <v>34</v>
      </c>
      <c r="N17">
        <v>145</v>
      </c>
      <c r="O17">
        <v>624</v>
      </c>
      <c r="P17">
        <v>84</v>
      </c>
      <c r="Q17">
        <v>29</v>
      </c>
      <c r="R17">
        <v>412</v>
      </c>
      <c r="S17">
        <v>1299</v>
      </c>
      <c r="T17">
        <v>0.251</v>
      </c>
      <c r="U17">
        <v>0.307</v>
      </c>
      <c r="V17">
        <v>0.39300000000000002</v>
      </c>
      <c r="W17">
        <v>0.7</v>
      </c>
      <c r="X17">
        <v>91</v>
      </c>
      <c r="Y17">
        <v>0.314</v>
      </c>
      <c r="Z17">
        <v>88</v>
      </c>
      <c r="AA17">
        <v>2155</v>
      </c>
      <c r="AB17">
        <v>130</v>
      </c>
      <c r="AC17">
        <v>41</v>
      </c>
      <c r="AD17">
        <v>55</v>
      </c>
      <c r="AE17">
        <v>34</v>
      </c>
      <c r="AF17">
        <v>35</v>
      </c>
      <c r="AG17">
        <v>1866</v>
      </c>
      <c r="AH17">
        <v>1707</v>
      </c>
      <c r="AI17">
        <v>10.53703703703704</v>
      </c>
      <c r="AJ17">
        <v>4.3201851851851849</v>
      </c>
      <c r="AK17">
        <v>4.0432098765432096</v>
      </c>
      <c r="AL17">
        <v>0.27697530864197528</v>
      </c>
      <c r="AM17">
        <v>4.2489657980456021</v>
      </c>
      <c r="AN17">
        <v>0.2057559215023925</v>
      </c>
    </row>
    <row r="18" spans="1:40" ht="16" customHeight="1" x14ac:dyDescent="0.2">
      <c r="A18" t="s">
        <v>64</v>
      </c>
      <c r="C18" t="s">
        <v>89</v>
      </c>
      <c r="F18" t="s">
        <v>133</v>
      </c>
      <c r="G18">
        <v>162</v>
      </c>
      <c r="H18">
        <v>6017</v>
      </c>
      <c r="I18">
        <v>5467</v>
      </c>
      <c r="J18">
        <v>696</v>
      </c>
      <c r="K18">
        <v>1349</v>
      </c>
      <c r="L18">
        <v>277</v>
      </c>
      <c r="M18">
        <v>44</v>
      </c>
      <c r="N18">
        <v>156</v>
      </c>
      <c r="O18">
        <v>661</v>
      </c>
      <c r="P18">
        <v>70</v>
      </c>
      <c r="Q18">
        <v>38</v>
      </c>
      <c r="R18">
        <v>439</v>
      </c>
      <c r="S18">
        <v>1264</v>
      </c>
      <c r="T18">
        <v>0.247</v>
      </c>
      <c r="U18">
        <v>0.30499999999999999</v>
      </c>
      <c r="V18">
        <v>0.39900000000000002</v>
      </c>
      <c r="W18">
        <v>0.70399999999999996</v>
      </c>
      <c r="X18">
        <v>92</v>
      </c>
      <c r="Y18">
        <v>0.313</v>
      </c>
      <c r="Z18">
        <v>92</v>
      </c>
      <c r="AA18">
        <v>2182</v>
      </c>
      <c r="AB18">
        <v>133</v>
      </c>
      <c r="AC18">
        <v>40</v>
      </c>
      <c r="AD18">
        <v>30</v>
      </c>
      <c r="AE18">
        <v>41</v>
      </c>
      <c r="AF18">
        <v>31</v>
      </c>
      <c r="AG18">
        <v>1859</v>
      </c>
      <c r="AH18">
        <v>1688</v>
      </c>
      <c r="AI18">
        <v>10.41975308641975</v>
      </c>
      <c r="AJ18">
        <v>4.2720987654320988</v>
      </c>
      <c r="AK18">
        <v>4.2962962962962967</v>
      </c>
      <c r="AL18">
        <v>2.4197530864197962E-2</v>
      </c>
      <c r="AM18">
        <v>4.2937923497267763</v>
      </c>
      <c r="AN18">
        <v>2.503946569520465E-3</v>
      </c>
    </row>
    <row r="19" spans="1:40" ht="16" customHeight="1" x14ac:dyDescent="0.2">
      <c r="A19" t="s">
        <v>65</v>
      </c>
      <c r="C19" t="s">
        <v>89</v>
      </c>
      <c r="F19" t="s">
        <v>134</v>
      </c>
      <c r="G19">
        <v>162</v>
      </c>
      <c r="H19">
        <v>6145</v>
      </c>
      <c r="I19">
        <v>5527</v>
      </c>
      <c r="J19">
        <v>683</v>
      </c>
      <c r="K19">
        <v>1351</v>
      </c>
      <c r="L19">
        <v>295</v>
      </c>
      <c r="M19">
        <v>17</v>
      </c>
      <c r="N19">
        <v>177</v>
      </c>
      <c r="O19">
        <v>654</v>
      </c>
      <c r="P19">
        <v>51</v>
      </c>
      <c r="Q19">
        <v>25</v>
      </c>
      <c r="R19">
        <v>488</v>
      </c>
      <c r="S19">
        <v>1290</v>
      </c>
      <c r="T19">
        <v>0.24399999999999999</v>
      </c>
      <c r="U19">
        <v>0.312</v>
      </c>
      <c r="V19">
        <v>0.4</v>
      </c>
      <c r="W19">
        <v>0.71199999999999997</v>
      </c>
      <c r="X19">
        <v>96</v>
      </c>
      <c r="Y19">
        <v>0.32</v>
      </c>
      <c r="Z19">
        <v>97</v>
      </c>
      <c r="AA19">
        <v>2211</v>
      </c>
      <c r="AB19">
        <v>130</v>
      </c>
      <c r="AC19">
        <v>68</v>
      </c>
      <c r="AD19">
        <v>29</v>
      </c>
      <c r="AE19">
        <v>32</v>
      </c>
      <c r="AF19">
        <v>42</v>
      </c>
      <c r="AG19">
        <v>1949</v>
      </c>
      <c r="AH19">
        <v>1794</v>
      </c>
      <c r="AI19">
        <v>11.074074074074071</v>
      </c>
      <c r="AJ19">
        <v>4.5403703703703702</v>
      </c>
      <c r="AK19">
        <v>4.216049382716049</v>
      </c>
      <c r="AL19">
        <v>0.32432098765432121</v>
      </c>
      <c r="AM19">
        <v>4.4722222222222223</v>
      </c>
      <c r="AN19">
        <v>0.25617283950617331</v>
      </c>
    </row>
    <row r="20" spans="1:40" ht="16" customHeight="1" x14ac:dyDescent="0.2">
      <c r="A20" t="s">
        <v>66</v>
      </c>
      <c r="C20" t="s">
        <v>89</v>
      </c>
      <c r="F20" t="s">
        <v>122</v>
      </c>
      <c r="G20">
        <v>162</v>
      </c>
      <c r="H20">
        <v>6268</v>
      </c>
      <c r="I20">
        <v>5567</v>
      </c>
      <c r="J20">
        <v>764</v>
      </c>
      <c r="K20">
        <v>1397</v>
      </c>
      <c r="L20">
        <v>272</v>
      </c>
      <c r="M20">
        <v>19</v>
      </c>
      <c r="N20">
        <v>212</v>
      </c>
      <c r="O20">
        <v>737</v>
      </c>
      <c r="P20">
        <v>63</v>
      </c>
      <c r="Q20">
        <v>25</v>
      </c>
      <c r="R20">
        <v>554</v>
      </c>
      <c r="S20">
        <v>1227</v>
      </c>
      <c r="T20">
        <v>0.251</v>
      </c>
      <c r="U20">
        <v>0.32300000000000001</v>
      </c>
      <c r="V20">
        <v>0.42099999999999999</v>
      </c>
      <c r="W20">
        <v>0.74399999999999999</v>
      </c>
      <c r="X20">
        <v>102</v>
      </c>
      <c r="Y20">
        <v>0.32900000000000001</v>
      </c>
      <c r="Z20">
        <v>103</v>
      </c>
      <c r="AA20">
        <v>2343</v>
      </c>
      <c r="AB20">
        <v>105</v>
      </c>
      <c r="AC20">
        <v>63</v>
      </c>
      <c r="AD20">
        <v>24</v>
      </c>
      <c r="AE20">
        <v>54</v>
      </c>
      <c r="AF20">
        <v>23</v>
      </c>
      <c r="AG20">
        <v>2037</v>
      </c>
      <c r="AH20">
        <v>1907</v>
      </c>
      <c r="AI20">
        <v>11.771604938271601</v>
      </c>
      <c r="AJ20">
        <v>4.8263580246913573</v>
      </c>
      <c r="AK20">
        <v>4.716049382716049</v>
      </c>
      <c r="AL20">
        <v>0.11030864197530831</v>
      </c>
      <c r="AM20">
        <v>4.8331002751977978</v>
      </c>
      <c r="AN20">
        <v>0.1170508924817488</v>
      </c>
    </row>
    <row r="21" spans="1:40" ht="16" customHeight="1" x14ac:dyDescent="0.2">
      <c r="A21" t="s">
        <v>67</v>
      </c>
      <c r="C21" t="s">
        <v>89</v>
      </c>
      <c r="F21" t="s">
        <v>131</v>
      </c>
      <c r="G21">
        <v>162</v>
      </c>
      <c r="H21">
        <v>6171</v>
      </c>
      <c r="I21">
        <v>5600</v>
      </c>
      <c r="J21">
        <v>694</v>
      </c>
      <c r="K21">
        <v>1405</v>
      </c>
      <c r="L21">
        <v>277</v>
      </c>
      <c r="M21">
        <v>46</v>
      </c>
      <c r="N21">
        <v>146</v>
      </c>
      <c r="O21">
        <v>661</v>
      </c>
      <c r="P21">
        <v>78</v>
      </c>
      <c r="Q21">
        <v>29</v>
      </c>
      <c r="R21">
        <v>475</v>
      </c>
      <c r="S21">
        <v>1119</v>
      </c>
      <c r="T21">
        <v>0.251</v>
      </c>
      <c r="U21">
        <v>0.312</v>
      </c>
      <c r="V21">
        <v>0.39500000000000002</v>
      </c>
      <c r="W21">
        <v>0.70699999999999996</v>
      </c>
      <c r="X21">
        <v>96</v>
      </c>
      <c r="Y21">
        <v>0.316</v>
      </c>
      <c r="Z21">
        <v>96</v>
      </c>
      <c r="AA21">
        <v>2212</v>
      </c>
      <c r="AB21">
        <v>124</v>
      </c>
      <c r="AC21">
        <v>40</v>
      </c>
      <c r="AD21">
        <v>14</v>
      </c>
      <c r="AE21">
        <v>38</v>
      </c>
      <c r="AF21">
        <v>21</v>
      </c>
      <c r="AG21">
        <v>1941</v>
      </c>
      <c r="AH21">
        <v>1788</v>
      </c>
      <c r="AI21">
        <v>11.03703703703704</v>
      </c>
      <c r="AJ21">
        <v>4.525185185185185</v>
      </c>
      <c r="AK21">
        <v>4.283950617283951</v>
      </c>
      <c r="AL21">
        <v>0.24123456790123399</v>
      </c>
      <c r="AM21">
        <v>4.4015491452991453</v>
      </c>
      <c r="AN21">
        <v>0.1175985280151943</v>
      </c>
    </row>
    <row r="22" spans="1:40" ht="16" customHeight="1" x14ac:dyDescent="0.2">
      <c r="A22" t="s">
        <v>68</v>
      </c>
      <c r="C22" t="s">
        <v>89</v>
      </c>
      <c r="F22" t="s">
        <v>135</v>
      </c>
      <c r="G22">
        <v>162</v>
      </c>
      <c r="H22">
        <v>6053</v>
      </c>
      <c r="I22">
        <v>5529</v>
      </c>
      <c r="J22">
        <v>626</v>
      </c>
      <c r="K22">
        <v>1374</v>
      </c>
      <c r="L22">
        <v>272</v>
      </c>
      <c r="M22">
        <v>37</v>
      </c>
      <c r="N22">
        <v>130</v>
      </c>
      <c r="O22">
        <v>586</v>
      </c>
      <c r="P22">
        <v>88</v>
      </c>
      <c r="Q22">
        <v>32</v>
      </c>
      <c r="R22">
        <v>387</v>
      </c>
      <c r="S22">
        <v>1274</v>
      </c>
      <c r="T22">
        <v>0.249</v>
      </c>
      <c r="U22">
        <v>0.30299999999999999</v>
      </c>
      <c r="V22">
        <v>0.38200000000000001</v>
      </c>
      <c r="W22">
        <v>0.68400000000000005</v>
      </c>
      <c r="X22">
        <v>89</v>
      </c>
      <c r="Y22">
        <v>0.311</v>
      </c>
      <c r="Z22">
        <v>90</v>
      </c>
      <c r="AA22">
        <v>2110</v>
      </c>
      <c r="AB22">
        <v>119</v>
      </c>
      <c r="AC22">
        <v>54</v>
      </c>
      <c r="AD22">
        <v>53</v>
      </c>
      <c r="AE22">
        <v>29</v>
      </c>
      <c r="AF22">
        <v>20</v>
      </c>
      <c r="AG22">
        <v>1835</v>
      </c>
      <c r="AH22">
        <v>1684</v>
      </c>
      <c r="AI22">
        <v>10.39506172839506</v>
      </c>
      <c r="AJ22">
        <v>4.2619753086419747</v>
      </c>
      <c r="AK22">
        <v>3.8641975308641969</v>
      </c>
      <c r="AL22">
        <v>0.39777777777777729</v>
      </c>
      <c r="AM22">
        <v>4.1281774844151089</v>
      </c>
      <c r="AN22">
        <v>0.26397995355091147</v>
      </c>
    </row>
    <row r="23" spans="1:40" ht="16" customHeight="1" x14ac:dyDescent="0.2">
      <c r="A23" t="s">
        <v>69</v>
      </c>
      <c r="C23" t="s">
        <v>89</v>
      </c>
      <c r="F23" t="s">
        <v>103</v>
      </c>
      <c r="G23">
        <v>162</v>
      </c>
      <c r="H23">
        <v>6285</v>
      </c>
      <c r="I23">
        <v>5631</v>
      </c>
      <c r="J23">
        <v>697</v>
      </c>
      <c r="K23">
        <v>1462</v>
      </c>
      <c r="L23">
        <v>292</v>
      </c>
      <c r="M23">
        <v>27</v>
      </c>
      <c r="N23">
        <v>140</v>
      </c>
      <c r="O23">
        <v>661</v>
      </c>
      <c r="P23">
        <v>98</v>
      </c>
      <c r="Q23">
        <v>45</v>
      </c>
      <c r="R23">
        <v>461</v>
      </c>
      <c r="S23">
        <v>1322</v>
      </c>
      <c r="T23">
        <v>0.26</v>
      </c>
      <c r="U23">
        <v>0.32300000000000001</v>
      </c>
      <c r="V23">
        <v>0.39600000000000002</v>
      </c>
      <c r="W23">
        <v>0.71899999999999997</v>
      </c>
      <c r="X23">
        <v>97</v>
      </c>
      <c r="Y23">
        <v>0.32300000000000001</v>
      </c>
      <c r="Z23">
        <v>96</v>
      </c>
      <c r="AA23">
        <v>2228</v>
      </c>
      <c r="AB23">
        <v>115</v>
      </c>
      <c r="AC23">
        <v>89</v>
      </c>
      <c r="AD23">
        <v>63</v>
      </c>
      <c r="AE23">
        <v>41</v>
      </c>
      <c r="AF23">
        <v>46</v>
      </c>
      <c r="AG23">
        <v>2058</v>
      </c>
      <c r="AH23">
        <v>1898</v>
      </c>
      <c r="AI23">
        <v>11.716049382716051</v>
      </c>
      <c r="AJ23">
        <v>4.8035802469135804</v>
      </c>
      <c r="AK23">
        <v>4.3024691358024691</v>
      </c>
      <c r="AL23">
        <v>0.5011111111111104</v>
      </c>
      <c r="AM23">
        <v>4.5246439628482973</v>
      </c>
      <c r="AN23">
        <v>0.22217482704582811</v>
      </c>
    </row>
    <row r="24" spans="1:40" ht="16" customHeight="1" x14ac:dyDescent="0.2">
      <c r="A24" t="s">
        <v>70</v>
      </c>
      <c r="C24" t="s">
        <v>89</v>
      </c>
      <c r="F24" t="s">
        <v>136</v>
      </c>
      <c r="G24">
        <v>162</v>
      </c>
      <c r="H24">
        <v>6019</v>
      </c>
      <c r="I24">
        <v>5457</v>
      </c>
      <c r="J24">
        <v>650</v>
      </c>
      <c r="K24">
        <v>1324</v>
      </c>
      <c r="L24">
        <v>260</v>
      </c>
      <c r="M24">
        <v>36</v>
      </c>
      <c r="N24">
        <v>148</v>
      </c>
      <c r="O24">
        <v>623</v>
      </c>
      <c r="P24">
        <v>82</v>
      </c>
      <c r="Q24">
        <v>29</v>
      </c>
      <c r="R24">
        <v>426</v>
      </c>
      <c r="S24">
        <v>1327</v>
      </c>
      <c r="T24">
        <v>0.24299999999999999</v>
      </c>
      <c r="U24">
        <v>0.3</v>
      </c>
      <c r="V24">
        <v>0.38500000000000001</v>
      </c>
      <c r="W24">
        <v>0.68500000000000005</v>
      </c>
      <c r="X24">
        <v>91</v>
      </c>
      <c r="Y24">
        <v>0.31</v>
      </c>
      <c r="Z24">
        <v>91</v>
      </c>
      <c r="AA24">
        <v>2100</v>
      </c>
      <c r="AB24">
        <v>108</v>
      </c>
      <c r="AC24">
        <v>40</v>
      </c>
      <c r="AD24">
        <v>52</v>
      </c>
      <c r="AE24">
        <v>42</v>
      </c>
      <c r="AF24">
        <v>22</v>
      </c>
      <c r="AG24">
        <v>1812</v>
      </c>
      <c r="AH24">
        <v>1675</v>
      </c>
      <c r="AI24">
        <v>10.33950617283951</v>
      </c>
      <c r="AJ24">
        <v>4.2391975308641969</v>
      </c>
      <c r="AK24">
        <v>4.0123456790123457</v>
      </c>
      <c r="AL24">
        <v>0.22685185185185119</v>
      </c>
      <c r="AM24">
        <v>4.1797453703703704</v>
      </c>
      <c r="AN24">
        <v>0.16739969135802471</v>
      </c>
    </row>
    <row r="25" spans="1:40" ht="16" customHeight="1" x14ac:dyDescent="0.2">
      <c r="A25" t="s">
        <v>72</v>
      </c>
      <c r="C25" t="s">
        <v>89</v>
      </c>
      <c r="F25" t="s">
        <v>136</v>
      </c>
      <c r="G25">
        <v>162</v>
      </c>
      <c r="H25">
        <v>6131</v>
      </c>
      <c r="I25">
        <v>5544</v>
      </c>
      <c r="J25">
        <v>656</v>
      </c>
      <c r="K25">
        <v>1379</v>
      </c>
      <c r="L25">
        <v>262</v>
      </c>
      <c r="M25">
        <v>22</v>
      </c>
      <c r="N25">
        <v>198</v>
      </c>
      <c r="O25">
        <v>624</v>
      </c>
      <c r="P25">
        <v>69</v>
      </c>
      <c r="Q25">
        <v>45</v>
      </c>
      <c r="R25">
        <v>478</v>
      </c>
      <c r="S25">
        <v>1336</v>
      </c>
      <c r="T25">
        <v>0.249</v>
      </c>
      <c r="U25">
        <v>0.311</v>
      </c>
      <c r="V25">
        <v>0.41099999999999998</v>
      </c>
      <c r="W25">
        <v>0.72199999999999998</v>
      </c>
      <c r="X25">
        <v>101</v>
      </c>
      <c r="Y25">
        <v>0.32</v>
      </c>
      <c r="Z25">
        <v>103</v>
      </c>
      <c r="AA25">
        <v>2279</v>
      </c>
      <c r="AB25">
        <v>123</v>
      </c>
      <c r="AC25">
        <v>36</v>
      </c>
      <c r="AD25">
        <v>38</v>
      </c>
      <c r="AE25">
        <v>35</v>
      </c>
      <c r="AF25">
        <v>31</v>
      </c>
      <c r="AG25">
        <v>1924</v>
      </c>
      <c r="AH25">
        <v>1756</v>
      </c>
      <c r="AI25">
        <v>10.83950617283951</v>
      </c>
      <c r="AJ25">
        <v>4.444197530864197</v>
      </c>
      <c r="AK25">
        <v>4.0493827160493829</v>
      </c>
      <c r="AL25">
        <v>0.39481481481481412</v>
      </c>
      <c r="AM25">
        <v>4.5123365487674167</v>
      </c>
      <c r="AN25">
        <v>0.46295383271803381</v>
      </c>
    </row>
    <row r="26" spans="1:40" ht="16" customHeight="1" x14ac:dyDescent="0.2">
      <c r="A26" t="s">
        <v>71</v>
      </c>
      <c r="C26" t="s">
        <v>89</v>
      </c>
      <c r="F26" t="s">
        <v>137</v>
      </c>
      <c r="G26">
        <v>162</v>
      </c>
      <c r="H26">
        <v>6153</v>
      </c>
      <c r="I26">
        <v>5565</v>
      </c>
      <c r="J26">
        <v>696</v>
      </c>
      <c r="K26">
        <v>1486</v>
      </c>
      <c r="L26">
        <v>288</v>
      </c>
      <c r="M26">
        <v>39</v>
      </c>
      <c r="N26">
        <v>136</v>
      </c>
      <c r="O26">
        <v>663</v>
      </c>
      <c r="P26">
        <v>93</v>
      </c>
      <c r="Q26">
        <v>36</v>
      </c>
      <c r="R26">
        <v>457</v>
      </c>
      <c r="S26">
        <v>1159</v>
      </c>
      <c r="T26">
        <v>0.26700000000000002</v>
      </c>
      <c r="U26">
        <v>0.32600000000000001</v>
      </c>
      <c r="V26">
        <v>0.40600000000000003</v>
      </c>
      <c r="W26">
        <v>0.73199999999999998</v>
      </c>
      <c r="X26">
        <v>101</v>
      </c>
      <c r="Y26">
        <v>0.32800000000000001</v>
      </c>
      <c r="Z26">
        <v>100</v>
      </c>
      <c r="AA26">
        <v>2260</v>
      </c>
      <c r="AB26">
        <v>142</v>
      </c>
      <c r="AC26">
        <v>49</v>
      </c>
      <c r="AD26">
        <v>45</v>
      </c>
      <c r="AE26">
        <v>37</v>
      </c>
      <c r="AF26">
        <v>30</v>
      </c>
      <c r="AG26">
        <v>2022</v>
      </c>
      <c r="AH26">
        <v>1844</v>
      </c>
      <c r="AI26">
        <v>11.38271604938272</v>
      </c>
      <c r="AJ26">
        <v>4.6669135802469137</v>
      </c>
      <c r="AK26">
        <v>4.2962962962962967</v>
      </c>
      <c r="AL26">
        <v>0.37061728395061699</v>
      </c>
      <c r="AM26">
        <v>4.4654464894342194</v>
      </c>
      <c r="AN26">
        <v>0.16915019313792271</v>
      </c>
    </row>
    <row r="27" spans="1:40" ht="16" customHeight="1" x14ac:dyDescent="0.2">
      <c r="A27" t="s">
        <v>73</v>
      </c>
      <c r="C27" t="s">
        <v>89</v>
      </c>
      <c r="F27" t="s">
        <v>98</v>
      </c>
      <c r="G27">
        <v>162</v>
      </c>
      <c r="H27">
        <v>6139</v>
      </c>
      <c r="I27">
        <v>5484</v>
      </c>
      <c r="J27">
        <v>647</v>
      </c>
      <c r="K27">
        <v>1386</v>
      </c>
      <c r="L27">
        <v>288</v>
      </c>
      <c r="M27">
        <v>39</v>
      </c>
      <c r="N27">
        <v>137</v>
      </c>
      <c r="O27">
        <v>619</v>
      </c>
      <c r="P27">
        <v>69</v>
      </c>
      <c r="Q27">
        <v>38</v>
      </c>
      <c r="R27">
        <v>506</v>
      </c>
      <c r="S27">
        <v>1267</v>
      </c>
      <c r="T27">
        <v>0.253</v>
      </c>
      <c r="U27">
        <v>0.32100000000000001</v>
      </c>
      <c r="V27">
        <v>0.39400000000000002</v>
      </c>
      <c r="W27">
        <v>0.71599999999999997</v>
      </c>
      <c r="X27">
        <v>95</v>
      </c>
      <c r="Y27">
        <v>0.32100000000000001</v>
      </c>
      <c r="Z27">
        <v>93</v>
      </c>
      <c r="AA27">
        <v>2163</v>
      </c>
      <c r="AB27">
        <v>128</v>
      </c>
      <c r="AC27">
        <v>66</v>
      </c>
      <c r="AD27">
        <v>39</v>
      </c>
      <c r="AE27">
        <v>42</v>
      </c>
      <c r="AF27">
        <v>47</v>
      </c>
      <c r="AG27">
        <v>2005</v>
      </c>
      <c r="AH27">
        <v>1839</v>
      </c>
      <c r="AI27">
        <v>11.351851851851849</v>
      </c>
      <c r="AJ27">
        <v>4.6542592592592591</v>
      </c>
      <c r="AK27">
        <v>3.9938271604938271</v>
      </c>
      <c r="AL27">
        <v>0.66043209876543196</v>
      </c>
      <c r="AM27">
        <v>4.3890290758047774</v>
      </c>
      <c r="AN27">
        <v>0.39520191531094939</v>
      </c>
    </row>
    <row r="28" spans="1:40" ht="16" customHeight="1" x14ac:dyDescent="0.2">
      <c r="A28" t="s">
        <v>74</v>
      </c>
      <c r="C28" t="s">
        <v>89</v>
      </c>
      <c r="F28" t="s">
        <v>138</v>
      </c>
      <c r="G28">
        <v>162</v>
      </c>
      <c r="H28">
        <v>6071</v>
      </c>
      <c r="I28">
        <v>5485</v>
      </c>
      <c r="J28">
        <v>644</v>
      </c>
      <c r="K28">
        <v>1383</v>
      </c>
      <c r="L28">
        <v>278</v>
      </c>
      <c r="M28">
        <v>32</v>
      </c>
      <c r="N28">
        <v>167</v>
      </c>
      <c r="O28">
        <v>612</v>
      </c>
      <c r="P28">
        <v>87</v>
      </c>
      <c r="Q28">
        <v>45</v>
      </c>
      <c r="R28">
        <v>436</v>
      </c>
      <c r="S28">
        <v>1310</v>
      </c>
      <c r="T28">
        <v>0.252</v>
      </c>
      <c r="U28">
        <v>0.314</v>
      </c>
      <c r="V28">
        <v>0.40600000000000003</v>
      </c>
      <c r="W28">
        <v>0.72</v>
      </c>
      <c r="X28">
        <v>100</v>
      </c>
      <c r="Y28">
        <v>0.317</v>
      </c>
      <c r="Z28">
        <v>99</v>
      </c>
      <c r="AA28">
        <v>2226</v>
      </c>
      <c r="AB28">
        <v>121</v>
      </c>
      <c r="AC28">
        <v>84</v>
      </c>
      <c r="AD28">
        <v>19</v>
      </c>
      <c r="AE28">
        <v>47</v>
      </c>
      <c r="AF28">
        <v>22</v>
      </c>
      <c r="AG28">
        <v>1925</v>
      </c>
      <c r="AH28">
        <v>1759</v>
      </c>
      <c r="AI28">
        <v>10.858024691358031</v>
      </c>
      <c r="AJ28">
        <v>4.4517901234567896</v>
      </c>
      <c r="AK28">
        <v>3.975308641975309</v>
      </c>
      <c r="AL28">
        <v>0.47648148148148189</v>
      </c>
      <c r="AM28">
        <v>4.4223973814578921</v>
      </c>
      <c r="AN28">
        <v>0.44708873948258349</v>
      </c>
    </row>
    <row r="29" spans="1:40" ht="16" customHeight="1" x14ac:dyDescent="0.2">
      <c r="A29" t="s">
        <v>75</v>
      </c>
      <c r="C29" t="s">
        <v>89</v>
      </c>
      <c r="F29" t="s">
        <v>116</v>
      </c>
      <c r="G29">
        <v>162</v>
      </c>
      <c r="H29">
        <v>6187</v>
      </c>
      <c r="I29">
        <v>5511</v>
      </c>
      <c r="J29">
        <v>751</v>
      </c>
      <c r="K29">
        <v>1419</v>
      </c>
      <c r="L29">
        <v>279</v>
      </c>
      <c r="M29">
        <v>32</v>
      </c>
      <c r="N29">
        <v>172</v>
      </c>
      <c r="O29">
        <v>707</v>
      </c>
      <c r="P29">
        <v>101</v>
      </c>
      <c r="Q29">
        <v>39</v>
      </c>
      <c r="R29">
        <v>503</v>
      </c>
      <c r="S29">
        <v>1233</v>
      </c>
      <c r="T29">
        <v>0.25700000000000001</v>
      </c>
      <c r="U29">
        <v>0.32500000000000001</v>
      </c>
      <c r="V29">
        <v>0.41299999999999998</v>
      </c>
      <c r="W29">
        <v>0.73899999999999999</v>
      </c>
      <c r="X29">
        <v>98</v>
      </c>
      <c r="Y29">
        <v>0.33</v>
      </c>
      <c r="Z29">
        <v>98</v>
      </c>
      <c r="AA29">
        <v>2278</v>
      </c>
      <c r="AB29">
        <v>99</v>
      </c>
      <c r="AC29">
        <v>76</v>
      </c>
      <c r="AD29">
        <v>43</v>
      </c>
      <c r="AE29">
        <v>54</v>
      </c>
      <c r="AF29">
        <v>32</v>
      </c>
      <c r="AG29">
        <v>2030</v>
      </c>
      <c r="AH29">
        <v>1892</v>
      </c>
      <c r="AI29">
        <v>11.679012345679009</v>
      </c>
      <c r="AJ29">
        <v>4.7883950617283952</v>
      </c>
      <c r="AK29">
        <v>4.6358024691358022</v>
      </c>
      <c r="AL29">
        <v>0.15259259259259311</v>
      </c>
      <c r="AM29">
        <v>4.6750188034188032</v>
      </c>
      <c r="AN29">
        <v>3.9216334283000982E-2</v>
      </c>
    </row>
    <row r="30" spans="1:40" ht="16" customHeight="1" x14ac:dyDescent="0.2">
      <c r="A30" t="s">
        <v>76</v>
      </c>
      <c r="C30" t="s">
        <v>89</v>
      </c>
      <c r="F30" t="s">
        <v>139</v>
      </c>
      <c r="G30">
        <v>162</v>
      </c>
      <c r="H30">
        <v>6232</v>
      </c>
      <c r="I30">
        <v>5509</v>
      </c>
      <c r="J30">
        <v>891</v>
      </c>
      <c r="K30">
        <v>1480</v>
      </c>
      <c r="L30">
        <v>308</v>
      </c>
      <c r="M30">
        <v>17</v>
      </c>
      <c r="N30">
        <v>232</v>
      </c>
      <c r="O30">
        <v>852</v>
      </c>
      <c r="P30">
        <v>88</v>
      </c>
      <c r="Q30">
        <v>23</v>
      </c>
      <c r="R30">
        <v>570</v>
      </c>
      <c r="S30">
        <v>1151</v>
      </c>
      <c r="T30">
        <v>0.26900000000000002</v>
      </c>
      <c r="U30">
        <v>0.34</v>
      </c>
      <c r="V30">
        <v>0.45700000000000002</v>
      </c>
      <c r="W30">
        <v>0.79700000000000004</v>
      </c>
      <c r="X30">
        <v>115</v>
      </c>
      <c r="Y30">
        <v>0.35099999999999998</v>
      </c>
      <c r="Z30">
        <v>115</v>
      </c>
      <c r="AA30">
        <v>2518</v>
      </c>
      <c r="AB30">
        <v>140</v>
      </c>
      <c r="AC30">
        <v>54</v>
      </c>
      <c r="AD30">
        <v>36</v>
      </c>
      <c r="AE30">
        <v>62</v>
      </c>
      <c r="AF30">
        <v>12</v>
      </c>
      <c r="AG30">
        <v>2116</v>
      </c>
      <c r="AH30">
        <v>1953</v>
      </c>
      <c r="AI30">
        <v>12.055555555555561</v>
      </c>
      <c r="AJ30">
        <v>4.9427777777777777</v>
      </c>
      <c r="AK30">
        <v>5.5</v>
      </c>
      <c r="AL30">
        <v>0.55722222222222229</v>
      </c>
      <c r="AM30">
        <v>5.1042867647058818</v>
      </c>
      <c r="AN30">
        <v>0.39571323529411823</v>
      </c>
    </row>
    <row r="31" spans="1:40" ht="16" customHeight="1" x14ac:dyDescent="0.2">
      <c r="A31" t="s">
        <v>77</v>
      </c>
      <c r="C31" t="s">
        <v>89</v>
      </c>
      <c r="F31" t="s">
        <v>107</v>
      </c>
      <c r="G31">
        <v>162</v>
      </c>
      <c r="H31">
        <v>6117</v>
      </c>
      <c r="I31">
        <v>5428</v>
      </c>
      <c r="J31">
        <v>703</v>
      </c>
      <c r="K31">
        <v>1363</v>
      </c>
      <c r="L31">
        <v>265</v>
      </c>
      <c r="M31">
        <v>13</v>
      </c>
      <c r="N31">
        <v>177</v>
      </c>
      <c r="O31">
        <v>665</v>
      </c>
      <c r="P31">
        <v>57</v>
      </c>
      <c r="Q31">
        <v>23</v>
      </c>
      <c r="R31">
        <v>539</v>
      </c>
      <c r="S31">
        <v>1344</v>
      </c>
      <c r="T31">
        <v>0.251</v>
      </c>
      <c r="U31">
        <v>0.32100000000000001</v>
      </c>
      <c r="V31">
        <v>0.40300000000000002</v>
      </c>
      <c r="W31">
        <v>0.72399999999999998</v>
      </c>
      <c r="X31">
        <v>96</v>
      </c>
      <c r="Y31">
        <v>0.32600000000000001</v>
      </c>
      <c r="Z31">
        <v>96</v>
      </c>
      <c r="AA31">
        <v>2185</v>
      </c>
      <c r="AB31">
        <v>129</v>
      </c>
      <c r="AC31">
        <v>44</v>
      </c>
      <c r="AD31">
        <v>55</v>
      </c>
      <c r="AE31">
        <v>51</v>
      </c>
      <c r="AF31">
        <v>38</v>
      </c>
      <c r="AG31">
        <v>1984</v>
      </c>
      <c r="AH31">
        <v>1832</v>
      </c>
      <c r="AI31">
        <v>11.308641975308641</v>
      </c>
      <c r="AJ31">
        <v>4.6365432098765433</v>
      </c>
      <c r="AK31">
        <v>4.3395061728395063</v>
      </c>
      <c r="AL31">
        <v>0.29703703703703699</v>
      </c>
      <c r="AM31">
        <v>4.472197992384908</v>
      </c>
      <c r="AN31">
        <v>0.13269181954540171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140</v>
      </c>
      <c r="G2">
        <v>162</v>
      </c>
      <c r="H2">
        <v>6089</v>
      </c>
      <c r="I2">
        <v>5552</v>
      </c>
      <c r="J2">
        <v>615</v>
      </c>
      <c r="K2">
        <v>1379</v>
      </c>
      <c r="L2">
        <v>259</v>
      </c>
      <c r="M2">
        <v>47</v>
      </c>
      <c r="N2">
        <v>118</v>
      </c>
      <c r="O2">
        <v>573</v>
      </c>
      <c r="P2">
        <v>86</v>
      </c>
      <c r="Q2">
        <v>33</v>
      </c>
      <c r="R2">
        <v>398</v>
      </c>
      <c r="S2">
        <v>1165</v>
      </c>
      <c r="T2">
        <v>0.248</v>
      </c>
      <c r="U2">
        <v>0.30199999999999999</v>
      </c>
      <c r="V2">
        <v>0.376</v>
      </c>
      <c r="W2">
        <v>0.67800000000000005</v>
      </c>
      <c r="X2">
        <v>88</v>
      </c>
      <c r="Y2">
        <v>0.309</v>
      </c>
      <c r="Z2">
        <v>86</v>
      </c>
      <c r="AA2">
        <v>2086</v>
      </c>
      <c r="AB2">
        <v>115</v>
      </c>
      <c r="AC2">
        <v>43</v>
      </c>
      <c r="AD2">
        <v>56</v>
      </c>
      <c r="AE2">
        <v>36</v>
      </c>
      <c r="AF2">
        <v>31</v>
      </c>
      <c r="AG2">
        <v>1851</v>
      </c>
      <c r="AH2">
        <v>1703</v>
      </c>
      <c r="AI2">
        <v>10.51234567901234</v>
      </c>
      <c r="AJ2">
        <v>4.3100617283950609</v>
      </c>
      <c r="AK2">
        <v>3.7962962962962958</v>
      </c>
      <c r="AL2">
        <v>0.51376543209876457</v>
      </c>
      <c r="AM2">
        <v>4.1227888153053716</v>
      </c>
      <c r="AN2">
        <v>0.32649251900907528</v>
      </c>
    </row>
    <row r="3" spans="1:40" ht="16" customHeight="1" x14ac:dyDescent="0.2">
      <c r="A3" t="s">
        <v>49</v>
      </c>
      <c r="C3" t="s">
        <v>89</v>
      </c>
      <c r="F3" t="s">
        <v>141</v>
      </c>
      <c r="G3">
        <v>162</v>
      </c>
      <c r="H3">
        <v>6064</v>
      </c>
      <c r="I3">
        <v>5468</v>
      </c>
      <c r="J3">
        <v>573</v>
      </c>
      <c r="K3">
        <v>1316</v>
      </c>
      <c r="L3">
        <v>240</v>
      </c>
      <c r="M3">
        <v>22</v>
      </c>
      <c r="N3">
        <v>123</v>
      </c>
      <c r="O3">
        <v>545</v>
      </c>
      <c r="P3">
        <v>95</v>
      </c>
      <c r="Q3">
        <v>33</v>
      </c>
      <c r="R3">
        <v>472</v>
      </c>
      <c r="S3">
        <v>1369</v>
      </c>
      <c r="T3">
        <v>0.24099999999999999</v>
      </c>
      <c r="U3">
        <v>0.30499999999999999</v>
      </c>
      <c r="V3">
        <v>0.36</v>
      </c>
      <c r="W3">
        <v>0.66500000000000004</v>
      </c>
      <c r="X3">
        <v>88</v>
      </c>
      <c r="Y3">
        <v>0.30499999999999999</v>
      </c>
      <c r="Z3">
        <v>86</v>
      </c>
      <c r="AA3">
        <v>1969</v>
      </c>
      <c r="AB3">
        <v>121</v>
      </c>
      <c r="AC3">
        <v>43</v>
      </c>
      <c r="AD3">
        <v>53</v>
      </c>
      <c r="AE3">
        <v>27</v>
      </c>
      <c r="AF3">
        <v>31</v>
      </c>
      <c r="AG3">
        <v>1862</v>
      </c>
      <c r="AH3">
        <v>1708</v>
      </c>
      <c r="AI3">
        <v>10.543209876543211</v>
      </c>
      <c r="AJ3">
        <v>4.3227160493827164</v>
      </c>
      <c r="AK3">
        <v>3.5370370370370372</v>
      </c>
      <c r="AL3">
        <v>0.78567901234567916</v>
      </c>
      <c r="AM3">
        <v>3.92</v>
      </c>
      <c r="AN3">
        <v>0.38296296296296273</v>
      </c>
    </row>
    <row r="4" spans="1:40" ht="16" customHeight="1" x14ac:dyDescent="0.2">
      <c r="A4" t="s">
        <v>50</v>
      </c>
      <c r="C4" t="s">
        <v>89</v>
      </c>
      <c r="F4" t="s">
        <v>142</v>
      </c>
      <c r="G4">
        <v>162</v>
      </c>
      <c r="H4">
        <v>6130</v>
      </c>
      <c r="I4">
        <v>5596</v>
      </c>
      <c r="J4">
        <v>705</v>
      </c>
      <c r="K4">
        <v>1434</v>
      </c>
      <c r="L4">
        <v>264</v>
      </c>
      <c r="M4">
        <v>16</v>
      </c>
      <c r="N4">
        <v>211</v>
      </c>
      <c r="O4">
        <v>681</v>
      </c>
      <c r="P4">
        <v>44</v>
      </c>
      <c r="Q4">
        <v>20</v>
      </c>
      <c r="R4">
        <v>401</v>
      </c>
      <c r="S4">
        <v>1285</v>
      </c>
      <c r="T4">
        <v>0.25600000000000001</v>
      </c>
      <c r="U4">
        <v>0.311</v>
      </c>
      <c r="V4">
        <v>0.42199999999999999</v>
      </c>
      <c r="W4">
        <v>0.73399999999999999</v>
      </c>
      <c r="X4">
        <v>104</v>
      </c>
      <c r="Y4">
        <v>0.33</v>
      </c>
      <c r="Z4">
        <v>104</v>
      </c>
      <c r="AA4">
        <v>2363</v>
      </c>
      <c r="AB4">
        <v>112</v>
      </c>
      <c r="AC4">
        <v>62</v>
      </c>
      <c r="AD4">
        <v>35</v>
      </c>
      <c r="AE4">
        <v>36</v>
      </c>
      <c r="AF4">
        <v>29</v>
      </c>
      <c r="AG4">
        <v>1926</v>
      </c>
      <c r="AH4">
        <v>1794</v>
      </c>
      <c r="AI4">
        <v>11.074074074074071</v>
      </c>
      <c r="AJ4">
        <v>4.5403703703703702</v>
      </c>
      <c r="AK4">
        <v>4.3518518518518521</v>
      </c>
      <c r="AL4">
        <v>0.18851851851851811</v>
      </c>
      <c r="AM4">
        <v>4.7333654876741704</v>
      </c>
      <c r="AN4">
        <v>0.38151363582231751</v>
      </c>
    </row>
    <row r="5" spans="1:40" ht="16" customHeight="1" x14ac:dyDescent="0.2">
      <c r="A5" t="s">
        <v>51</v>
      </c>
      <c r="C5" t="s">
        <v>89</v>
      </c>
      <c r="F5" t="s">
        <v>131</v>
      </c>
      <c r="G5">
        <v>162</v>
      </c>
      <c r="H5">
        <v>6226</v>
      </c>
      <c r="I5">
        <v>5551</v>
      </c>
      <c r="J5">
        <v>634</v>
      </c>
      <c r="K5">
        <v>1355</v>
      </c>
      <c r="L5">
        <v>282</v>
      </c>
      <c r="M5">
        <v>20</v>
      </c>
      <c r="N5">
        <v>123</v>
      </c>
      <c r="O5">
        <v>601</v>
      </c>
      <c r="P5">
        <v>63</v>
      </c>
      <c r="Q5">
        <v>25</v>
      </c>
      <c r="R5">
        <v>535</v>
      </c>
      <c r="S5">
        <v>1337</v>
      </c>
      <c r="T5">
        <v>0.24399999999999999</v>
      </c>
      <c r="U5">
        <v>0.316</v>
      </c>
      <c r="V5">
        <v>0.36899999999999999</v>
      </c>
      <c r="W5">
        <v>0.68400000000000005</v>
      </c>
      <c r="X5">
        <v>91</v>
      </c>
      <c r="Y5">
        <v>0.313</v>
      </c>
      <c r="Z5">
        <v>90</v>
      </c>
      <c r="AA5">
        <v>2046</v>
      </c>
      <c r="AB5">
        <v>138</v>
      </c>
      <c r="AC5">
        <v>68</v>
      </c>
      <c r="AD5">
        <v>20</v>
      </c>
      <c r="AE5">
        <v>52</v>
      </c>
      <c r="AF5">
        <v>36</v>
      </c>
      <c r="AG5">
        <v>1994</v>
      </c>
      <c r="AH5">
        <v>1831</v>
      </c>
      <c r="AI5">
        <v>11.30246913580247</v>
      </c>
      <c r="AJ5">
        <v>4.6340123456790119</v>
      </c>
      <c r="AK5">
        <v>3.9135802469135799</v>
      </c>
      <c r="AL5">
        <v>0.72043209876543157</v>
      </c>
      <c r="AM5">
        <v>4.1574129746835444</v>
      </c>
      <c r="AN5">
        <v>0.2438327277699632</v>
      </c>
    </row>
    <row r="6" spans="1:40" ht="16" customHeight="1" x14ac:dyDescent="0.2">
      <c r="A6" t="s">
        <v>52</v>
      </c>
      <c r="C6" t="s">
        <v>89</v>
      </c>
      <c r="F6" t="s">
        <v>143</v>
      </c>
      <c r="G6">
        <v>162</v>
      </c>
      <c r="H6">
        <v>6102</v>
      </c>
      <c r="I6">
        <v>5508</v>
      </c>
      <c r="J6">
        <v>614</v>
      </c>
      <c r="K6">
        <v>1315</v>
      </c>
      <c r="L6">
        <v>270</v>
      </c>
      <c r="M6">
        <v>31</v>
      </c>
      <c r="N6">
        <v>157</v>
      </c>
      <c r="O6">
        <v>590</v>
      </c>
      <c r="P6">
        <v>65</v>
      </c>
      <c r="Q6">
        <v>40</v>
      </c>
      <c r="R6">
        <v>442</v>
      </c>
      <c r="S6">
        <v>1477</v>
      </c>
      <c r="T6">
        <v>0.23899999999999999</v>
      </c>
      <c r="U6">
        <v>0.3</v>
      </c>
      <c r="V6">
        <v>0.38500000000000001</v>
      </c>
      <c r="W6">
        <v>0.68400000000000005</v>
      </c>
      <c r="X6">
        <v>89</v>
      </c>
      <c r="Y6">
        <v>0.309</v>
      </c>
      <c r="Z6">
        <v>87</v>
      </c>
      <c r="AA6">
        <v>2118</v>
      </c>
      <c r="AB6">
        <v>94</v>
      </c>
      <c r="AC6">
        <v>54</v>
      </c>
      <c r="AD6">
        <v>57</v>
      </c>
      <c r="AE6">
        <v>41</v>
      </c>
      <c r="AF6">
        <v>29</v>
      </c>
      <c r="AG6">
        <v>1840</v>
      </c>
      <c r="AH6">
        <v>1706</v>
      </c>
      <c r="AI6">
        <v>10.53086419753086</v>
      </c>
      <c r="AJ6">
        <v>4.3176543209876543</v>
      </c>
      <c r="AK6">
        <v>3.790123456790123</v>
      </c>
      <c r="AL6">
        <v>0.52753086419753092</v>
      </c>
      <c r="AM6">
        <v>4.2571018518518526</v>
      </c>
      <c r="AN6">
        <v>0.46697839506172922</v>
      </c>
    </row>
    <row r="7" spans="1:40" ht="16" customHeight="1" x14ac:dyDescent="0.2">
      <c r="A7" t="s">
        <v>53</v>
      </c>
      <c r="C7" t="s">
        <v>89</v>
      </c>
      <c r="F7" t="s">
        <v>144</v>
      </c>
      <c r="G7">
        <v>162</v>
      </c>
      <c r="H7">
        <v>6077</v>
      </c>
      <c r="I7">
        <v>5543</v>
      </c>
      <c r="J7">
        <v>660</v>
      </c>
      <c r="K7">
        <v>1400</v>
      </c>
      <c r="L7">
        <v>279</v>
      </c>
      <c r="M7">
        <v>32</v>
      </c>
      <c r="N7">
        <v>155</v>
      </c>
      <c r="O7">
        <v>625</v>
      </c>
      <c r="P7">
        <v>85</v>
      </c>
      <c r="Q7">
        <v>36</v>
      </c>
      <c r="R7">
        <v>417</v>
      </c>
      <c r="S7">
        <v>1362</v>
      </c>
      <c r="T7">
        <v>0.253</v>
      </c>
      <c r="U7">
        <v>0.31</v>
      </c>
      <c r="V7">
        <v>0.39800000000000002</v>
      </c>
      <c r="W7">
        <v>0.70799999999999996</v>
      </c>
      <c r="X7">
        <v>102</v>
      </c>
      <c r="Y7">
        <v>0.32100000000000001</v>
      </c>
      <c r="Z7">
        <v>103</v>
      </c>
      <c r="AA7">
        <v>2208</v>
      </c>
      <c r="AB7">
        <v>127</v>
      </c>
      <c r="AC7">
        <v>60</v>
      </c>
      <c r="AD7">
        <v>19</v>
      </c>
      <c r="AE7">
        <v>38</v>
      </c>
      <c r="AF7">
        <v>33</v>
      </c>
      <c r="AG7">
        <v>1910</v>
      </c>
      <c r="AH7">
        <v>1747</v>
      </c>
      <c r="AI7">
        <v>10.783950617283949</v>
      </c>
      <c r="AJ7">
        <v>4.4214197530864192</v>
      </c>
      <c r="AK7">
        <v>4.0740740740740744</v>
      </c>
      <c r="AL7">
        <v>0.34734567901234481</v>
      </c>
      <c r="AM7">
        <v>4.3612383512544808</v>
      </c>
      <c r="AN7">
        <v>0.28716427718040638</v>
      </c>
    </row>
    <row r="8" spans="1:40" ht="16" customHeight="1" x14ac:dyDescent="0.2">
      <c r="A8" t="s">
        <v>54</v>
      </c>
      <c r="C8" t="s">
        <v>89</v>
      </c>
      <c r="F8" t="s">
        <v>145</v>
      </c>
      <c r="G8">
        <v>162</v>
      </c>
      <c r="H8">
        <v>5978</v>
      </c>
      <c r="I8">
        <v>5395</v>
      </c>
      <c r="J8">
        <v>595</v>
      </c>
      <c r="K8">
        <v>1282</v>
      </c>
      <c r="L8">
        <v>254</v>
      </c>
      <c r="M8">
        <v>20</v>
      </c>
      <c r="N8">
        <v>131</v>
      </c>
      <c r="O8">
        <v>562</v>
      </c>
      <c r="P8">
        <v>122</v>
      </c>
      <c r="Q8">
        <v>52</v>
      </c>
      <c r="R8">
        <v>415</v>
      </c>
      <c r="S8">
        <v>1252</v>
      </c>
      <c r="T8">
        <v>0.23799999999999999</v>
      </c>
      <c r="U8">
        <v>0.29599999999999999</v>
      </c>
      <c r="V8">
        <v>0.36499999999999999</v>
      </c>
      <c r="W8">
        <v>0.66100000000000003</v>
      </c>
      <c r="X8">
        <v>85</v>
      </c>
      <c r="Y8">
        <v>0.30499999999999999</v>
      </c>
      <c r="Z8">
        <v>84</v>
      </c>
      <c r="AA8">
        <v>1969</v>
      </c>
      <c r="AB8">
        <v>88</v>
      </c>
      <c r="AC8">
        <v>52</v>
      </c>
      <c r="AD8">
        <v>76</v>
      </c>
      <c r="AE8">
        <v>37</v>
      </c>
      <c r="AF8">
        <v>22</v>
      </c>
      <c r="AG8">
        <v>1771</v>
      </c>
      <c r="AH8">
        <v>1631</v>
      </c>
      <c r="AI8">
        <v>10.0679012345679</v>
      </c>
      <c r="AJ8">
        <v>4.1278395061728386</v>
      </c>
      <c r="AK8">
        <v>3.6728395061728389</v>
      </c>
      <c r="AL8">
        <v>0.45500000000000013</v>
      </c>
      <c r="AM8">
        <v>3.910665352852853</v>
      </c>
      <c r="AN8">
        <v>0.23782584668001361</v>
      </c>
    </row>
    <row r="9" spans="1:40" ht="16" customHeight="1" x14ac:dyDescent="0.2">
      <c r="A9" t="s">
        <v>55</v>
      </c>
      <c r="C9" t="s">
        <v>89</v>
      </c>
      <c r="F9" t="s">
        <v>146</v>
      </c>
      <c r="G9">
        <v>162</v>
      </c>
      <c r="H9">
        <v>6222</v>
      </c>
      <c r="I9">
        <v>5575</v>
      </c>
      <c r="J9">
        <v>669</v>
      </c>
      <c r="K9">
        <v>1411</v>
      </c>
      <c r="L9">
        <v>284</v>
      </c>
      <c r="M9">
        <v>23</v>
      </c>
      <c r="N9">
        <v>142</v>
      </c>
      <c r="O9">
        <v>644</v>
      </c>
      <c r="P9">
        <v>104</v>
      </c>
      <c r="Q9">
        <v>27</v>
      </c>
      <c r="R9">
        <v>504</v>
      </c>
      <c r="S9">
        <v>1189</v>
      </c>
      <c r="T9">
        <v>0.253</v>
      </c>
      <c r="U9">
        <v>0.317</v>
      </c>
      <c r="V9">
        <v>0.38900000000000001</v>
      </c>
      <c r="W9">
        <v>0.70599999999999996</v>
      </c>
      <c r="X9">
        <v>97</v>
      </c>
      <c r="Y9">
        <v>0.32200000000000001</v>
      </c>
      <c r="Z9">
        <v>96</v>
      </c>
      <c r="AA9">
        <v>2167</v>
      </c>
      <c r="AB9">
        <v>126</v>
      </c>
      <c r="AC9">
        <v>42</v>
      </c>
      <c r="AD9">
        <v>51</v>
      </c>
      <c r="AE9">
        <v>49</v>
      </c>
      <c r="AF9">
        <v>24</v>
      </c>
      <c r="AG9">
        <v>1981</v>
      </c>
      <c r="AH9">
        <v>1828</v>
      </c>
      <c r="AI9">
        <v>11.283950617283949</v>
      </c>
      <c r="AJ9">
        <v>4.6264197530864193</v>
      </c>
      <c r="AK9">
        <v>4.1296296296296298</v>
      </c>
      <c r="AL9">
        <v>0.49679012345678952</v>
      </c>
      <c r="AM9">
        <v>4.3617630564318262</v>
      </c>
      <c r="AN9">
        <v>0.2321334268021964</v>
      </c>
    </row>
    <row r="10" spans="1:40" ht="16" customHeight="1" x14ac:dyDescent="0.2">
      <c r="A10" t="s">
        <v>56</v>
      </c>
      <c r="C10" t="s">
        <v>89</v>
      </c>
      <c r="F10" t="s">
        <v>147</v>
      </c>
      <c r="G10">
        <v>162</v>
      </c>
      <c r="H10">
        <v>6164</v>
      </c>
      <c r="I10">
        <v>5612</v>
      </c>
      <c r="J10">
        <v>755</v>
      </c>
      <c r="K10">
        <v>1551</v>
      </c>
      <c r="L10">
        <v>307</v>
      </c>
      <c r="M10">
        <v>41</v>
      </c>
      <c r="N10">
        <v>186</v>
      </c>
      <c r="O10">
        <v>721</v>
      </c>
      <c r="P10">
        <v>85</v>
      </c>
      <c r="Q10">
        <v>48</v>
      </c>
      <c r="R10">
        <v>397</v>
      </c>
      <c r="S10">
        <v>1281</v>
      </c>
      <c r="T10">
        <v>0.27600000000000002</v>
      </c>
      <c r="U10">
        <v>0.32700000000000001</v>
      </c>
      <c r="V10">
        <v>0.44500000000000001</v>
      </c>
      <c r="W10">
        <v>0.77200000000000002</v>
      </c>
      <c r="X10">
        <v>102</v>
      </c>
      <c r="Y10">
        <v>0.34300000000000003</v>
      </c>
      <c r="Z10">
        <v>101</v>
      </c>
      <c r="AA10">
        <v>2498</v>
      </c>
      <c r="AB10">
        <v>121</v>
      </c>
      <c r="AC10">
        <v>48</v>
      </c>
      <c r="AD10">
        <v>59</v>
      </c>
      <c r="AE10">
        <v>48</v>
      </c>
      <c r="AF10">
        <v>39</v>
      </c>
      <c r="AG10">
        <v>2035</v>
      </c>
      <c r="AH10">
        <v>1866</v>
      </c>
      <c r="AI10">
        <v>11.518518518518521</v>
      </c>
      <c r="AJ10">
        <v>4.7225925925925916</v>
      </c>
      <c r="AK10">
        <v>4.6604938271604937</v>
      </c>
      <c r="AL10">
        <v>6.2098765432098801E-2</v>
      </c>
      <c r="AM10">
        <v>4.9376401630988793</v>
      </c>
      <c r="AN10">
        <v>0.27714633593838572</v>
      </c>
    </row>
    <row r="11" spans="1:40" ht="16" customHeight="1" x14ac:dyDescent="0.2">
      <c r="A11" t="s">
        <v>57</v>
      </c>
      <c r="C11" t="s">
        <v>89</v>
      </c>
      <c r="F11" t="s">
        <v>148</v>
      </c>
      <c r="G11">
        <v>162</v>
      </c>
      <c r="H11">
        <v>6202</v>
      </c>
      <c r="I11">
        <v>5630</v>
      </c>
      <c r="J11">
        <v>757</v>
      </c>
      <c r="K11">
        <v>1557</v>
      </c>
      <c r="L11">
        <v>325</v>
      </c>
      <c r="M11">
        <v>26</v>
      </c>
      <c r="N11">
        <v>155</v>
      </c>
      <c r="O11">
        <v>731</v>
      </c>
      <c r="P11">
        <v>106</v>
      </c>
      <c r="Q11">
        <v>41</v>
      </c>
      <c r="R11">
        <v>443</v>
      </c>
      <c r="S11">
        <v>1144</v>
      </c>
      <c r="T11">
        <v>0.27700000000000002</v>
      </c>
      <c r="U11">
        <v>0.33100000000000002</v>
      </c>
      <c r="V11">
        <v>0.42599999999999999</v>
      </c>
      <c r="W11">
        <v>0.75700000000000001</v>
      </c>
      <c r="X11">
        <v>113</v>
      </c>
      <c r="Y11">
        <v>0.34100000000000003</v>
      </c>
      <c r="Z11">
        <v>113</v>
      </c>
      <c r="AA11">
        <v>2399</v>
      </c>
      <c r="AB11">
        <v>137</v>
      </c>
      <c r="AC11">
        <v>44</v>
      </c>
      <c r="AD11">
        <v>24</v>
      </c>
      <c r="AE11">
        <v>61</v>
      </c>
      <c r="AF11">
        <v>51</v>
      </c>
      <c r="AG11">
        <v>2095</v>
      </c>
      <c r="AH11">
        <v>1917</v>
      </c>
      <c r="AI11">
        <v>11.83333333333333</v>
      </c>
      <c r="AJ11">
        <v>4.8516666666666666</v>
      </c>
      <c r="AK11">
        <v>4.6728395061728394</v>
      </c>
      <c r="AL11">
        <v>0.17882716049382719</v>
      </c>
      <c r="AM11">
        <v>4.7973262839879158</v>
      </c>
      <c r="AN11">
        <v>0.1244867778150764</v>
      </c>
    </row>
    <row r="12" spans="1:40" ht="16" customHeight="1" x14ac:dyDescent="0.2">
      <c r="A12" t="s">
        <v>58</v>
      </c>
      <c r="C12" t="s">
        <v>89</v>
      </c>
      <c r="F12" t="s">
        <v>149</v>
      </c>
      <c r="G12">
        <v>162</v>
      </c>
      <c r="H12">
        <v>6055</v>
      </c>
      <c r="I12">
        <v>5447</v>
      </c>
      <c r="J12">
        <v>629</v>
      </c>
      <c r="K12">
        <v>1317</v>
      </c>
      <c r="L12">
        <v>240</v>
      </c>
      <c r="M12">
        <v>19</v>
      </c>
      <c r="N12">
        <v>163</v>
      </c>
      <c r="O12">
        <v>596</v>
      </c>
      <c r="P12">
        <v>122</v>
      </c>
      <c r="Q12">
        <v>37</v>
      </c>
      <c r="R12">
        <v>495</v>
      </c>
      <c r="S12">
        <v>1442</v>
      </c>
      <c r="T12">
        <v>0.24199999999999999</v>
      </c>
      <c r="U12">
        <v>0.309</v>
      </c>
      <c r="V12">
        <v>0.38300000000000001</v>
      </c>
      <c r="W12">
        <v>0.69199999999999995</v>
      </c>
      <c r="X12">
        <v>96</v>
      </c>
      <c r="Y12">
        <v>0.315</v>
      </c>
      <c r="Z12">
        <v>94</v>
      </c>
      <c r="AA12">
        <v>2084</v>
      </c>
      <c r="AB12">
        <v>122</v>
      </c>
      <c r="AC12">
        <v>55</v>
      </c>
      <c r="AD12">
        <v>22</v>
      </c>
      <c r="AE12">
        <v>36</v>
      </c>
      <c r="AF12">
        <v>27</v>
      </c>
      <c r="AG12">
        <v>1894</v>
      </c>
      <c r="AH12">
        <v>1735</v>
      </c>
      <c r="AI12">
        <v>10.70987654320988</v>
      </c>
      <c r="AJ12">
        <v>4.3910493827160488</v>
      </c>
      <c r="AK12">
        <v>3.882716049382716</v>
      </c>
      <c r="AL12">
        <v>0.50833333333333286</v>
      </c>
      <c r="AM12">
        <v>4.1815309241280119</v>
      </c>
      <c r="AN12">
        <v>0.29881487474529589</v>
      </c>
    </row>
    <row r="13" spans="1:40" ht="16" customHeight="1" x14ac:dyDescent="0.2">
      <c r="A13" t="s">
        <v>59</v>
      </c>
      <c r="C13" t="s">
        <v>89</v>
      </c>
      <c r="F13" t="s">
        <v>150</v>
      </c>
      <c r="G13">
        <v>162</v>
      </c>
      <c r="H13">
        <v>6058</v>
      </c>
      <c r="I13">
        <v>5545</v>
      </c>
      <c r="J13">
        <v>651</v>
      </c>
      <c r="K13">
        <v>1456</v>
      </c>
      <c r="L13">
        <v>286</v>
      </c>
      <c r="M13">
        <v>29</v>
      </c>
      <c r="N13">
        <v>95</v>
      </c>
      <c r="O13">
        <v>604</v>
      </c>
      <c r="P13">
        <v>153</v>
      </c>
      <c r="Q13">
        <v>36</v>
      </c>
      <c r="R13">
        <v>380</v>
      </c>
      <c r="S13">
        <v>985</v>
      </c>
      <c r="T13">
        <v>0.26300000000000001</v>
      </c>
      <c r="U13">
        <v>0.314</v>
      </c>
      <c r="V13">
        <v>0.376</v>
      </c>
      <c r="W13">
        <v>0.69</v>
      </c>
      <c r="X13">
        <v>92</v>
      </c>
      <c r="Y13">
        <v>0.316</v>
      </c>
      <c r="Z13">
        <v>90</v>
      </c>
      <c r="AA13">
        <v>2085</v>
      </c>
      <c r="AB13">
        <v>131</v>
      </c>
      <c r="AC13">
        <v>53</v>
      </c>
      <c r="AD13">
        <v>33</v>
      </c>
      <c r="AE13">
        <v>47</v>
      </c>
      <c r="AF13">
        <v>22</v>
      </c>
      <c r="AG13">
        <v>1911</v>
      </c>
      <c r="AH13">
        <v>1744</v>
      </c>
      <c r="AI13">
        <v>10.76543209876543</v>
      </c>
      <c r="AJ13">
        <v>4.4138271604938266</v>
      </c>
      <c r="AK13">
        <v>4.0185185185185182</v>
      </c>
      <c r="AL13">
        <v>0.39530864197530852</v>
      </c>
      <c r="AM13">
        <v>4.0606935598018401</v>
      </c>
      <c r="AN13">
        <v>4.2175041283321953E-2</v>
      </c>
    </row>
    <row r="14" spans="1:40" ht="16" customHeight="1" x14ac:dyDescent="0.2">
      <c r="A14" t="s">
        <v>60</v>
      </c>
      <c r="C14" t="s">
        <v>89</v>
      </c>
      <c r="F14" t="s">
        <v>151</v>
      </c>
      <c r="G14">
        <v>162</v>
      </c>
      <c r="H14">
        <v>6285</v>
      </c>
      <c r="I14">
        <v>5652</v>
      </c>
      <c r="J14">
        <v>773</v>
      </c>
      <c r="K14">
        <v>1464</v>
      </c>
      <c r="L14">
        <v>304</v>
      </c>
      <c r="M14">
        <v>31</v>
      </c>
      <c r="N14">
        <v>155</v>
      </c>
      <c r="O14">
        <v>729</v>
      </c>
      <c r="P14">
        <v>81</v>
      </c>
      <c r="Q14">
        <v>39</v>
      </c>
      <c r="R14">
        <v>492</v>
      </c>
      <c r="S14">
        <v>1266</v>
      </c>
      <c r="T14">
        <v>0.25900000000000001</v>
      </c>
      <c r="U14">
        <v>0.32200000000000001</v>
      </c>
      <c r="V14">
        <v>0.40600000000000003</v>
      </c>
      <c r="W14">
        <v>0.72799999999999998</v>
      </c>
      <c r="X14">
        <v>110</v>
      </c>
      <c r="Y14">
        <v>0.33100000000000002</v>
      </c>
      <c r="Z14">
        <v>113</v>
      </c>
      <c r="AA14">
        <v>2295</v>
      </c>
      <c r="AB14">
        <v>112</v>
      </c>
      <c r="AC14">
        <v>60</v>
      </c>
      <c r="AD14">
        <v>26</v>
      </c>
      <c r="AE14">
        <v>54</v>
      </c>
      <c r="AF14">
        <v>42</v>
      </c>
      <c r="AG14">
        <v>2058</v>
      </c>
      <c r="AH14">
        <v>1907</v>
      </c>
      <c r="AI14">
        <v>11.771604938271601</v>
      </c>
      <c r="AJ14">
        <v>4.8263580246913573</v>
      </c>
      <c r="AK14">
        <v>4.7716049382716053</v>
      </c>
      <c r="AL14">
        <v>5.4753086419752073E-2</v>
      </c>
      <c r="AM14">
        <v>4.6753743961352656</v>
      </c>
      <c r="AN14">
        <v>9.6230542136339636E-2</v>
      </c>
    </row>
    <row r="15" spans="1:40" ht="16" customHeight="1" x14ac:dyDescent="0.2">
      <c r="A15" t="s">
        <v>61</v>
      </c>
      <c r="C15" t="s">
        <v>89</v>
      </c>
      <c r="F15" t="s">
        <v>152</v>
      </c>
      <c r="G15">
        <v>162</v>
      </c>
      <c r="H15">
        <v>6231</v>
      </c>
      <c r="I15">
        <v>5560</v>
      </c>
      <c r="J15">
        <v>718</v>
      </c>
      <c r="K15">
        <v>1476</v>
      </c>
      <c r="L15">
        <v>302</v>
      </c>
      <c r="M15">
        <v>38</v>
      </c>
      <c r="N15">
        <v>134</v>
      </c>
      <c r="O15">
        <v>686</v>
      </c>
      <c r="P15">
        <v>138</v>
      </c>
      <c r="Q15">
        <v>50</v>
      </c>
      <c r="R15">
        <v>519</v>
      </c>
      <c r="S15">
        <v>1246</v>
      </c>
      <c r="T15">
        <v>0.26500000000000001</v>
      </c>
      <c r="U15">
        <v>0.33300000000000002</v>
      </c>
      <c r="V15">
        <v>0.40600000000000003</v>
      </c>
      <c r="W15">
        <v>0.73799999999999999</v>
      </c>
      <c r="X15">
        <v>110</v>
      </c>
      <c r="Y15">
        <v>0.33600000000000002</v>
      </c>
      <c r="Z15">
        <v>112</v>
      </c>
      <c r="AA15">
        <v>2256</v>
      </c>
      <c r="AB15">
        <v>119</v>
      </c>
      <c r="AC15">
        <v>61</v>
      </c>
      <c r="AD15">
        <v>47</v>
      </c>
      <c r="AE15">
        <v>43</v>
      </c>
      <c r="AF15">
        <v>30</v>
      </c>
      <c r="AG15">
        <v>2086</v>
      </c>
      <c r="AH15">
        <v>1917</v>
      </c>
      <c r="AI15">
        <v>11.83333333333333</v>
      </c>
      <c r="AJ15">
        <v>4.8516666666666666</v>
      </c>
      <c r="AK15">
        <v>4.4320987654320989</v>
      </c>
      <c r="AL15">
        <v>0.41956790123456772</v>
      </c>
      <c r="AM15">
        <v>4.54463963963964</v>
      </c>
      <c r="AN15">
        <v>0.11254087420754109</v>
      </c>
    </row>
    <row r="16" spans="1:40" ht="16" customHeight="1" x14ac:dyDescent="0.2">
      <c r="A16" t="s">
        <v>62</v>
      </c>
      <c r="C16" t="s">
        <v>89</v>
      </c>
      <c r="F16" t="s">
        <v>153</v>
      </c>
      <c r="G16">
        <v>162</v>
      </c>
      <c r="H16">
        <v>6185</v>
      </c>
      <c r="I16">
        <v>5538</v>
      </c>
      <c r="J16">
        <v>645</v>
      </c>
      <c r="K16">
        <v>1399</v>
      </c>
      <c r="L16">
        <v>254</v>
      </c>
      <c r="M16">
        <v>36</v>
      </c>
      <c r="N16">
        <v>122</v>
      </c>
      <c r="O16">
        <v>614</v>
      </c>
      <c r="P16">
        <v>58</v>
      </c>
      <c r="Q16">
        <v>21</v>
      </c>
      <c r="R16">
        <v>501</v>
      </c>
      <c r="S16">
        <v>1419</v>
      </c>
      <c r="T16">
        <v>0.253</v>
      </c>
      <c r="U16">
        <v>0.317</v>
      </c>
      <c r="V16">
        <v>0.378</v>
      </c>
      <c r="W16">
        <v>0.69399999999999995</v>
      </c>
      <c r="X16">
        <v>94</v>
      </c>
      <c r="Y16">
        <v>0.315</v>
      </c>
      <c r="Z16">
        <v>92</v>
      </c>
      <c r="AA16">
        <v>2091</v>
      </c>
      <c r="AB16">
        <v>143</v>
      </c>
      <c r="AC16">
        <v>35</v>
      </c>
      <c r="AD16">
        <v>71</v>
      </c>
      <c r="AE16">
        <v>39</v>
      </c>
      <c r="AF16">
        <v>49</v>
      </c>
      <c r="AG16">
        <v>1984</v>
      </c>
      <c r="AH16">
        <v>1820</v>
      </c>
      <c r="AI16">
        <v>11.23456790123457</v>
      </c>
      <c r="AJ16">
        <v>4.606172839506173</v>
      </c>
      <c r="AK16">
        <v>3.981481481481481</v>
      </c>
      <c r="AL16">
        <v>0.62469135802469156</v>
      </c>
      <c r="AM16">
        <v>4.2198738170347001</v>
      </c>
      <c r="AN16">
        <v>0.2383923355532187</v>
      </c>
    </row>
    <row r="17" spans="1:40" ht="16" customHeight="1" x14ac:dyDescent="0.2">
      <c r="A17" t="s">
        <v>63</v>
      </c>
      <c r="C17" t="s">
        <v>89</v>
      </c>
      <c r="F17" t="s">
        <v>154</v>
      </c>
      <c r="G17">
        <v>162</v>
      </c>
      <c r="H17">
        <v>6065</v>
      </c>
      <c r="I17">
        <v>5462</v>
      </c>
      <c r="J17">
        <v>650</v>
      </c>
      <c r="K17">
        <v>1366</v>
      </c>
      <c r="L17">
        <v>297</v>
      </c>
      <c r="M17">
        <v>28</v>
      </c>
      <c r="N17">
        <v>150</v>
      </c>
      <c r="O17">
        <v>617</v>
      </c>
      <c r="P17">
        <v>102</v>
      </c>
      <c r="Q17">
        <v>43</v>
      </c>
      <c r="R17">
        <v>423</v>
      </c>
      <c r="S17">
        <v>1197</v>
      </c>
      <c r="T17">
        <v>0.25</v>
      </c>
      <c r="U17">
        <v>0.311</v>
      </c>
      <c r="V17">
        <v>0.39700000000000002</v>
      </c>
      <c r="W17">
        <v>0.70799999999999996</v>
      </c>
      <c r="X17">
        <v>95</v>
      </c>
      <c r="Y17">
        <v>0.32200000000000001</v>
      </c>
      <c r="Z17">
        <v>94</v>
      </c>
      <c r="AA17">
        <v>2169</v>
      </c>
      <c r="AB17">
        <v>135</v>
      </c>
      <c r="AC17">
        <v>73</v>
      </c>
      <c r="AD17">
        <v>70</v>
      </c>
      <c r="AE17">
        <v>37</v>
      </c>
      <c r="AF17">
        <v>32</v>
      </c>
      <c r="AG17">
        <v>1894</v>
      </c>
      <c r="AH17">
        <v>1716</v>
      </c>
      <c r="AI17">
        <v>10.59259259259259</v>
      </c>
      <c r="AJ17">
        <v>4.3429629629629627</v>
      </c>
      <c r="AK17">
        <v>4.0123456790123457</v>
      </c>
      <c r="AL17">
        <v>0.33061728395061701</v>
      </c>
      <c r="AM17">
        <v>4.2593461950696687</v>
      </c>
      <c r="AN17">
        <v>0.24700051605732301</v>
      </c>
    </row>
    <row r="18" spans="1:40" ht="16" customHeight="1" x14ac:dyDescent="0.2">
      <c r="A18" t="s">
        <v>64</v>
      </c>
      <c r="C18" t="s">
        <v>89</v>
      </c>
      <c r="F18" t="s">
        <v>90</v>
      </c>
      <c r="G18">
        <v>162</v>
      </c>
      <c r="H18">
        <v>6233</v>
      </c>
      <c r="I18">
        <v>5567</v>
      </c>
      <c r="J18">
        <v>715</v>
      </c>
      <c r="K18">
        <v>1412</v>
      </c>
      <c r="L18">
        <v>316</v>
      </c>
      <c r="M18">
        <v>27</v>
      </c>
      <c r="N18">
        <v>128</v>
      </c>
      <c r="O18">
        <v>675</v>
      </c>
      <c r="P18">
        <v>99</v>
      </c>
      <c r="Q18">
        <v>36</v>
      </c>
      <c r="R18">
        <v>544</v>
      </c>
      <c r="S18">
        <v>1329</v>
      </c>
      <c r="T18">
        <v>0.254</v>
      </c>
      <c r="U18">
        <v>0.32400000000000001</v>
      </c>
      <c r="V18">
        <v>0.38900000000000001</v>
      </c>
      <c r="W18">
        <v>0.71299999999999997</v>
      </c>
      <c r="X18">
        <v>100</v>
      </c>
      <c r="Y18">
        <v>0.32500000000000001</v>
      </c>
      <c r="Z18">
        <v>100</v>
      </c>
      <c r="AA18">
        <v>2166</v>
      </c>
      <c r="AB18">
        <v>97</v>
      </c>
      <c r="AC18">
        <v>53</v>
      </c>
      <c r="AD18">
        <v>25</v>
      </c>
      <c r="AE18">
        <v>44</v>
      </c>
      <c r="AF18">
        <v>29</v>
      </c>
      <c r="AG18">
        <v>2038</v>
      </c>
      <c r="AH18">
        <v>1905</v>
      </c>
      <c r="AI18">
        <v>11.75925925925926</v>
      </c>
      <c r="AJ18">
        <v>4.8212962962962962</v>
      </c>
      <c r="AK18">
        <v>4.4135802469135799</v>
      </c>
      <c r="AL18">
        <v>0.40771604938271627</v>
      </c>
      <c r="AM18">
        <v>4.4472865226337452</v>
      </c>
      <c r="AN18">
        <v>3.370627572016538E-2</v>
      </c>
    </row>
    <row r="19" spans="1:40" ht="16" customHeight="1" x14ac:dyDescent="0.2">
      <c r="A19" t="s">
        <v>65</v>
      </c>
      <c r="C19" t="s">
        <v>89</v>
      </c>
      <c r="F19" t="s">
        <v>104</v>
      </c>
      <c r="G19">
        <v>162</v>
      </c>
      <c r="H19">
        <v>6145</v>
      </c>
      <c r="I19">
        <v>5472</v>
      </c>
      <c r="J19">
        <v>629</v>
      </c>
      <c r="K19">
        <v>1306</v>
      </c>
      <c r="L19">
        <v>275</v>
      </c>
      <c r="M19">
        <v>19</v>
      </c>
      <c r="N19">
        <v>125</v>
      </c>
      <c r="O19">
        <v>602</v>
      </c>
      <c r="P19">
        <v>101</v>
      </c>
      <c r="Q19">
        <v>34</v>
      </c>
      <c r="R19">
        <v>516</v>
      </c>
      <c r="S19">
        <v>1264</v>
      </c>
      <c r="T19">
        <v>0.23899999999999999</v>
      </c>
      <c r="U19">
        <v>0.308</v>
      </c>
      <c r="V19">
        <v>0.36399999999999999</v>
      </c>
      <c r="W19">
        <v>0.67300000000000004</v>
      </c>
      <c r="X19">
        <v>93</v>
      </c>
      <c r="Y19">
        <v>0.309</v>
      </c>
      <c r="Z19">
        <v>93</v>
      </c>
      <c r="AA19">
        <v>1994</v>
      </c>
      <c r="AB19">
        <v>112</v>
      </c>
      <c r="AC19">
        <v>54</v>
      </c>
      <c r="AD19">
        <v>59</v>
      </c>
      <c r="AE19">
        <v>44</v>
      </c>
      <c r="AF19">
        <v>42</v>
      </c>
      <c r="AG19">
        <v>1918</v>
      </c>
      <c r="AH19">
        <v>1772</v>
      </c>
      <c r="AI19">
        <v>10.93827160493827</v>
      </c>
      <c r="AJ19">
        <v>4.4846913580246914</v>
      </c>
      <c r="AK19">
        <v>3.882716049382716</v>
      </c>
      <c r="AL19">
        <v>0.60197530864197546</v>
      </c>
      <c r="AM19">
        <v>4.0720202020202034</v>
      </c>
      <c r="AN19">
        <v>0.18930415263748659</v>
      </c>
    </row>
    <row r="20" spans="1:40" ht="16" customHeight="1" x14ac:dyDescent="0.2">
      <c r="A20" t="s">
        <v>66</v>
      </c>
      <c r="C20" t="s">
        <v>89</v>
      </c>
      <c r="F20" t="s">
        <v>155</v>
      </c>
      <c r="G20">
        <v>162</v>
      </c>
      <c r="H20">
        <v>6082</v>
      </c>
      <c r="I20">
        <v>5497</v>
      </c>
      <c r="J20">
        <v>633</v>
      </c>
      <c r="K20">
        <v>1349</v>
      </c>
      <c r="L20">
        <v>247</v>
      </c>
      <c r="M20">
        <v>26</v>
      </c>
      <c r="N20">
        <v>147</v>
      </c>
      <c r="O20">
        <v>591</v>
      </c>
      <c r="P20">
        <v>112</v>
      </c>
      <c r="Q20">
        <v>26</v>
      </c>
      <c r="R20">
        <v>452</v>
      </c>
      <c r="S20">
        <v>1133</v>
      </c>
      <c r="T20">
        <v>0.245</v>
      </c>
      <c r="U20">
        <v>0.307</v>
      </c>
      <c r="V20">
        <v>0.38</v>
      </c>
      <c r="W20">
        <v>0.68700000000000006</v>
      </c>
      <c r="X20">
        <v>94</v>
      </c>
      <c r="Y20">
        <v>0.314</v>
      </c>
      <c r="Z20">
        <v>93</v>
      </c>
      <c r="AA20">
        <v>2089</v>
      </c>
      <c r="AB20">
        <v>111</v>
      </c>
      <c r="AC20">
        <v>56</v>
      </c>
      <c r="AD20">
        <v>29</v>
      </c>
      <c r="AE20">
        <v>47</v>
      </c>
      <c r="AF20">
        <v>16</v>
      </c>
      <c r="AG20">
        <v>1873</v>
      </c>
      <c r="AH20">
        <v>1736</v>
      </c>
      <c r="AI20">
        <v>10.716049382716051</v>
      </c>
      <c r="AJ20">
        <v>4.3935802469135794</v>
      </c>
      <c r="AK20">
        <v>3.907407407407407</v>
      </c>
      <c r="AL20">
        <v>0.48617283950617202</v>
      </c>
      <c r="AM20">
        <v>4.1782120883098077</v>
      </c>
      <c r="AN20">
        <v>0.27080468090240029</v>
      </c>
    </row>
    <row r="21" spans="1:40" ht="16" customHeight="1" x14ac:dyDescent="0.2">
      <c r="A21" t="s">
        <v>67</v>
      </c>
      <c r="C21" t="s">
        <v>89</v>
      </c>
      <c r="F21" t="s">
        <v>156</v>
      </c>
      <c r="G21">
        <v>162</v>
      </c>
      <c r="H21">
        <v>6245</v>
      </c>
      <c r="I21">
        <v>5545</v>
      </c>
      <c r="J21">
        <v>729</v>
      </c>
      <c r="K21">
        <v>1354</v>
      </c>
      <c r="L21">
        <v>253</v>
      </c>
      <c r="M21">
        <v>33</v>
      </c>
      <c r="N21">
        <v>146</v>
      </c>
      <c r="O21">
        <v>686</v>
      </c>
      <c r="P21">
        <v>83</v>
      </c>
      <c r="Q21">
        <v>20</v>
      </c>
      <c r="R21">
        <v>586</v>
      </c>
      <c r="S21">
        <v>1104</v>
      </c>
      <c r="T21">
        <v>0.24399999999999999</v>
      </c>
      <c r="U21">
        <v>0.32</v>
      </c>
      <c r="V21">
        <v>0.38100000000000001</v>
      </c>
      <c r="W21">
        <v>0.7</v>
      </c>
      <c r="X21">
        <v>100</v>
      </c>
      <c r="Y21">
        <v>0.32200000000000001</v>
      </c>
      <c r="Z21">
        <v>101</v>
      </c>
      <c r="AA21">
        <v>2111</v>
      </c>
      <c r="AB21">
        <v>118</v>
      </c>
      <c r="AC21">
        <v>49</v>
      </c>
      <c r="AD21">
        <v>19</v>
      </c>
      <c r="AE21">
        <v>43</v>
      </c>
      <c r="AF21">
        <v>34</v>
      </c>
      <c r="AG21">
        <v>2023</v>
      </c>
      <c r="AH21">
        <v>1885</v>
      </c>
      <c r="AI21">
        <v>11.6358024691358</v>
      </c>
      <c r="AJ21">
        <v>4.7706790123456786</v>
      </c>
      <c r="AK21">
        <v>4.5</v>
      </c>
      <c r="AL21">
        <v>0.27067901234567859</v>
      </c>
      <c r="AM21">
        <v>4.363971354166666</v>
      </c>
      <c r="AN21">
        <v>0.13602864583333399</v>
      </c>
    </row>
    <row r="22" spans="1:40" ht="16" customHeight="1" x14ac:dyDescent="0.2">
      <c r="A22" t="s">
        <v>68</v>
      </c>
      <c r="C22" t="s">
        <v>89</v>
      </c>
      <c r="F22" t="s">
        <v>157</v>
      </c>
      <c r="G22">
        <v>162</v>
      </c>
      <c r="H22">
        <v>6198</v>
      </c>
      <c r="I22">
        <v>5603</v>
      </c>
      <c r="J22">
        <v>619</v>
      </c>
      <c r="K22">
        <v>1356</v>
      </c>
      <c r="L22">
        <v>251</v>
      </c>
      <c r="M22">
        <v>27</v>
      </c>
      <c r="N22">
        <v>125</v>
      </c>
      <c r="O22">
        <v>584</v>
      </c>
      <c r="P22">
        <v>109</v>
      </c>
      <c r="Q22">
        <v>26</v>
      </c>
      <c r="R22">
        <v>443</v>
      </c>
      <c r="S22">
        <v>1306</v>
      </c>
      <c r="T22">
        <v>0.24199999999999999</v>
      </c>
      <c r="U22">
        <v>0.30199999999999999</v>
      </c>
      <c r="V22">
        <v>0.36299999999999999</v>
      </c>
      <c r="W22">
        <v>0.66500000000000004</v>
      </c>
      <c r="X22">
        <v>85</v>
      </c>
      <c r="Y22">
        <v>0.307</v>
      </c>
      <c r="Z22">
        <v>84</v>
      </c>
      <c r="AA22">
        <v>2036</v>
      </c>
      <c r="AB22">
        <v>94</v>
      </c>
      <c r="AC22">
        <v>55</v>
      </c>
      <c r="AD22">
        <v>59</v>
      </c>
      <c r="AE22">
        <v>37</v>
      </c>
      <c r="AF22">
        <v>42</v>
      </c>
      <c r="AG22">
        <v>1896</v>
      </c>
      <c r="AH22">
        <v>1776</v>
      </c>
      <c r="AI22">
        <v>10.96296296296296</v>
      </c>
      <c r="AJ22">
        <v>4.4948148148148146</v>
      </c>
      <c r="AK22">
        <v>3.8209876543209882</v>
      </c>
      <c r="AL22">
        <v>0.67382716049382685</v>
      </c>
      <c r="AM22">
        <v>4.1508609271523182</v>
      </c>
      <c r="AN22">
        <v>0.3298732728313305</v>
      </c>
    </row>
    <row r="23" spans="1:40" ht="16" customHeight="1" x14ac:dyDescent="0.2">
      <c r="A23" t="s">
        <v>69</v>
      </c>
      <c r="C23" t="s">
        <v>89</v>
      </c>
      <c r="F23" t="s">
        <v>158</v>
      </c>
      <c r="G23">
        <v>162</v>
      </c>
      <c r="H23">
        <v>6224</v>
      </c>
      <c r="I23">
        <v>5536</v>
      </c>
      <c r="J23">
        <v>682</v>
      </c>
      <c r="K23">
        <v>1436</v>
      </c>
      <c r="L23">
        <v>275</v>
      </c>
      <c r="M23">
        <v>30</v>
      </c>
      <c r="N23">
        <v>156</v>
      </c>
      <c r="O23">
        <v>659</v>
      </c>
      <c r="P23">
        <v>104</v>
      </c>
      <c r="Q23">
        <v>47</v>
      </c>
      <c r="R23">
        <v>520</v>
      </c>
      <c r="S23">
        <v>1244</v>
      </c>
      <c r="T23">
        <v>0.25900000000000001</v>
      </c>
      <c r="U23">
        <v>0.33</v>
      </c>
      <c r="V23">
        <v>0.40400000000000003</v>
      </c>
      <c r="W23">
        <v>0.73399999999999999</v>
      </c>
      <c r="X23">
        <v>106</v>
      </c>
      <c r="Y23">
        <v>0.33300000000000002</v>
      </c>
      <c r="Z23">
        <v>107</v>
      </c>
      <c r="AA23">
        <v>2239</v>
      </c>
      <c r="AB23">
        <v>127</v>
      </c>
      <c r="AC23">
        <v>78</v>
      </c>
      <c r="AD23">
        <v>54</v>
      </c>
      <c r="AE23">
        <v>35</v>
      </c>
      <c r="AF23">
        <v>46</v>
      </c>
      <c r="AG23">
        <v>2080</v>
      </c>
      <c r="AH23">
        <v>1906</v>
      </c>
      <c r="AI23">
        <v>11.76543209876543</v>
      </c>
      <c r="AJ23">
        <v>4.8238271604938268</v>
      </c>
      <c r="AK23">
        <v>4.2098765432098766</v>
      </c>
      <c r="AL23">
        <v>0.61395061728395017</v>
      </c>
      <c r="AM23">
        <v>4.537178451178451</v>
      </c>
      <c r="AN23">
        <v>0.32730190796857439</v>
      </c>
    </row>
    <row r="24" spans="1:40" ht="16" customHeight="1" x14ac:dyDescent="0.2">
      <c r="A24" t="s">
        <v>70</v>
      </c>
      <c r="C24" t="s">
        <v>89</v>
      </c>
      <c r="F24" t="s">
        <v>132</v>
      </c>
      <c r="G24">
        <v>162</v>
      </c>
      <c r="H24">
        <v>5905</v>
      </c>
      <c r="I24">
        <v>5294</v>
      </c>
      <c r="J24">
        <v>535</v>
      </c>
      <c r="K24">
        <v>1199</v>
      </c>
      <c r="L24">
        <v>224</v>
      </c>
      <c r="M24">
        <v>30</v>
      </c>
      <c r="N24">
        <v>109</v>
      </c>
      <c r="O24">
        <v>500</v>
      </c>
      <c r="P24">
        <v>91</v>
      </c>
      <c r="Q24">
        <v>34</v>
      </c>
      <c r="R24">
        <v>468</v>
      </c>
      <c r="S24">
        <v>1294</v>
      </c>
      <c r="T24">
        <v>0.22600000000000001</v>
      </c>
      <c r="U24">
        <v>0.29199999999999998</v>
      </c>
      <c r="V24">
        <v>0.34200000000000003</v>
      </c>
      <c r="W24">
        <v>0.63400000000000001</v>
      </c>
      <c r="X24">
        <v>84</v>
      </c>
      <c r="Y24">
        <v>0.29199999999999998</v>
      </c>
      <c r="Z24">
        <v>84</v>
      </c>
      <c r="AA24">
        <v>1810</v>
      </c>
      <c r="AB24">
        <v>118</v>
      </c>
      <c r="AC24">
        <v>41</v>
      </c>
      <c r="AD24">
        <v>56</v>
      </c>
      <c r="AE24">
        <v>45</v>
      </c>
      <c r="AF24">
        <v>27</v>
      </c>
      <c r="AG24">
        <v>1735</v>
      </c>
      <c r="AH24">
        <v>1583</v>
      </c>
      <c r="AI24">
        <v>9.7716049382716044</v>
      </c>
      <c r="AJ24">
        <v>4.0063580246913579</v>
      </c>
      <c r="AK24">
        <v>3.3024691358024691</v>
      </c>
      <c r="AL24">
        <v>0.70388888888888879</v>
      </c>
      <c r="AM24">
        <v>3.6051198630136989</v>
      </c>
      <c r="AN24">
        <v>0.30265072721123021</v>
      </c>
    </row>
    <row r="25" spans="1:40" ht="16" customHeight="1" x14ac:dyDescent="0.2">
      <c r="A25" t="s">
        <v>72</v>
      </c>
      <c r="C25" t="s">
        <v>89</v>
      </c>
      <c r="F25" t="s">
        <v>134</v>
      </c>
      <c r="G25">
        <v>162</v>
      </c>
      <c r="H25">
        <v>5977</v>
      </c>
      <c r="I25">
        <v>5450</v>
      </c>
      <c r="J25">
        <v>634</v>
      </c>
      <c r="K25">
        <v>1328</v>
      </c>
      <c r="L25">
        <v>247</v>
      </c>
      <c r="M25">
        <v>32</v>
      </c>
      <c r="N25">
        <v>136</v>
      </c>
      <c r="O25">
        <v>600</v>
      </c>
      <c r="P25">
        <v>96</v>
      </c>
      <c r="Q25">
        <v>42</v>
      </c>
      <c r="R25">
        <v>396</v>
      </c>
      <c r="S25">
        <v>1232</v>
      </c>
      <c r="T25">
        <v>0.24399999999999999</v>
      </c>
      <c r="U25">
        <v>0.3</v>
      </c>
      <c r="V25">
        <v>0.376</v>
      </c>
      <c r="W25">
        <v>0.67600000000000005</v>
      </c>
      <c r="X25">
        <v>95</v>
      </c>
      <c r="Y25">
        <v>0.307</v>
      </c>
      <c r="Z25">
        <v>94</v>
      </c>
      <c r="AA25">
        <v>2047</v>
      </c>
      <c r="AB25">
        <v>112</v>
      </c>
      <c r="AC25">
        <v>60</v>
      </c>
      <c r="AD25">
        <v>35</v>
      </c>
      <c r="AE25">
        <v>34</v>
      </c>
      <c r="AF25">
        <v>33</v>
      </c>
      <c r="AG25">
        <v>1817</v>
      </c>
      <c r="AH25">
        <v>1663</v>
      </c>
      <c r="AI25">
        <v>10.26543209876543</v>
      </c>
      <c r="AJ25">
        <v>4.2088271604938274</v>
      </c>
      <c r="AK25">
        <v>3.9135802469135799</v>
      </c>
      <c r="AL25">
        <v>0.29524691358024618</v>
      </c>
      <c r="AM25">
        <v>4.0527925925925929</v>
      </c>
      <c r="AN25">
        <v>0.13921234567901261</v>
      </c>
    </row>
    <row r="26" spans="1:40" ht="16" customHeight="1" x14ac:dyDescent="0.2">
      <c r="A26" t="s">
        <v>71</v>
      </c>
      <c r="C26" t="s">
        <v>89</v>
      </c>
      <c r="F26" t="s">
        <v>159</v>
      </c>
      <c r="G26">
        <v>162</v>
      </c>
      <c r="H26">
        <v>6087</v>
      </c>
      <c r="I26">
        <v>5523</v>
      </c>
      <c r="J26">
        <v>665</v>
      </c>
      <c r="K26">
        <v>1407</v>
      </c>
      <c r="L26">
        <v>257</v>
      </c>
      <c r="M26">
        <v>42</v>
      </c>
      <c r="N26">
        <v>132</v>
      </c>
      <c r="O26">
        <v>636</v>
      </c>
      <c r="P26">
        <v>56</v>
      </c>
      <c r="Q26">
        <v>27</v>
      </c>
      <c r="R26">
        <v>427</v>
      </c>
      <c r="S26">
        <v>1245</v>
      </c>
      <c r="T26">
        <v>0.255</v>
      </c>
      <c r="U26">
        <v>0.311</v>
      </c>
      <c r="V26">
        <v>0.38800000000000001</v>
      </c>
      <c r="W26">
        <v>0.69899999999999995</v>
      </c>
      <c r="X26">
        <v>100</v>
      </c>
      <c r="Y26">
        <v>0.316</v>
      </c>
      <c r="Z26">
        <v>99</v>
      </c>
      <c r="AA26">
        <v>2144</v>
      </c>
      <c r="AB26">
        <v>113</v>
      </c>
      <c r="AC26">
        <v>43</v>
      </c>
      <c r="AD26">
        <v>45</v>
      </c>
      <c r="AE26">
        <v>49</v>
      </c>
      <c r="AF26">
        <v>37</v>
      </c>
      <c r="AG26">
        <v>1914</v>
      </c>
      <c r="AH26">
        <v>1774</v>
      </c>
      <c r="AI26">
        <v>10.950617283950621</v>
      </c>
      <c r="AJ26">
        <v>4.4897530864197526</v>
      </c>
      <c r="AK26">
        <v>4.1049382716049383</v>
      </c>
      <c r="AL26">
        <v>0.38481481481481428</v>
      </c>
      <c r="AM26">
        <v>4.3034869596284393</v>
      </c>
      <c r="AN26">
        <v>0.19854868802350101</v>
      </c>
    </row>
    <row r="27" spans="1:40" ht="16" customHeight="1" x14ac:dyDescent="0.2">
      <c r="A27" t="s">
        <v>73</v>
      </c>
      <c r="C27" t="s">
        <v>89</v>
      </c>
      <c r="F27" t="s">
        <v>160</v>
      </c>
      <c r="G27">
        <v>162</v>
      </c>
      <c r="H27">
        <v>6086</v>
      </c>
      <c r="I27">
        <v>5426</v>
      </c>
      <c r="J27">
        <v>619</v>
      </c>
      <c r="K27">
        <v>1371</v>
      </c>
      <c r="L27">
        <v>275</v>
      </c>
      <c r="M27">
        <v>21</v>
      </c>
      <c r="N27">
        <v>105</v>
      </c>
      <c r="O27">
        <v>585</v>
      </c>
      <c r="P27">
        <v>57</v>
      </c>
      <c r="Q27">
        <v>32</v>
      </c>
      <c r="R27">
        <v>471</v>
      </c>
      <c r="S27">
        <v>1133</v>
      </c>
      <c r="T27">
        <v>0.253</v>
      </c>
      <c r="U27">
        <v>0.32</v>
      </c>
      <c r="V27">
        <v>0.36899999999999999</v>
      </c>
      <c r="W27">
        <v>0.68899999999999995</v>
      </c>
      <c r="X27">
        <v>93</v>
      </c>
      <c r="Y27">
        <v>0.315</v>
      </c>
      <c r="Z27">
        <v>93</v>
      </c>
      <c r="AA27">
        <v>2003</v>
      </c>
      <c r="AB27">
        <v>140</v>
      </c>
      <c r="AC27">
        <v>86</v>
      </c>
      <c r="AD27">
        <v>64</v>
      </c>
      <c r="AE27">
        <v>39</v>
      </c>
      <c r="AF27">
        <v>28</v>
      </c>
      <c r="AG27">
        <v>1956</v>
      </c>
      <c r="AH27">
        <v>1784</v>
      </c>
      <c r="AI27">
        <v>11.01234567901234</v>
      </c>
      <c r="AJ27">
        <v>4.5150617283950609</v>
      </c>
      <c r="AK27">
        <v>3.8209876543209882</v>
      </c>
      <c r="AL27">
        <v>0.69407407407407318</v>
      </c>
      <c r="AM27">
        <v>4.0000625000000003</v>
      </c>
      <c r="AN27">
        <v>0.17907484567901261</v>
      </c>
    </row>
    <row r="28" spans="1:40" ht="16" customHeight="1" x14ac:dyDescent="0.2">
      <c r="A28" t="s">
        <v>74</v>
      </c>
      <c r="C28" t="s">
        <v>89</v>
      </c>
      <c r="F28" t="s">
        <v>161</v>
      </c>
      <c r="G28">
        <v>162</v>
      </c>
      <c r="H28">
        <v>6205</v>
      </c>
      <c r="I28">
        <v>5516</v>
      </c>
      <c r="J28">
        <v>612</v>
      </c>
      <c r="K28">
        <v>1361</v>
      </c>
      <c r="L28">
        <v>263</v>
      </c>
      <c r="M28">
        <v>24</v>
      </c>
      <c r="N28">
        <v>117</v>
      </c>
      <c r="O28">
        <v>586</v>
      </c>
      <c r="P28">
        <v>63</v>
      </c>
      <c r="Q28">
        <v>27</v>
      </c>
      <c r="R28">
        <v>527</v>
      </c>
      <c r="S28">
        <v>1124</v>
      </c>
      <c r="T28">
        <v>0.247</v>
      </c>
      <c r="U28">
        <v>0.317</v>
      </c>
      <c r="V28">
        <v>0.36699999999999999</v>
      </c>
      <c r="W28">
        <v>0.68400000000000005</v>
      </c>
      <c r="X28">
        <v>96</v>
      </c>
      <c r="Y28">
        <v>0.312</v>
      </c>
      <c r="Z28">
        <v>96</v>
      </c>
      <c r="AA28">
        <v>2023</v>
      </c>
      <c r="AB28">
        <v>135</v>
      </c>
      <c r="AC28">
        <v>66</v>
      </c>
      <c r="AD28">
        <v>43</v>
      </c>
      <c r="AE28">
        <v>53</v>
      </c>
      <c r="AF28">
        <v>31</v>
      </c>
      <c r="AG28">
        <v>1985</v>
      </c>
      <c r="AH28">
        <v>1823</v>
      </c>
      <c r="AI28">
        <v>11.253086419753091</v>
      </c>
      <c r="AJ28">
        <v>4.6137654320987664</v>
      </c>
      <c r="AK28">
        <v>3.7777777777777781</v>
      </c>
      <c r="AL28">
        <v>0.83598765432098787</v>
      </c>
      <c r="AM28">
        <v>4.1038266736768314</v>
      </c>
      <c r="AN28">
        <v>0.32604889589905373</v>
      </c>
    </row>
    <row r="29" spans="1:40" ht="16" customHeight="1" x14ac:dyDescent="0.2">
      <c r="A29" t="s">
        <v>75</v>
      </c>
      <c r="C29" t="s">
        <v>89</v>
      </c>
      <c r="F29" t="s">
        <v>162</v>
      </c>
      <c r="G29">
        <v>162</v>
      </c>
      <c r="H29">
        <v>6026</v>
      </c>
      <c r="I29">
        <v>5460</v>
      </c>
      <c r="J29">
        <v>637</v>
      </c>
      <c r="K29">
        <v>1400</v>
      </c>
      <c r="L29">
        <v>260</v>
      </c>
      <c r="M29">
        <v>28</v>
      </c>
      <c r="N29">
        <v>111</v>
      </c>
      <c r="O29">
        <v>597</v>
      </c>
      <c r="P29">
        <v>105</v>
      </c>
      <c r="Q29">
        <v>59</v>
      </c>
      <c r="R29">
        <v>417</v>
      </c>
      <c r="S29">
        <v>1162</v>
      </c>
      <c r="T29">
        <v>0.25600000000000001</v>
      </c>
      <c r="U29">
        <v>0.314</v>
      </c>
      <c r="V29">
        <v>0.375</v>
      </c>
      <c r="W29">
        <v>0.68899999999999995</v>
      </c>
      <c r="X29">
        <v>92</v>
      </c>
      <c r="Y29">
        <v>0.313</v>
      </c>
      <c r="Z29">
        <v>91</v>
      </c>
      <c r="AA29">
        <v>2049</v>
      </c>
      <c r="AB29">
        <v>148</v>
      </c>
      <c r="AC29">
        <v>61</v>
      </c>
      <c r="AD29">
        <v>41</v>
      </c>
      <c r="AE29">
        <v>45</v>
      </c>
      <c r="AF29">
        <v>37</v>
      </c>
      <c r="AG29">
        <v>1915</v>
      </c>
      <c r="AH29">
        <v>1708</v>
      </c>
      <c r="AI29">
        <v>10.543209876543211</v>
      </c>
      <c r="AJ29">
        <v>4.3227160493827164</v>
      </c>
      <c r="AK29">
        <v>3.9320987654320989</v>
      </c>
      <c r="AL29">
        <v>0.39061728395061751</v>
      </c>
      <c r="AM29">
        <v>3.966295116772824</v>
      </c>
      <c r="AN29">
        <v>3.4196351340725073E-2</v>
      </c>
    </row>
    <row r="30" spans="1:40" ht="16" customHeight="1" x14ac:dyDescent="0.2">
      <c r="A30" t="s">
        <v>76</v>
      </c>
      <c r="C30" t="s">
        <v>89</v>
      </c>
      <c r="F30" t="s">
        <v>163</v>
      </c>
      <c r="G30">
        <v>162</v>
      </c>
      <c r="H30">
        <v>6167</v>
      </c>
      <c r="I30">
        <v>5549</v>
      </c>
      <c r="J30">
        <v>723</v>
      </c>
      <c r="K30">
        <v>1435</v>
      </c>
      <c r="L30">
        <v>282</v>
      </c>
      <c r="M30">
        <v>24</v>
      </c>
      <c r="N30">
        <v>177</v>
      </c>
      <c r="O30">
        <v>690</v>
      </c>
      <c r="P30">
        <v>78</v>
      </c>
      <c r="Q30">
        <v>21</v>
      </c>
      <c r="R30">
        <v>502</v>
      </c>
      <c r="S30">
        <v>1151</v>
      </c>
      <c r="T30">
        <v>0.25900000000000001</v>
      </c>
      <c r="U30">
        <v>0.32300000000000001</v>
      </c>
      <c r="V30">
        <v>0.41399999999999998</v>
      </c>
      <c r="W30">
        <v>0.73599999999999999</v>
      </c>
      <c r="X30">
        <v>108</v>
      </c>
      <c r="Y30">
        <v>0.33500000000000002</v>
      </c>
      <c r="Z30">
        <v>109</v>
      </c>
      <c r="AA30">
        <v>2296</v>
      </c>
      <c r="AB30">
        <v>128</v>
      </c>
      <c r="AC30">
        <v>41</v>
      </c>
      <c r="AD30">
        <v>35</v>
      </c>
      <c r="AE30">
        <v>40</v>
      </c>
      <c r="AF30">
        <v>27</v>
      </c>
      <c r="AG30">
        <v>2005</v>
      </c>
      <c r="AH30">
        <v>1856</v>
      </c>
      <c r="AI30">
        <v>11.456790123456789</v>
      </c>
      <c r="AJ30">
        <v>4.6972839506172832</v>
      </c>
      <c r="AK30">
        <v>4.4629629629629628</v>
      </c>
      <c r="AL30">
        <v>0.23432098765432041</v>
      </c>
      <c r="AM30">
        <v>4.6256346749226003</v>
      </c>
      <c r="AN30">
        <v>0.1626717119596375</v>
      </c>
    </row>
    <row r="31" spans="1:40" ht="16" customHeight="1" x14ac:dyDescent="0.2">
      <c r="A31" t="s">
        <v>77</v>
      </c>
      <c r="C31" t="s">
        <v>89</v>
      </c>
      <c r="F31" t="s">
        <v>164</v>
      </c>
      <c r="G31">
        <v>162</v>
      </c>
      <c r="H31">
        <v>6216</v>
      </c>
      <c r="I31">
        <v>5542</v>
      </c>
      <c r="J31">
        <v>686</v>
      </c>
      <c r="K31">
        <v>1403</v>
      </c>
      <c r="L31">
        <v>265</v>
      </c>
      <c r="M31">
        <v>27</v>
      </c>
      <c r="N31">
        <v>152</v>
      </c>
      <c r="O31">
        <v>635</v>
      </c>
      <c r="P31">
        <v>101</v>
      </c>
      <c r="Q31">
        <v>23</v>
      </c>
      <c r="R31">
        <v>517</v>
      </c>
      <c r="S31">
        <v>1304</v>
      </c>
      <c r="T31">
        <v>0.253</v>
      </c>
      <c r="U31">
        <v>0.32100000000000001</v>
      </c>
      <c r="V31">
        <v>0.39300000000000002</v>
      </c>
      <c r="W31">
        <v>0.71399999999999997</v>
      </c>
      <c r="X31">
        <v>96</v>
      </c>
      <c r="Y31">
        <v>0.32600000000000001</v>
      </c>
      <c r="Z31">
        <v>95</v>
      </c>
      <c r="AA31">
        <v>2178</v>
      </c>
      <c r="AB31">
        <v>115</v>
      </c>
      <c r="AC31">
        <v>56</v>
      </c>
      <c r="AD31">
        <v>60</v>
      </c>
      <c r="AE31">
        <v>41</v>
      </c>
      <c r="AF31">
        <v>29</v>
      </c>
      <c r="AG31">
        <v>2005</v>
      </c>
      <c r="AH31">
        <v>1867</v>
      </c>
      <c r="AI31">
        <v>11.52469135802469</v>
      </c>
      <c r="AJ31">
        <v>4.725123456790123</v>
      </c>
      <c r="AK31">
        <v>4.2345679012345681</v>
      </c>
      <c r="AL31">
        <v>0.49055555555555502</v>
      </c>
      <c r="AM31">
        <v>4.4445456905503633</v>
      </c>
      <c r="AN31">
        <v>0.20997778931579519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118</v>
      </c>
      <c r="G2">
        <v>162</v>
      </c>
      <c r="H2">
        <v>6334</v>
      </c>
      <c r="I2">
        <v>5676</v>
      </c>
      <c r="J2">
        <v>685</v>
      </c>
      <c r="K2">
        <v>1468</v>
      </c>
      <c r="L2">
        <v>302</v>
      </c>
      <c r="M2">
        <v>31</v>
      </c>
      <c r="N2">
        <v>130</v>
      </c>
      <c r="O2">
        <v>647</v>
      </c>
      <c r="P2">
        <v>62</v>
      </c>
      <c r="Q2">
        <v>41</v>
      </c>
      <c r="R2">
        <v>519</v>
      </c>
      <c r="S2">
        <v>1142</v>
      </c>
      <c r="T2">
        <v>0.25900000000000001</v>
      </c>
      <c r="U2">
        <v>0.32300000000000001</v>
      </c>
      <c r="V2">
        <v>0.39100000000000001</v>
      </c>
      <c r="W2">
        <v>0.71499999999999997</v>
      </c>
      <c r="X2">
        <v>96</v>
      </c>
      <c r="Y2">
        <v>0.32100000000000001</v>
      </c>
      <c r="Z2">
        <v>94</v>
      </c>
      <c r="AA2">
        <v>2222</v>
      </c>
      <c r="AB2">
        <v>160</v>
      </c>
      <c r="AC2">
        <v>43</v>
      </c>
      <c r="AD2">
        <v>50</v>
      </c>
      <c r="AE2">
        <v>43</v>
      </c>
      <c r="AF2">
        <v>51</v>
      </c>
      <c r="AG2">
        <v>2081</v>
      </c>
      <c r="AH2">
        <v>1880</v>
      </c>
      <c r="AI2">
        <v>11.60493827160494</v>
      </c>
      <c r="AJ2">
        <v>4.7580246913580249</v>
      </c>
      <c r="AK2">
        <v>4.2283950617283947</v>
      </c>
      <c r="AL2">
        <v>0.52962962962963012</v>
      </c>
      <c r="AM2">
        <v>4.4251461988304088</v>
      </c>
      <c r="AN2">
        <v>0.19675113710201411</v>
      </c>
    </row>
    <row r="3" spans="1:40" ht="16" customHeight="1" x14ac:dyDescent="0.2">
      <c r="A3" t="s">
        <v>49</v>
      </c>
      <c r="C3" t="s">
        <v>89</v>
      </c>
      <c r="F3" t="s">
        <v>165</v>
      </c>
      <c r="G3">
        <v>162</v>
      </c>
      <c r="H3">
        <v>6133</v>
      </c>
      <c r="I3">
        <v>5441</v>
      </c>
      <c r="J3">
        <v>688</v>
      </c>
      <c r="K3">
        <v>1354</v>
      </c>
      <c r="L3">
        <v>247</v>
      </c>
      <c r="M3">
        <v>21</v>
      </c>
      <c r="N3">
        <v>181</v>
      </c>
      <c r="O3">
        <v>656</v>
      </c>
      <c r="P3">
        <v>64</v>
      </c>
      <c r="Q3">
        <v>31</v>
      </c>
      <c r="R3">
        <v>542</v>
      </c>
      <c r="S3">
        <v>1384</v>
      </c>
      <c r="T3">
        <v>0.249</v>
      </c>
      <c r="U3">
        <v>0.32100000000000001</v>
      </c>
      <c r="V3">
        <v>0.40200000000000002</v>
      </c>
      <c r="W3">
        <v>0.72299999999999998</v>
      </c>
      <c r="X3">
        <v>99</v>
      </c>
      <c r="Y3">
        <v>0.32800000000000001</v>
      </c>
      <c r="Z3">
        <v>100</v>
      </c>
      <c r="AA3">
        <v>2186</v>
      </c>
      <c r="AB3">
        <v>119</v>
      </c>
      <c r="AC3">
        <v>55</v>
      </c>
      <c r="AD3">
        <v>58</v>
      </c>
      <c r="AE3">
        <v>35</v>
      </c>
      <c r="AF3">
        <v>36</v>
      </c>
      <c r="AG3">
        <v>1987</v>
      </c>
      <c r="AH3">
        <v>1837</v>
      </c>
      <c r="AI3">
        <v>11.33950617283951</v>
      </c>
      <c r="AJ3">
        <v>4.6491975308641971</v>
      </c>
      <c r="AK3">
        <v>4.2469135802469138</v>
      </c>
      <c r="AL3">
        <v>0.40228395061728328</v>
      </c>
      <c r="AM3">
        <v>4.4732762201453804</v>
      </c>
      <c r="AN3">
        <v>0.2263626398984657</v>
      </c>
    </row>
    <row r="4" spans="1:40" ht="16" customHeight="1" x14ac:dyDescent="0.2">
      <c r="A4" t="s">
        <v>50</v>
      </c>
      <c r="C4" t="s">
        <v>89</v>
      </c>
      <c r="F4" t="s">
        <v>166</v>
      </c>
      <c r="G4">
        <v>162</v>
      </c>
      <c r="H4">
        <v>6144</v>
      </c>
      <c r="I4">
        <v>5620</v>
      </c>
      <c r="J4">
        <v>745</v>
      </c>
      <c r="K4">
        <v>1460</v>
      </c>
      <c r="L4">
        <v>298</v>
      </c>
      <c r="M4">
        <v>14</v>
      </c>
      <c r="N4">
        <v>212</v>
      </c>
      <c r="O4">
        <v>719</v>
      </c>
      <c r="P4">
        <v>79</v>
      </c>
      <c r="Q4">
        <v>29</v>
      </c>
      <c r="R4">
        <v>416</v>
      </c>
      <c r="S4">
        <v>1125</v>
      </c>
      <c r="T4">
        <v>0.26</v>
      </c>
      <c r="U4">
        <v>0.313</v>
      </c>
      <c r="V4">
        <v>0.43099999999999999</v>
      </c>
      <c r="W4">
        <v>0.74399999999999999</v>
      </c>
      <c r="X4">
        <v>101</v>
      </c>
      <c r="Y4">
        <v>0.33</v>
      </c>
      <c r="Z4">
        <v>100</v>
      </c>
      <c r="AA4">
        <v>2422</v>
      </c>
      <c r="AB4">
        <v>105</v>
      </c>
      <c r="AC4">
        <v>36</v>
      </c>
      <c r="AD4">
        <v>27</v>
      </c>
      <c r="AE4">
        <v>45</v>
      </c>
      <c r="AF4">
        <v>36</v>
      </c>
      <c r="AG4">
        <v>1948</v>
      </c>
      <c r="AH4">
        <v>1814</v>
      </c>
      <c r="AI4">
        <v>11.19753086419753</v>
      </c>
      <c r="AJ4">
        <v>4.5909876543209878</v>
      </c>
      <c r="AK4">
        <v>4.5987654320987659</v>
      </c>
      <c r="AL4">
        <v>7.7777777777781054E-3</v>
      </c>
      <c r="AM4">
        <v>4.8569737309194183</v>
      </c>
      <c r="AN4">
        <v>0.25820829882065238</v>
      </c>
    </row>
    <row r="5" spans="1:40" ht="16" customHeight="1" x14ac:dyDescent="0.2">
      <c r="A5" t="s">
        <v>51</v>
      </c>
      <c r="C5" t="s">
        <v>89</v>
      </c>
      <c r="F5" t="s">
        <v>167</v>
      </c>
      <c r="G5">
        <v>162</v>
      </c>
      <c r="H5">
        <v>6382</v>
      </c>
      <c r="I5">
        <v>5651</v>
      </c>
      <c r="J5">
        <v>853</v>
      </c>
      <c r="K5">
        <v>1566</v>
      </c>
      <c r="L5">
        <v>363</v>
      </c>
      <c r="M5">
        <v>29</v>
      </c>
      <c r="N5">
        <v>178</v>
      </c>
      <c r="O5">
        <v>819</v>
      </c>
      <c r="P5">
        <v>123</v>
      </c>
      <c r="Q5">
        <v>19</v>
      </c>
      <c r="R5">
        <v>581</v>
      </c>
      <c r="S5">
        <v>1308</v>
      </c>
      <c r="T5">
        <v>0.27700000000000002</v>
      </c>
      <c r="U5">
        <v>0.34899999999999998</v>
      </c>
      <c r="V5">
        <v>0.44600000000000001</v>
      </c>
      <c r="W5">
        <v>0.79500000000000004</v>
      </c>
      <c r="X5">
        <v>116</v>
      </c>
      <c r="Y5">
        <v>0.35499999999999998</v>
      </c>
      <c r="Z5">
        <v>117</v>
      </c>
      <c r="AA5">
        <v>2521</v>
      </c>
      <c r="AB5">
        <v>137</v>
      </c>
      <c r="AC5">
        <v>72</v>
      </c>
      <c r="AD5">
        <v>24</v>
      </c>
      <c r="AE5">
        <v>50</v>
      </c>
      <c r="AF5">
        <v>51</v>
      </c>
      <c r="AG5">
        <v>2270</v>
      </c>
      <c r="AH5">
        <v>2114</v>
      </c>
      <c r="AI5">
        <v>13.049382716049379</v>
      </c>
      <c r="AJ5">
        <v>5.3502469135802464</v>
      </c>
      <c r="AK5">
        <v>5.2654320987654319</v>
      </c>
      <c r="AL5">
        <v>8.4814814814814454E-2</v>
      </c>
      <c r="AM5">
        <v>5.2530308818847509</v>
      </c>
      <c r="AN5">
        <v>1.240121688068108E-2</v>
      </c>
    </row>
    <row r="6" spans="1:40" ht="16" customHeight="1" x14ac:dyDescent="0.2">
      <c r="A6" t="s">
        <v>52</v>
      </c>
      <c r="C6" t="s">
        <v>89</v>
      </c>
      <c r="F6" t="s">
        <v>168</v>
      </c>
      <c r="G6">
        <v>162</v>
      </c>
      <c r="H6">
        <v>6079</v>
      </c>
      <c r="I6">
        <v>5498</v>
      </c>
      <c r="J6">
        <v>602</v>
      </c>
      <c r="K6">
        <v>1307</v>
      </c>
      <c r="L6">
        <v>297</v>
      </c>
      <c r="M6">
        <v>18</v>
      </c>
      <c r="N6">
        <v>172</v>
      </c>
      <c r="O6">
        <v>576</v>
      </c>
      <c r="P6">
        <v>63</v>
      </c>
      <c r="Q6">
        <v>32</v>
      </c>
      <c r="R6">
        <v>439</v>
      </c>
      <c r="S6">
        <v>1230</v>
      </c>
      <c r="T6">
        <v>0.23799999999999999</v>
      </c>
      <c r="U6">
        <v>0.3</v>
      </c>
      <c r="V6">
        <v>0.39200000000000002</v>
      </c>
      <c r="W6">
        <v>0.69299999999999995</v>
      </c>
      <c r="X6">
        <v>89</v>
      </c>
      <c r="Y6">
        <v>0.315</v>
      </c>
      <c r="Z6">
        <v>89</v>
      </c>
      <c r="AA6">
        <v>2156</v>
      </c>
      <c r="AB6">
        <v>120</v>
      </c>
      <c r="AC6">
        <v>67</v>
      </c>
      <c r="AD6">
        <v>43</v>
      </c>
      <c r="AE6">
        <v>30</v>
      </c>
      <c r="AF6">
        <v>28</v>
      </c>
      <c r="AG6">
        <v>1841</v>
      </c>
      <c r="AH6">
        <v>1689</v>
      </c>
      <c r="AI6">
        <v>10.425925925925929</v>
      </c>
      <c r="AJ6">
        <v>4.2746296296296293</v>
      </c>
      <c r="AK6">
        <v>3.716049382716049</v>
      </c>
      <c r="AL6">
        <v>0.55858024691357988</v>
      </c>
      <c r="AM6">
        <v>4.2913111111111117</v>
      </c>
      <c r="AN6">
        <v>0.57526172839506229</v>
      </c>
    </row>
    <row r="7" spans="1:40" ht="16" customHeight="1" x14ac:dyDescent="0.2">
      <c r="A7" t="s">
        <v>53</v>
      </c>
      <c r="C7" t="s">
        <v>89</v>
      </c>
      <c r="F7" t="s">
        <v>169</v>
      </c>
      <c r="G7">
        <v>162</v>
      </c>
      <c r="H7">
        <v>6077</v>
      </c>
      <c r="I7">
        <v>5563</v>
      </c>
      <c r="J7">
        <v>598</v>
      </c>
      <c r="K7">
        <v>1385</v>
      </c>
      <c r="L7">
        <v>237</v>
      </c>
      <c r="M7">
        <v>19</v>
      </c>
      <c r="N7">
        <v>148</v>
      </c>
      <c r="O7">
        <v>574</v>
      </c>
      <c r="P7">
        <v>105</v>
      </c>
      <c r="Q7">
        <v>42</v>
      </c>
      <c r="R7">
        <v>411</v>
      </c>
      <c r="S7">
        <v>1207</v>
      </c>
      <c r="T7">
        <v>0.249</v>
      </c>
      <c r="U7">
        <v>0.30199999999999999</v>
      </c>
      <c r="V7">
        <v>0.378</v>
      </c>
      <c r="W7">
        <v>0.68</v>
      </c>
      <c r="X7">
        <v>84</v>
      </c>
      <c r="Y7">
        <v>0.30499999999999999</v>
      </c>
      <c r="Z7">
        <v>81</v>
      </c>
      <c r="AA7">
        <v>2104</v>
      </c>
      <c r="AB7">
        <v>124</v>
      </c>
      <c r="AC7">
        <v>34</v>
      </c>
      <c r="AD7">
        <v>19</v>
      </c>
      <c r="AE7">
        <v>48</v>
      </c>
      <c r="AF7">
        <v>23</v>
      </c>
      <c r="AG7">
        <v>1853</v>
      </c>
      <c r="AH7">
        <v>1687</v>
      </c>
      <c r="AI7">
        <v>10.413580246913581</v>
      </c>
      <c r="AJ7">
        <v>4.2695679012345682</v>
      </c>
      <c r="AK7">
        <v>3.691358024691358</v>
      </c>
      <c r="AL7">
        <v>0.57820987654321021</v>
      </c>
      <c r="AM7">
        <v>4.105778145695365</v>
      </c>
      <c r="AN7">
        <v>0.41442012100400699</v>
      </c>
    </row>
    <row r="8" spans="1:40" ht="16" customHeight="1" x14ac:dyDescent="0.2">
      <c r="A8" t="s">
        <v>54</v>
      </c>
      <c r="C8" t="s">
        <v>89</v>
      </c>
      <c r="F8" t="s">
        <v>115</v>
      </c>
      <c r="G8">
        <v>162</v>
      </c>
      <c r="H8">
        <v>6293</v>
      </c>
      <c r="I8">
        <v>5499</v>
      </c>
      <c r="J8">
        <v>698</v>
      </c>
      <c r="K8">
        <v>1370</v>
      </c>
      <c r="L8">
        <v>274</v>
      </c>
      <c r="M8">
        <v>20</v>
      </c>
      <c r="N8">
        <v>155</v>
      </c>
      <c r="O8">
        <v>664</v>
      </c>
      <c r="P8">
        <v>67</v>
      </c>
      <c r="Q8">
        <v>35</v>
      </c>
      <c r="R8">
        <v>585</v>
      </c>
      <c r="S8">
        <v>1245</v>
      </c>
      <c r="T8">
        <v>0.249</v>
      </c>
      <c r="U8">
        <v>0.32700000000000001</v>
      </c>
      <c r="V8">
        <v>0.39100000000000001</v>
      </c>
      <c r="W8">
        <v>0.71799999999999997</v>
      </c>
      <c r="X8">
        <v>98</v>
      </c>
      <c r="Y8">
        <v>0.32600000000000001</v>
      </c>
      <c r="Z8">
        <v>98</v>
      </c>
      <c r="AA8">
        <v>2149</v>
      </c>
      <c r="AB8">
        <v>129</v>
      </c>
      <c r="AC8">
        <v>76</v>
      </c>
      <c r="AD8">
        <v>85</v>
      </c>
      <c r="AE8">
        <v>46</v>
      </c>
      <c r="AF8">
        <v>65</v>
      </c>
      <c r="AG8">
        <v>2096</v>
      </c>
      <c r="AH8">
        <v>1932</v>
      </c>
      <c r="AI8">
        <v>11.925925925925929</v>
      </c>
      <c r="AJ8">
        <v>4.8896296296296304</v>
      </c>
      <c r="AK8">
        <v>4.3086419753086416</v>
      </c>
      <c r="AL8">
        <v>0.58098765432098798</v>
      </c>
      <c r="AM8">
        <v>4.4919164118246684</v>
      </c>
      <c r="AN8">
        <v>0.18327443651602679</v>
      </c>
    </row>
    <row r="9" spans="1:40" ht="16" customHeight="1" x14ac:dyDescent="0.2">
      <c r="A9" t="s">
        <v>55</v>
      </c>
      <c r="C9" t="s">
        <v>89</v>
      </c>
      <c r="F9" t="s">
        <v>170</v>
      </c>
      <c r="G9">
        <v>162</v>
      </c>
      <c r="H9">
        <v>6165</v>
      </c>
      <c r="I9">
        <v>5465</v>
      </c>
      <c r="J9">
        <v>745</v>
      </c>
      <c r="K9">
        <v>1391</v>
      </c>
      <c r="L9">
        <v>290</v>
      </c>
      <c r="M9">
        <v>23</v>
      </c>
      <c r="N9">
        <v>171</v>
      </c>
      <c r="O9">
        <v>711</v>
      </c>
      <c r="P9">
        <v>117</v>
      </c>
      <c r="Q9">
        <v>36</v>
      </c>
      <c r="R9">
        <v>562</v>
      </c>
      <c r="S9">
        <v>1283</v>
      </c>
      <c r="T9">
        <v>0.255</v>
      </c>
      <c r="U9">
        <v>0.32700000000000001</v>
      </c>
      <c r="V9">
        <v>0.41</v>
      </c>
      <c r="W9">
        <v>0.73699999999999999</v>
      </c>
      <c r="X9">
        <v>107</v>
      </c>
      <c r="Y9">
        <v>0.33200000000000002</v>
      </c>
      <c r="Z9">
        <v>109</v>
      </c>
      <c r="AA9">
        <v>2240</v>
      </c>
      <c r="AB9">
        <v>106</v>
      </c>
      <c r="AC9">
        <v>51</v>
      </c>
      <c r="AD9">
        <v>31</v>
      </c>
      <c r="AE9">
        <v>56</v>
      </c>
      <c r="AF9">
        <v>19</v>
      </c>
      <c r="AG9">
        <v>2023</v>
      </c>
      <c r="AH9">
        <v>1881</v>
      </c>
      <c r="AI9">
        <v>11.611111111111111</v>
      </c>
      <c r="AJ9">
        <v>4.7605555555555554</v>
      </c>
      <c r="AK9">
        <v>4.5987654320987659</v>
      </c>
      <c r="AL9">
        <v>0.16179012345678959</v>
      </c>
      <c r="AM9">
        <v>4.5858562691131493</v>
      </c>
      <c r="AN9">
        <v>1.290916298561662E-2</v>
      </c>
    </row>
    <row r="10" spans="1:40" ht="16" customHeight="1" x14ac:dyDescent="0.2">
      <c r="A10" t="s">
        <v>56</v>
      </c>
      <c r="C10" t="s">
        <v>89</v>
      </c>
      <c r="F10" t="s">
        <v>171</v>
      </c>
      <c r="G10">
        <v>162</v>
      </c>
      <c r="H10">
        <v>6152</v>
      </c>
      <c r="I10">
        <v>5599</v>
      </c>
      <c r="J10">
        <v>706</v>
      </c>
      <c r="K10">
        <v>1511</v>
      </c>
      <c r="L10">
        <v>283</v>
      </c>
      <c r="M10">
        <v>36</v>
      </c>
      <c r="N10">
        <v>159</v>
      </c>
      <c r="O10">
        <v>673</v>
      </c>
      <c r="P10">
        <v>112</v>
      </c>
      <c r="Q10">
        <v>32</v>
      </c>
      <c r="R10">
        <v>427</v>
      </c>
      <c r="S10">
        <v>1204</v>
      </c>
      <c r="T10">
        <v>0.27</v>
      </c>
      <c r="U10">
        <v>0.32300000000000001</v>
      </c>
      <c r="V10">
        <v>0.41799999999999998</v>
      </c>
      <c r="W10">
        <v>0.74099999999999999</v>
      </c>
      <c r="X10">
        <v>91</v>
      </c>
      <c r="Y10">
        <v>0.33400000000000002</v>
      </c>
      <c r="Z10">
        <v>89</v>
      </c>
      <c r="AA10">
        <v>2343</v>
      </c>
      <c r="AB10">
        <v>111</v>
      </c>
      <c r="AC10">
        <v>26</v>
      </c>
      <c r="AD10">
        <v>65</v>
      </c>
      <c r="AE10">
        <v>35</v>
      </c>
      <c r="AF10">
        <v>26</v>
      </c>
      <c r="AG10">
        <v>1990</v>
      </c>
      <c r="AH10">
        <v>1847</v>
      </c>
      <c r="AI10">
        <v>11.401234567901231</v>
      </c>
      <c r="AJ10">
        <v>4.6745061728395054</v>
      </c>
      <c r="AK10">
        <v>4.3580246913580254</v>
      </c>
      <c r="AL10">
        <v>0.31648148148148092</v>
      </c>
      <c r="AM10">
        <v>4.6476797385620907</v>
      </c>
      <c r="AN10">
        <v>0.28965504720406621</v>
      </c>
    </row>
    <row r="11" spans="1:40" ht="16" customHeight="1" x14ac:dyDescent="0.2">
      <c r="A11" t="s">
        <v>57</v>
      </c>
      <c r="C11" t="s">
        <v>89</v>
      </c>
      <c r="F11" t="s">
        <v>114</v>
      </c>
      <c r="G11">
        <v>162</v>
      </c>
      <c r="H11">
        <v>6388</v>
      </c>
      <c r="I11">
        <v>5735</v>
      </c>
      <c r="J11">
        <v>796</v>
      </c>
      <c r="K11">
        <v>1625</v>
      </c>
      <c r="L11">
        <v>292</v>
      </c>
      <c r="M11">
        <v>23</v>
      </c>
      <c r="N11">
        <v>176</v>
      </c>
      <c r="O11">
        <v>767</v>
      </c>
      <c r="P11">
        <v>35</v>
      </c>
      <c r="Q11">
        <v>20</v>
      </c>
      <c r="R11">
        <v>531</v>
      </c>
      <c r="S11">
        <v>1073</v>
      </c>
      <c r="T11">
        <v>0.28299999999999997</v>
      </c>
      <c r="U11">
        <v>0.34599999999999997</v>
      </c>
      <c r="V11">
        <v>0.434</v>
      </c>
      <c r="W11">
        <v>0.78</v>
      </c>
      <c r="X11">
        <v>111</v>
      </c>
      <c r="Y11">
        <v>0.34799999999999998</v>
      </c>
      <c r="Z11">
        <v>114</v>
      </c>
      <c r="AA11">
        <v>2491</v>
      </c>
      <c r="AB11">
        <v>146</v>
      </c>
      <c r="AC11">
        <v>43</v>
      </c>
      <c r="AD11">
        <v>32</v>
      </c>
      <c r="AE11">
        <v>47</v>
      </c>
      <c r="AF11">
        <v>40</v>
      </c>
      <c r="AG11">
        <v>2239</v>
      </c>
      <c r="AH11">
        <v>2073</v>
      </c>
      <c r="AI11">
        <v>12.796296296296299</v>
      </c>
      <c r="AJ11">
        <v>5.2464814814814806</v>
      </c>
      <c r="AK11">
        <v>4.9135802469135799</v>
      </c>
      <c r="AL11">
        <v>0.33290123456790077</v>
      </c>
      <c r="AM11">
        <v>5.0560163776493257</v>
      </c>
      <c r="AN11">
        <v>0.14243613073574579</v>
      </c>
    </row>
    <row r="12" spans="1:40" ht="16" customHeight="1" x14ac:dyDescent="0.2">
      <c r="A12" t="s">
        <v>58</v>
      </c>
      <c r="C12" t="s">
        <v>89</v>
      </c>
      <c r="F12" t="s">
        <v>172</v>
      </c>
      <c r="G12">
        <v>162</v>
      </c>
      <c r="H12">
        <v>6020</v>
      </c>
      <c r="I12">
        <v>5457</v>
      </c>
      <c r="J12">
        <v>610</v>
      </c>
      <c r="K12">
        <v>1307</v>
      </c>
      <c r="L12">
        <v>266</v>
      </c>
      <c r="M12">
        <v>16</v>
      </c>
      <c r="N12">
        <v>148</v>
      </c>
      <c r="O12">
        <v>566</v>
      </c>
      <c r="P12">
        <v>110</v>
      </c>
      <c r="Q12">
        <v>61</v>
      </c>
      <c r="R12">
        <v>426</v>
      </c>
      <c r="S12">
        <v>1535</v>
      </c>
      <c r="T12">
        <v>0.24</v>
      </c>
      <c r="U12">
        <v>0.29899999999999999</v>
      </c>
      <c r="V12">
        <v>0.375</v>
      </c>
      <c r="W12">
        <v>0.67400000000000004</v>
      </c>
      <c r="X12">
        <v>86</v>
      </c>
      <c r="Y12">
        <v>0.30299999999999999</v>
      </c>
      <c r="Z12">
        <v>85</v>
      </c>
      <c r="AA12">
        <v>2049</v>
      </c>
      <c r="AB12">
        <v>110</v>
      </c>
      <c r="AC12">
        <v>52</v>
      </c>
      <c r="AD12">
        <v>46</v>
      </c>
      <c r="AE12">
        <v>38</v>
      </c>
      <c r="AF12">
        <v>17</v>
      </c>
      <c r="AG12">
        <v>1802</v>
      </c>
      <c r="AH12">
        <v>1631</v>
      </c>
      <c r="AI12">
        <v>10.0679012345679</v>
      </c>
      <c r="AJ12">
        <v>4.1278395061728386</v>
      </c>
      <c r="AK12">
        <v>3.7654320987654319</v>
      </c>
      <c r="AL12">
        <v>0.36240740740740751</v>
      </c>
      <c r="AM12">
        <v>3.9774944258639908</v>
      </c>
      <c r="AN12">
        <v>0.21206232709855929</v>
      </c>
    </row>
    <row r="13" spans="1:40" ht="16" customHeight="1" x14ac:dyDescent="0.2">
      <c r="A13" t="s">
        <v>59</v>
      </c>
      <c r="C13" t="s">
        <v>89</v>
      </c>
      <c r="F13" t="s">
        <v>147</v>
      </c>
      <c r="G13">
        <v>162</v>
      </c>
      <c r="H13">
        <v>6093</v>
      </c>
      <c r="I13">
        <v>5549</v>
      </c>
      <c r="J13">
        <v>648</v>
      </c>
      <c r="K13">
        <v>1443</v>
      </c>
      <c r="L13">
        <v>254</v>
      </c>
      <c r="M13">
        <v>34</v>
      </c>
      <c r="N13">
        <v>112</v>
      </c>
      <c r="O13">
        <v>620</v>
      </c>
      <c r="P13">
        <v>153</v>
      </c>
      <c r="Q13">
        <v>32</v>
      </c>
      <c r="R13">
        <v>422</v>
      </c>
      <c r="S13">
        <v>1048</v>
      </c>
      <c r="T13">
        <v>0.26</v>
      </c>
      <c r="U13">
        <v>0.315</v>
      </c>
      <c r="V13">
        <v>0.379</v>
      </c>
      <c r="W13">
        <v>0.69399999999999995</v>
      </c>
      <c r="X13">
        <v>89</v>
      </c>
      <c r="Y13">
        <v>0.315</v>
      </c>
      <c r="Z13">
        <v>87</v>
      </c>
      <c r="AA13">
        <v>2101</v>
      </c>
      <c r="AB13">
        <v>131</v>
      </c>
      <c r="AC13">
        <v>42</v>
      </c>
      <c r="AD13">
        <v>37</v>
      </c>
      <c r="AE13">
        <v>42</v>
      </c>
      <c r="AF13">
        <v>38</v>
      </c>
      <c r="AG13">
        <v>1945</v>
      </c>
      <c r="AH13">
        <v>1782</v>
      </c>
      <c r="AI13">
        <v>11</v>
      </c>
      <c r="AJ13">
        <v>4.51</v>
      </c>
      <c r="AK13">
        <v>4</v>
      </c>
      <c r="AL13">
        <v>0.50999999999999979</v>
      </c>
      <c r="AM13">
        <v>4.1689999999999996</v>
      </c>
      <c r="AN13">
        <v>0.16900000000000051</v>
      </c>
    </row>
    <row r="14" spans="1:40" ht="16" customHeight="1" x14ac:dyDescent="0.2">
      <c r="A14" t="s">
        <v>60</v>
      </c>
      <c r="C14" t="s">
        <v>89</v>
      </c>
      <c r="F14" t="s">
        <v>173</v>
      </c>
      <c r="G14">
        <v>162</v>
      </c>
      <c r="H14">
        <v>6260</v>
      </c>
      <c r="I14">
        <v>5588</v>
      </c>
      <c r="J14">
        <v>733</v>
      </c>
      <c r="K14">
        <v>1476</v>
      </c>
      <c r="L14">
        <v>270</v>
      </c>
      <c r="M14">
        <v>39</v>
      </c>
      <c r="N14">
        <v>164</v>
      </c>
      <c r="O14">
        <v>696</v>
      </c>
      <c r="P14">
        <v>82</v>
      </c>
      <c r="Q14">
        <v>34</v>
      </c>
      <c r="R14">
        <v>523</v>
      </c>
      <c r="S14">
        <v>1221</v>
      </c>
      <c r="T14">
        <v>0.26400000000000001</v>
      </c>
      <c r="U14">
        <v>0.32900000000000001</v>
      </c>
      <c r="V14">
        <v>0.41399999999999998</v>
      </c>
      <c r="W14">
        <v>0.74299999999999999</v>
      </c>
      <c r="X14">
        <v>110</v>
      </c>
      <c r="Y14">
        <v>0.33200000000000002</v>
      </c>
      <c r="Z14">
        <v>112</v>
      </c>
      <c r="AA14">
        <v>2316</v>
      </c>
      <c r="AB14">
        <v>150</v>
      </c>
      <c r="AC14">
        <v>48</v>
      </c>
      <c r="AD14">
        <v>37</v>
      </c>
      <c r="AE14">
        <v>64</v>
      </c>
      <c r="AF14">
        <v>40</v>
      </c>
      <c r="AG14">
        <v>2087</v>
      </c>
      <c r="AH14">
        <v>1903</v>
      </c>
      <c r="AI14">
        <v>11.746913580246909</v>
      </c>
      <c r="AJ14">
        <v>4.8162345679012342</v>
      </c>
      <c r="AK14">
        <v>4.5246913580246906</v>
      </c>
      <c r="AL14">
        <v>0.2915432098765427</v>
      </c>
      <c r="AM14">
        <v>4.6562765957446786</v>
      </c>
      <c r="AN14">
        <v>0.13158523771998801</v>
      </c>
    </row>
    <row r="15" spans="1:40" ht="16" customHeight="1" x14ac:dyDescent="0.2">
      <c r="A15" t="s">
        <v>61</v>
      </c>
      <c r="C15" t="s">
        <v>89</v>
      </c>
      <c r="F15" t="s">
        <v>174</v>
      </c>
      <c r="G15">
        <v>162</v>
      </c>
      <c r="H15">
        <v>6145</v>
      </c>
      <c r="I15">
        <v>5491</v>
      </c>
      <c r="J15">
        <v>649</v>
      </c>
      <c r="K15">
        <v>1447</v>
      </c>
      <c r="L15">
        <v>281</v>
      </c>
      <c r="M15">
        <v>17</v>
      </c>
      <c r="N15">
        <v>138</v>
      </c>
      <c r="O15">
        <v>618</v>
      </c>
      <c r="P15">
        <v>78</v>
      </c>
      <c r="Q15">
        <v>28</v>
      </c>
      <c r="R15">
        <v>476</v>
      </c>
      <c r="S15">
        <v>1146</v>
      </c>
      <c r="T15">
        <v>0.26400000000000001</v>
      </c>
      <c r="U15">
        <v>0.32600000000000001</v>
      </c>
      <c r="V15">
        <v>0.39600000000000002</v>
      </c>
      <c r="W15">
        <v>0.72199999999999998</v>
      </c>
      <c r="X15">
        <v>103</v>
      </c>
      <c r="Y15">
        <v>0.32800000000000001</v>
      </c>
      <c r="Z15">
        <v>104</v>
      </c>
      <c r="AA15">
        <v>2176</v>
      </c>
      <c r="AB15">
        <v>130</v>
      </c>
      <c r="AC15">
        <v>57</v>
      </c>
      <c r="AD15">
        <v>71</v>
      </c>
      <c r="AE15">
        <v>48</v>
      </c>
      <c r="AF15">
        <v>45</v>
      </c>
      <c r="AG15">
        <v>2025</v>
      </c>
      <c r="AH15">
        <v>1867</v>
      </c>
      <c r="AI15">
        <v>11.52469135802469</v>
      </c>
      <c r="AJ15">
        <v>4.725123456790123</v>
      </c>
      <c r="AK15">
        <v>4.0061728395061724</v>
      </c>
      <c r="AL15">
        <v>0.7189506172839506</v>
      </c>
      <c r="AM15">
        <v>4.4097852760736203</v>
      </c>
      <c r="AN15">
        <v>0.40361243656744777</v>
      </c>
    </row>
    <row r="16" spans="1:40" ht="16" customHeight="1" x14ac:dyDescent="0.2">
      <c r="A16" t="s">
        <v>62</v>
      </c>
      <c r="C16" t="s">
        <v>89</v>
      </c>
      <c r="F16" t="s">
        <v>175</v>
      </c>
      <c r="G16">
        <v>162</v>
      </c>
      <c r="H16">
        <v>6021</v>
      </c>
      <c r="I16">
        <v>5449</v>
      </c>
      <c r="J16">
        <v>513</v>
      </c>
      <c r="K16">
        <v>1257</v>
      </c>
      <c r="L16">
        <v>219</v>
      </c>
      <c r="M16">
        <v>31</v>
      </c>
      <c r="N16">
        <v>95</v>
      </c>
      <c r="O16">
        <v>485</v>
      </c>
      <c r="P16">
        <v>78</v>
      </c>
      <c r="Q16">
        <v>29</v>
      </c>
      <c r="R16">
        <v>432</v>
      </c>
      <c r="S16">
        <v>1232</v>
      </c>
      <c r="T16">
        <v>0.23100000000000001</v>
      </c>
      <c r="U16">
        <v>0.29299999999999998</v>
      </c>
      <c r="V16">
        <v>0.33500000000000002</v>
      </c>
      <c r="W16">
        <v>0.627</v>
      </c>
      <c r="X16">
        <v>73</v>
      </c>
      <c r="Y16">
        <v>0.28799999999999998</v>
      </c>
      <c r="Z16">
        <v>68</v>
      </c>
      <c r="AA16">
        <v>1823</v>
      </c>
      <c r="AB16">
        <v>131</v>
      </c>
      <c r="AC16">
        <v>56</v>
      </c>
      <c r="AD16">
        <v>57</v>
      </c>
      <c r="AE16">
        <v>26</v>
      </c>
      <c r="AF16">
        <v>31</v>
      </c>
      <c r="AG16">
        <v>1776</v>
      </c>
      <c r="AH16">
        <v>1616</v>
      </c>
      <c r="AI16">
        <v>9.9753086419753085</v>
      </c>
      <c r="AJ16">
        <v>4.0898765432098756</v>
      </c>
      <c r="AK16">
        <v>3.166666666666667</v>
      </c>
      <c r="AL16">
        <v>0.92320987654320996</v>
      </c>
      <c r="AM16">
        <v>3.592643155100494</v>
      </c>
      <c r="AN16">
        <v>0.42597648843382713</v>
      </c>
    </row>
    <row r="17" spans="1:40" ht="16" customHeight="1" x14ac:dyDescent="0.2">
      <c r="A17" t="s">
        <v>63</v>
      </c>
      <c r="C17" t="s">
        <v>89</v>
      </c>
      <c r="F17" t="s">
        <v>176</v>
      </c>
      <c r="G17">
        <v>162</v>
      </c>
      <c r="H17">
        <v>6064</v>
      </c>
      <c r="I17">
        <v>5474</v>
      </c>
      <c r="J17">
        <v>640</v>
      </c>
      <c r="K17">
        <v>1381</v>
      </c>
      <c r="L17">
        <v>238</v>
      </c>
      <c r="M17">
        <v>43</v>
      </c>
      <c r="N17">
        <v>157</v>
      </c>
      <c r="O17">
        <v>610</v>
      </c>
      <c r="P17">
        <v>142</v>
      </c>
      <c r="Q17">
        <v>50</v>
      </c>
      <c r="R17">
        <v>407</v>
      </c>
      <c r="S17">
        <v>1183</v>
      </c>
      <c r="T17">
        <v>0.252</v>
      </c>
      <c r="U17">
        <v>0.311</v>
      </c>
      <c r="V17">
        <v>0.39800000000000002</v>
      </c>
      <c r="W17">
        <v>0.70799999999999996</v>
      </c>
      <c r="X17">
        <v>93</v>
      </c>
      <c r="Y17">
        <v>0.32200000000000001</v>
      </c>
      <c r="Z17">
        <v>92</v>
      </c>
      <c r="AA17">
        <v>2176</v>
      </c>
      <c r="AB17">
        <v>116</v>
      </c>
      <c r="AC17">
        <v>71</v>
      </c>
      <c r="AD17">
        <v>77</v>
      </c>
      <c r="AE17">
        <v>35</v>
      </c>
      <c r="AF17">
        <v>22</v>
      </c>
      <c r="AG17">
        <v>1881</v>
      </c>
      <c r="AH17">
        <v>1715</v>
      </c>
      <c r="AI17">
        <v>10.586419753086419</v>
      </c>
      <c r="AJ17">
        <v>4.3404320987654312</v>
      </c>
      <c r="AK17">
        <v>3.9506172839506171</v>
      </c>
      <c r="AL17">
        <v>0.38981481481481423</v>
      </c>
      <c r="AM17">
        <v>4.2675866380850307</v>
      </c>
      <c r="AN17">
        <v>0.31696935413441357</v>
      </c>
    </row>
    <row r="18" spans="1:40" ht="16" customHeight="1" x14ac:dyDescent="0.2">
      <c r="A18" t="s">
        <v>64</v>
      </c>
      <c r="C18" t="s">
        <v>89</v>
      </c>
      <c r="F18" t="s">
        <v>177</v>
      </c>
      <c r="G18">
        <v>162</v>
      </c>
      <c r="H18">
        <v>6212</v>
      </c>
      <c r="I18">
        <v>5564</v>
      </c>
      <c r="J18">
        <v>614</v>
      </c>
      <c r="K18">
        <v>1346</v>
      </c>
      <c r="L18">
        <v>285</v>
      </c>
      <c r="M18">
        <v>15</v>
      </c>
      <c r="N18">
        <v>151</v>
      </c>
      <c r="O18">
        <v>590</v>
      </c>
      <c r="P18">
        <v>52</v>
      </c>
      <c r="Q18">
        <v>33</v>
      </c>
      <c r="R18">
        <v>533</v>
      </c>
      <c r="S18">
        <v>1430</v>
      </c>
      <c r="T18">
        <v>0.24199999999999999</v>
      </c>
      <c r="U18">
        <v>0.312</v>
      </c>
      <c r="V18">
        <v>0.38</v>
      </c>
      <c r="W18">
        <v>0.69199999999999995</v>
      </c>
      <c r="X18">
        <v>90</v>
      </c>
      <c r="Y18">
        <v>0.313</v>
      </c>
      <c r="Z18">
        <v>90</v>
      </c>
      <c r="AA18">
        <v>2114</v>
      </c>
      <c r="AB18">
        <v>103</v>
      </c>
      <c r="AC18">
        <v>52</v>
      </c>
      <c r="AD18">
        <v>29</v>
      </c>
      <c r="AE18">
        <v>32</v>
      </c>
      <c r="AF18">
        <v>20</v>
      </c>
      <c r="AG18">
        <v>1951</v>
      </c>
      <c r="AH18">
        <v>1815</v>
      </c>
      <c r="AI18">
        <v>11.203703703703701</v>
      </c>
      <c r="AJ18">
        <v>4.5935185185185183</v>
      </c>
      <c r="AK18">
        <v>3.790123456790123</v>
      </c>
      <c r="AL18">
        <v>0.80339506172839492</v>
      </c>
      <c r="AM18">
        <v>4.2983440170940179</v>
      </c>
      <c r="AN18">
        <v>0.50822056030389451</v>
      </c>
    </row>
    <row r="19" spans="1:40" ht="16" customHeight="1" x14ac:dyDescent="0.2">
      <c r="A19" t="s">
        <v>65</v>
      </c>
      <c r="C19" t="s">
        <v>89</v>
      </c>
      <c r="F19" t="s">
        <v>178</v>
      </c>
      <c r="G19">
        <v>162</v>
      </c>
      <c r="H19">
        <v>6207</v>
      </c>
      <c r="I19">
        <v>5559</v>
      </c>
      <c r="J19">
        <v>619</v>
      </c>
      <c r="K19">
        <v>1318</v>
      </c>
      <c r="L19">
        <v>263</v>
      </c>
      <c r="M19">
        <v>32</v>
      </c>
      <c r="N19">
        <v>130</v>
      </c>
      <c r="O19">
        <v>593</v>
      </c>
      <c r="P19">
        <v>114</v>
      </c>
      <c r="Q19">
        <v>35</v>
      </c>
      <c r="R19">
        <v>512</v>
      </c>
      <c r="S19">
        <v>1384</v>
      </c>
      <c r="T19">
        <v>0.23699999999999999</v>
      </c>
      <c r="U19">
        <v>0.30599999999999999</v>
      </c>
      <c r="V19">
        <v>0.36599999999999999</v>
      </c>
      <c r="W19">
        <v>0.67200000000000004</v>
      </c>
      <c r="X19">
        <v>91</v>
      </c>
      <c r="Y19">
        <v>0.307</v>
      </c>
      <c r="Z19">
        <v>90</v>
      </c>
      <c r="AA19">
        <v>2035</v>
      </c>
      <c r="AB19">
        <v>106</v>
      </c>
      <c r="AC19">
        <v>51</v>
      </c>
      <c r="AD19">
        <v>53</v>
      </c>
      <c r="AE19">
        <v>32</v>
      </c>
      <c r="AF19">
        <v>40</v>
      </c>
      <c r="AG19">
        <v>1921</v>
      </c>
      <c r="AH19">
        <v>1780</v>
      </c>
      <c r="AI19">
        <v>10.98765432098766</v>
      </c>
      <c r="AJ19">
        <v>4.5049382716049386</v>
      </c>
      <c r="AK19">
        <v>3.8209876543209882</v>
      </c>
      <c r="AL19">
        <v>0.6839506172839509</v>
      </c>
      <c r="AM19">
        <v>4.139760348583879</v>
      </c>
      <c r="AN19">
        <v>0.31877269426289118</v>
      </c>
    </row>
    <row r="20" spans="1:40" ht="16" customHeight="1" x14ac:dyDescent="0.2">
      <c r="A20" t="s">
        <v>66</v>
      </c>
      <c r="C20" t="s">
        <v>89</v>
      </c>
      <c r="F20" t="s">
        <v>179</v>
      </c>
      <c r="G20">
        <v>162</v>
      </c>
      <c r="H20">
        <v>6045</v>
      </c>
      <c r="I20">
        <v>5449</v>
      </c>
      <c r="J20">
        <v>650</v>
      </c>
      <c r="K20">
        <v>1321</v>
      </c>
      <c r="L20">
        <v>247</v>
      </c>
      <c r="M20">
        <v>24</v>
      </c>
      <c r="N20">
        <v>144</v>
      </c>
      <c r="O20">
        <v>614</v>
      </c>
      <c r="P20">
        <v>115</v>
      </c>
      <c r="Q20">
        <v>31</v>
      </c>
      <c r="R20">
        <v>466</v>
      </c>
      <c r="S20">
        <v>1214</v>
      </c>
      <c r="T20">
        <v>0.24199999999999999</v>
      </c>
      <c r="U20">
        <v>0.307</v>
      </c>
      <c r="V20">
        <v>0.376</v>
      </c>
      <c r="W20">
        <v>0.68300000000000005</v>
      </c>
      <c r="X20">
        <v>88</v>
      </c>
      <c r="Y20">
        <v>0.31</v>
      </c>
      <c r="Z20">
        <v>87</v>
      </c>
      <c r="AA20">
        <v>2048</v>
      </c>
      <c r="AB20">
        <v>121</v>
      </c>
      <c r="AC20">
        <v>57</v>
      </c>
      <c r="AD20">
        <v>36</v>
      </c>
      <c r="AE20">
        <v>36</v>
      </c>
      <c r="AF20">
        <v>33</v>
      </c>
      <c r="AG20">
        <v>1877</v>
      </c>
      <c r="AH20">
        <v>1725</v>
      </c>
      <c r="AI20">
        <v>10.648148148148151</v>
      </c>
      <c r="AJ20">
        <v>4.3657407407407396</v>
      </c>
      <c r="AK20">
        <v>4.0123456790123457</v>
      </c>
      <c r="AL20">
        <v>0.35339506172839469</v>
      </c>
      <c r="AM20">
        <v>4.1080347448425627</v>
      </c>
      <c r="AN20">
        <v>9.5689065830216968E-2</v>
      </c>
    </row>
    <row r="21" spans="1:40" ht="16" customHeight="1" x14ac:dyDescent="0.2">
      <c r="A21" t="s">
        <v>67</v>
      </c>
      <c r="C21" t="s">
        <v>89</v>
      </c>
      <c r="F21" t="s">
        <v>180</v>
      </c>
      <c r="G21">
        <v>162</v>
      </c>
      <c r="H21">
        <v>6209</v>
      </c>
      <c r="I21">
        <v>5521</v>
      </c>
      <c r="J21">
        <v>767</v>
      </c>
      <c r="K21">
        <v>1403</v>
      </c>
      <c r="L21">
        <v>301</v>
      </c>
      <c r="M21">
        <v>25</v>
      </c>
      <c r="N21">
        <v>186</v>
      </c>
      <c r="O21">
        <v>725</v>
      </c>
      <c r="P21">
        <v>74</v>
      </c>
      <c r="Q21">
        <v>28</v>
      </c>
      <c r="R21">
        <v>573</v>
      </c>
      <c r="S21">
        <v>1178</v>
      </c>
      <c r="T21">
        <v>0.254</v>
      </c>
      <c r="U21">
        <v>0.32700000000000001</v>
      </c>
      <c r="V21">
        <v>0.41899999999999998</v>
      </c>
      <c r="W21">
        <v>0.745</v>
      </c>
      <c r="X21">
        <v>107</v>
      </c>
      <c r="Y21">
        <v>0.33200000000000002</v>
      </c>
      <c r="Z21">
        <v>107</v>
      </c>
      <c r="AA21">
        <v>2312</v>
      </c>
      <c r="AB21">
        <v>108</v>
      </c>
      <c r="AC21">
        <v>45</v>
      </c>
      <c r="AD21">
        <v>21</v>
      </c>
      <c r="AE21">
        <v>49</v>
      </c>
      <c r="AF21">
        <v>29</v>
      </c>
      <c r="AG21">
        <v>2050</v>
      </c>
      <c r="AH21">
        <v>1914</v>
      </c>
      <c r="AI21">
        <v>11.81481481481481</v>
      </c>
      <c r="AJ21">
        <v>4.844074074074074</v>
      </c>
      <c r="AK21">
        <v>4.7345679012345681</v>
      </c>
      <c r="AL21">
        <v>0.10950617283950589</v>
      </c>
      <c r="AM21">
        <v>4.768741080530071</v>
      </c>
      <c r="AN21">
        <v>3.4173179295502898E-2</v>
      </c>
    </row>
    <row r="22" spans="1:40" ht="16" customHeight="1" x14ac:dyDescent="0.2">
      <c r="A22" t="s">
        <v>68</v>
      </c>
      <c r="C22" t="s">
        <v>89</v>
      </c>
      <c r="F22" t="s">
        <v>181</v>
      </c>
      <c r="G22">
        <v>162</v>
      </c>
      <c r="H22">
        <v>6014</v>
      </c>
      <c r="I22">
        <v>5456</v>
      </c>
      <c r="J22">
        <v>610</v>
      </c>
      <c r="K22">
        <v>1355</v>
      </c>
      <c r="L22">
        <v>255</v>
      </c>
      <c r="M22">
        <v>32</v>
      </c>
      <c r="N22">
        <v>140</v>
      </c>
      <c r="O22">
        <v>578</v>
      </c>
      <c r="P22">
        <v>73</v>
      </c>
      <c r="Q22">
        <v>29</v>
      </c>
      <c r="R22">
        <v>417</v>
      </c>
      <c r="S22">
        <v>1205</v>
      </c>
      <c r="T22">
        <v>0.248</v>
      </c>
      <c r="U22">
        <v>0.30599999999999999</v>
      </c>
      <c r="V22">
        <v>0.38400000000000001</v>
      </c>
      <c r="W22">
        <v>0.69</v>
      </c>
      <c r="X22">
        <v>91</v>
      </c>
      <c r="Y22">
        <v>0.313</v>
      </c>
      <c r="Z22">
        <v>89</v>
      </c>
      <c r="AA22">
        <v>2094</v>
      </c>
      <c r="AB22">
        <v>131</v>
      </c>
      <c r="AC22">
        <v>53</v>
      </c>
      <c r="AD22">
        <v>57</v>
      </c>
      <c r="AE22">
        <v>31</v>
      </c>
      <c r="AF22">
        <v>41</v>
      </c>
      <c r="AG22">
        <v>1866</v>
      </c>
      <c r="AH22">
        <v>1706</v>
      </c>
      <c r="AI22">
        <v>10.53086419753086</v>
      </c>
      <c r="AJ22">
        <v>4.3176543209876543</v>
      </c>
      <c r="AK22">
        <v>3.7654320987654319</v>
      </c>
      <c r="AL22">
        <v>0.55222222222222239</v>
      </c>
      <c r="AM22">
        <v>4.1627886710239652</v>
      </c>
      <c r="AN22">
        <v>0.39735657225853332</v>
      </c>
    </row>
    <row r="23" spans="1:40" ht="16" customHeight="1" x14ac:dyDescent="0.2">
      <c r="A23" t="s">
        <v>69</v>
      </c>
      <c r="C23" t="s">
        <v>89</v>
      </c>
      <c r="F23" t="s">
        <v>182</v>
      </c>
      <c r="G23">
        <v>162</v>
      </c>
      <c r="H23">
        <v>6135</v>
      </c>
      <c r="I23">
        <v>5486</v>
      </c>
      <c r="J23">
        <v>634</v>
      </c>
      <c r="K23">
        <v>1346</v>
      </c>
      <c r="L23">
        <v>273</v>
      </c>
      <c r="M23">
        <v>35</v>
      </c>
      <c r="N23">
        <v>161</v>
      </c>
      <c r="O23">
        <v>603</v>
      </c>
      <c r="P23">
        <v>94</v>
      </c>
      <c r="Q23">
        <v>42</v>
      </c>
      <c r="R23">
        <v>469</v>
      </c>
      <c r="S23">
        <v>1330</v>
      </c>
      <c r="T23">
        <v>0.245</v>
      </c>
      <c r="U23">
        <v>0.313</v>
      </c>
      <c r="V23">
        <v>0.39600000000000002</v>
      </c>
      <c r="W23">
        <v>0.70899999999999996</v>
      </c>
      <c r="X23">
        <v>100</v>
      </c>
      <c r="Y23">
        <v>0.32100000000000001</v>
      </c>
      <c r="Z23">
        <v>100</v>
      </c>
      <c r="AA23">
        <v>2172</v>
      </c>
      <c r="AB23">
        <v>120</v>
      </c>
      <c r="AC23">
        <v>88</v>
      </c>
      <c r="AD23">
        <v>62</v>
      </c>
      <c r="AE23">
        <v>29</v>
      </c>
      <c r="AF23">
        <v>41</v>
      </c>
      <c r="AG23">
        <v>1944</v>
      </c>
      <c r="AH23">
        <v>1782</v>
      </c>
      <c r="AI23">
        <v>11</v>
      </c>
      <c r="AJ23">
        <v>4.51</v>
      </c>
      <c r="AK23">
        <v>3.9135802469135799</v>
      </c>
      <c r="AL23">
        <v>0.59641975308641948</v>
      </c>
      <c r="AM23">
        <v>4.3838338658146956</v>
      </c>
      <c r="AN23">
        <v>0.47025361890111622</v>
      </c>
    </row>
    <row r="24" spans="1:40" ht="16" customHeight="1" x14ac:dyDescent="0.2">
      <c r="A24" t="s">
        <v>70</v>
      </c>
      <c r="C24" t="s">
        <v>89</v>
      </c>
      <c r="F24" t="s">
        <v>95</v>
      </c>
      <c r="G24">
        <v>162</v>
      </c>
      <c r="H24">
        <v>6122</v>
      </c>
      <c r="I24">
        <v>5517</v>
      </c>
      <c r="J24">
        <v>618</v>
      </c>
      <c r="K24">
        <v>1349</v>
      </c>
      <c r="L24">
        <v>246</v>
      </c>
      <c r="M24">
        <v>26</v>
      </c>
      <c r="N24">
        <v>146</v>
      </c>
      <c r="O24">
        <v>578</v>
      </c>
      <c r="P24">
        <v>118</v>
      </c>
      <c r="Q24">
        <v>34</v>
      </c>
      <c r="R24">
        <v>467</v>
      </c>
      <c r="S24">
        <v>1309</v>
      </c>
      <c r="T24">
        <v>0.245</v>
      </c>
      <c r="U24">
        <v>0.308</v>
      </c>
      <c r="V24">
        <v>0.378</v>
      </c>
      <c r="W24">
        <v>0.68600000000000005</v>
      </c>
      <c r="X24">
        <v>97</v>
      </c>
      <c r="Y24">
        <v>0.312</v>
      </c>
      <c r="Z24">
        <v>97</v>
      </c>
      <c r="AA24">
        <v>2085</v>
      </c>
      <c r="AB24">
        <v>99</v>
      </c>
      <c r="AC24">
        <v>52</v>
      </c>
      <c r="AD24">
        <v>52</v>
      </c>
      <c r="AE24">
        <v>34</v>
      </c>
      <c r="AF24">
        <v>36</v>
      </c>
      <c r="AG24">
        <v>1904</v>
      </c>
      <c r="AH24">
        <v>1771</v>
      </c>
      <c r="AI24">
        <v>10.9320987654321</v>
      </c>
      <c r="AJ24">
        <v>4.48216049382716</v>
      </c>
      <c r="AK24">
        <v>3.8148148148148149</v>
      </c>
      <c r="AL24">
        <v>0.66734567901234509</v>
      </c>
      <c r="AM24">
        <v>4.2262500000000003</v>
      </c>
      <c r="AN24">
        <v>0.4114351851851854</v>
      </c>
    </row>
    <row r="25" spans="1:40" ht="16" customHeight="1" x14ac:dyDescent="0.2">
      <c r="A25" t="s">
        <v>72</v>
      </c>
      <c r="C25" t="s">
        <v>89</v>
      </c>
      <c r="F25" t="s">
        <v>124</v>
      </c>
      <c r="G25">
        <v>162</v>
      </c>
      <c r="H25">
        <v>6172</v>
      </c>
      <c r="I25">
        <v>5558</v>
      </c>
      <c r="J25">
        <v>624</v>
      </c>
      <c r="K25">
        <v>1318</v>
      </c>
      <c r="L25">
        <v>249</v>
      </c>
      <c r="M25">
        <v>17</v>
      </c>
      <c r="N25">
        <v>188</v>
      </c>
      <c r="O25">
        <v>597</v>
      </c>
      <c r="P25">
        <v>49</v>
      </c>
      <c r="Q25">
        <v>23</v>
      </c>
      <c r="R25">
        <v>529</v>
      </c>
      <c r="S25">
        <v>1353</v>
      </c>
      <c r="T25">
        <v>0.23699999999999999</v>
      </c>
      <c r="U25">
        <v>0.30599999999999999</v>
      </c>
      <c r="V25">
        <v>0.39</v>
      </c>
      <c r="W25">
        <v>0.69499999999999995</v>
      </c>
      <c r="X25">
        <v>98</v>
      </c>
      <c r="Y25">
        <v>0.312</v>
      </c>
      <c r="Z25">
        <v>99</v>
      </c>
      <c r="AA25">
        <v>2165</v>
      </c>
      <c r="AB25">
        <v>122</v>
      </c>
      <c r="AC25">
        <v>31</v>
      </c>
      <c r="AD25">
        <v>26</v>
      </c>
      <c r="AE25">
        <v>28</v>
      </c>
      <c r="AF25">
        <v>21</v>
      </c>
      <c r="AG25">
        <v>1899</v>
      </c>
      <c r="AH25">
        <v>1754</v>
      </c>
      <c r="AI25">
        <v>10.82716049382716</v>
      </c>
      <c r="AJ25">
        <v>4.439135802469135</v>
      </c>
      <c r="AK25">
        <v>3.8518518518518521</v>
      </c>
      <c r="AL25">
        <v>0.58728395061728333</v>
      </c>
      <c r="AM25">
        <v>4.3467864923747266</v>
      </c>
      <c r="AN25">
        <v>0.49493464052287578</v>
      </c>
    </row>
    <row r="26" spans="1:40" ht="16" customHeight="1" x14ac:dyDescent="0.2">
      <c r="A26" t="s">
        <v>71</v>
      </c>
      <c r="C26" t="s">
        <v>89</v>
      </c>
      <c r="F26" t="s">
        <v>183</v>
      </c>
      <c r="G26">
        <v>162</v>
      </c>
      <c r="H26">
        <v>6168</v>
      </c>
      <c r="I26">
        <v>5552</v>
      </c>
      <c r="J26">
        <v>629</v>
      </c>
      <c r="K26">
        <v>1446</v>
      </c>
      <c r="L26">
        <v>280</v>
      </c>
      <c r="M26">
        <v>35</v>
      </c>
      <c r="N26">
        <v>107</v>
      </c>
      <c r="O26">
        <v>596</v>
      </c>
      <c r="P26">
        <v>67</v>
      </c>
      <c r="Q26">
        <v>26</v>
      </c>
      <c r="R26">
        <v>469</v>
      </c>
      <c r="S26">
        <v>1078</v>
      </c>
      <c r="T26">
        <v>0.26</v>
      </c>
      <c r="U26">
        <v>0.32</v>
      </c>
      <c r="V26">
        <v>0.38100000000000001</v>
      </c>
      <c r="W26">
        <v>0.70199999999999996</v>
      </c>
      <c r="X26">
        <v>100</v>
      </c>
      <c r="Y26">
        <v>0.317</v>
      </c>
      <c r="Z26">
        <v>99</v>
      </c>
      <c r="AA26">
        <v>2117</v>
      </c>
      <c r="AB26">
        <v>131</v>
      </c>
      <c r="AC26">
        <v>39</v>
      </c>
      <c r="AD26">
        <v>66</v>
      </c>
      <c r="AE26">
        <v>42</v>
      </c>
      <c r="AF26">
        <v>40</v>
      </c>
      <c r="AG26">
        <v>1994</v>
      </c>
      <c r="AH26">
        <v>1837</v>
      </c>
      <c r="AI26">
        <v>11.33950617283951</v>
      </c>
      <c r="AJ26">
        <v>4.6491975308641971</v>
      </c>
      <c r="AK26">
        <v>3.882716049382716</v>
      </c>
      <c r="AL26">
        <v>0.7664814814814811</v>
      </c>
      <c r="AM26">
        <v>4.2528463541666666</v>
      </c>
      <c r="AN26">
        <v>0.37013030478395059</v>
      </c>
    </row>
    <row r="27" spans="1:40" ht="16" customHeight="1" x14ac:dyDescent="0.2">
      <c r="A27" t="s">
        <v>73</v>
      </c>
      <c r="C27" t="s">
        <v>89</v>
      </c>
      <c r="F27" t="s">
        <v>184</v>
      </c>
      <c r="G27">
        <v>162</v>
      </c>
      <c r="H27">
        <v>6202</v>
      </c>
      <c r="I27">
        <v>5557</v>
      </c>
      <c r="J27">
        <v>783</v>
      </c>
      <c r="K27">
        <v>1494</v>
      </c>
      <c r="L27">
        <v>322</v>
      </c>
      <c r="M27">
        <v>20</v>
      </c>
      <c r="N27">
        <v>125</v>
      </c>
      <c r="O27">
        <v>745</v>
      </c>
      <c r="P27">
        <v>45</v>
      </c>
      <c r="Q27">
        <v>22</v>
      </c>
      <c r="R27">
        <v>481</v>
      </c>
      <c r="S27">
        <v>1110</v>
      </c>
      <c r="T27">
        <v>0.26900000000000002</v>
      </c>
      <c r="U27">
        <v>0.33200000000000002</v>
      </c>
      <c r="V27">
        <v>0.40100000000000002</v>
      </c>
      <c r="W27">
        <v>0.73299999999999998</v>
      </c>
      <c r="X27">
        <v>102</v>
      </c>
      <c r="Y27">
        <v>0.33</v>
      </c>
      <c r="Z27">
        <v>101</v>
      </c>
      <c r="AA27">
        <v>2231</v>
      </c>
      <c r="AB27">
        <v>154</v>
      </c>
      <c r="AC27">
        <v>64</v>
      </c>
      <c r="AD27">
        <v>56</v>
      </c>
      <c r="AE27">
        <v>44</v>
      </c>
      <c r="AF27">
        <v>38</v>
      </c>
      <c r="AG27">
        <v>2077</v>
      </c>
      <c r="AH27">
        <v>1901</v>
      </c>
      <c r="AI27">
        <v>11.73456790123457</v>
      </c>
      <c r="AJ27">
        <v>4.811172839506173</v>
      </c>
      <c r="AK27">
        <v>4.833333333333333</v>
      </c>
      <c r="AL27">
        <v>2.216049382716001E-2</v>
      </c>
      <c r="AM27">
        <v>4.4646142904953141</v>
      </c>
      <c r="AN27">
        <v>0.36871904283801887</v>
      </c>
    </row>
    <row r="28" spans="1:40" ht="16" customHeight="1" x14ac:dyDescent="0.2">
      <c r="A28" t="s">
        <v>74</v>
      </c>
      <c r="C28" t="s">
        <v>89</v>
      </c>
      <c r="F28" t="s">
        <v>185</v>
      </c>
      <c r="G28">
        <v>163</v>
      </c>
      <c r="H28">
        <v>6242</v>
      </c>
      <c r="I28">
        <v>5538</v>
      </c>
      <c r="J28">
        <v>700</v>
      </c>
      <c r="K28">
        <v>1421</v>
      </c>
      <c r="L28">
        <v>296</v>
      </c>
      <c r="M28">
        <v>23</v>
      </c>
      <c r="N28">
        <v>165</v>
      </c>
      <c r="O28">
        <v>670</v>
      </c>
      <c r="P28">
        <v>73</v>
      </c>
      <c r="Q28">
        <v>38</v>
      </c>
      <c r="R28">
        <v>589</v>
      </c>
      <c r="S28">
        <v>1171</v>
      </c>
      <c r="T28">
        <v>0.25700000000000001</v>
      </c>
      <c r="U28">
        <v>0.32900000000000001</v>
      </c>
      <c r="V28">
        <v>0.40799999999999997</v>
      </c>
      <c r="W28">
        <v>0.73699999999999999</v>
      </c>
      <c r="X28">
        <v>106</v>
      </c>
      <c r="Y28">
        <v>0.32700000000000001</v>
      </c>
      <c r="Z28">
        <v>105</v>
      </c>
      <c r="AA28">
        <v>2258</v>
      </c>
      <c r="AB28">
        <v>140</v>
      </c>
      <c r="AC28">
        <v>36</v>
      </c>
      <c r="AD28">
        <v>24</v>
      </c>
      <c r="AE28">
        <v>55</v>
      </c>
      <c r="AF28">
        <v>31</v>
      </c>
      <c r="AG28">
        <v>2077</v>
      </c>
      <c r="AH28">
        <v>1899</v>
      </c>
      <c r="AI28">
        <v>11.72222222222222</v>
      </c>
      <c r="AJ28">
        <v>4.8061111111111101</v>
      </c>
      <c r="AK28">
        <v>4.294478527607362</v>
      </c>
      <c r="AL28">
        <v>0.51163258350374807</v>
      </c>
      <c r="AM28">
        <v>4.5791489361702116</v>
      </c>
      <c r="AN28">
        <v>0.28467040856284948</v>
      </c>
    </row>
    <row r="29" spans="1:40" ht="16" customHeight="1" x14ac:dyDescent="0.2">
      <c r="A29" t="s">
        <v>75</v>
      </c>
      <c r="C29" t="s">
        <v>89</v>
      </c>
      <c r="F29" t="s">
        <v>186</v>
      </c>
      <c r="G29">
        <v>163</v>
      </c>
      <c r="H29">
        <v>6196</v>
      </c>
      <c r="I29">
        <v>5585</v>
      </c>
      <c r="J29">
        <v>730</v>
      </c>
      <c r="K29">
        <v>1465</v>
      </c>
      <c r="L29">
        <v>262</v>
      </c>
      <c r="M29">
        <v>23</v>
      </c>
      <c r="N29">
        <v>176</v>
      </c>
      <c r="O29">
        <v>691</v>
      </c>
      <c r="P29">
        <v>149</v>
      </c>
      <c r="Q29">
        <v>46</v>
      </c>
      <c r="R29">
        <v>462</v>
      </c>
      <c r="S29">
        <v>1067</v>
      </c>
      <c r="T29">
        <v>0.26200000000000001</v>
      </c>
      <c r="U29">
        <v>0.32300000000000001</v>
      </c>
      <c r="V29">
        <v>0.41199999999999998</v>
      </c>
      <c r="W29">
        <v>0.73499999999999999</v>
      </c>
      <c r="X29">
        <v>100</v>
      </c>
      <c r="Y29">
        <v>0.33300000000000002</v>
      </c>
      <c r="Z29">
        <v>102</v>
      </c>
      <c r="AA29">
        <v>2301</v>
      </c>
      <c r="AB29">
        <v>124</v>
      </c>
      <c r="AC29">
        <v>61</v>
      </c>
      <c r="AD29">
        <v>45</v>
      </c>
      <c r="AE29">
        <v>42</v>
      </c>
      <c r="AF29">
        <v>26</v>
      </c>
      <c r="AG29">
        <v>2014</v>
      </c>
      <c r="AH29">
        <v>1844</v>
      </c>
      <c r="AI29">
        <v>11.38271604938272</v>
      </c>
      <c r="AJ29">
        <v>4.6669135802469137</v>
      </c>
      <c r="AK29">
        <v>4.4785276073619631</v>
      </c>
      <c r="AL29">
        <v>0.1883859728849506</v>
      </c>
      <c r="AM29">
        <v>4.5735259717922254</v>
      </c>
      <c r="AN29">
        <v>9.4998364430262328E-2</v>
      </c>
    </row>
    <row r="30" spans="1:40" ht="16" customHeight="1" x14ac:dyDescent="0.2">
      <c r="A30" t="s">
        <v>76</v>
      </c>
      <c r="C30" t="s">
        <v>89</v>
      </c>
      <c r="F30" t="s">
        <v>180</v>
      </c>
      <c r="G30">
        <v>162</v>
      </c>
      <c r="H30">
        <v>6152</v>
      </c>
      <c r="I30">
        <v>5537</v>
      </c>
      <c r="J30">
        <v>712</v>
      </c>
      <c r="K30">
        <v>1398</v>
      </c>
      <c r="L30">
        <v>273</v>
      </c>
      <c r="M30">
        <v>24</v>
      </c>
      <c r="N30">
        <v>185</v>
      </c>
      <c r="O30">
        <v>669</v>
      </c>
      <c r="P30">
        <v>112</v>
      </c>
      <c r="Q30">
        <v>41</v>
      </c>
      <c r="R30">
        <v>510</v>
      </c>
      <c r="S30">
        <v>1123</v>
      </c>
      <c r="T30">
        <v>0.252</v>
      </c>
      <c r="U30">
        <v>0.318</v>
      </c>
      <c r="V30">
        <v>0.41099999999999998</v>
      </c>
      <c r="W30">
        <v>0.72899999999999998</v>
      </c>
      <c r="X30">
        <v>99</v>
      </c>
      <c r="Y30">
        <v>0.32800000000000001</v>
      </c>
      <c r="Z30">
        <v>99</v>
      </c>
      <c r="AA30">
        <v>2274</v>
      </c>
      <c r="AB30">
        <v>133</v>
      </c>
      <c r="AC30">
        <v>38</v>
      </c>
      <c r="AD30">
        <v>29</v>
      </c>
      <c r="AE30">
        <v>38</v>
      </c>
      <c r="AF30">
        <v>19</v>
      </c>
      <c r="AG30">
        <v>1965</v>
      </c>
      <c r="AH30">
        <v>1791</v>
      </c>
      <c r="AI30">
        <v>11.055555555555561</v>
      </c>
      <c r="AJ30">
        <v>4.5327777777777776</v>
      </c>
      <c r="AK30">
        <v>4.3950617283950617</v>
      </c>
      <c r="AL30">
        <v>0.13771604938271589</v>
      </c>
      <c r="AM30">
        <v>4.5009669811320752</v>
      </c>
      <c r="AN30">
        <v>0.1059052527370135</v>
      </c>
    </row>
    <row r="31" spans="1:40" ht="16" customHeight="1" x14ac:dyDescent="0.2">
      <c r="A31" t="s">
        <v>77</v>
      </c>
      <c r="C31" t="s">
        <v>89</v>
      </c>
      <c r="F31" t="s">
        <v>187</v>
      </c>
      <c r="G31">
        <v>162</v>
      </c>
      <c r="H31">
        <v>6047</v>
      </c>
      <c r="I31">
        <v>5436</v>
      </c>
      <c r="J31">
        <v>656</v>
      </c>
      <c r="K31">
        <v>1365</v>
      </c>
      <c r="L31">
        <v>259</v>
      </c>
      <c r="M31">
        <v>27</v>
      </c>
      <c r="N31">
        <v>161</v>
      </c>
      <c r="O31">
        <v>621</v>
      </c>
      <c r="P31">
        <v>88</v>
      </c>
      <c r="Q31">
        <v>28</v>
      </c>
      <c r="R31">
        <v>464</v>
      </c>
      <c r="S31">
        <v>1192</v>
      </c>
      <c r="T31">
        <v>0.251</v>
      </c>
      <c r="U31">
        <v>0.313</v>
      </c>
      <c r="V31">
        <v>0.39800000000000002</v>
      </c>
      <c r="W31">
        <v>0.71</v>
      </c>
      <c r="X31">
        <v>94</v>
      </c>
      <c r="Y31">
        <v>0.32200000000000001</v>
      </c>
      <c r="Z31">
        <v>92</v>
      </c>
      <c r="AA31">
        <v>2161</v>
      </c>
      <c r="AB31">
        <v>115</v>
      </c>
      <c r="AC31">
        <v>40</v>
      </c>
      <c r="AD31">
        <v>68</v>
      </c>
      <c r="AE31">
        <v>39</v>
      </c>
      <c r="AF31">
        <v>35</v>
      </c>
      <c r="AG31">
        <v>1904</v>
      </c>
      <c r="AH31">
        <v>1761</v>
      </c>
      <c r="AI31">
        <v>10.87037037037037</v>
      </c>
      <c r="AJ31">
        <v>4.4568518518518516</v>
      </c>
      <c r="AK31">
        <v>4.0493827160493829</v>
      </c>
      <c r="AL31">
        <v>0.40746913580246868</v>
      </c>
      <c r="AM31">
        <v>4.3540521831735894</v>
      </c>
      <c r="AN31">
        <v>0.30466946712420651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188</v>
      </c>
      <c r="G2">
        <v>162</v>
      </c>
      <c r="H2">
        <v>6150</v>
      </c>
      <c r="I2">
        <v>5462</v>
      </c>
      <c r="J2">
        <v>734</v>
      </c>
      <c r="K2">
        <v>1416</v>
      </c>
      <c r="L2">
        <v>307</v>
      </c>
      <c r="M2">
        <v>33</v>
      </c>
      <c r="N2">
        <v>165</v>
      </c>
      <c r="O2">
        <v>710</v>
      </c>
      <c r="P2">
        <v>93</v>
      </c>
      <c r="Q2">
        <v>51</v>
      </c>
      <c r="R2">
        <v>539</v>
      </c>
      <c r="S2">
        <v>1266</v>
      </c>
      <c r="T2">
        <v>0.25900000000000001</v>
      </c>
      <c r="U2">
        <v>0.32800000000000001</v>
      </c>
      <c r="V2">
        <v>0.41799999999999998</v>
      </c>
      <c r="W2">
        <v>0.746</v>
      </c>
      <c r="X2">
        <v>99</v>
      </c>
      <c r="Y2">
        <v>0.33100000000000002</v>
      </c>
      <c r="Z2">
        <v>97</v>
      </c>
      <c r="AA2">
        <v>2284</v>
      </c>
      <c r="AB2">
        <v>108</v>
      </c>
      <c r="AC2">
        <v>41</v>
      </c>
      <c r="AD2">
        <v>61</v>
      </c>
      <c r="AE2">
        <v>45</v>
      </c>
      <c r="AF2">
        <v>47</v>
      </c>
      <c r="AG2">
        <v>2043</v>
      </c>
      <c r="AH2">
        <v>1884</v>
      </c>
      <c r="AI2">
        <v>11.62962962962963</v>
      </c>
      <c r="AJ2">
        <v>4.768148148148148</v>
      </c>
      <c r="AK2">
        <v>4.5308641975308639</v>
      </c>
      <c r="AL2">
        <v>0.23728395061728411</v>
      </c>
      <c r="AM2">
        <v>4.668516260162602</v>
      </c>
      <c r="AN2">
        <v>0.1376520626317381</v>
      </c>
    </row>
    <row r="3" spans="1:40" ht="16" customHeight="1" x14ac:dyDescent="0.2">
      <c r="A3" t="s">
        <v>49</v>
      </c>
      <c r="C3" t="s">
        <v>89</v>
      </c>
      <c r="F3" t="s">
        <v>166</v>
      </c>
      <c r="G3">
        <v>162</v>
      </c>
      <c r="H3">
        <v>6126</v>
      </c>
      <c r="I3">
        <v>5425</v>
      </c>
      <c r="J3">
        <v>700</v>
      </c>
      <c r="K3">
        <v>1341</v>
      </c>
      <c r="L3">
        <v>263</v>
      </c>
      <c r="M3">
        <v>30</v>
      </c>
      <c r="N3">
        <v>149</v>
      </c>
      <c r="O3">
        <v>660</v>
      </c>
      <c r="P3">
        <v>101</v>
      </c>
      <c r="Q3">
        <v>32</v>
      </c>
      <c r="R3">
        <v>567</v>
      </c>
      <c r="S3">
        <v>1289</v>
      </c>
      <c r="T3">
        <v>0.247</v>
      </c>
      <c r="U3">
        <v>0.32</v>
      </c>
      <c r="V3">
        <v>0.38900000000000001</v>
      </c>
      <c r="W3">
        <v>0.70899999999999996</v>
      </c>
      <c r="X3">
        <v>90</v>
      </c>
      <c r="Y3">
        <v>0.32</v>
      </c>
      <c r="Z3">
        <v>88</v>
      </c>
      <c r="AA3">
        <v>2111</v>
      </c>
      <c r="AB3">
        <v>108</v>
      </c>
      <c r="AC3">
        <v>34</v>
      </c>
      <c r="AD3">
        <v>53</v>
      </c>
      <c r="AE3">
        <v>46</v>
      </c>
      <c r="AF3">
        <v>37</v>
      </c>
      <c r="AG3">
        <v>1979</v>
      </c>
      <c r="AH3">
        <v>1839</v>
      </c>
      <c r="AI3">
        <v>11.351851851851849</v>
      </c>
      <c r="AJ3">
        <v>4.6542592592592591</v>
      </c>
      <c r="AK3">
        <v>4.3209876543209873</v>
      </c>
      <c r="AL3">
        <v>0.33327160493827179</v>
      </c>
      <c r="AM3">
        <v>4.3468723958333326</v>
      </c>
      <c r="AN3">
        <v>2.5884741512345322E-2</v>
      </c>
    </row>
    <row r="4" spans="1:40" ht="16" customHeight="1" x14ac:dyDescent="0.2">
      <c r="A4" t="s">
        <v>50</v>
      </c>
      <c r="C4" t="s">
        <v>89</v>
      </c>
      <c r="F4" t="s">
        <v>189</v>
      </c>
      <c r="G4">
        <v>162</v>
      </c>
      <c r="H4">
        <v>6160</v>
      </c>
      <c r="I4">
        <v>5560</v>
      </c>
      <c r="J4">
        <v>712</v>
      </c>
      <c r="K4">
        <v>1375</v>
      </c>
      <c r="L4">
        <v>270</v>
      </c>
      <c r="M4">
        <v>16</v>
      </c>
      <c r="N4">
        <v>214</v>
      </c>
      <c r="O4">
        <v>677</v>
      </c>
      <c r="P4">
        <v>58</v>
      </c>
      <c r="Q4">
        <v>29</v>
      </c>
      <c r="R4">
        <v>480</v>
      </c>
      <c r="S4">
        <v>1315</v>
      </c>
      <c r="T4">
        <v>0.247</v>
      </c>
      <c r="U4">
        <v>0.311</v>
      </c>
      <c r="V4">
        <v>0.41699999999999998</v>
      </c>
      <c r="W4">
        <v>0.72799999999999998</v>
      </c>
      <c r="X4">
        <v>97</v>
      </c>
      <c r="Y4">
        <v>0.32100000000000001</v>
      </c>
      <c r="Z4">
        <v>95</v>
      </c>
      <c r="AA4">
        <v>2319</v>
      </c>
      <c r="AB4">
        <v>152</v>
      </c>
      <c r="AC4">
        <v>50</v>
      </c>
      <c r="AD4">
        <v>38</v>
      </c>
      <c r="AE4">
        <v>30</v>
      </c>
      <c r="AF4">
        <v>24</v>
      </c>
      <c r="AG4">
        <v>1929</v>
      </c>
      <c r="AH4">
        <v>1748</v>
      </c>
      <c r="AI4">
        <v>10.79012345679012</v>
      </c>
      <c r="AJ4">
        <v>4.4239506172839507</v>
      </c>
      <c r="AK4">
        <v>4.3950617283950617</v>
      </c>
      <c r="AL4">
        <v>2.888888888888896E-2</v>
      </c>
      <c r="AM4">
        <v>4.5573526259378356</v>
      </c>
      <c r="AN4">
        <v>0.1622908975427739</v>
      </c>
    </row>
    <row r="5" spans="1:40" ht="16" customHeight="1" x14ac:dyDescent="0.2">
      <c r="A5" t="s">
        <v>51</v>
      </c>
      <c r="C5" t="s">
        <v>89</v>
      </c>
      <c r="F5" t="s">
        <v>190</v>
      </c>
      <c r="G5">
        <v>162</v>
      </c>
      <c r="H5">
        <v>6166</v>
      </c>
      <c r="I5">
        <v>5604</v>
      </c>
      <c r="J5">
        <v>734</v>
      </c>
      <c r="K5">
        <v>1459</v>
      </c>
      <c r="L5">
        <v>339</v>
      </c>
      <c r="M5">
        <v>16</v>
      </c>
      <c r="N5">
        <v>165</v>
      </c>
      <c r="O5">
        <v>695</v>
      </c>
      <c r="P5">
        <v>97</v>
      </c>
      <c r="Q5">
        <v>31</v>
      </c>
      <c r="R5">
        <v>428</v>
      </c>
      <c r="S5">
        <v>1197</v>
      </c>
      <c r="T5">
        <v>0.26</v>
      </c>
      <c r="U5">
        <v>0.315</v>
      </c>
      <c r="V5">
        <v>0.41499999999999998</v>
      </c>
      <c r="W5">
        <v>0.73</v>
      </c>
      <c r="X5">
        <v>96</v>
      </c>
      <c r="Y5">
        <v>0.32400000000000001</v>
      </c>
      <c r="Z5">
        <v>94</v>
      </c>
      <c r="AA5">
        <v>2325</v>
      </c>
      <c r="AB5">
        <v>105</v>
      </c>
      <c r="AC5">
        <v>45</v>
      </c>
      <c r="AD5">
        <v>34</v>
      </c>
      <c r="AE5">
        <v>55</v>
      </c>
      <c r="AF5">
        <v>27</v>
      </c>
      <c r="AG5">
        <v>1959</v>
      </c>
      <c r="AH5">
        <v>1823</v>
      </c>
      <c r="AI5">
        <v>11.253086419753091</v>
      </c>
      <c r="AJ5">
        <v>4.6137654320987664</v>
      </c>
      <c r="AK5">
        <v>4.5308641975308639</v>
      </c>
      <c r="AL5">
        <v>8.290123456790166E-2</v>
      </c>
      <c r="AM5">
        <v>4.670030864197531</v>
      </c>
      <c r="AN5">
        <v>0.1391666666666671</v>
      </c>
    </row>
    <row r="6" spans="1:40" ht="16" customHeight="1" x14ac:dyDescent="0.2">
      <c r="A6" t="s">
        <v>52</v>
      </c>
      <c r="C6" t="s">
        <v>89</v>
      </c>
      <c r="F6" t="s">
        <v>127</v>
      </c>
      <c r="G6">
        <v>162</v>
      </c>
      <c r="H6">
        <v>5967</v>
      </c>
      <c r="I6">
        <v>5411</v>
      </c>
      <c r="J6">
        <v>613</v>
      </c>
      <c r="K6">
        <v>1297</v>
      </c>
      <c r="L6">
        <v>265</v>
      </c>
      <c r="M6">
        <v>36</v>
      </c>
      <c r="N6">
        <v>137</v>
      </c>
      <c r="O6">
        <v>570</v>
      </c>
      <c r="P6">
        <v>94</v>
      </c>
      <c r="Q6">
        <v>45</v>
      </c>
      <c r="R6">
        <v>447</v>
      </c>
      <c r="S6">
        <v>1235</v>
      </c>
      <c r="T6">
        <v>0.24</v>
      </c>
      <c r="U6">
        <v>0.30199999999999999</v>
      </c>
      <c r="V6">
        <v>0.378</v>
      </c>
      <c r="W6">
        <v>0.68</v>
      </c>
      <c r="X6">
        <v>83</v>
      </c>
      <c r="Y6">
        <v>0.31</v>
      </c>
      <c r="Z6">
        <v>83</v>
      </c>
      <c r="AA6">
        <v>2045</v>
      </c>
      <c r="AB6">
        <v>125</v>
      </c>
      <c r="AC6">
        <v>43</v>
      </c>
      <c r="AD6">
        <v>42</v>
      </c>
      <c r="AE6">
        <v>24</v>
      </c>
      <c r="AF6">
        <v>29</v>
      </c>
      <c r="AG6">
        <v>1816</v>
      </c>
      <c r="AH6">
        <v>1646</v>
      </c>
      <c r="AI6">
        <v>10.16049382716049</v>
      </c>
      <c r="AJ6">
        <v>4.1658024691358024</v>
      </c>
      <c r="AK6">
        <v>3.783950617283951</v>
      </c>
      <c r="AL6">
        <v>0.38185185185185189</v>
      </c>
      <c r="AM6">
        <v>4.0059933774834438</v>
      </c>
      <c r="AN6">
        <v>0.22204276019949321</v>
      </c>
    </row>
    <row r="7" spans="1:40" ht="16" customHeight="1" x14ac:dyDescent="0.2">
      <c r="A7" t="s">
        <v>53</v>
      </c>
      <c r="C7" t="s">
        <v>89</v>
      </c>
      <c r="F7" t="s">
        <v>191</v>
      </c>
      <c r="G7">
        <v>162</v>
      </c>
      <c r="H7">
        <v>6111</v>
      </c>
      <c r="I7">
        <v>5518</v>
      </c>
      <c r="J7">
        <v>748</v>
      </c>
      <c r="K7">
        <v>1409</v>
      </c>
      <c r="L7">
        <v>228</v>
      </c>
      <c r="M7">
        <v>29</v>
      </c>
      <c r="N7">
        <v>211</v>
      </c>
      <c r="O7">
        <v>726</v>
      </c>
      <c r="P7">
        <v>109</v>
      </c>
      <c r="Q7">
        <v>43</v>
      </c>
      <c r="R7">
        <v>461</v>
      </c>
      <c r="S7">
        <v>1203</v>
      </c>
      <c r="T7">
        <v>0.255</v>
      </c>
      <c r="U7">
        <v>0.318</v>
      </c>
      <c r="V7">
        <v>0.42199999999999999</v>
      </c>
      <c r="W7">
        <v>0.74</v>
      </c>
      <c r="X7">
        <v>98</v>
      </c>
      <c r="Y7">
        <v>0.32900000000000001</v>
      </c>
      <c r="Z7">
        <v>98</v>
      </c>
      <c r="AA7">
        <v>2328</v>
      </c>
      <c r="AB7">
        <v>112</v>
      </c>
      <c r="AC7">
        <v>65</v>
      </c>
      <c r="AD7">
        <v>31</v>
      </c>
      <c r="AE7">
        <v>36</v>
      </c>
      <c r="AF7">
        <v>24</v>
      </c>
      <c r="AG7">
        <v>1959</v>
      </c>
      <c r="AH7">
        <v>1804</v>
      </c>
      <c r="AI7">
        <v>11.1358024691358</v>
      </c>
      <c r="AJ7">
        <v>4.5656790123456794</v>
      </c>
      <c r="AK7">
        <v>4.617283950617284</v>
      </c>
      <c r="AL7">
        <v>5.1604938271605498E-2</v>
      </c>
      <c r="AM7">
        <v>4.654975541579315</v>
      </c>
      <c r="AN7">
        <v>3.7691590962031007E-2</v>
      </c>
    </row>
    <row r="8" spans="1:40" ht="16" customHeight="1" x14ac:dyDescent="0.2">
      <c r="A8" t="s">
        <v>54</v>
      </c>
      <c r="C8" t="s">
        <v>89</v>
      </c>
      <c r="F8" t="s">
        <v>192</v>
      </c>
      <c r="G8">
        <v>162</v>
      </c>
      <c r="H8">
        <v>6115</v>
      </c>
      <c r="I8">
        <v>5477</v>
      </c>
      <c r="J8">
        <v>669</v>
      </c>
      <c r="K8">
        <v>1377</v>
      </c>
      <c r="L8">
        <v>296</v>
      </c>
      <c r="M8">
        <v>30</v>
      </c>
      <c r="N8">
        <v>172</v>
      </c>
      <c r="O8">
        <v>636</v>
      </c>
      <c r="P8">
        <v>87</v>
      </c>
      <c r="Q8">
        <v>27</v>
      </c>
      <c r="R8">
        <v>481</v>
      </c>
      <c r="S8">
        <v>1266</v>
      </c>
      <c r="T8">
        <v>0.251</v>
      </c>
      <c r="U8">
        <v>0.315</v>
      </c>
      <c r="V8">
        <v>0.41099999999999998</v>
      </c>
      <c r="W8">
        <v>0.72599999999999998</v>
      </c>
      <c r="X8">
        <v>93</v>
      </c>
      <c r="Y8">
        <v>0.32600000000000001</v>
      </c>
      <c r="Z8">
        <v>91</v>
      </c>
      <c r="AA8">
        <v>2249</v>
      </c>
      <c r="AB8">
        <v>100</v>
      </c>
      <c r="AC8">
        <v>47</v>
      </c>
      <c r="AD8">
        <v>73</v>
      </c>
      <c r="AE8">
        <v>37</v>
      </c>
      <c r="AF8">
        <v>54</v>
      </c>
      <c r="AG8">
        <v>1959</v>
      </c>
      <c r="AH8">
        <v>1832</v>
      </c>
      <c r="AI8">
        <v>11.308641975308641</v>
      </c>
      <c r="AJ8">
        <v>4.6365432098765433</v>
      </c>
      <c r="AK8">
        <v>4.1296296296296298</v>
      </c>
      <c r="AL8">
        <v>0.50691358024691358</v>
      </c>
      <c r="AM8">
        <v>4.6478518518518506</v>
      </c>
      <c r="AN8">
        <v>0.5182222222222217</v>
      </c>
    </row>
    <row r="9" spans="1:40" ht="16" customHeight="1" x14ac:dyDescent="0.2">
      <c r="A9" t="s">
        <v>55</v>
      </c>
      <c r="C9" t="s">
        <v>89</v>
      </c>
      <c r="F9" t="s">
        <v>193</v>
      </c>
      <c r="G9">
        <v>162</v>
      </c>
      <c r="H9">
        <v>6195</v>
      </c>
      <c r="I9">
        <v>5525</v>
      </c>
      <c r="J9">
        <v>667</v>
      </c>
      <c r="K9">
        <v>1385</v>
      </c>
      <c r="L9">
        <v>266</v>
      </c>
      <c r="M9">
        <v>24</v>
      </c>
      <c r="N9">
        <v>136</v>
      </c>
      <c r="O9">
        <v>635</v>
      </c>
      <c r="P9">
        <v>110</v>
      </c>
      <c r="Q9">
        <v>44</v>
      </c>
      <c r="R9">
        <v>555</v>
      </c>
      <c r="S9">
        <v>1087</v>
      </c>
      <c r="T9">
        <v>0.251</v>
      </c>
      <c r="U9">
        <v>0.32400000000000001</v>
      </c>
      <c r="V9">
        <v>0.38100000000000001</v>
      </c>
      <c r="W9">
        <v>0.70499999999999996</v>
      </c>
      <c r="X9">
        <v>99</v>
      </c>
      <c r="Y9">
        <v>0.318</v>
      </c>
      <c r="Z9">
        <v>101</v>
      </c>
      <c r="AA9">
        <v>2107</v>
      </c>
      <c r="AB9">
        <v>141</v>
      </c>
      <c r="AC9">
        <v>59</v>
      </c>
      <c r="AD9">
        <v>17</v>
      </c>
      <c r="AE9">
        <v>39</v>
      </c>
      <c r="AF9">
        <v>28</v>
      </c>
      <c r="AG9">
        <v>2027</v>
      </c>
      <c r="AH9">
        <v>1842</v>
      </c>
      <c r="AI9">
        <v>11.37037037037037</v>
      </c>
      <c r="AJ9">
        <v>4.6618518518518517</v>
      </c>
      <c r="AK9">
        <v>4.117283950617284</v>
      </c>
      <c r="AL9">
        <v>0.54456790123456766</v>
      </c>
      <c r="AM9">
        <v>4.2117746913580243</v>
      </c>
      <c r="AN9">
        <v>9.4490740740740264E-2</v>
      </c>
    </row>
    <row r="10" spans="1:40" ht="16" customHeight="1" x14ac:dyDescent="0.2">
      <c r="A10" t="s">
        <v>56</v>
      </c>
      <c r="C10" t="s">
        <v>89</v>
      </c>
      <c r="F10" t="s">
        <v>194</v>
      </c>
      <c r="G10">
        <v>162</v>
      </c>
      <c r="H10">
        <v>6183</v>
      </c>
      <c r="I10">
        <v>5577</v>
      </c>
      <c r="J10">
        <v>758</v>
      </c>
      <c r="K10">
        <v>1526</v>
      </c>
      <c r="L10">
        <v>306</v>
      </c>
      <c r="M10">
        <v>52</v>
      </c>
      <c r="N10">
        <v>166</v>
      </c>
      <c r="O10">
        <v>716</v>
      </c>
      <c r="P10">
        <v>100</v>
      </c>
      <c r="Q10">
        <v>40</v>
      </c>
      <c r="R10">
        <v>450</v>
      </c>
      <c r="S10">
        <v>1213</v>
      </c>
      <c r="T10">
        <v>0.27400000000000002</v>
      </c>
      <c r="U10">
        <v>0.33</v>
      </c>
      <c r="V10">
        <v>0.436</v>
      </c>
      <c r="W10">
        <v>0.76600000000000001</v>
      </c>
      <c r="X10">
        <v>93</v>
      </c>
      <c r="Y10">
        <v>0.34100000000000003</v>
      </c>
      <c r="Z10">
        <v>92</v>
      </c>
      <c r="AA10">
        <v>2434</v>
      </c>
      <c r="AB10">
        <v>132</v>
      </c>
      <c r="AC10">
        <v>36</v>
      </c>
      <c r="AD10">
        <v>74</v>
      </c>
      <c r="AE10">
        <v>39</v>
      </c>
      <c r="AF10">
        <v>34</v>
      </c>
      <c r="AG10">
        <v>2046</v>
      </c>
      <c r="AH10">
        <v>1874</v>
      </c>
      <c r="AI10">
        <v>11.5679012345679</v>
      </c>
      <c r="AJ10">
        <v>4.7428395061728397</v>
      </c>
      <c r="AK10">
        <v>4.6790123456790127</v>
      </c>
      <c r="AL10">
        <v>6.3827160493826973E-2</v>
      </c>
      <c r="AM10">
        <v>4.8143501683501686</v>
      </c>
      <c r="AN10">
        <v>0.13533782267115591</v>
      </c>
    </row>
    <row r="11" spans="1:40" ht="16" customHeight="1" x14ac:dyDescent="0.2">
      <c r="A11" t="s">
        <v>57</v>
      </c>
      <c r="C11" t="s">
        <v>89</v>
      </c>
      <c r="F11" t="s">
        <v>90</v>
      </c>
      <c r="G11">
        <v>162</v>
      </c>
      <c r="H11">
        <v>6119</v>
      </c>
      <c r="I11">
        <v>5476</v>
      </c>
      <c r="J11">
        <v>726</v>
      </c>
      <c r="K11">
        <v>1467</v>
      </c>
      <c r="L11">
        <v>279</v>
      </c>
      <c r="M11">
        <v>39</v>
      </c>
      <c r="N11">
        <v>163</v>
      </c>
      <c r="O11">
        <v>698</v>
      </c>
      <c r="P11">
        <v>59</v>
      </c>
      <c r="Q11">
        <v>23</v>
      </c>
      <c r="R11">
        <v>511</v>
      </c>
      <c r="S11">
        <v>1103</v>
      </c>
      <c r="T11">
        <v>0.26800000000000002</v>
      </c>
      <c r="U11">
        <v>0.33500000000000002</v>
      </c>
      <c r="V11">
        <v>0.42199999999999999</v>
      </c>
      <c r="W11">
        <v>0.75700000000000001</v>
      </c>
      <c r="X11">
        <v>103</v>
      </c>
      <c r="Y11">
        <v>0.33400000000000002</v>
      </c>
      <c r="Z11">
        <v>102</v>
      </c>
      <c r="AA11">
        <v>2313</v>
      </c>
      <c r="AB11">
        <v>156</v>
      </c>
      <c r="AC11">
        <v>57</v>
      </c>
      <c r="AD11">
        <v>36</v>
      </c>
      <c r="AE11">
        <v>39</v>
      </c>
      <c r="AF11">
        <v>46</v>
      </c>
      <c r="AG11">
        <v>2081</v>
      </c>
      <c r="AH11">
        <v>1902</v>
      </c>
      <c r="AI11">
        <v>11.74074074074074</v>
      </c>
      <c r="AJ11">
        <v>4.8137037037037036</v>
      </c>
      <c r="AK11">
        <v>4.4814814814814818</v>
      </c>
      <c r="AL11">
        <v>0.33222222222222181</v>
      </c>
      <c r="AM11">
        <v>4.658796019900497</v>
      </c>
      <c r="AN11">
        <v>0.17731453841901509</v>
      </c>
    </row>
    <row r="12" spans="1:40" ht="16" customHeight="1" x14ac:dyDescent="0.2">
      <c r="A12" t="s">
        <v>58</v>
      </c>
      <c r="C12" t="s">
        <v>89</v>
      </c>
      <c r="F12" t="s">
        <v>195</v>
      </c>
      <c r="G12">
        <v>162</v>
      </c>
      <c r="H12">
        <v>6014</v>
      </c>
      <c r="I12">
        <v>5407</v>
      </c>
      <c r="J12">
        <v>583</v>
      </c>
      <c r="K12">
        <v>1276</v>
      </c>
      <c r="L12">
        <v>238</v>
      </c>
      <c r="M12">
        <v>28</v>
      </c>
      <c r="N12">
        <v>146</v>
      </c>
      <c r="O12">
        <v>545</v>
      </c>
      <c r="P12">
        <v>105</v>
      </c>
      <c r="Q12">
        <v>46</v>
      </c>
      <c r="R12">
        <v>463</v>
      </c>
      <c r="S12">
        <v>1365</v>
      </c>
      <c r="T12">
        <v>0.23599999999999999</v>
      </c>
      <c r="U12">
        <v>0.30199999999999999</v>
      </c>
      <c r="V12">
        <v>0.371</v>
      </c>
      <c r="W12">
        <v>0.67300000000000004</v>
      </c>
      <c r="X12">
        <v>82</v>
      </c>
      <c r="Y12">
        <v>0.307</v>
      </c>
      <c r="Z12">
        <v>81</v>
      </c>
      <c r="AA12">
        <v>2008</v>
      </c>
      <c r="AB12">
        <v>114</v>
      </c>
      <c r="AC12">
        <v>58</v>
      </c>
      <c r="AD12">
        <v>54</v>
      </c>
      <c r="AE12">
        <v>30</v>
      </c>
      <c r="AF12">
        <v>19</v>
      </c>
      <c r="AG12">
        <v>1816</v>
      </c>
      <c r="AH12">
        <v>1656</v>
      </c>
      <c r="AI12">
        <v>10.22222222222222</v>
      </c>
      <c r="AJ12">
        <v>4.1911111111111108</v>
      </c>
      <c r="AK12">
        <v>3.598765432098765</v>
      </c>
      <c r="AL12">
        <v>0.59234567901234536</v>
      </c>
      <c r="AM12">
        <v>3.9556953642384109</v>
      </c>
      <c r="AN12">
        <v>0.35692993213964508</v>
      </c>
    </row>
    <row r="13" spans="1:40" ht="16" customHeight="1" x14ac:dyDescent="0.2">
      <c r="A13" t="s">
        <v>59</v>
      </c>
      <c r="C13" t="s">
        <v>89</v>
      </c>
      <c r="F13" t="s">
        <v>196</v>
      </c>
      <c r="G13">
        <v>162</v>
      </c>
      <c r="H13">
        <v>6149</v>
      </c>
      <c r="I13">
        <v>5636</v>
      </c>
      <c r="J13">
        <v>676</v>
      </c>
      <c r="K13">
        <v>1492</v>
      </c>
      <c r="L13">
        <v>295</v>
      </c>
      <c r="M13">
        <v>37</v>
      </c>
      <c r="N13">
        <v>131</v>
      </c>
      <c r="O13">
        <v>643</v>
      </c>
      <c r="P13">
        <v>132</v>
      </c>
      <c r="Q13">
        <v>38</v>
      </c>
      <c r="R13">
        <v>404</v>
      </c>
      <c r="S13">
        <v>1032</v>
      </c>
      <c r="T13">
        <v>0.26500000000000001</v>
      </c>
      <c r="U13">
        <v>0.317</v>
      </c>
      <c r="V13">
        <v>0.4</v>
      </c>
      <c r="W13">
        <v>0.71599999999999997</v>
      </c>
      <c r="X13">
        <v>94</v>
      </c>
      <c r="Y13">
        <v>0.318</v>
      </c>
      <c r="Z13">
        <v>91</v>
      </c>
      <c r="AA13">
        <v>2254</v>
      </c>
      <c r="AB13">
        <v>130</v>
      </c>
      <c r="AC13">
        <v>42</v>
      </c>
      <c r="AD13">
        <v>26</v>
      </c>
      <c r="AE13">
        <v>41</v>
      </c>
      <c r="AF13">
        <v>35</v>
      </c>
      <c r="AG13">
        <v>1973</v>
      </c>
      <c r="AH13">
        <v>1805</v>
      </c>
      <c r="AI13">
        <v>11.141975308641969</v>
      </c>
      <c r="AJ13">
        <v>4.5682098765432091</v>
      </c>
      <c r="AK13">
        <v>4.1728395061728394</v>
      </c>
      <c r="AL13">
        <v>0.39537037037036971</v>
      </c>
      <c r="AM13">
        <v>4.4286715737819842</v>
      </c>
      <c r="AN13">
        <v>0.25583206760914479</v>
      </c>
    </row>
    <row r="14" spans="1:40" ht="16" customHeight="1" x14ac:dyDescent="0.2">
      <c r="A14" t="s">
        <v>60</v>
      </c>
      <c r="C14" t="s">
        <v>89</v>
      </c>
      <c r="F14" t="s">
        <v>197</v>
      </c>
      <c r="G14">
        <v>162</v>
      </c>
      <c r="H14">
        <v>6121</v>
      </c>
      <c r="I14">
        <v>5536</v>
      </c>
      <c r="J14">
        <v>767</v>
      </c>
      <c r="K14">
        <v>1518</v>
      </c>
      <c r="L14">
        <v>273</v>
      </c>
      <c r="M14">
        <v>22</v>
      </c>
      <c r="N14">
        <v>187</v>
      </c>
      <c r="O14">
        <v>732</v>
      </c>
      <c r="P14">
        <v>134</v>
      </c>
      <c r="Q14">
        <v>33</v>
      </c>
      <c r="R14">
        <v>449</v>
      </c>
      <c r="S14">
        <v>1113</v>
      </c>
      <c r="T14">
        <v>0.27400000000000002</v>
      </c>
      <c r="U14">
        <v>0.33200000000000002</v>
      </c>
      <c r="V14">
        <v>0.433</v>
      </c>
      <c r="W14">
        <v>0.76400000000000001</v>
      </c>
      <c r="X14">
        <v>114</v>
      </c>
      <c r="Y14">
        <v>0.34100000000000003</v>
      </c>
      <c r="Z14">
        <v>116</v>
      </c>
      <c r="AA14">
        <v>2396</v>
      </c>
      <c r="AB14">
        <v>138</v>
      </c>
      <c r="AC14">
        <v>47</v>
      </c>
      <c r="AD14">
        <v>47</v>
      </c>
      <c r="AE14">
        <v>41</v>
      </c>
      <c r="AF14">
        <v>29</v>
      </c>
      <c r="AG14">
        <v>2043</v>
      </c>
      <c r="AH14">
        <v>1872</v>
      </c>
      <c r="AI14">
        <v>11.555555555555561</v>
      </c>
      <c r="AJ14">
        <v>4.7377777777777776</v>
      </c>
      <c r="AK14">
        <v>4.7345679012345681</v>
      </c>
      <c r="AL14">
        <v>3.2098765432095888E-3</v>
      </c>
      <c r="AM14">
        <v>4.7473493975903613</v>
      </c>
      <c r="AN14">
        <v>1.278149635579329E-2</v>
      </c>
    </row>
    <row r="15" spans="1:40" ht="16" customHeight="1" x14ac:dyDescent="0.2">
      <c r="A15" t="s">
        <v>61</v>
      </c>
      <c r="C15" t="s">
        <v>89</v>
      </c>
      <c r="F15" t="s">
        <v>198</v>
      </c>
      <c r="G15">
        <v>162</v>
      </c>
      <c r="H15">
        <v>6091</v>
      </c>
      <c r="I15">
        <v>5438</v>
      </c>
      <c r="J15">
        <v>637</v>
      </c>
      <c r="K15">
        <v>1369</v>
      </c>
      <c r="L15">
        <v>269</v>
      </c>
      <c r="M15">
        <v>23</v>
      </c>
      <c r="N15">
        <v>116</v>
      </c>
      <c r="O15">
        <v>607</v>
      </c>
      <c r="P15">
        <v>104</v>
      </c>
      <c r="Q15">
        <v>44</v>
      </c>
      <c r="R15">
        <v>481</v>
      </c>
      <c r="S15">
        <v>1156</v>
      </c>
      <c r="T15">
        <v>0.252</v>
      </c>
      <c r="U15">
        <v>0.317</v>
      </c>
      <c r="V15">
        <v>0.374</v>
      </c>
      <c r="W15">
        <v>0.69</v>
      </c>
      <c r="X15">
        <v>91</v>
      </c>
      <c r="Y15">
        <v>0.312</v>
      </c>
      <c r="Z15">
        <v>89</v>
      </c>
      <c r="AA15">
        <v>2032</v>
      </c>
      <c r="AB15">
        <v>139</v>
      </c>
      <c r="AC15">
        <v>52</v>
      </c>
      <c r="AD15">
        <v>82</v>
      </c>
      <c r="AE15">
        <v>38</v>
      </c>
      <c r="AF15">
        <v>49</v>
      </c>
      <c r="AG15">
        <v>1951</v>
      </c>
      <c r="AH15">
        <v>1768</v>
      </c>
      <c r="AI15">
        <v>10.913580246913581</v>
      </c>
      <c r="AJ15">
        <v>4.4745679012345683</v>
      </c>
      <c r="AK15">
        <v>3.9320987654320989</v>
      </c>
      <c r="AL15">
        <v>0.54246913580246936</v>
      </c>
      <c r="AM15">
        <v>4.0559270942867158</v>
      </c>
      <c r="AN15">
        <v>0.12382832885461691</v>
      </c>
    </row>
    <row r="16" spans="1:40" ht="16" customHeight="1" x14ac:dyDescent="0.2">
      <c r="A16" t="s">
        <v>62</v>
      </c>
      <c r="C16" t="s">
        <v>89</v>
      </c>
      <c r="F16" t="s">
        <v>199</v>
      </c>
      <c r="G16">
        <v>162</v>
      </c>
      <c r="H16">
        <v>6057</v>
      </c>
      <c r="I16">
        <v>5437</v>
      </c>
      <c r="J16">
        <v>609</v>
      </c>
      <c r="K16">
        <v>1327</v>
      </c>
      <c r="L16">
        <v>261</v>
      </c>
      <c r="M16">
        <v>39</v>
      </c>
      <c r="N16">
        <v>137</v>
      </c>
      <c r="O16">
        <v>576</v>
      </c>
      <c r="P16">
        <v>149</v>
      </c>
      <c r="Q16">
        <v>41</v>
      </c>
      <c r="R16">
        <v>484</v>
      </c>
      <c r="S16">
        <v>1228</v>
      </c>
      <c r="T16">
        <v>0.24399999999999999</v>
      </c>
      <c r="U16">
        <v>0.308</v>
      </c>
      <c r="V16">
        <v>0.38200000000000001</v>
      </c>
      <c r="W16">
        <v>0.69</v>
      </c>
      <c r="X16">
        <v>85</v>
      </c>
      <c r="Y16">
        <v>0.311</v>
      </c>
      <c r="Z16">
        <v>81</v>
      </c>
      <c r="AA16">
        <v>2077</v>
      </c>
      <c r="AB16">
        <v>114</v>
      </c>
      <c r="AC16">
        <v>35</v>
      </c>
      <c r="AD16">
        <v>60</v>
      </c>
      <c r="AE16">
        <v>40</v>
      </c>
      <c r="AF16">
        <v>46</v>
      </c>
      <c r="AG16">
        <v>1892</v>
      </c>
      <c r="AH16">
        <v>1737</v>
      </c>
      <c r="AI16">
        <v>10.72222222222222</v>
      </c>
      <c r="AJ16">
        <v>4.3961111111111109</v>
      </c>
      <c r="AK16">
        <v>3.7592592592592591</v>
      </c>
      <c r="AL16">
        <v>0.63685185185185178</v>
      </c>
      <c r="AM16">
        <v>4.1889772727272723</v>
      </c>
      <c r="AN16">
        <v>0.42971801346801319</v>
      </c>
    </row>
    <row r="17" spans="1:40" ht="16" customHeight="1" x14ac:dyDescent="0.2">
      <c r="A17" t="s">
        <v>63</v>
      </c>
      <c r="C17" t="s">
        <v>89</v>
      </c>
      <c r="F17" t="s">
        <v>200</v>
      </c>
      <c r="G17">
        <v>162</v>
      </c>
      <c r="H17">
        <v>6225</v>
      </c>
      <c r="I17">
        <v>5557</v>
      </c>
      <c r="J17">
        <v>776</v>
      </c>
      <c r="K17">
        <v>1442</v>
      </c>
      <c r="L17">
        <v>300</v>
      </c>
      <c r="M17">
        <v>39</v>
      </c>
      <c r="N17">
        <v>202</v>
      </c>
      <c r="O17">
        <v>741</v>
      </c>
      <c r="P17">
        <v>158</v>
      </c>
      <c r="Q17">
        <v>39</v>
      </c>
      <c r="R17">
        <v>466</v>
      </c>
      <c r="S17">
        <v>1240</v>
      </c>
      <c r="T17">
        <v>0.25900000000000001</v>
      </c>
      <c r="U17">
        <v>0.32500000000000001</v>
      </c>
      <c r="V17">
        <v>0.437</v>
      </c>
      <c r="W17">
        <v>0.76200000000000001</v>
      </c>
      <c r="X17">
        <v>101</v>
      </c>
      <c r="Y17">
        <v>0.34200000000000003</v>
      </c>
      <c r="Z17">
        <v>101</v>
      </c>
      <c r="AA17">
        <v>2426</v>
      </c>
      <c r="AB17">
        <v>111</v>
      </c>
      <c r="AC17">
        <v>90</v>
      </c>
      <c r="AD17">
        <v>76</v>
      </c>
      <c r="AE17">
        <v>35</v>
      </c>
      <c r="AF17">
        <v>35</v>
      </c>
      <c r="AG17">
        <v>2033</v>
      </c>
      <c r="AH17">
        <v>1883</v>
      </c>
      <c r="AI17">
        <v>11.623456790123459</v>
      </c>
      <c r="AJ17">
        <v>4.7656172839506166</v>
      </c>
      <c r="AK17">
        <v>4.7901234567901234</v>
      </c>
      <c r="AL17">
        <v>2.4506172839505961E-2</v>
      </c>
      <c r="AM17">
        <v>4.9231598290598289</v>
      </c>
      <c r="AN17">
        <v>0.13303637226970541</v>
      </c>
    </row>
    <row r="18" spans="1:40" ht="16" customHeight="1" x14ac:dyDescent="0.2">
      <c r="A18" t="s">
        <v>64</v>
      </c>
      <c r="C18" t="s">
        <v>89</v>
      </c>
      <c r="F18" t="s">
        <v>201</v>
      </c>
      <c r="G18">
        <v>162</v>
      </c>
      <c r="H18">
        <v>6209</v>
      </c>
      <c r="I18">
        <v>5562</v>
      </c>
      <c r="J18">
        <v>701</v>
      </c>
      <c r="K18">
        <v>1448</v>
      </c>
      <c r="L18">
        <v>270</v>
      </c>
      <c r="M18">
        <v>30</v>
      </c>
      <c r="N18">
        <v>131</v>
      </c>
      <c r="O18">
        <v>666</v>
      </c>
      <c r="P18">
        <v>135</v>
      </c>
      <c r="Q18">
        <v>37</v>
      </c>
      <c r="R18">
        <v>505</v>
      </c>
      <c r="S18">
        <v>1069</v>
      </c>
      <c r="T18">
        <v>0.26</v>
      </c>
      <c r="U18">
        <v>0.32500000000000001</v>
      </c>
      <c r="V18">
        <v>0.39</v>
      </c>
      <c r="W18">
        <v>0.71499999999999997</v>
      </c>
      <c r="X18">
        <v>98</v>
      </c>
      <c r="Y18">
        <v>0.32300000000000001</v>
      </c>
      <c r="Z18">
        <v>99</v>
      </c>
      <c r="AA18">
        <v>2171</v>
      </c>
      <c r="AB18">
        <v>149</v>
      </c>
      <c r="AC18">
        <v>53</v>
      </c>
      <c r="AD18">
        <v>33</v>
      </c>
      <c r="AE18">
        <v>56</v>
      </c>
      <c r="AF18">
        <v>28</v>
      </c>
      <c r="AG18">
        <v>2034</v>
      </c>
      <c r="AH18">
        <v>1848</v>
      </c>
      <c r="AI18">
        <v>11.40740740740741</v>
      </c>
      <c r="AJ18">
        <v>4.677037037037036</v>
      </c>
      <c r="AK18">
        <v>4.3271604938271606</v>
      </c>
      <c r="AL18">
        <v>0.34987654320987538</v>
      </c>
      <c r="AM18">
        <v>4.3119999999999994</v>
      </c>
      <c r="AN18">
        <v>1.5160493827161231E-2</v>
      </c>
    </row>
    <row r="19" spans="1:40" ht="16" customHeight="1" x14ac:dyDescent="0.2">
      <c r="A19" t="s">
        <v>65</v>
      </c>
      <c r="C19" t="s">
        <v>89</v>
      </c>
      <c r="F19" t="s">
        <v>202</v>
      </c>
      <c r="G19">
        <v>162</v>
      </c>
      <c r="H19">
        <v>6091</v>
      </c>
      <c r="I19">
        <v>5450</v>
      </c>
      <c r="J19">
        <v>650</v>
      </c>
      <c r="K19">
        <v>1357</v>
      </c>
      <c r="L19">
        <v>286</v>
      </c>
      <c r="M19">
        <v>21</v>
      </c>
      <c r="N19">
        <v>139</v>
      </c>
      <c r="O19">
        <v>625</v>
      </c>
      <c r="P19">
        <v>79</v>
      </c>
      <c r="Q19">
        <v>38</v>
      </c>
      <c r="R19">
        <v>503</v>
      </c>
      <c r="S19">
        <v>1250</v>
      </c>
      <c r="T19">
        <v>0.249</v>
      </c>
      <c r="U19">
        <v>0.316</v>
      </c>
      <c r="V19">
        <v>0.38600000000000001</v>
      </c>
      <c r="W19">
        <v>0.70099999999999996</v>
      </c>
      <c r="X19">
        <v>94</v>
      </c>
      <c r="Y19">
        <v>0.316</v>
      </c>
      <c r="Z19">
        <v>93</v>
      </c>
      <c r="AA19">
        <v>2102</v>
      </c>
      <c r="AB19">
        <v>118</v>
      </c>
      <c r="AC19">
        <v>42</v>
      </c>
      <c r="AD19">
        <v>64</v>
      </c>
      <c r="AE19">
        <v>30</v>
      </c>
      <c r="AF19">
        <v>43</v>
      </c>
      <c r="AG19">
        <v>1945</v>
      </c>
      <c r="AH19">
        <v>1789</v>
      </c>
      <c r="AI19">
        <v>11.043209876543211</v>
      </c>
      <c r="AJ19">
        <v>4.5277160493827164</v>
      </c>
      <c r="AK19">
        <v>4.0123456790123457</v>
      </c>
      <c r="AL19">
        <v>0.5153703703703707</v>
      </c>
      <c r="AM19">
        <v>4.2491895218002824</v>
      </c>
      <c r="AN19">
        <v>0.2368438427879358</v>
      </c>
    </row>
    <row r="20" spans="1:40" ht="16" customHeight="1" x14ac:dyDescent="0.2">
      <c r="A20" t="s">
        <v>66</v>
      </c>
      <c r="C20" t="s">
        <v>89</v>
      </c>
      <c r="F20" t="s">
        <v>203</v>
      </c>
      <c r="G20">
        <v>162</v>
      </c>
      <c r="H20">
        <v>6231</v>
      </c>
      <c r="I20">
        <v>5524</v>
      </c>
      <c r="J20">
        <v>804</v>
      </c>
      <c r="K20">
        <v>1462</v>
      </c>
      <c r="L20">
        <v>280</v>
      </c>
      <c r="M20">
        <v>13</v>
      </c>
      <c r="N20">
        <v>245</v>
      </c>
      <c r="O20">
        <v>774</v>
      </c>
      <c r="P20">
        <v>93</v>
      </c>
      <c r="Q20">
        <v>27</v>
      </c>
      <c r="R20">
        <v>565</v>
      </c>
      <c r="S20">
        <v>1176</v>
      </c>
      <c r="T20">
        <v>0.26500000000000001</v>
      </c>
      <c r="U20">
        <v>0.33700000000000002</v>
      </c>
      <c r="V20">
        <v>0.45300000000000001</v>
      </c>
      <c r="W20">
        <v>0.79</v>
      </c>
      <c r="X20">
        <v>112</v>
      </c>
      <c r="Y20">
        <v>0.34899999999999998</v>
      </c>
      <c r="Z20">
        <v>113</v>
      </c>
      <c r="AA20">
        <v>2503</v>
      </c>
      <c r="AB20">
        <v>136</v>
      </c>
      <c r="AC20">
        <v>62</v>
      </c>
      <c r="AD20">
        <v>31</v>
      </c>
      <c r="AE20">
        <v>49</v>
      </c>
      <c r="AF20">
        <v>31</v>
      </c>
      <c r="AG20">
        <v>2120</v>
      </c>
      <c r="AH20">
        <v>1957</v>
      </c>
      <c r="AI20">
        <v>12.08024691358025</v>
      </c>
      <c r="AJ20">
        <v>4.9529012345679009</v>
      </c>
      <c r="AK20">
        <v>4.9629629629629628</v>
      </c>
      <c r="AL20">
        <v>1.006172839506192E-2</v>
      </c>
      <c r="AM20">
        <v>5.1151063303659754</v>
      </c>
      <c r="AN20">
        <v>0.15214336740301171</v>
      </c>
    </row>
    <row r="21" spans="1:40" ht="16" customHeight="1" x14ac:dyDescent="0.2">
      <c r="A21" t="s">
        <v>67</v>
      </c>
      <c r="C21" t="s">
        <v>89</v>
      </c>
      <c r="F21" t="s">
        <v>204</v>
      </c>
      <c r="G21">
        <v>162</v>
      </c>
      <c r="H21">
        <v>6183</v>
      </c>
      <c r="I21">
        <v>5527</v>
      </c>
      <c r="J21">
        <v>713</v>
      </c>
      <c r="K21">
        <v>1315</v>
      </c>
      <c r="L21">
        <v>267</v>
      </c>
      <c r="M21">
        <v>32</v>
      </c>
      <c r="N21">
        <v>195</v>
      </c>
      <c r="O21">
        <v>676</v>
      </c>
      <c r="P21">
        <v>122</v>
      </c>
      <c r="Q21">
        <v>32</v>
      </c>
      <c r="R21">
        <v>550</v>
      </c>
      <c r="S21">
        <v>1387</v>
      </c>
      <c r="T21">
        <v>0.23799999999999999</v>
      </c>
      <c r="U21">
        <v>0.31</v>
      </c>
      <c r="V21">
        <v>0.40400000000000003</v>
      </c>
      <c r="W21">
        <v>0.71399999999999997</v>
      </c>
      <c r="X21">
        <v>99</v>
      </c>
      <c r="Y21">
        <v>0.31900000000000001</v>
      </c>
      <c r="Z21">
        <v>99</v>
      </c>
      <c r="AA21">
        <v>2231</v>
      </c>
      <c r="AB21">
        <v>97</v>
      </c>
      <c r="AC21">
        <v>45</v>
      </c>
      <c r="AD21">
        <v>27</v>
      </c>
      <c r="AE21">
        <v>34</v>
      </c>
      <c r="AF21">
        <v>29</v>
      </c>
      <c r="AG21">
        <v>1939</v>
      </c>
      <c r="AH21">
        <v>1810</v>
      </c>
      <c r="AI21">
        <v>11.17283950617284</v>
      </c>
      <c r="AJ21">
        <v>4.5808641975308646</v>
      </c>
      <c r="AK21">
        <v>4.4012345679012341</v>
      </c>
      <c r="AL21">
        <v>0.1796296296296305</v>
      </c>
      <c r="AM21">
        <v>4.5866308243727607</v>
      </c>
      <c r="AN21">
        <v>0.1853962564715266</v>
      </c>
    </row>
    <row r="22" spans="1:40" ht="16" customHeight="1" x14ac:dyDescent="0.2">
      <c r="A22" t="s">
        <v>68</v>
      </c>
      <c r="C22" t="s">
        <v>89</v>
      </c>
      <c r="F22" t="s">
        <v>205</v>
      </c>
      <c r="G22">
        <v>162</v>
      </c>
      <c r="H22">
        <v>6172</v>
      </c>
      <c r="I22">
        <v>5544</v>
      </c>
      <c r="J22">
        <v>684</v>
      </c>
      <c r="K22">
        <v>1414</v>
      </c>
      <c r="L22">
        <v>271</v>
      </c>
      <c r="M22">
        <v>28</v>
      </c>
      <c r="N22">
        <v>158</v>
      </c>
      <c r="O22">
        <v>659</v>
      </c>
      <c r="P22">
        <v>116</v>
      </c>
      <c r="Q22">
        <v>23</v>
      </c>
      <c r="R22">
        <v>454</v>
      </c>
      <c r="S22">
        <v>1094</v>
      </c>
      <c r="T22">
        <v>0.255</v>
      </c>
      <c r="U22">
        <v>0.317</v>
      </c>
      <c r="V22">
        <v>0.4</v>
      </c>
      <c r="W22">
        <v>0.71599999999999997</v>
      </c>
      <c r="X22">
        <v>92</v>
      </c>
      <c r="Y22">
        <v>0.32300000000000001</v>
      </c>
      <c r="Z22">
        <v>89</v>
      </c>
      <c r="AA22">
        <v>2215</v>
      </c>
      <c r="AB22">
        <v>114</v>
      </c>
      <c r="AC22">
        <v>63</v>
      </c>
      <c r="AD22">
        <v>72</v>
      </c>
      <c r="AE22">
        <v>39</v>
      </c>
      <c r="AF22">
        <v>41</v>
      </c>
      <c r="AG22">
        <v>1972</v>
      </c>
      <c r="AH22">
        <v>1835</v>
      </c>
      <c r="AI22">
        <v>11.32716049382716</v>
      </c>
      <c r="AJ22">
        <v>4.644135802469135</v>
      </c>
      <c r="AK22">
        <v>4.2222222222222223</v>
      </c>
      <c r="AL22">
        <v>0.42191358024691272</v>
      </c>
      <c r="AM22">
        <v>4.502278303540133</v>
      </c>
      <c r="AN22">
        <v>0.28005608131791071</v>
      </c>
    </row>
    <row r="23" spans="1:40" ht="16" customHeight="1" x14ac:dyDescent="0.2">
      <c r="A23" t="s">
        <v>69</v>
      </c>
      <c r="C23" t="s">
        <v>89</v>
      </c>
      <c r="F23" t="s">
        <v>206</v>
      </c>
      <c r="G23">
        <v>162</v>
      </c>
      <c r="H23">
        <v>6014</v>
      </c>
      <c r="I23">
        <v>5412</v>
      </c>
      <c r="J23">
        <v>651</v>
      </c>
      <c r="K23">
        <v>1313</v>
      </c>
      <c r="L23">
        <v>241</v>
      </c>
      <c r="M23">
        <v>37</v>
      </c>
      <c r="N23">
        <v>170</v>
      </c>
      <c r="O23">
        <v>620</v>
      </c>
      <c r="P23">
        <v>73</v>
      </c>
      <c r="Q23">
        <v>52</v>
      </c>
      <c r="R23">
        <v>444</v>
      </c>
      <c r="S23">
        <v>1354</v>
      </c>
      <c r="T23">
        <v>0.24299999999999999</v>
      </c>
      <c r="U23">
        <v>0.30399999999999999</v>
      </c>
      <c r="V23">
        <v>0.39500000000000002</v>
      </c>
      <c r="W23">
        <v>0.69899999999999995</v>
      </c>
      <c r="X23">
        <v>93</v>
      </c>
      <c r="Y23">
        <v>0.313</v>
      </c>
      <c r="Z23">
        <v>93</v>
      </c>
      <c r="AA23">
        <v>2138</v>
      </c>
      <c r="AB23">
        <v>98</v>
      </c>
      <c r="AC23">
        <v>51</v>
      </c>
      <c r="AD23">
        <v>62</v>
      </c>
      <c r="AE23">
        <v>45</v>
      </c>
      <c r="AF23">
        <v>32</v>
      </c>
      <c r="AG23">
        <v>1840</v>
      </c>
      <c r="AH23">
        <v>1690</v>
      </c>
      <c r="AI23">
        <v>10.4320987654321</v>
      </c>
      <c r="AJ23">
        <v>4.2771604938271599</v>
      </c>
      <c r="AK23">
        <v>4.0185185185185182</v>
      </c>
      <c r="AL23">
        <v>0.25864197530864169</v>
      </c>
      <c r="AM23">
        <v>4.269782529239766</v>
      </c>
      <c r="AN23">
        <v>0.25126401072124782</v>
      </c>
    </row>
    <row r="24" spans="1:40" ht="16" customHeight="1" x14ac:dyDescent="0.2">
      <c r="A24" t="s">
        <v>70</v>
      </c>
      <c r="C24" t="s">
        <v>89</v>
      </c>
      <c r="F24" t="s">
        <v>207</v>
      </c>
      <c r="G24">
        <v>162</v>
      </c>
      <c r="H24">
        <v>6112</v>
      </c>
      <c r="I24">
        <v>5422</v>
      </c>
      <c r="J24">
        <v>651</v>
      </c>
      <c r="K24">
        <v>1339</v>
      </c>
      <c r="L24">
        <v>272</v>
      </c>
      <c r="M24">
        <v>43</v>
      </c>
      <c r="N24">
        <v>121</v>
      </c>
      <c r="O24">
        <v>610</v>
      </c>
      <c r="P24">
        <v>155</v>
      </c>
      <c r="Q24">
        <v>46</v>
      </c>
      <c r="R24">
        <v>539</v>
      </c>
      <c r="S24">
        <v>1238</v>
      </c>
      <c r="T24">
        <v>0.247</v>
      </c>
      <c r="U24">
        <v>0.31900000000000001</v>
      </c>
      <c r="V24">
        <v>0.38</v>
      </c>
      <c r="W24">
        <v>0.69899999999999995</v>
      </c>
      <c r="X24">
        <v>97</v>
      </c>
      <c r="Y24">
        <v>0.31900000000000001</v>
      </c>
      <c r="Z24">
        <v>99</v>
      </c>
      <c r="AA24">
        <v>2060</v>
      </c>
      <c r="AB24">
        <v>100</v>
      </c>
      <c r="AC24">
        <v>54</v>
      </c>
      <c r="AD24">
        <v>63</v>
      </c>
      <c r="AE24">
        <v>34</v>
      </c>
      <c r="AF24">
        <v>36</v>
      </c>
      <c r="AG24">
        <v>1968</v>
      </c>
      <c r="AH24">
        <v>1822</v>
      </c>
      <c r="AI24">
        <v>11.246913580246909</v>
      </c>
      <c r="AJ24">
        <v>4.6112345679012341</v>
      </c>
      <c r="AK24">
        <v>4.0185185185185182</v>
      </c>
      <c r="AL24">
        <v>0.59271604938271594</v>
      </c>
      <c r="AM24">
        <v>4.2202368512713333</v>
      </c>
      <c r="AN24">
        <v>0.20171833275281509</v>
      </c>
    </row>
    <row r="25" spans="1:40" ht="16" customHeight="1" x14ac:dyDescent="0.2">
      <c r="A25" t="s">
        <v>72</v>
      </c>
      <c r="C25" t="s">
        <v>89</v>
      </c>
      <c r="F25" t="s">
        <v>125</v>
      </c>
      <c r="G25">
        <v>162</v>
      </c>
      <c r="H25">
        <v>6057</v>
      </c>
      <c r="I25">
        <v>5494</v>
      </c>
      <c r="J25">
        <v>619</v>
      </c>
      <c r="K25">
        <v>1285</v>
      </c>
      <c r="L25">
        <v>241</v>
      </c>
      <c r="M25">
        <v>27</v>
      </c>
      <c r="N25">
        <v>149</v>
      </c>
      <c r="O25">
        <v>584</v>
      </c>
      <c r="P25">
        <v>104</v>
      </c>
      <c r="Q25">
        <v>35</v>
      </c>
      <c r="R25">
        <v>466</v>
      </c>
      <c r="S25">
        <v>1259</v>
      </c>
      <c r="T25">
        <v>0.23400000000000001</v>
      </c>
      <c r="U25">
        <v>0.29599999999999999</v>
      </c>
      <c r="V25">
        <v>0.36899999999999999</v>
      </c>
      <c r="W25">
        <v>0.66500000000000004</v>
      </c>
      <c r="X25">
        <v>88</v>
      </c>
      <c r="Y25">
        <v>0.3</v>
      </c>
      <c r="Z25">
        <v>90</v>
      </c>
      <c r="AA25">
        <v>2027</v>
      </c>
      <c r="AB25">
        <v>95</v>
      </c>
      <c r="AC25">
        <v>30</v>
      </c>
      <c r="AD25">
        <v>32</v>
      </c>
      <c r="AE25">
        <v>35</v>
      </c>
      <c r="AF25">
        <v>21</v>
      </c>
      <c r="AG25">
        <v>1802</v>
      </c>
      <c r="AH25">
        <v>1672</v>
      </c>
      <c r="AI25">
        <v>10.320987654320991</v>
      </c>
      <c r="AJ25">
        <v>4.2316049382716043</v>
      </c>
      <c r="AK25">
        <v>3.8209876543209882</v>
      </c>
      <c r="AL25">
        <v>0.41061728395061659</v>
      </c>
      <c r="AM25">
        <v>4.0529054054054052</v>
      </c>
      <c r="AN25">
        <v>0.23191775108441751</v>
      </c>
    </row>
    <row r="26" spans="1:40" ht="16" customHeight="1" x14ac:dyDescent="0.2">
      <c r="A26" t="s">
        <v>71</v>
      </c>
      <c r="C26" t="s">
        <v>89</v>
      </c>
      <c r="F26" t="s">
        <v>129</v>
      </c>
      <c r="G26">
        <v>162</v>
      </c>
      <c r="H26">
        <v>6200</v>
      </c>
      <c r="I26">
        <v>5558</v>
      </c>
      <c r="J26">
        <v>718</v>
      </c>
      <c r="K26">
        <v>1495</v>
      </c>
      <c r="L26">
        <v>287</v>
      </c>
      <c r="M26">
        <v>57</v>
      </c>
      <c r="N26">
        <v>103</v>
      </c>
      <c r="O26">
        <v>675</v>
      </c>
      <c r="P26">
        <v>118</v>
      </c>
      <c r="Q26">
        <v>39</v>
      </c>
      <c r="R26">
        <v>483</v>
      </c>
      <c r="S26">
        <v>1097</v>
      </c>
      <c r="T26">
        <v>0.26900000000000002</v>
      </c>
      <c r="U26">
        <v>0.32700000000000001</v>
      </c>
      <c r="V26">
        <v>0.39700000000000002</v>
      </c>
      <c r="W26">
        <v>0.72399999999999998</v>
      </c>
      <c r="X26">
        <v>106</v>
      </c>
      <c r="Y26">
        <v>0.32600000000000001</v>
      </c>
      <c r="Z26">
        <v>107</v>
      </c>
      <c r="AA26">
        <v>2205</v>
      </c>
      <c r="AB26">
        <v>114</v>
      </c>
      <c r="AC26">
        <v>29</v>
      </c>
      <c r="AD26">
        <v>69</v>
      </c>
      <c r="AE26">
        <v>61</v>
      </c>
      <c r="AF26">
        <v>44</v>
      </c>
      <c r="AG26">
        <v>2051</v>
      </c>
      <c r="AH26">
        <v>1898</v>
      </c>
      <c r="AI26">
        <v>11.716049382716051</v>
      </c>
      <c r="AJ26">
        <v>4.8035802469135804</v>
      </c>
      <c r="AK26">
        <v>4.4320987654320989</v>
      </c>
      <c r="AL26">
        <v>0.37148148148148058</v>
      </c>
      <c r="AM26">
        <v>4.4805827387020054</v>
      </c>
      <c r="AN26">
        <v>4.8483973269905611E-2</v>
      </c>
    </row>
    <row r="27" spans="1:40" ht="16" customHeight="1" x14ac:dyDescent="0.2">
      <c r="A27" t="s">
        <v>73</v>
      </c>
      <c r="C27" t="s">
        <v>89</v>
      </c>
      <c r="F27" t="s">
        <v>208</v>
      </c>
      <c r="G27">
        <v>162</v>
      </c>
      <c r="H27">
        <v>6326</v>
      </c>
      <c r="I27">
        <v>5622</v>
      </c>
      <c r="J27">
        <v>765</v>
      </c>
      <c r="K27">
        <v>1526</v>
      </c>
      <c r="L27">
        <v>290</v>
      </c>
      <c r="M27">
        <v>37</v>
      </c>
      <c r="N27">
        <v>159</v>
      </c>
      <c r="O27">
        <v>732</v>
      </c>
      <c r="P27">
        <v>91</v>
      </c>
      <c r="Q27">
        <v>37</v>
      </c>
      <c r="R27">
        <v>533</v>
      </c>
      <c r="S27">
        <v>1192</v>
      </c>
      <c r="T27">
        <v>0.27100000000000002</v>
      </c>
      <c r="U27">
        <v>0.33800000000000002</v>
      </c>
      <c r="V27">
        <v>0.42099999999999999</v>
      </c>
      <c r="W27">
        <v>0.75900000000000001</v>
      </c>
      <c r="X27">
        <v>107</v>
      </c>
      <c r="Y27">
        <v>0.34</v>
      </c>
      <c r="Z27">
        <v>108</v>
      </c>
      <c r="AA27">
        <v>2367</v>
      </c>
      <c r="AB27">
        <v>135</v>
      </c>
      <c r="AC27">
        <v>53</v>
      </c>
      <c r="AD27">
        <v>69</v>
      </c>
      <c r="AE27">
        <v>49</v>
      </c>
      <c r="AF27">
        <v>45</v>
      </c>
      <c r="AG27">
        <v>2157</v>
      </c>
      <c r="AH27">
        <v>1985</v>
      </c>
      <c r="AI27">
        <v>12.253086419753091</v>
      </c>
      <c r="AJ27">
        <v>5.0237654320987657</v>
      </c>
      <c r="AK27">
        <v>4.7222222222222223</v>
      </c>
      <c r="AL27">
        <v>0.30154320987654343</v>
      </c>
      <c r="AM27">
        <v>4.8075238330046028</v>
      </c>
      <c r="AN27">
        <v>8.5301610782380521E-2</v>
      </c>
    </row>
    <row r="28" spans="1:40" ht="16" customHeight="1" x14ac:dyDescent="0.2">
      <c r="A28" t="s">
        <v>74</v>
      </c>
      <c r="C28" t="s">
        <v>89</v>
      </c>
      <c r="F28" t="s">
        <v>123</v>
      </c>
      <c r="G28">
        <v>162</v>
      </c>
      <c r="H28">
        <v>6105</v>
      </c>
      <c r="I28">
        <v>5398</v>
      </c>
      <c r="J28">
        <v>697</v>
      </c>
      <c r="K28">
        <v>1293</v>
      </c>
      <c r="L28">
        <v>250</v>
      </c>
      <c r="M28">
        <v>30</v>
      </c>
      <c r="N28">
        <v>175</v>
      </c>
      <c r="O28">
        <v>665</v>
      </c>
      <c r="P28">
        <v>134</v>
      </c>
      <c r="Q28">
        <v>44</v>
      </c>
      <c r="R28">
        <v>571</v>
      </c>
      <c r="S28">
        <v>1323</v>
      </c>
      <c r="T28">
        <v>0.24</v>
      </c>
      <c r="U28">
        <v>0.317</v>
      </c>
      <c r="V28">
        <v>0.39400000000000002</v>
      </c>
      <c r="W28">
        <v>0.71099999999999997</v>
      </c>
      <c r="X28">
        <v>99</v>
      </c>
      <c r="Y28">
        <v>0.318</v>
      </c>
      <c r="Z28">
        <v>99</v>
      </c>
      <c r="AA28">
        <v>2128</v>
      </c>
      <c r="AB28">
        <v>133</v>
      </c>
      <c r="AC28">
        <v>58</v>
      </c>
      <c r="AD28">
        <v>34</v>
      </c>
      <c r="AE28">
        <v>42</v>
      </c>
      <c r="AF28">
        <v>26</v>
      </c>
      <c r="AG28">
        <v>1948</v>
      </c>
      <c r="AH28">
        <v>1771</v>
      </c>
      <c r="AI28">
        <v>10.9320987654321</v>
      </c>
      <c r="AJ28">
        <v>4.48216049382716</v>
      </c>
      <c r="AK28">
        <v>4.3024691358024691</v>
      </c>
      <c r="AL28">
        <v>0.1796913580246908</v>
      </c>
      <c r="AM28">
        <v>4.2800718541885736</v>
      </c>
      <c r="AN28">
        <v>2.239728161389554E-2</v>
      </c>
    </row>
    <row r="29" spans="1:40" ht="16" customHeight="1" x14ac:dyDescent="0.2">
      <c r="A29" t="s">
        <v>75</v>
      </c>
      <c r="C29" t="s">
        <v>89</v>
      </c>
      <c r="F29" t="s">
        <v>209</v>
      </c>
      <c r="G29">
        <v>162</v>
      </c>
      <c r="H29">
        <v>6216</v>
      </c>
      <c r="I29">
        <v>5590</v>
      </c>
      <c r="J29">
        <v>808</v>
      </c>
      <c r="K29">
        <v>1526</v>
      </c>
      <c r="L29">
        <v>303</v>
      </c>
      <c r="M29">
        <v>32</v>
      </c>
      <c r="N29">
        <v>200</v>
      </c>
      <c r="O29">
        <v>780</v>
      </c>
      <c r="P29">
        <v>91</v>
      </c>
      <c r="Q29">
        <v>44</v>
      </c>
      <c r="R29">
        <v>478</v>
      </c>
      <c r="S29">
        <v>1103</v>
      </c>
      <c r="T29">
        <v>0.27300000000000002</v>
      </c>
      <c r="U29">
        <v>0.33400000000000002</v>
      </c>
      <c r="V29">
        <v>0.44600000000000001</v>
      </c>
      <c r="W29">
        <v>0.78</v>
      </c>
      <c r="X29">
        <v>105</v>
      </c>
      <c r="Y29">
        <v>0.34399999999999997</v>
      </c>
      <c r="Z29">
        <v>105</v>
      </c>
      <c r="AA29">
        <v>2493</v>
      </c>
      <c r="AB29">
        <v>121</v>
      </c>
      <c r="AC29">
        <v>57</v>
      </c>
      <c r="AD29">
        <v>36</v>
      </c>
      <c r="AE29">
        <v>53</v>
      </c>
      <c r="AF29">
        <v>44</v>
      </c>
      <c r="AG29">
        <v>2105</v>
      </c>
      <c r="AH29">
        <v>1940</v>
      </c>
      <c r="AI29">
        <v>11.97530864197531</v>
      </c>
      <c r="AJ29">
        <v>4.9098765432098759</v>
      </c>
      <c r="AK29">
        <v>4.9876543209876543</v>
      </c>
      <c r="AL29">
        <v>7.777777777777839E-2</v>
      </c>
      <c r="AM29">
        <v>5.0371590153027279</v>
      </c>
      <c r="AN29">
        <v>4.950469431507365E-2</v>
      </c>
    </row>
    <row r="30" spans="1:40" ht="16" customHeight="1" x14ac:dyDescent="0.2">
      <c r="A30" t="s">
        <v>76</v>
      </c>
      <c r="C30" t="s">
        <v>89</v>
      </c>
      <c r="F30" t="s">
        <v>138</v>
      </c>
      <c r="G30">
        <v>162</v>
      </c>
      <c r="H30">
        <v>6094</v>
      </c>
      <c r="I30">
        <v>5487</v>
      </c>
      <c r="J30">
        <v>716</v>
      </c>
      <c r="K30">
        <v>1346</v>
      </c>
      <c r="L30">
        <v>247</v>
      </c>
      <c r="M30">
        <v>22</v>
      </c>
      <c r="N30">
        <v>198</v>
      </c>
      <c r="O30">
        <v>677</v>
      </c>
      <c r="P30">
        <v>123</v>
      </c>
      <c r="Q30">
        <v>41</v>
      </c>
      <c r="R30">
        <v>473</v>
      </c>
      <c r="S30">
        <v>1251</v>
      </c>
      <c r="T30">
        <v>0.245</v>
      </c>
      <c r="U30">
        <v>0.309</v>
      </c>
      <c r="V30">
        <v>0.40699999999999997</v>
      </c>
      <c r="W30">
        <v>0.71599999999999997</v>
      </c>
      <c r="X30">
        <v>94</v>
      </c>
      <c r="Y30">
        <v>0.32</v>
      </c>
      <c r="Z30">
        <v>93</v>
      </c>
      <c r="AA30">
        <v>2231</v>
      </c>
      <c r="AB30">
        <v>109</v>
      </c>
      <c r="AC30">
        <v>55</v>
      </c>
      <c r="AD30">
        <v>33</v>
      </c>
      <c r="AE30">
        <v>45</v>
      </c>
      <c r="AF30">
        <v>29</v>
      </c>
      <c r="AG30">
        <v>1903</v>
      </c>
      <c r="AH30">
        <v>1753</v>
      </c>
      <c r="AI30">
        <v>10.820987654320991</v>
      </c>
      <c r="AJ30">
        <v>4.4366049382716044</v>
      </c>
      <c r="AK30">
        <v>4.4197530864197532</v>
      </c>
      <c r="AL30">
        <v>1.6851851851851229E-2</v>
      </c>
      <c r="AM30">
        <v>4.4896592952175478</v>
      </c>
      <c r="AN30">
        <v>6.9906208797794633E-2</v>
      </c>
    </row>
    <row r="31" spans="1:40" ht="16" customHeight="1" x14ac:dyDescent="0.2">
      <c r="A31" t="s">
        <v>77</v>
      </c>
      <c r="C31" t="s">
        <v>89</v>
      </c>
      <c r="F31" t="s">
        <v>138</v>
      </c>
      <c r="G31">
        <v>162</v>
      </c>
      <c r="H31">
        <v>6221</v>
      </c>
      <c r="I31">
        <v>5615</v>
      </c>
      <c r="J31">
        <v>731</v>
      </c>
      <c r="K31">
        <v>1468</v>
      </c>
      <c r="L31">
        <v>301</v>
      </c>
      <c r="M31">
        <v>25</v>
      </c>
      <c r="N31">
        <v>194</v>
      </c>
      <c r="O31">
        <v>688</v>
      </c>
      <c r="P31">
        <v>105</v>
      </c>
      <c r="Q31">
        <v>35</v>
      </c>
      <c r="R31">
        <v>479</v>
      </c>
      <c r="S31">
        <v>1325</v>
      </c>
      <c r="T31">
        <v>0.26100000000000001</v>
      </c>
      <c r="U31">
        <v>0.32200000000000001</v>
      </c>
      <c r="V31">
        <v>0.42799999999999999</v>
      </c>
      <c r="W31">
        <v>0.75</v>
      </c>
      <c r="X31">
        <v>101</v>
      </c>
      <c r="Y31">
        <v>0.33500000000000002</v>
      </c>
      <c r="Z31">
        <v>101</v>
      </c>
      <c r="AA31">
        <v>2401</v>
      </c>
      <c r="AB31">
        <v>110</v>
      </c>
      <c r="AC31">
        <v>41</v>
      </c>
      <c r="AD31">
        <v>50</v>
      </c>
      <c r="AE31">
        <v>36</v>
      </c>
      <c r="AF31">
        <v>43</v>
      </c>
      <c r="AG31">
        <v>2031</v>
      </c>
      <c r="AH31">
        <v>1886</v>
      </c>
      <c r="AI31">
        <v>11.641975308641969</v>
      </c>
      <c r="AJ31">
        <v>4.7732098765432092</v>
      </c>
      <c r="AK31">
        <v>4.5123456790123457</v>
      </c>
      <c r="AL31">
        <v>0.26086419753086337</v>
      </c>
      <c r="AM31">
        <v>4.8744444444444444</v>
      </c>
      <c r="AN31">
        <v>0.36209876543209862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cols>
    <col min="39" max="39" width="14.5" customWidth="1"/>
  </cols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210</v>
      </c>
      <c r="G2">
        <v>162</v>
      </c>
      <c r="H2">
        <v>6096</v>
      </c>
      <c r="I2">
        <v>5421</v>
      </c>
      <c r="J2">
        <v>731</v>
      </c>
      <c r="K2">
        <v>1357</v>
      </c>
      <c r="L2">
        <v>293</v>
      </c>
      <c r="M2">
        <v>37</v>
      </c>
      <c r="N2">
        <v>172</v>
      </c>
      <c r="O2">
        <v>702</v>
      </c>
      <c r="P2">
        <v>133</v>
      </c>
      <c r="Q2">
        <v>55</v>
      </c>
      <c r="R2">
        <v>531</v>
      </c>
      <c r="S2">
        <v>1249</v>
      </c>
      <c r="T2">
        <v>0.25</v>
      </c>
      <c r="U2">
        <v>0.32200000000000001</v>
      </c>
      <c r="V2">
        <v>0.41299999999999998</v>
      </c>
      <c r="W2">
        <v>0.73599999999999999</v>
      </c>
      <c r="X2">
        <v>99</v>
      </c>
      <c r="Y2">
        <v>0.33</v>
      </c>
      <c r="Z2">
        <v>96</v>
      </c>
      <c r="AA2">
        <v>2240</v>
      </c>
      <c r="AB2">
        <v>82</v>
      </c>
      <c r="AC2">
        <v>61</v>
      </c>
      <c r="AD2">
        <v>50</v>
      </c>
      <c r="AE2">
        <v>33</v>
      </c>
      <c r="AF2">
        <v>55</v>
      </c>
      <c r="AG2">
        <v>2004</v>
      </c>
      <c r="AH2">
        <v>1867</v>
      </c>
      <c r="AI2">
        <v>11.52469135802469</v>
      </c>
      <c r="AJ2">
        <v>4.725123456790123</v>
      </c>
      <c r="AK2">
        <v>4.5123456790123457</v>
      </c>
      <c r="AL2">
        <v>0.21277777777777729</v>
      </c>
      <c r="AM2">
        <v>4.6562258454106269</v>
      </c>
      <c r="AN2">
        <v>0.14388016639828119</v>
      </c>
    </row>
    <row r="3" spans="1:40" ht="16" customHeight="1" x14ac:dyDescent="0.2">
      <c r="A3" t="s">
        <v>49</v>
      </c>
      <c r="C3" t="s">
        <v>89</v>
      </c>
      <c r="F3" t="s">
        <v>202</v>
      </c>
      <c r="G3">
        <v>162</v>
      </c>
      <c r="H3">
        <v>6169</v>
      </c>
      <c r="I3">
        <v>5528</v>
      </c>
      <c r="J3">
        <v>641</v>
      </c>
      <c r="K3">
        <v>1345</v>
      </c>
      <c r="L3">
        <v>244</v>
      </c>
      <c r="M3">
        <v>16</v>
      </c>
      <c r="N3">
        <v>173</v>
      </c>
      <c r="O3">
        <v>606</v>
      </c>
      <c r="P3">
        <v>77</v>
      </c>
      <c r="Q3">
        <v>44</v>
      </c>
      <c r="R3">
        <v>504</v>
      </c>
      <c r="S3">
        <v>1260</v>
      </c>
      <c r="T3">
        <v>0.24299999999999999</v>
      </c>
      <c r="U3">
        <v>0.308</v>
      </c>
      <c r="V3">
        <v>0.38700000000000001</v>
      </c>
      <c r="W3">
        <v>0.69499999999999995</v>
      </c>
      <c r="X3">
        <v>90</v>
      </c>
      <c r="Y3">
        <v>0.316</v>
      </c>
      <c r="Z3">
        <v>88</v>
      </c>
      <c r="AA3">
        <v>2140</v>
      </c>
      <c r="AB3">
        <v>113</v>
      </c>
      <c r="AC3">
        <v>28</v>
      </c>
      <c r="AD3">
        <v>75</v>
      </c>
      <c r="AE3">
        <v>30</v>
      </c>
      <c r="AF3">
        <v>45</v>
      </c>
      <c r="AG3">
        <v>1922</v>
      </c>
      <c r="AH3">
        <v>1765</v>
      </c>
      <c r="AI3">
        <v>10.89506172839506</v>
      </c>
      <c r="AJ3">
        <v>4.4669753086419748</v>
      </c>
      <c r="AK3">
        <v>3.9567901234567899</v>
      </c>
      <c r="AL3">
        <v>0.51018518518518485</v>
      </c>
      <c r="AM3">
        <v>4.3122159090909093</v>
      </c>
      <c r="AN3">
        <v>0.35542578563411942</v>
      </c>
    </row>
    <row r="4" spans="1:40" ht="16" customHeight="1" x14ac:dyDescent="0.2">
      <c r="A4" t="s">
        <v>50</v>
      </c>
      <c r="C4" t="s">
        <v>89</v>
      </c>
      <c r="F4" t="s">
        <v>211</v>
      </c>
      <c r="G4">
        <v>162</v>
      </c>
      <c r="H4">
        <v>6156</v>
      </c>
      <c r="I4">
        <v>5585</v>
      </c>
      <c r="J4">
        <v>708</v>
      </c>
      <c r="K4">
        <v>1434</v>
      </c>
      <c r="L4">
        <v>273</v>
      </c>
      <c r="M4">
        <v>13</v>
      </c>
      <c r="N4">
        <v>191</v>
      </c>
      <c r="O4">
        <v>684</v>
      </c>
      <c r="P4">
        <v>81</v>
      </c>
      <c r="Q4">
        <v>25</v>
      </c>
      <c r="R4">
        <v>452</v>
      </c>
      <c r="S4">
        <v>1120</v>
      </c>
      <c r="T4">
        <v>0.25700000000000001</v>
      </c>
      <c r="U4">
        <v>0.316</v>
      </c>
      <c r="V4">
        <v>0.41299999999999998</v>
      </c>
      <c r="W4">
        <v>0.72899999999999998</v>
      </c>
      <c r="X4">
        <v>97</v>
      </c>
      <c r="Y4">
        <v>0.32600000000000001</v>
      </c>
      <c r="Z4">
        <v>96</v>
      </c>
      <c r="AA4">
        <v>2306</v>
      </c>
      <c r="AB4">
        <v>154</v>
      </c>
      <c r="AC4">
        <v>52</v>
      </c>
      <c r="AD4">
        <v>24</v>
      </c>
      <c r="AE4">
        <v>43</v>
      </c>
      <c r="AF4">
        <v>24</v>
      </c>
      <c r="AG4">
        <v>1962</v>
      </c>
      <c r="AH4">
        <v>1783</v>
      </c>
      <c r="AI4">
        <v>11.006172839506171</v>
      </c>
      <c r="AJ4">
        <v>4.5125308641975304</v>
      </c>
      <c r="AK4">
        <v>4.3703703703703702</v>
      </c>
      <c r="AL4">
        <v>0.14216049382716009</v>
      </c>
      <c r="AM4">
        <v>4.5311647327707458</v>
      </c>
      <c r="AN4">
        <v>0.16079436240037559</v>
      </c>
    </row>
    <row r="5" spans="1:40" ht="16" customHeight="1" x14ac:dyDescent="0.2">
      <c r="A5" t="s">
        <v>51</v>
      </c>
      <c r="C5" t="s">
        <v>89</v>
      </c>
      <c r="F5" t="s">
        <v>212</v>
      </c>
      <c r="G5">
        <v>162</v>
      </c>
      <c r="H5">
        <v>6414</v>
      </c>
      <c r="I5">
        <v>5710</v>
      </c>
      <c r="J5">
        <v>875</v>
      </c>
      <c r="K5">
        <v>1600</v>
      </c>
      <c r="L5">
        <v>352</v>
      </c>
      <c r="M5">
        <v>35</v>
      </c>
      <c r="N5">
        <v>203</v>
      </c>
      <c r="O5">
        <v>842</v>
      </c>
      <c r="P5">
        <v>102</v>
      </c>
      <c r="Q5">
        <v>42</v>
      </c>
      <c r="R5">
        <v>578</v>
      </c>
      <c r="S5">
        <v>1108</v>
      </c>
      <c r="T5">
        <v>0.28000000000000003</v>
      </c>
      <c r="U5">
        <v>0.34899999999999998</v>
      </c>
      <c r="V5">
        <v>0.46100000000000002</v>
      </c>
      <c r="W5">
        <v>0.81</v>
      </c>
      <c r="X5">
        <v>116</v>
      </c>
      <c r="Y5">
        <v>0.35799999999999998</v>
      </c>
      <c r="Z5">
        <v>116</v>
      </c>
      <c r="AA5">
        <v>2631</v>
      </c>
      <c r="AB5">
        <v>136</v>
      </c>
      <c r="AC5">
        <v>50</v>
      </c>
      <c r="AD5">
        <v>22</v>
      </c>
      <c r="AE5">
        <v>50</v>
      </c>
      <c r="AF5">
        <v>52</v>
      </c>
      <c r="AG5">
        <v>2280</v>
      </c>
      <c r="AH5">
        <v>2102</v>
      </c>
      <c r="AI5">
        <v>12.97530864197531</v>
      </c>
      <c r="AJ5">
        <v>5.319876543209876</v>
      </c>
      <c r="AK5">
        <v>5.4012345679012341</v>
      </c>
      <c r="AL5">
        <v>8.1358024691358111E-2</v>
      </c>
      <c r="AM5">
        <v>5.3988809296402431</v>
      </c>
      <c r="AN5">
        <v>2.3536382609909978E-3</v>
      </c>
    </row>
    <row r="6" spans="1:40" ht="16" customHeight="1" x14ac:dyDescent="0.2">
      <c r="A6" t="s">
        <v>52</v>
      </c>
      <c r="C6" t="s">
        <v>89</v>
      </c>
      <c r="F6" t="s">
        <v>213</v>
      </c>
      <c r="G6">
        <v>162</v>
      </c>
      <c r="H6">
        <v>6130</v>
      </c>
      <c r="I6">
        <v>5549</v>
      </c>
      <c r="J6">
        <v>654</v>
      </c>
      <c r="K6">
        <v>1423</v>
      </c>
      <c r="L6">
        <v>285</v>
      </c>
      <c r="M6">
        <v>36</v>
      </c>
      <c r="N6">
        <v>148</v>
      </c>
      <c r="O6">
        <v>610</v>
      </c>
      <c r="P6">
        <v>69</v>
      </c>
      <c r="Q6">
        <v>23</v>
      </c>
      <c r="R6">
        <v>425</v>
      </c>
      <c r="S6">
        <v>1202</v>
      </c>
      <c r="T6">
        <v>0.25600000000000001</v>
      </c>
      <c r="U6">
        <v>0.314</v>
      </c>
      <c r="V6">
        <v>0.40100000000000002</v>
      </c>
      <c r="W6">
        <v>0.71499999999999997</v>
      </c>
      <c r="X6">
        <v>95</v>
      </c>
      <c r="Y6">
        <v>0.32600000000000001</v>
      </c>
      <c r="Z6">
        <v>94</v>
      </c>
      <c r="AA6">
        <v>2224</v>
      </c>
      <c r="AB6">
        <v>123</v>
      </c>
      <c r="AC6">
        <v>59</v>
      </c>
      <c r="AD6">
        <v>60</v>
      </c>
      <c r="AE6">
        <v>35</v>
      </c>
      <c r="AF6">
        <v>35</v>
      </c>
      <c r="AG6">
        <v>1942</v>
      </c>
      <c r="AH6">
        <v>1796</v>
      </c>
      <c r="AI6">
        <v>11.086419753086419</v>
      </c>
      <c r="AJ6">
        <v>4.5454320987654313</v>
      </c>
      <c r="AK6">
        <v>4.0370370370370372</v>
      </c>
      <c r="AL6">
        <v>0.5083950617283941</v>
      </c>
      <c r="AM6">
        <v>4.45981245576787</v>
      </c>
      <c r="AN6">
        <v>0.4227754187308328</v>
      </c>
    </row>
    <row r="7" spans="1:40" ht="16" customHeight="1" x14ac:dyDescent="0.2">
      <c r="A7" t="s">
        <v>53</v>
      </c>
      <c r="C7" t="s">
        <v>89</v>
      </c>
      <c r="F7" t="s">
        <v>214</v>
      </c>
      <c r="G7">
        <v>162</v>
      </c>
      <c r="H7">
        <v>6159</v>
      </c>
      <c r="I7">
        <v>5502</v>
      </c>
      <c r="J7">
        <v>654</v>
      </c>
      <c r="K7">
        <v>1387</v>
      </c>
      <c r="L7">
        <v>252</v>
      </c>
      <c r="M7">
        <v>16</v>
      </c>
      <c r="N7">
        <v>154</v>
      </c>
      <c r="O7">
        <v>625</v>
      </c>
      <c r="P7">
        <v>81</v>
      </c>
      <c r="Q7">
        <v>53</v>
      </c>
      <c r="R7">
        <v>475</v>
      </c>
      <c r="S7">
        <v>989</v>
      </c>
      <c r="T7">
        <v>0.252</v>
      </c>
      <c r="U7">
        <v>0.31900000000000001</v>
      </c>
      <c r="V7">
        <v>0.38800000000000001</v>
      </c>
      <c r="W7">
        <v>0.70599999999999996</v>
      </c>
      <c r="X7">
        <v>89</v>
      </c>
      <c r="Y7">
        <v>0.317</v>
      </c>
      <c r="Z7">
        <v>87</v>
      </c>
      <c r="AA7">
        <v>2133</v>
      </c>
      <c r="AB7">
        <v>125</v>
      </c>
      <c r="AC7">
        <v>84</v>
      </c>
      <c r="AD7">
        <v>52</v>
      </c>
      <c r="AE7">
        <v>46</v>
      </c>
      <c r="AF7">
        <v>31</v>
      </c>
      <c r="AG7">
        <v>1977</v>
      </c>
      <c r="AH7">
        <v>1799</v>
      </c>
      <c r="AI7">
        <v>11.10493827160494</v>
      </c>
      <c r="AJ7">
        <v>4.5530246913580248</v>
      </c>
      <c r="AK7">
        <v>4.0370370370370372</v>
      </c>
      <c r="AL7">
        <v>0.51598765432098759</v>
      </c>
      <c r="AM7">
        <v>4.2546882619296413</v>
      </c>
      <c r="AN7">
        <v>0.21765122489260411</v>
      </c>
    </row>
    <row r="8" spans="1:40" ht="16" customHeight="1" x14ac:dyDescent="0.2">
      <c r="A8" t="s">
        <v>54</v>
      </c>
      <c r="C8" t="s">
        <v>89</v>
      </c>
      <c r="F8" t="s">
        <v>215</v>
      </c>
      <c r="G8">
        <v>162</v>
      </c>
      <c r="H8">
        <v>6329</v>
      </c>
      <c r="I8">
        <v>5612</v>
      </c>
      <c r="J8">
        <v>735</v>
      </c>
      <c r="K8">
        <v>1438</v>
      </c>
      <c r="L8">
        <v>264</v>
      </c>
      <c r="M8">
        <v>19</v>
      </c>
      <c r="N8">
        <v>183</v>
      </c>
      <c r="O8">
        <v>697</v>
      </c>
      <c r="P8">
        <v>97</v>
      </c>
      <c r="Q8">
        <v>50</v>
      </c>
      <c r="R8">
        <v>535</v>
      </c>
      <c r="S8">
        <v>1250</v>
      </c>
      <c r="T8">
        <v>0.25600000000000001</v>
      </c>
      <c r="U8">
        <v>0.32600000000000001</v>
      </c>
      <c r="V8">
        <v>0.40799999999999997</v>
      </c>
      <c r="W8">
        <v>0.73399999999999999</v>
      </c>
      <c r="X8">
        <v>98</v>
      </c>
      <c r="Y8">
        <v>0.33400000000000002</v>
      </c>
      <c r="Z8">
        <v>99</v>
      </c>
      <c r="AA8">
        <v>2289</v>
      </c>
      <c r="AB8">
        <v>98</v>
      </c>
      <c r="AC8">
        <v>63</v>
      </c>
      <c r="AD8">
        <v>78</v>
      </c>
      <c r="AE8">
        <v>40</v>
      </c>
      <c r="AF8">
        <v>52</v>
      </c>
      <c r="AG8">
        <v>2088</v>
      </c>
      <c r="AH8">
        <v>1940</v>
      </c>
      <c r="AI8">
        <v>11.97530864197531</v>
      </c>
      <c r="AJ8">
        <v>4.9098765432098759</v>
      </c>
      <c r="AK8">
        <v>4.5370370370370372</v>
      </c>
      <c r="AL8">
        <v>0.37283950617283868</v>
      </c>
      <c r="AM8">
        <v>4.7210633946830258</v>
      </c>
      <c r="AN8">
        <v>0.1840263576459886</v>
      </c>
    </row>
    <row r="9" spans="1:40" ht="16" customHeight="1" x14ac:dyDescent="0.2">
      <c r="A9" t="s">
        <v>55</v>
      </c>
      <c r="C9" t="s">
        <v>89</v>
      </c>
      <c r="F9" t="s">
        <v>187</v>
      </c>
      <c r="G9">
        <v>162</v>
      </c>
      <c r="H9">
        <v>6142</v>
      </c>
      <c r="I9">
        <v>5509</v>
      </c>
      <c r="J9">
        <v>704</v>
      </c>
      <c r="K9">
        <v>1380</v>
      </c>
      <c r="L9">
        <v>290</v>
      </c>
      <c r="M9">
        <v>26</v>
      </c>
      <c r="N9">
        <v>154</v>
      </c>
      <c r="O9">
        <v>671</v>
      </c>
      <c r="P9">
        <v>89</v>
      </c>
      <c r="Q9">
        <v>42</v>
      </c>
      <c r="R9">
        <v>494</v>
      </c>
      <c r="S9">
        <v>1269</v>
      </c>
      <c r="T9">
        <v>0.25</v>
      </c>
      <c r="U9">
        <v>0.317</v>
      </c>
      <c r="V9">
        <v>0.39600000000000002</v>
      </c>
      <c r="W9">
        <v>0.71399999999999997</v>
      </c>
      <c r="X9">
        <v>100</v>
      </c>
      <c r="Y9">
        <v>0.318</v>
      </c>
      <c r="Z9">
        <v>99</v>
      </c>
      <c r="AA9">
        <v>2184</v>
      </c>
      <c r="AB9">
        <v>111</v>
      </c>
      <c r="AC9">
        <v>65</v>
      </c>
      <c r="AD9">
        <v>31</v>
      </c>
      <c r="AE9">
        <v>43</v>
      </c>
      <c r="AF9">
        <v>30</v>
      </c>
      <c r="AG9">
        <v>1969</v>
      </c>
      <c r="AH9">
        <v>1816</v>
      </c>
      <c r="AI9">
        <v>11.20987654320988</v>
      </c>
      <c r="AJ9">
        <v>4.5960493827160489</v>
      </c>
      <c r="AK9">
        <v>4.3456790123456788</v>
      </c>
      <c r="AL9">
        <v>0.25037037037037008</v>
      </c>
      <c r="AM9">
        <v>4.4111041009463721</v>
      </c>
      <c r="AN9">
        <v>6.5425088600693293E-2</v>
      </c>
    </row>
    <row r="10" spans="1:40" ht="16" customHeight="1" x14ac:dyDescent="0.2">
      <c r="A10" t="s">
        <v>56</v>
      </c>
      <c r="C10" t="s">
        <v>89</v>
      </c>
      <c r="F10" t="s">
        <v>189</v>
      </c>
      <c r="G10">
        <v>162</v>
      </c>
      <c r="H10">
        <v>6275</v>
      </c>
      <c r="I10">
        <v>5544</v>
      </c>
      <c r="J10">
        <v>735</v>
      </c>
      <c r="K10">
        <v>1429</v>
      </c>
      <c r="L10">
        <v>274</v>
      </c>
      <c r="M10">
        <v>40</v>
      </c>
      <c r="N10">
        <v>163</v>
      </c>
      <c r="O10">
        <v>697</v>
      </c>
      <c r="P10">
        <v>118</v>
      </c>
      <c r="Q10">
        <v>42</v>
      </c>
      <c r="R10">
        <v>555</v>
      </c>
      <c r="S10">
        <v>1201</v>
      </c>
      <c r="T10">
        <v>0.25800000000000001</v>
      </c>
      <c r="U10">
        <v>0.32900000000000001</v>
      </c>
      <c r="V10">
        <v>0.41</v>
      </c>
      <c r="W10">
        <v>0.73899999999999999</v>
      </c>
      <c r="X10">
        <v>88</v>
      </c>
      <c r="Y10">
        <v>0.33600000000000002</v>
      </c>
      <c r="Z10">
        <v>87</v>
      </c>
      <c r="AA10">
        <v>2272</v>
      </c>
      <c r="AB10">
        <v>112</v>
      </c>
      <c r="AC10">
        <v>57</v>
      </c>
      <c r="AD10">
        <v>75</v>
      </c>
      <c r="AE10">
        <v>44</v>
      </c>
      <c r="AF10">
        <v>54</v>
      </c>
      <c r="AG10">
        <v>2095</v>
      </c>
      <c r="AH10">
        <v>1941</v>
      </c>
      <c r="AI10">
        <v>11.981481481481479</v>
      </c>
      <c r="AJ10">
        <v>4.9124074074074073</v>
      </c>
      <c r="AK10">
        <v>4.5370370370370372</v>
      </c>
      <c r="AL10">
        <v>0.37537037037037008</v>
      </c>
      <c r="AM10">
        <v>4.7033687943262414</v>
      </c>
      <c r="AN10">
        <v>0.16633175728920341</v>
      </c>
    </row>
    <row r="11" spans="1:40" ht="16" customHeight="1" x14ac:dyDescent="0.2">
      <c r="A11" t="s">
        <v>57</v>
      </c>
      <c r="C11" t="s">
        <v>89</v>
      </c>
      <c r="F11" t="s">
        <v>216</v>
      </c>
      <c r="G11">
        <v>162</v>
      </c>
      <c r="H11">
        <v>6231</v>
      </c>
      <c r="I11">
        <v>5563</v>
      </c>
      <c r="J11">
        <v>787</v>
      </c>
      <c r="K11">
        <v>1540</v>
      </c>
      <c r="L11">
        <v>297</v>
      </c>
      <c r="M11">
        <v>34</v>
      </c>
      <c r="N11">
        <v>169</v>
      </c>
      <c r="O11">
        <v>750</v>
      </c>
      <c r="P11">
        <v>49</v>
      </c>
      <c r="Q11">
        <v>20</v>
      </c>
      <c r="R11">
        <v>521</v>
      </c>
      <c r="S11">
        <v>1143</v>
      </c>
      <c r="T11">
        <v>0.27700000000000002</v>
      </c>
      <c r="U11">
        <v>0.34</v>
      </c>
      <c r="V11">
        <v>0.434</v>
      </c>
      <c r="W11">
        <v>0.77300000000000002</v>
      </c>
      <c r="X11">
        <v>109</v>
      </c>
      <c r="Y11">
        <v>0.34399999999999997</v>
      </c>
      <c r="Z11">
        <v>110</v>
      </c>
      <c r="AA11">
        <v>2412</v>
      </c>
      <c r="AB11">
        <v>142</v>
      </c>
      <c r="AC11">
        <v>39</v>
      </c>
      <c r="AD11">
        <v>50</v>
      </c>
      <c r="AE11">
        <v>58</v>
      </c>
      <c r="AF11">
        <v>47</v>
      </c>
      <c r="AG11">
        <v>2147</v>
      </c>
      <c r="AH11">
        <v>1985</v>
      </c>
      <c r="AI11">
        <v>12.253086419753091</v>
      </c>
      <c r="AJ11">
        <v>5.0237654320987657</v>
      </c>
      <c r="AK11">
        <v>4.8580246913580254</v>
      </c>
      <c r="AL11">
        <v>0.16574074074074119</v>
      </c>
      <c r="AM11">
        <v>4.9268218954248368</v>
      </c>
      <c r="AN11">
        <v>6.8797204066812334E-2</v>
      </c>
    </row>
    <row r="12" spans="1:40" ht="16" customHeight="1" x14ac:dyDescent="0.2">
      <c r="A12" t="s">
        <v>58</v>
      </c>
      <c r="C12" t="s">
        <v>89</v>
      </c>
      <c r="F12" t="s">
        <v>145</v>
      </c>
      <c r="G12">
        <v>162</v>
      </c>
      <c r="H12">
        <v>6150</v>
      </c>
      <c r="I12">
        <v>5598</v>
      </c>
      <c r="J12">
        <v>615</v>
      </c>
      <c r="K12">
        <v>1442</v>
      </c>
      <c r="L12">
        <v>309</v>
      </c>
      <c r="M12">
        <v>28</v>
      </c>
      <c r="N12">
        <v>95</v>
      </c>
      <c r="O12">
        <v>579</v>
      </c>
      <c r="P12">
        <v>118</v>
      </c>
      <c r="Q12">
        <v>33</v>
      </c>
      <c r="R12">
        <v>401</v>
      </c>
      <c r="S12">
        <v>1164</v>
      </c>
      <c r="T12">
        <v>0.25800000000000001</v>
      </c>
      <c r="U12">
        <v>0.311</v>
      </c>
      <c r="V12">
        <v>0.374</v>
      </c>
      <c r="W12">
        <v>0.68400000000000005</v>
      </c>
      <c r="X12">
        <v>89</v>
      </c>
      <c r="Y12">
        <v>0.313</v>
      </c>
      <c r="Z12">
        <v>87</v>
      </c>
      <c r="AA12">
        <v>2092</v>
      </c>
      <c r="AB12">
        <v>111</v>
      </c>
      <c r="AC12">
        <v>46</v>
      </c>
      <c r="AD12">
        <v>66</v>
      </c>
      <c r="AE12">
        <v>37</v>
      </c>
      <c r="AF12">
        <v>34</v>
      </c>
      <c r="AG12">
        <v>1923</v>
      </c>
      <c r="AH12">
        <v>1779</v>
      </c>
      <c r="AI12">
        <v>10.981481481481479</v>
      </c>
      <c r="AJ12">
        <v>4.5024074074074072</v>
      </c>
      <c r="AK12">
        <v>3.7962962962962958</v>
      </c>
      <c r="AL12">
        <v>0.70611111111111091</v>
      </c>
      <c r="AM12">
        <v>4.1598981779206863</v>
      </c>
      <c r="AN12">
        <v>0.36360188162439</v>
      </c>
    </row>
    <row r="13" spans="1:40" ht="16" customHeight="1" x14ac:dyDescent="0.2">
      <c r="A13" t="s">
        <v>59</v>
      </c>
      <c r="C13" t="s">
        <v>89</v>
      </c>
      <c r="F13" t="s">
        <v>217</v>
      </c>
      <c r="G13">
        <v>162</v>
      </c>
      <c r="H13">
        <v>6267</v>
      </c>
      <c r="I13">
        <v>5672</v>
      </c>
      <c r="J13">
        <v>730</v>
      </c>
      <c r="K13">
        <v>1560</v>
      </c>
      <c r="L13">
        <v>325</v>
      </c>
      <c r="M13">
        <v>41</v>
      </c>
      <c r="N13">
        <v>129</v>
      </c>
      <c r="O13">
        <v>705</v>
      </c>
      <c r="P13">
        <v>153</v>
      </c>
      <c r="Q13">
        <v>58</v>
      </c>
      <c r="R13">
        <v>442</v>
      </c>
      <c r="S13">
        <v>1006</v>
      </c>
      <c r="T13">
        <v>0.27500000000000002</v>
      </c>
      <c r="U13">
        <v>0.32900000000000001</v>
      </c>
      <c r="V13">
        <v>0.41499999999999998</v>
      </c>
      <c r="W13">
        <v>0.74399999999999999</v>
      </c>
      <c r="X13">
        <v>104</v>
      </c>
      <c r="Y13">
        <v>0.33400000000000002</v>
      </c>
      <c r="Z13">
        <v>104</v>
      </c>
      <c r="AA13">
        <v>2354</v>
      </c>
      <c r="AB13">
        <v>121</v>
      </c>
      <c r="AC13">
        <v>39</v>
      </c>
      <c r="AD13">
        <v>55</v>
      </c>
      <c r="AE13">
        <v>57</v>
      </c>
      <c r="AF13">
        <v>37</v>
      </c>
      <c r="AG13">
        <v>2078</v>
      </c>
      <c r="AH13">
        <v>1899</v>
      </c>
      <c r="AI13">
        <v>11.72222222222222</v>
      </c>
      <c r="AJ13">
        <v>4.8061111111111101</v>
      </c>
      <c r="AK13">
        <v>4.5061728395061724</v>
      </c>
      <c r="AL13">
        <v>0.29993827160493769</v>
      </c>
      <c r="AM13">
        <v>4.657712765957446</v>
      </c>
      <c r="AN13">
        <v>0.15153992645127359</v>
      </c>
    </row>
    <row r="14" spans="1:40" ht="16" customHeight="1" x14ac:dyDescent="0.2">
      <c r="A14" t="s">
        <v>60</v>
      </c>
      <c r="C14" t="s">
        <v>89</v>
      </c>
      <c r="F14" t="s">
        <v>156</v>
      </c>
      <c r="G14">
        <v>162</v>
      </c>
      <c r="H14">
        <v>6088</v>
      </c>
      <c r="I14">
        <v>5513</v>
      </c>
      <c r="J14">
        <v>667</v>
      </c>
      <c r="K14">
        <v>1394</v>
      </c>
      <c r="L14">
        <v>289</v>
      </c>
      <c r="M14">
        <v>34</v>
      </c>
      <c r="N14">
        <v>155</v>
      </c>
      <c r="O14">
        <v>629</v>
      </c>
      <c r="P14">
        <v>135</v>
      </c>
      <c r="Q14">
        <v>52</v>
      </c>
      <c r="R14">
        <v>442</v>
      </c>
      <c r="S14">
        <v>1086</v>
      </c>
      <c r="T14">
        <v>0.253</v>
      </c>
      <c r="U14">
        <v>0.313</v>
      </c>
      <c r="V14">
        <v>0.40200000000000002</v>
      </c>
      <c r="W14">
        <v>0.71399999999999997</v>
      </c>
      <c r="X14">
        <v>102</v>
      </c>
      <c r="Y14">
        <v>0.32200000000000001</v>
      </c>
      <c r="Z14">
        <v>103</v>
      </c>
      <c r="AA14">
        <v>2216</v>
      </c>
      <c r="AB14">
        <v>126</v>
      </c>
      <c r="AC14">
        <v>51</v>
      </c>
      <c r="AD14">
        <v>50</v>
      </c>
      <c r="AE14">
        <v>32</v>
      </c>
      <c r="AF14">
        <v>33</v>
      </c>
      <c r="AG14">
        <v>1920</v>
      </c>
      <c r="AH14">
        <v>1742</v>
      </c>
      <c r="AI14">
        <v>10.753086419753091</v>
      </c>
      <c r="AJ14">
        <v>4.4087654320987646</v>
      </c>
      <c r="AK14">
        <v>4.117283950617284</v>
      </c>
      <c r="AL14">
        <v>0.29148148148148151</v>
      </c>
      <c r="AM14">
        <v>4.3503620873269444</v>
      </c>
      <c r="AN14">
        <v>0.23307813670966041</v>
      </c>
    </row>
    <row r="15" spans="1:40" ht="16" customHeight="1" x14ac:dyDescent="0.2">
      <c r="A15" t="s">
        <v>61</v>
      </c>
      <c r="C15" t="s">
        <v>89</v>
      </c>
      <c r="F15" t="s">
        <v>161</v>
      </c>
      <c r="G15">
        <v>161</v>
      </c>
      <c r="H15">
        <v>6094</v>
      </c>
      <c r="I15">
        <v>5436</v>
      </c>
      <c r="J15">
        <v>644</v>
      </c>
      <c r="K15">
        <v>1395</v>
      </c>
      <c r="L15">
        <v>237</v>
      </c>
      <c r="M15">
        <v>28</v>
      </c>
      <c r="N15">
        <v>117</v>
      </c>
      <c r="O15">
        <v>613</v>
      </c>
      <c r="P15">
        <v>126</v>
      </c>
      <c r="Q15">
        <v>40</v>
      </c>
      <c r="R15">
        <v>498</v>
      </c>
      <c r="S15">
        <v>1087</v>
      </c>
      <c r="T15">
        <v>0.25700000000000001</v>
      </c>
      <c r="U15">
        <v>0.32200000000000001</v>
      </c>
      <c r="V15">
        <v>0.375</v>
      </c>
      <c r="W15">
        <v>0.69699999999999995</v>
      </c>
      <c r="X15">
        <v>95</v>
      </c>
      <c r="Y15">
        <v>0.317</v>
      </c>
      <c r="Z15">
        <v>93</v>
      </c>
      <c r="AA15">
        <v>2039</v>
      </c>
      <c r="AB15">
        <v>101</v>
      </c>
      <c r="AC15">
        <v>45</v>
      </c>
      <c r="AD15">
        <v>71</v>
      </c>
      <c r="AE15">
        <v>43</v>
      </c>
      <c r="AF15">
        <v>61</v>
      </c>
      <c r="AG15">
        <v>1999</v>
      </c>
      <c r="AH15">
        <v>1858</v>
      </c>
      <c r="AI15">
        <v>11.46913580246914</v>
      </c>
      <c r="AJ15">
        <v>4.7023456790123452</v>
      </c>
      <c r="AK15">
        <v>4</v>
      </c>
      <c r="AL15">
        <v>0.70234567901234524</v>
      </c>
      <c r="AM15">
        <v>4.2074275362318838</v>
      </c>
      <c r="AN15">
        <v>0.20742753623188381</v>
      </c>
    </row>
    <row r="16" spans="1:40" ht="16" customHeight="1" x14ac:dyDescent="0.2">
      <c r="A16" t="s">
        <v>62</v>
      </c>
      <c r="C16" t="s">
        <v>89</v>
      </c>
      <c r="F16" t="s">
        <v>218</v>
      </c>
      <c r="G16">
        <v>162</v>
      </c>
      <c r="H16">
        <v>6232</v>
      </c>
      <c r="I16">
        <v>5508</v>
      </c>
      <c r="J16">
        <v>625</v>
      </c>
      <c r="K16">
        <v>1358</v>
      </c>
      <c r="L16">
        <v>274</v>
      </c>
      <c r="M16">
        <v>30</v>
      </c>
      <c r="N16">
        <v>149</v>
      </c>
      <c r="O16">
        <v>596</v>
      </c>
      <c r="P16">
        <v>95</v>
      </c>
      <c r="Q16">
        <v>41</v>
      </c>
      <c r="R16">
        <v>542</v>
      </c>
      <c r="S16">
        <v>1244</v>
      </c>
      <c r="T16">
        <v>0.247</v>
      </c>
      <c r="U16">
        <v>0.318</v>
      </c>
      <c r="V16">
        <v>0.38800000000000001</v>
      </c>
      <c r="W16">
        <v>0.70599999999999996</v>
      </c>
      <c r="X16">
        <v>93</v>
      </c>
      <c r="Y16">
        <v>0.32100000000000001</v>
      </c>
      <c r="Z16">
        <v>91</v>
      </c>
      <c r="AA16">
        <v>2139</v>
      </c>
      <c r="AB16">
        <v>111</v>
      </c>
      <c r="AC16">
        <v>51</v>
      </c>
      <c r="AD16">
        <v>89</v>
      </c>
      <c r="AE16">
        <v>42</v>
      </c>
      <c r="AF16">
        <v>38</v>
      </c>
      <c r="AG16">
        <v>1989</v>
      </c>
      <c r="AH16">
        <v>1837</v>
      </c>
      <c r="AI16">
        <v>11.33950617283951</v>
      </c>
      <c r="AJ16">
        <v>4.6491975308641971</v>
      </c>
      <c r="AK16">
        <v>3.8580246913580249</v>
      </c>
      <c r="AL16">
        <v>0.79117283950617256</v>
      </c>
      <c r="AM16">
        <v>4.3582215234102026</v>
      </c>
      <c r="AN16">
        <v>0.50019683205217813</v>
      </c>
    </row>
    <row r="17" spans="1:40" ht="16" customHeight="1" x14ac:dyDescent="0.2">
      <c r="A17" t="s">
        <v>63</v>
      </c>
      <c r="C17" t="s">
        <v>89</v>
      </c>
      <c r="F17" t="s">
        <v>165</v>
      </c>
      <c r="G17">
        <v>162</v>
      </c>
      <c r="H17">
        <v>6113</v>
      </c>
      <c r="I17">
        <v>5447</v>
      </c>
      <c r="J17">
        <v>721</v>
      </c>
      <c r="K17">
        <v>1422</v>
      </c>
      <c r="L17">
        <v>276</v>
      </c>
      <c r="M17">
        <v>31</v>
      </c>
      <c r="N17">
        <v>185</v>
      </c>
      <c r="O17">
        <v>693</v>
      </c>
      <c r="P17">
        <v>94</v>
      </c>
      <c r="Q17">
        <v>31</v>
      </c>
      <c r="R17">
        <v>481</v>
      </c>
      <c r="S17">
        <v>1083</v>
      </c>
      <c r="T17">
        <v>0.26100000000000001</v>
      </c>
      <c r="U17">
        <v>0.32500000000000001</v>
      </c>
      <c r="V17">
        <v>0.42499999999999999</v>
      </c>
      <c r="W17">
        <v>0.75</v>
      </c>
      <c r="X17">
        <v>102</v>
      </c>
      <c r="Y17">
        <v>0.33800000000000002</v>
      </c>
      <c r="Z17">
        <v>102</v>
      </c>
      <c r="AA17">
        <v>2315</v>
      </c>
      <c r="AB17">
        <v>114</v>
      </c>
      <c r="AC17">
        <v>56</v>
      </c>
      <c r="AD17">
        <v>85</v>
      </c>
      <c r="AE17">
        <v>44</v>
      </c>
      <c r="AF17">
        <v>53</v>
      </c>
      <c r="AG17">
        <v>2012</v>
      </c>
      <c r="AH17">
        <v>1867</v>
      </c>
      <c r="AI17">
        <v>11.52469135802469</v>
      </c>
      <c r="AJ17">
        <v>4.725123456790123</v>
      </c>
      <c r="AK17">
        <v>4.4506172839506171</v>
      </c>
      <c r="AL17">
        <v>0.27450617283950601</v>
      </c>
      <c r="AM17">
        <v>4.747286324786324</v>
      </c>
      <c r="AN17">
        <v>0.29666904083570689</v>
      </c>
    </row>
    <row r="18" spans="1:40" ht="16" customHeight="1" x14ac:dyDescent="0.2">
      <c r="A18" t="s">
        <v>64</v>
      </c>
      <c r="C18" t="s">
        <v>89</v>
      </c>
      <c r="F18" t="s">
        <v>219</v>
      </c>
      <c r="G18">
        <v>162</v>
      </c>
      <c r="H18">
        <v>6020</v>
      </c>
      <c r="I18">
        <v>5487</v>
      </c>
      <c r="J18">
        <v>619</v>
      </c>
      <c r="K18">
        <v>1357</v>
      </c>
      <c r="L18">
        <v>259</v>
      </c>
      <c r="M18">
        <v>25</v>
      </c>
      <c r="N18">
        <v>103</v>
      </c>
      <c r="O18">
        <v>572</v>
      </c>
      <c r="P18">
        <v>92</v>
      </c>
      <c r="Q18">
        <v>39</v>
      </c>
      <c r="R18">
        <v>440</v>
      </c>
      <c r="S18">
        <v>1048</v>
      </c>
      <c r="T18">
        <v>0.247</v>
      </c>
      <c r="U18">
        <v>0.30599999999999999</v>
      </c>
      <c r="V18">
        <v>0.36</v>
      </c>
      <c r="W18">
        <v>0.66600000000000004</v>
      </c>
      <c r="X18">
        <v>84</v>
      </c>
      <c r="Y18">
        <v>0.30399999999999999</v>
      </c>
      <c r="Z18">
        <v>83</v>
      </c>
      <c r="AA18">
        <v>1975</v>
      </c>
      <c r="AB18">
        <v>115</v>
      </c>
      <c r="AC18">
        <v>37</v>
      </c>
      <c r="AD18">
        <v>31</v>
      </c>
      <c r="AE18">
        <v>25</v>
      </c>
      <c r="AF18">
        <v>24</v>
      </c>
      <c r="AG18">
        <v>1858</v>
      </c>
      <c r="AH18">
        <v>1704</v>
      </c>
      <c r="AI18">
        <v>10.518518518518521</v>
      </c>
      <c r="AJ18">
        <v>4.3125925925925923</v>
      </c>
      <c r="AK18">
        <v>3.8209876543209882</v>
      </c>
      <c r="AL18">
        <v>0.49160493827160462</v>
      </c>
      <c r="AM18">
        <v>3.898039215686274</v>
      </c>
      <c r="AN18">
        <v>7.705156136528668E-2</v>
      </c>
    </row>
    <row r="19" spans="1:40" ht="16" customHeight="1" x14ac:dyDescent="0.2">
      <c r="A19" t="s">
        <v>65</v>
      </c>
      <c r="C19" t="s">
        <v>89</v>
      </c>
      <c r="F19" t="s">
        <v>220</v>
      </c>
      <c r="G19">
        <v>162</v>
      </c>
      <c r="H19">
        <v>6335</v>
      </c>
      <c r="I19">
        <v>5600</v>
      </c>
      <c r="J19">
        <v>718</v>
      </c>
      <c r="K19">
        <v>1477</v>
      </c>
      <c r="L19">
        <v>309</v>
      </c>
      <c r="M19">
        <v>39</v>
      </c>
      <c r="N19">
        <v>108</v>
      </c>
      <c r="O19">
        <v>676</v>
      </c>
      <c r="P19">
        <v>130</v>
      </c>
      <c r="Q19">
        <v>35</v>
      </c>
      <c r="R19">
        <v>571</v>
      </c>
      <c r="S19">
        <v>1085</v>
      </c>
      <c r="T19">
        <v>0.26400000000000001</v>
      </c>
      <c r="U19">
        <v>0.33500000000000002</v>
      </c>
      <c r="V19">
        <v>0.39100000000000001</v>
      </c>
      <c r="W19">
        <v>0.72499999999999998</v>
      </c>
      <c r="X19">
        <v>103</v>
      </c>
      <c r="Y19">
        <v>0.33200000000000002</v>
      </c>
      <c r="Z19">
        <v>103</v>
      </c>
      <c r="AA19">
        <v>2188</v>
      </c>
      <c r="AB19">
        <v>112</v>
      </c>
      <c r="AC19">
        <v>51</v>
      </c>
      <c r="AD19">
        <v>65</v>
      </c>
      <c r="AE19">
        <v>48</v>
      </c>
      <c r="AF19">
        <v>56</v>
      </c>
      <c r="AG19">
        <v>2155</v>
      </c>
      <c r="AH19">
        <v>2008</v>
      </c>
      <c r="AI19">
        <v>12.39506172839506</v>
      </c>
      <c r="AJ19">
        <v>5.081975308641975</v>
      </c>
      <c r="AK19">
        <v>4.4320987654320989</v>
      </c>
      <c r="AL19">
        <v>0.64987654320987609</v>
      </c>
      <c r="AM19">
        <v>4.5571276948590382</v>
      </c>
      <c r="AN19">
        <v>0.1250289294269393</v>
      </c>
    </row>
    <row r="20" spans="1:40" ht="16" customHeight="1" x14ac:dyDescent="0.2">
      <c r="A20" t="s">
        <v>66</v>
      </c>
      <c r="C20" t="s">
        <v>89</v>
      </c>
      <c r="F20" t="s">
        <v>100</v>
      </c>
      <c r="G20">
        <v>162</v>
      </c>
      <c r="H20">
        <v>6306</v>
      </c>
      <c r="I20">
        <v>5518</v>
      </c>
      <c r="J20">
        <v>867</v>
      </c>
      <c r="K20">
        <v>1452</v>
      </c>
      <c r="L20">
        <v>267</v>
      </c>
      <c r="M20">
        <v>33</v>
      </c>
      <c r="N20">
        <v>222</v>
      </c>
      <c r="O20">
        <v>836</v>
      </c>
      <c r="P20">
        <v>147</v>
      </c>
      <c r="Q20">
        <v>46</v>
      </c>
      <c r="R20">
        <v>627</v>
      </c>
      <c r="S20">
        <v>1138</v>
      </c>
      <c r="T20">
        <v>0.26300000000000001</v>
      </c>
      <c r="U20">
        <v>0.34300000000000003</v>
      </c>
      <c r="V20">
        <v>0.44400000000000001</v>
      </c>
      <c r="W20">
        <v>0.78800000000000003</v>
      </c>
      <c r="X20">
        <v>110</v>
      </c>
      <c r="Y20">
        <v>0.35199999999999998</v>
      </c>
      <c r="Z20">
        <v>110</v>
      </c>
      <c r="AA20">
        <v>2451</v>
      </c>
      <c r="AB20">
        <v>146</v>
      </c>
      <c r="AC20">
        <v>74</v>
      </c>
      <c r="AD20">
        <v>36</v>
      </c>
      <c r="AE20">
        <v>51</v>
      </c>
      <c r="AF20">
        <v>34</v>
      </c>
      <c r="AG20">
        <v>2187</v>
      </c>
      <c r="AH20">
        <v>1995</v>
      </c>
      <c r="AI20">
        <v>12.31481481481481</v>
      </c>
      <c r="AJ20">
        <v>5.049074074074074</v>
      </c>
      <c r="AK20">
        <v>5.3518518518518521</v>
      </c>
      <c r="AL20">
        <v>0.30277777777777798</v>
      </c>
      <c r="AM20">
        <v>5.0214285714285714</v>
      </c>
      <c r="AN20">
        <v>0.33042328042328067</v>
      </c>
    </row>
    <row r="21" spans="1:40" ht="16" customHeight="1" x14ac:dyDescent="0.2">
      <c r="A21" t="s">
        <v>67</v>
      </c>
      <c r="C21" t="s">
        <v>89</v>
      </c>
      <c r="F21" t="s">
        <v>157</v>
      </c>
      <c r="G21">
        <v>162</v>
      </c>
      <c r="H21">
        <v>6104</v>
      </c>
      <c r="I21">
        <v>5452</v>
      </c>
      <c r="J21">
        <v>645</v>
      </c>
      <c r="K21">
        <v>1330</v>
      </c>
      <c r="L21">
        <v>280</v>
      </c>
      <c r="M21">
        <v>29</v>
      </c>
      <c r="N21">
        <v>114</v>
      </c>
      <c r="O21">
        <v>612</v>
      </c>
      <c r="P21">
        <v>117</v>
      </c>
      <c r="Q21">
        <v>43</v>
      </c>
      <c r="R21">
        <v>509</v>
      </c>
      <c r="S21">
        <v>1094</v>
      </c>
      <c r="T21">
        <v>0.24399999999999999</v>
      </c>
      <c r="U21">
        <v>0.311</v>
      </c>
      <c r="V21">
        <v>0.36899999999999999</v>
      </c>
      <c r="W21">
        <v>0.68</v>
      </c>
      <c r="X21">
        <v>88</v>
      </c>
      <c r="Y21">
        <v>0.311</v>
      </c>
      <c r="Z21">
        <v>88</v>
      </c>
      <c r="AA21">
        <v>2010</v>
      </c>
      <c r="AB21">
        <v>119</v>
      </c>
      <c r="AC21">
        <v>50</v>
      </c>
      <c r="AD21">
        <v>34</v>
      </c>
      <c r="AE21">
        <v>57</v>
      </c>
      <c r="AF21">
        <v>20</v>
      </c>
      <c r="AG21">
        <v>1909</v>
      </c>
      <c r="AH21">
        <v>1747</v>
      </c>
      <c r="AI21">
        <v>10.783950617283949</v>
      </c>
      <c r="AJ21">
        <v>4.4214197530864192</v>
      </c>
      <c r="AK21">
        <v>3.981481481481481</v>
      </c>
      <c r="AL21">
        <v>0.43993827160493781</v>
      </c>
      <c r="AM21">
        <v>4.0304581993569144</v>
      </c>
      <c r="AN21">
        <v>4.8976717875432119E-2</v>
      </c>
    </row>
    <row r="22" spans="1:40" ht="16" customHeight="1" x14ac:dyDescent="0.2">
      <c r="A22" t="s">
        <v>68</v>
      </c>
      <c r="C22" t="s">
        <v>89</v>
      </c>
      <c r="F22" t="s">
        <v>193</v>
      </c>
      <c r="G22">
        <v>162</v>
      </c>
      <c r="H22">
        <v>6279</v>
      </c>
      <c r="I22">
        <v>5579</v>
      </c>
      <c r="J22">
        <v>713</v>
      </c>
      <c r="K22">
        <v>1409</v>
      </c>
      <c r="L22">
        <v>258</v>
      </c>
      <c r="M22">
        <v>38</v>
      </c>
      <c r="N22">
        <v>153</v>
      </c>
      <c r="O22">
        <v>693</v>
      </c>
      <c r="P22">
        <v>96</v>
      </c>
      <c r="Q22">
        <v>24</v>
      </c>
      <c r="R22">
        <v>539</v>
      </c>
      <c r="S22">
        <v>1024</v>
      </c>
      <c r="T22">
        <v>0.253</v>
      </c>
      <c r="U22">
        <v>0.32300000000000001</v>
      </c>
      <c r="V22">
        <v>0.39500000000000002</v>
      </c>
      <c r="W22">
        <v>0.71699999999999997</v>
      </c>
      <c r="X22">
        <v>96</v>
      </c>
      <c r="Y22">
        <v>0.32900000000000001</v>
      </c>
      <c r="Z22">
        <v>96</v>
      </c>
      <c r="AA22">
        <v>2202</v>
      </c>
      <c r="AB22">
        <v>108</v>
      </c>
      <c r="AC22">
        <v>56</v>
      </c>
      <c r="AD22">
        <v>65</v>
      </c>
      <c r="AE22">
        <v>38</v>
      </c>
      <c r="AF22">
        <v>52</v>
      </c>
      <c r="AG22">
        <v>2056</v>
      </c>
      <c r="AH22">
        <v>1924</v>
      </c>
      <c r="AI22">
        <v>11.876543209876541</v>
      </c>
      <c r="AJ22">
        <v>4.8693827160493823</v>
      </c>
      <c r="AK22">
        <v>4.4012345679012341</v>
      </c>
      <c r="AL22">
        <v>0.4681481481481482</v>
      </c>
      <c r="AM22">
        <v>4.5750429996560023</v>
      </c>
      <c r="AN22">
        <v>0.17380843175476809</v>
      </c>
    </row>
    <row r="23" spans="1:40" ht="16" customHeight="1" x14ac:dyDescent="0.2">
      <c r="A23" t="s">
        <v>69</v>
      </c>
      <c r="C23" t="s">
        <v>89</v>
      </c>
      <c r="F23" t="s">
        <v>221</v>
      </c>
      <c r="G23">
        <v>162</v>
      </c>
      <c r="H23">
        <v>6064</v>
      </c>
      <c r="I23">
        <v>5421</v>
      </c>
      <c r="J23">
        <v>610</v>
      </c>
      <c r="K23">
        <v>1325</v>
      </c>
      <c r="L23">
        <v>277</v>
      </c>
      <c r="M23">
        <v>35</v>
      </c>
      <c r="N23">
        <v>107</v>
      </c>
      <c r="O23">
        <v>580</v>
      </c>
      <c r="P23">
        <v>108</v>
      </c>
      <c r="Q23">
        <v>52</v>
      </c>
      <c r="R23">
        <v>489</v>
      </c>
      <c r="S23">
        <v>1308</v>
      </c>
      <c r="T23">
        <v>0.24399999999999999</v>
      </c>
      <c r="U23">
        <v>0.309</v>
      </c>
      <c r="V23">
        <v>0.36799999999999999</v>
      </c>
      <c r="W23">
        <v>0.67600000000000005</v>
      </c>
      <c r="X23">
        <v>90</v>
      </c>
      <c r="Y23">
        <v>0.309</v>
      </c>
      <c r="Z23">
        <v>89</v>
      </c>
      <c r="AA23">
        <v>1993</v>
      </c>
      <c r="AB23">
        <v>123</v>
      </c>
      <c r="AC23">
        <v>34</v>
      </c>
      <c r="AD23">
        <v>75</v>
      </c>
      <c r="AE23">
        <v>44</v>
      </c>
      <c r="AF23">
        <v>31</v>
      </c>
      <c r="AG23">
        <v>1879</v>
      </c>
      <c r="AH23">
        <v>1704</v>
      </c>
      <c r="AI23">
        <v>10.518518518518521</v>
      </c>
      <c r="AJ23">
        <v>4.3125925925925923</v>
      </c>
      <c r="AK23">
        <v>3.7654320987654319</v>
      </c>
      <c r="AL23">
        <v>0.54716049382716037</v>
      </c>
      <c r="AM23">
        <v>3.9459762675296659</v>
      </c>
      <c r="AN23">
        <v>0.18054416876423399</v>
      </c>
    </row>
    <row r="24" spans="1:40" ht="16" customHeight="1" x14ac:dyDescent="0.2">
      <c r="A24" t="s">
        <v>70</v>
      </c>
      <c r="C24" t="s">
        <v>89</v>
      </c>
      <c r="F24" t="s">
        <v>168</v>
      </c>
      <c r="G24">
        <v>162</v>
      </c>
      <c r="H24">
        <v>6074</v>
      </c>
      <c r="I24">
        <v>5417</v>
      </c>
      <c r="J24">
        <v>593</v>
      </c>
      <c r="K24">
        <v>1284</v>
      </c>
      <c r="L24">
        <v>247</v>
      </c>
      <c r="M24">
        <v>42</v>
      </c>
      <c r="N24">
        <v>91</v>
      </c>
      <c r="O24">
        <v>563</v>
      </c>
      <c r="P24">
        <v>170</v>
      </c>
      <c r="Q24">
        <v>44</v>
      </c>
      <c r="R24">
        <v>501</v>
      </c>
      <c r="S24">
        <v>1320</v>
      </c>
      <c r="T24">
        <v>0.23699999999999999</v>
      </c>
      <c r="U24">
        <v>0.30499999999999999</v>
      </c>
      <c r="V24">
        <v>0.34899999999999998</v>
      </c>
      <c r="W24">
        <v>0.65300000000000002</v>
      </c>
      <c r="X24">
        <v>85</v>
      </c>
      <c r="Y24">
        <v>0.30199999999999999</v>
      </c>
      <c r="Z24">
        <v>84</v>
      </c>
      <c r="AA24">
        <v>1888</v>
      </c>
      <c r="AB24">
        <v>105</v>
      </c>
      <c r="AC24">
        <v>48</v>
      </c>
      <c r="AD24">
        <v>55</v>
      </c>
      <c r="AE24">
        <v>47</v>
      </c>
      <c r="AF24">
        <v>42</v>
      </c>
      <c r="AG24">
        <v>1875</v>
      </c>
      <c r="AH24">
        <v>1726</v>
      </c>
      <c r="AI24">
        <v>10.654320987654319</v>
      </c>
      <c r="AJ24">
        <v>4.368271604938271</v>
      </c>
      <c r="AK24">
        <v>3.6604938271604941</v>
      </c>
      <c r="AL24">
        <v>0.70777777777777739</v>
      </c>
      <c r="AM24">
        <v>3.840271402550091</v>
      </c>
      <c r="AN24">
        <v>0.1797775753895974</v>
      </c>
    </row>
    <row r="25" spans="1:40" ht="16" customHeight="1" x14ac:dyDescent="0.2">
      <c r="A25" t="s">
        <v>72</v>
      </c>
      <c r="C25" t="s">
        <v>89</v>
      </c>
      <c r="F25" t="s">
        <v>222</v>
      </c>
      <c r="G25">
        <v>162</v>
      </c>
      <c r="H25">
        <v>5972</v>
      </c>
      <c r="I25">
        <v>5421</v>
      </c>
      <c r="J25">
        <v>556</v>
      </c>
      <c r="K25">
        <v>1263</v>
      </c>
      <c r="L25">
        <v>253</v>
      </c>
      <c r="M25">
        <v>22</v>
      </c>
      <c r="N25">
        <v>109</v>
      </c>
      <c r="O25">
        <v>534</v>
      </c>
      <c r="P25">
        <v>125</v>
      </c>
      <c r="Q25">
        <v>40</v>
      </c>
      <c r="R25">
        <v>435</v>
      </c>
      <c r="S25">
        <v>1280</v>
      </c>
      <c r="T25">
        <v>0.23300000000000001</v>
      </c>
      <c r="U25">
        <v>0.29199999999999998</v>
      </c>
      <c r="V25">
        <v>0.34799999999999998</v>
      </c>
      <c r="W25">
        <v>0.64</v>
      </c>
      <c r="X25">
        <v>84</v>
      </c>
      <c r="Y25">
        <v>0.29199999999999998</v>
      </c>
      <c r="Z25">
        <v>83</v>
      </c>
      <c r="AA25">
        <v>1887</v>
      </c>
      <c r="AB25">
        <v>82</v>
      </c>
      <c r="AC25">
        <v>37</v>
      </c>
      <c r="AD25">
        <v>38</v>
      </c>
      <c r="AE25">
        <v>41</v>
      </c>
      <c r="AF25">
        <v>33</v>
      </c>
      <c r="AG25">
        <v>1768</v>
      </c>
      <c r="AH25">
        <v>1646</v>
      </c>
      <c r="AI25">
        <v>10.16049382716049</v>
      </c>
      <c r="AJ25">
        <v>4.1658024691358024</v>
      </c>
      <c r="AK25">
        <v>3.4320987654320989</v>
      </c>
      <c r="AL25">
        <v>0.73370370370370352</v>
      </c>
      <c r="AM25">
        <v>3.8143607305936071</v>
      </c>
      <c r="AN25">
        <v>0.38226196516150818</v>
      </c>
    </row>
    <row r="26" spans="1:40" ht="16" customHeight="1" x14ac:dyDescent="0.2">
      <c r="A26" t="s">
        <v>71</v>
      </c>
      <c r="C26" t="s">
        <v>89</v>
      </c>
      <c r="F26" t="s">
        <v>153</v>
      </c>
      <c r="G26">
        <v>162</v>
      </c>
      <c r="H26">
        <v>6091</v>
      </c>
      <c r="I26">
        <v>5486</v>
      </c>
      <c r="J26">
        <v>570</v>
      </c>
      <c r="K26">
        <v>1327</v>
      </c>
      <c r="L26">
        <v>282</v>
      </c>
      <c r="M26">
        <v>24</v>
      </c>
      <c r="N26">
        <v>121</v>
      </c>
      <c r="O26">
        <v>534</v>
      </c>
      <c r="P26">
        <v>85</v>
      </c>
      <c r="Q26">
        <v>51</v>
      </c>
      <c r="R26">
        <v>448</v>
      </c>
      <c r="S26">
        <v>1122</v>
      </c>
      <c r="T26">
        <v>0.24199999999999999</v>
      </c>
      <c r="U26">
        <v>0.30299999999999999</v>
      </c>
      <c r="V26">
        <v>0.36799999999999999</v>
      </c>
      <c r="W26">
        <v>0.67100000000000004</v>
      </c>
      <c r="X26">
        <v>91</v>
      </c>
      <c r="Y26">
        <v>0.30499999999999999</v>
      </c>
      <c r="Z26">
        <v>91</v>
      </c>
      <c r="AA26">
        <v>2020</v>
      </c>
      <c r="AB26">
        <v>117</v>
      </c>
      <c r="AC26">
        <v>52</v>
      </c>
      <c r="AD26">
        <v>62</v>
      </c>
      <c r="AE26">
        <v>43</v>
      </c>
      <c r="AF26">
        <v>47</v>
      </c>
      <c r="AG26">
        <v>1874</v>
      </c>
      <c r="AH26">
        <v>1706</v>
      </c>
      <c r="AI26">
        <v>10.53086419753086</v>
      </c>
      <c r="AJ26">
        <v>4.3176543209876543</v>
      </c>
      <c r="AK26">
        <v>3.518518518518519</v>
      </c>
      <c r="AL26">
        <v>0.79913580246913574</v>
      </c>
      <c r="AM26">
        <v>4.0288375504217093</v>
      </c>
      <c r="AN26">
        <v>0.51031903190319072</v>
      </c>
    </row>
    <row r="27" spans="1:40" ht="16" customHeight="1" x14ac:dyDescent="0.2">
      <c r="A27" t="s">
        <v>73</v>
      </c>
      <c r="C27" t="s">
        <v>89</v>
      </c>
      <c r="F27" t="s">
        <v>223</v>
      </c>
      <c r="G27">
        <v>162</v>
      </c>
      <c r="H27">
        <v>6242</v>
      </c>
      <c r="I27">
        <v>5532</v>
      </c>
      <c r="J27">
        <v>762</v>
      </c>
      <c r="K27">
        <v>1513</v>
      </c>
      <c r="L27">
        <v>308</v>
      </c>
      <c r="M27">
        <v>22</v>
      </c>
      <c r="N27">
        <v>162</v>
      </c>
      <c r="O27">
        <v>726</v>
      </c>
      <c r="P27">
        <v>57</v>
      </c>
      <c r="Q27">
        <v>39</v>
      </c>
      <c r="R27">
        <v>542</v>
      </c>
      <c r="S27">
        <v>978</v>
      </c>
      <c r="T27">
        <v>0.27300000000000002</v>
      </c>
      <c r="U27">
        <v>0.34100000000000003</v>
      </c>
      <c r="V27">
        <v>0.42499999999999999</v>
      </c>
      <c r="W27">
        <v>0.76600000000000001</v>
      </c>
      <c r="X27">
        <v>112</v>
      </c>
      <c r="Y27">
        <v>0.34200000000000003</v>
      </c>
      <c r="Z27">
        <v>112</v>
      </c>
      <c r="AA27">
        <v>2351</v>
      </c>
      <c r="AB27">
        <v>169</v>
      </c>
      <c r="AC27">
        <v>44</v>
      </c>
      <c r="AD27">
        <v>84</v>
      </c>
      <c r="AE27">
        <v>40</v>
      </c>
      <c r="AF27">
        <v>64</v>
      </c>
      <c r="AG27">
        <v>2163</v>
      </c>
      <c r="AH27">
        <v>1955</v>
      </c>
      <c r="AI27">
        <v>12.0679012345679</v>
      </c>
      <c r="AJ27">
        <v>4.9478395061728397</v>
      </c>
      <c r="AK27">
        <v>4.7037037037037033</v>
      </c>
      <c r="AL27">
        <v>0.24413580246913649</v>
      </c>
      <c r="AM27">
        <v>4.7378014011078529</v>
      </c>
      <c r="AN27">
        <v>3.4097697404149592E-2</v>
      </c>
    </row>
    <row r="28" spans="1:40" ht="16" customHeight="1" x14ac:dyDescent="0.2">
      <c r="A28" t="s">
        <v>74</v>
      </c>
      <c r="C28" t="s">
        <v>89</v>
      </c>
      <c r="F28" t="s">
        <v>224</v>
      </c>
      <c r="G28">
        <v>162</v>
      </c>
      <c r="H28">
        <v>6152</v>
      </c>
      <c r="I28">
        <v>5436</v>
      </c>
      <c r="J28">
        <v>707</v>
      </c>
      <c r="K28">
        <v>1324</v>
      </c>
      <c r="L28">
        <v>273</v>
      </c>
      <c r="M28">
        <v>37</v>
      </c>
      <c r="N28">
        <v>172</v>
      </c>
      <c r="O28">
        <v>674</v>
      </c>
      <c r="P28">
        <v>155</v>
      </c>
      <c r="Q28">
        <v>62</v>
      </c>
      <c r="R28">
        <v>571</v>
      </c>
      <c r="S28">
        <v>1193</v>
      </c>
      <c r="T28">
        <v>0.24399999999999999</v>
      </c>
      <c r="U28">
        <v>0.32200000000000001</v>
      </c>
      <c r="V28">
        <v>0.40200000000000002</v>
      </c>
      <c r="W28">
        <v>0.72399999999999998</v>
      </c>
      <c r="X28">
        <v>104</v>
      </c>
      <c r="Y28">
        <v>0.32800000000000001</v>
      </c>
      <c r="Z28">
        <v>107</v>
      </c>
      <c r="AA28">
        <v>2187</v>
      </c>
      <c r="AB28">
        <v>101</v>
      </c>
      <c r="AC28">
        <v>73</v>
      </c>
      <c r="AD28">
        <v>37</v>
      </c>
      <c r="AE28">
        <v>35</v>
      </c>
      <c r="AF28">
        <v>31</v>
      </c>
      <c r="AG28">
        <v>1999</v>
      </c>
      <c r="AH28">
        <v>1836</v>
      </c>
      <c r="AI28">
        <v>11.33333333333333</v>
      </c>
      <c r="AJ28">
        <v>4.6466666666666674</v>
      </c>
      <c r="AK28">
        <v>4.3641975308641978</v>
      </c>
      <c r="AL28">
        <v>0.28246913580246868</v>
      </c>
      <c r="AM28">
        <v>4.4569565217391318</v>
      </c>
      <c r="AN28">
        <v>9.2758990874934E-2</v>
      </c>
    </row>
    <row r="29" spans="1:40" ht="16" customHeight="1" x14ac:dyDescent="0.2">
      <c r="A29" t="s">
        <v>75</v>
      </c>
      <c r="C29" t="s">
        <v>89</v>
      </c>
      <c r="F29" t="s">
        <v>139</v>
      </c>
      <c r="G29">
        <v>162</v>
      </c>
      <c r="H29">
        <v>6261</v>
      </c>
      <c r="I29">
        <v>5659</v>
      </c>
      <c r="J29">
        <v>855</v>
      </c>
      <c r="K29">
        <v>1599</v>
      </c>
      <c r="L29">
        <v>310</v>
      </c>
      <c r="M29">
        <v>32</v>
      </c>
      <c r="N29">
        <v>210</v>
      </c>
      <c r="O29">
        <v>807</v>
      </c>
      <c r="P29">
        <v>143</v>
      </c>
      <c r="Q29">
        <v>45</v>
      </c>
      <c r="R29">
        <v>475</v>
      </c>
      <c r="S29">
        <v>930</v>
      </c>
      <c r="T29">
        <v>0.28299999999999997</v>
      </c>
      <c r="U29">
        <v>0.34</v>
      </c>
      <c r="V29">
        <v>0.46</v>
      </c>
      <c r="W29">
        <v>0.8</v>
      </c>
      <c r="X29">
        <v>110</v>
      </c>
      <c r="Y29">
        <v>0.35799999999999998</v>
      </c>
      <c r="Z29">
        <v>112</v>
      </c>
      <c r="AA29">
        <v>2603</v>
      </c>
      <c r="AB29">
        <v>135</v>
      </c>
      <c r="AC29">
        <v>39</v>
      </c>
      <c r="AD29">
        <v>39</v>
      </c>
      <c r="AE29">
        <v>49</v>
      </c>
      <c r="AF29">
        <v>35</v>
      </c>
      <c r="AG29">
        <v>2148</v>
      </c>
      <c r="AH29">
        <v>1968</v>
      </c>
      <c r="AI29">
        <v>12.148148148148151</v>
      </c>
      <c r="AJ29">
        <v>4.9807407407407407</v>
      </c>
      <c r="AK29">
        <v>5.2777777777777777</v>
      </c>
      <c r="AL29">
        <v>0.29703703703703699</v>
      </c>
      <c r="AM29">
        <v>5.1772549019607839</v>
      </c>
      <c r="AN29">
        <v>0.1005228758169938</v>
      </c>
    </row>
    <row r="30" spans="1:40" ht="16" customHeight="1" x14ac:dyDescent="0.2">
      <c r="A30" t="s">
        <v>76</v>
      </c>
      <c r="C30" t="s">
        <v>89</v>
      </c>
      <c r="F30" t="s">
        <v>225</v>
      </c>
      <c r="G30">
        <v>162</v>
      </c>
      <c r="H30">
        <v>6210</v>
      </c>
      <c r="I30">
        <v>5559</v>
      </c>
      <c r="J30">
        <v>743</v>
      </c>
      <c r="K30">
        <v>1384</v>
      </c>
      <c r="L30">
        <v>285</v>
      </c>
      <c r="M30">
        <v>34</v>
      </c>
      <c r="N30">
        <v>186</v>
      </c>
      <c r="O30">
        <v>704</v>
      </c>
      <c r="P30">
        <v>131</v>
      </c>
      <c r="Q30">
        <v>52</v>
      </c>
      <c r="R30">
        <v>525</v>
      </c>
      <c r="S30">
        <v>1184</v>
      </c>
      <c r="T30">
        <v>0.249</v>
      </c>
      <c r="U30">
        <v>0.317</v>
      </c>
      <c r="V30">
        <v>0.41299999999999998</v>
      </c>
      <c r="W30">
        <v>0.73</v>
      </c>
      <c r="X30">
        <v>96</v>
      </c>
      <c r="Y30">
        <v>0.32800000000000001</v>
      </c>
      <c r="Z30">
        <v>96</v>
      </c>
      <c r="AA30">
        <v>2295</v>
      </c>
      <c r="AB30">
        <v>108</v>
      </c>
      <c r="AC30">
        <v>48</v>
      </c>
      <c r="AD30">
        <v>31</v>
      </c>
      <c r="AE30">
        <v>47</v>
      </c>
      <c r="AF30">
        <v>41</v>
      </c>
      <c r="AG30">
        <v>1998</v>
      </c>
      <c r="AH30">
        <v>1838</v>
      </c>
      <c r="AI30">
        <v>11.345679012345681</v>
      </c>
      <c r="AJ30">
        <v>4.6517283950617276</v>
      </c>
      <c r="AK30">
        <v>4.5864197530864201</v>
      </c>
      <c r="AL30">
        <v>6.5308641975307502E-2</v>
      </c>
      <c r="AM30">
        <v>4.6562022432527153</v>
      </c>
      <c r="AN30">
        <v>6.9782490166295119E-2</v>
      </c>
    </row>
    <row r="31" spans="1:40" x14ac:dyDescent="0.2">
      <c r="A31" t="s">
        <v>77</v>
      </c>
      <c r="C31" s="17" t="s">
        <v>89</v>
      </c>
      <c r="D31" s="17"/>
      <c r="E31" s="17"/>
      <c r="F31" s="18">
        <v>15.2</v>
      </c>
      <c r="G31" s="17">
        <v>161</v>
      </c>
      <c r="H31" s="17">
        <v>6090</v>
      </c>
      <c r="I31" s="17">
        <v>5441</v>
      </c>
      <c r="J31" s="17">
        <v>624</v>
      </c>
      <c r="K31" s="17">
        <v>1319</v>
      </c>
      <c r="L31" s="17">
        <v>257</v>
      </c>
      <c r="M31" s="17">
        <v>22</v>
      </c>
      <c r="N31" s="17">
        <v>154</v>
      </c>
      <c r="O31" s="17">
        <v>594</v>
      </c>
      <c r="P31" s="17">
        <v>106</v>
      </c>
      <c r="Q31" s="17">
        <v>38</v>
      </c>
      <c r="R31" s="17">
        <v>470</v>
      </c>
      <c r="S31" s="17">
        <v>1323</v>
      </c>
      <c r="T31" s="17">
        <v>0.24199999999999999</v>
      </c>
      <c r="U31" s="17">
        <v>0.309</v>
      </c>
      <c r="V31" s="17">
        <v>0.38300000000000001</v>
      </c>
      <c r="W31" s="17">
        <v>0.69099999999999995</v>
      </c>
      <c r="X31" s="17">
        <v>89</v>
      </c>
      <c r="Y31" s="17">
        <v>0.316</v>
      </c>
      <c r="Z31" s="17">
        <v>88</v>
      </c>
      <c r="AA31" s="17">
        <v>2082</v>
      </c>
      <c r="AB31" s="17">
        <v>103</v>
      </c>
      <c r="AC31" s="17">
        <v>65</v>
      </c>
      <c r="AD31" s="17">
        <v>82</v>
      </c>
      <c r="AE31" s="17">
        <v>32</v>
      </c>
      <c r="AF31" s="17">
        <v>40</v>
      </c>
      <c r="AG31">
        <f>K31+R31+AC31+AF31</f>
        <v>1894</v>
      </c>
      <c r="AH31">
        <f>AG31-AB31-Q31</f>
        <v>1753</v>
      </c>
      <c r="AI31">
        <f>AH31/162</f>
        <v>10.820987654320987</v>
      </c>
      <c r="AJ31">
        <f>AI31*0.41</f>
        <v>4.4366049382716044</v>
      </c>
      <c r="AK31">
        <f>J31/G31</f>
        <v>3.8757763975155282</v>
      </c>
      <c r="AL31">
        <f>ABS(AJ31-AK31)</f>
        <v>0.56082854075607624</v>
      </c>
      <c r="AM31">
        <f>AI31*V31/U31*0.315</f>
        <v>4.2249128011506656</v>
      </c>
      <c r="AN31">
        <f>ABS(AM31-AK31)</f>
        <v>0.34913640363513743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176</v>
      </c>
      <c r="G2">
        <v>162</v>
      </c>
      <c r="H2">
        <v>6183</v>
      </c>
      <c r="I2">
        <v>5473</v>
      </c>
      <c r="J2">
        <v>713</v>
      </c>
      <c r="K2">
        <v>1366</v>
      </c>
      <c r="L2">
        <v>301</v>
      </c>
      <c r="M2">
        <v>34</v>
      </c>
      <c r="N2">
        <v>180</v>
      </c>
      <c r="O2">
        <v>691</v>
      </c>
      <c r="P2">
        <v>86</v>
      </c>
      <c r="Q2">
        <v>41</v>
      </c>
      <c r="R2">
        <v>589</v>
      </c>
      <c r="S2">
        <v>1529</v>
      </c>
      <c r="T2">
        <v>0.25</v>
      </c>
      <c r="U2">
        <v>0.32500000000000001</v>
      </c>
      <c r="V2">
        <v>0.41599999999999998</v>
      </c>
      <c r="W2">
        <v>0.74</v>
      </c>
      <c r="X2">
        <v>94</v>
      </c>
      <c r="Y2">
        <v>0.33200000000000002</v>
      </c>
      <c r="Z2">
        <v>92</v>
      </c>
      <c r="AA2">
        <v>2275</v>
      </c>
      <c r="AB2">
        <v>113</v>
      </c>
      <c r="AC2">
        <v>39</v>
      </c>
      <c r="AD2">
        <v>41</v>
      </c>
      <c r="AE2">
        <v>41</v>
      </c>
      <c r="AF2">
        <v>45</v>
      </c>
      <c r="AG2">
        <v>2039</v>
      </c>
      <c r="AH2">
        <v>1885</v>
      </c>
      <c r="AI2">
        <v>11.6358024691358</v>
      </c>
      <c r="AJ2">
        <v>4.7706790123456786</v>
      </c>
      <c r="AK2">
        <v>4.4012345679012341</v>
      </c>
      <c r="AL2">
        <v>0.36944444444444452</v>
      </c>
      <c r="AM2">
        <v>4.6915555555555546</v>
      </c>
      <c r="AN2">
        <v>0.29032098765432052</v>
      </c>
    </row>
    <row r="3" spans="1:40" ht="16" customHeight="1" x14ac:dyDescent="0.2">
      <c r="A3" t="s">
        <v>49</v>
      </c>
      <c r="C3" t="s">
        <v>89</v>
      </c>
      <c r="F3" t="s">
        <v>201</v>
      </c>
      <c r="G3">
        <v>162</v>
      </c>
      <c r="H3">
        <v>6252</v>
      </c>
      <c r="I3">
        <v>5463</v>
      </c>
      <c r="J3">
        <v>738</v>
      </c>
      <c r="K3">
        <v>1411</v>
      </c>
      <c r="L3">
        <v>312</v>
      </c>
      <c r="M3">
        <v>25</v>
      </c>
      <c r="N3">
        <v>139</v>
      </c>
      <c r="O3">
        <v>699</v>
      </c>
      <c r="P3">
        <v>63</v>
      </c>
      <c r="Q3">
        <v>29</v>
      </c>
      <c r="R3">
        <v>634</v>
      </c>
      <c r="S3">
        <v>1140</v>
      </c>
      <c r="T3">
        <v>0.25800000000000001</v>
      </c>
      <c r="U3">
        <v>0.33900000000000002</v>
      </c>
      <c r="V3">
        <v>0.40100000000000002</v>
      </c>
      <c r="W3">
        <v>0.74</v>
      </c>
      <c r="X3">
        <v>101</v>
      </c>
      <c r="Y3">
        <v>0.33700000000000002</v>
      </c>
      <c r="Z3">
        <v>102</v>
      </c>
      <c r="AA3">
        <v>2190</v>
      </c>
      <c r="AB3">
        <v>136</v>
      </c>
      <c r="AC3">
        <v>51</v>
      </c>
      <c r="AD3">
        <v>69</v>
      </c>
      <c r="AE3">
        <v>35</v>
      </c>
      <c r="AF3">
        <v>50</v>
      </c>
      <c r="AG3">
        <v>2146</v>
      </c>
      <c r="AH3">
        <v>1981</v>
      </c>
      <c r="AI3">
        <v>12.228395061728399</v>
      </c>
      <c r="AJ3">
        <v>5.0136419753086416</v>
      </c>
      <c r="AK3">
        <v>4.5555555555555554</v>
      </c>
      <c r="AL3">
        <v>0.45808641975308628</v>
      </c>
      <c r="AM3">
        <v>4.5564298590626029</v>
      </c>
      <c r="AN3">
        <v>8.7430350704753579E-4</v>
      </c>
    </row>
    <row r="4" spans="1:40" ht="16" customHeight="1" x14ac:dyDescent="0.2">
      <c r="A4" t="s">
        <v>50</v>
      </c>
      <c r="C4" t="s">
        <v>89</v>
      </c>
      <c r="F4" t="s">
        <v>162</v>
      </c>
      <c r="G4">
        <v>162</v>
      </c>
      <c r="H4">
        <v>6109</v>
      </c>
      <c r="I4">
        <v>5554</v>
      </c>
      <c r="J4">
        <v>613</v>
      </c>
      <c r="K4">
        <v>1440</v>
      </c>
      <c r="L4">
        <v>264</v>
      </c>
      <c r="M4">
        <v>21</v>
      </c>
      <c r="N4">
        <v>133</v>
      </c>
      <c r="O4">
        <v>577</v>
      </c>
      <c r="P4">
        <v>76</v>
      </c>
      <c r="Q4">
        <v>34</v>
      </c>
      <c r="R4">
        <v>424</v>
      </c>
      <c r="S4">
        <v>1056</v>
      </c>
      <c r="T4">
        <v>0.25900000000000001</v>
      </c>
      <c r="U4">
        <v>0.316</v>
      </c>
      <c r="V4">
        <v>0.38600000000000001</v>
      </c>
      <c r="W4">
        <v>0.70199999999999996</v>
      </c>
      <c r="X4">
        <v>92</v>
      </c>
      <c r="Y4">
        <v>0.31900000000000001</v>
      </c>
      <c r="Z4">
        <v>91</v>
      </c>
      <c r="AA4">
        <v>2145</v>
      </c>
      <c r="AB4">
        <v>154</v>
      </c>
      <c r="AC4">
        <v>54</v>
      </c>
      <c r="AD4">
        <v>31</v>
      </c>
      <c r="AE4">
        <v>45</v>
      </c>
      <c r="AF4">
        <v>32</v>
      </c>
      <c r="AG4">
        <v>1950</v>
      </c>
      <c r="AH4">
        <v>1762</v>
      </c>
      <c r="AI4">
        <v>10.876543209876541</v>
      </c>
      <c r="AJ4">
        <v>4.4593827160493822</v>
      </c>
      <c r="AK4">
        <v>3.783950617283951</v>
      </c>
      <c r="AL4">
        <v>0.67543209876543164</v>
      </c>
      <c r="AM4">
        <v>4.1850597749648379</v>
      </c>
      <c r="AN4">
        <v>0.4011091576808874</v>
      </c>
    </row>
    <row r="5" spans="1:40" ht="16" customHeight="1" x14ac:dyDescent="0.2">
      <c r="A5" t="s">
        <v>51</v>
      </c>
      <c r="C5" t="s">
        <v>89</v>
      </c>
      <c r="F5" t="s">
        <v>226</v>
      </c>
      <c r="G5">
        <v>162</v>
      </c>
      <c r="H5">
        <v>6356</v>
      </c>
      <c r="I5">
        <v>5646</v>
      </c>
      <c r="J5">
        <v>818</v>
      </c>
      <c r="K5">
        <v>1511</v>
      </c>
      <c r="L5">
        <v>358</v>
      </c>
      <c r="M5">
        <v>22</v>
      </c>
      <c r="N5">
        <v>211</v>
      </c>
      <c r="O5">
        <v>782</v>
      </c>
      <c r="P5">
        <v>68</v>
      </c>
      <c r="Q5">
        <v>17</v>
      </c>
      <c r="R5">
        <v>587</v>
      </c>
      <c r="S5">
        <v>1140</v>
      </c>
      <c r="T5">
        <v>0.26800000000000002</v>
      </c>
      <c r="U5">
        <v>0.33900000000000002</v>
      </c>
      <c r="V5">
        <v>0.45100000000000001</v>
      </c>
      <c r="W5">
        <v>0.79</v>
      </c>
      <c r="X5">
        <v>109</v>
      </c>
      <c r="Y5">
        <v>0.35299999999999998</v>
      </c>
      <c r="Z5">
        <v>109</v>
      </c>
      <c r="AA5">
        <v>2546</v>
      </c>
      <c r="AB5">
        <v>130</v>
      </c>
      <c r="AC5">
        <v>47</v>
      </c>
      <c r="AD5">
        <v>29</v>
      </c>
      <c r="AE5">
        <v>46</v>
      </c>
      <c r="AF5">
        <v>43</v>
      </c>
      <c r="AG5">
        <v>2188</v>
      </c>
      <c r="AH5">
        <v>2041</v>
      </c>
      <c r="AI5">
        <v>12.598765432098769</v>
      </c>
      <c r="AJ5">
        <v>5.1654938271604944</v>
      </c>
      <c r="AK5">
        <v>5.0493827160493829</v>
      </c>
      <c r="AL5">
        <v>0.1161111111111106</v>
      </c>
      <c r="AM5">
        <v>5.2797746640445764</v>
      </c>
      <c r="AN5">
        <v>0.23039194799519261</v>
      </c>
    </row>
    <row r="6" spans="1:40" ht="16" customHeight="1" x14ac:dyDescent="0.2">
      <c r="A6" t="s">
        <v>52</v>
      </c>
      <c r="C6" t="s">
        <v>89</v>
      </c>
      <c r="F6" t="s">
        <v>143</v>
      </c>
      <c r="G6">
        <v>162</v>
      </c>
      <c r="H6">
        <v>6140</v>
      </c>
      <c r="I6">
        <v>5512</v>
      </c>
      <c r="J6">
        <v>685</v>
      </c>
      <c r="K6">
        <v>1414</v>
      </c>
      <c r="L6">
        <v>298</v>
      </c>
      <c r="M6">
        <v>27</v>
      </c>
      <c r="N6">
        <v>149</v>
      </c>
      <c r="O6">
        <v>658</v>
      </c>
      <c r="P6">
        <v>55</v>
      </c>
      <c r="Q6">
        <v>31</v>
      </c>
      <c r="R6">
        <v>479</v>
      </c>
      <c r="S6">
        <v>1236</v>
      </c>
      <c r="T6">
        <v>0.25700000000000001</v>
      </c>
      <c r="U6">
        <v>0.32</v>
      </c>
      <c r="V6">
        <v>0.40100000000000002</v>
      </c>
      <c r="W6">
        <v>0.72099999999999997</v>
      </c>
      <c r="X6">
        <v>90</v>
      </c>
      <c r="Y6">
        <v>0.32700000000000001</v>
      </c>
      <c r="Z6">
        <v>89</v>
      </c>
      <c r="AA6">
        <v>2213</v>
      </c>
      <c r="AB6">
        <v>124</v>
      </c>
      <c r="AC6">
        <v>50</v>
      </c>
      <c r="AD6">
        <v>60</v>
      </c>
      <c r="AE6">
        <v>38</v>
      </c>
      <c r="AF6">
        <v>32</v>
      </c>
      <c r="AG6">
        <v>1975</v>
      </c>
      <c r="AH6">
        <v>1820</v>
      </c>
      <c r="AI6">
        <v>11.23456790123457</v>
      </c>
      <c r="AJ6">
        <v>4.606172839506173</v>
      </c>
      <c r="AK6">
        <v>4.2283950617283947</v>
      </c>
      <c r="AL6">
        <v>0.37777777777777821</v>
      </c>
      <c r="AM6">
        <v>4.4346701388888894</v>
      </c>
      <c r="AN6">
        <v>0.20627507716049459</v>
      </c>
    </row>
    <row r="7" spans="1:40" ht="16" customHeight="1" x14ac:dyDescent="0.2">
      <c r="A7" t="s">
        <v>53</v>
      </c>
      <c r="C7" t="s">
        <v>89</v>
      </c>
      <c r="F7" t="s">
        <v>90</v>
      </c>
      <c r="G7">
        <v>162</v>
      </c>
      <c r="H7">
        <v>6118</v>
      </c>
      <c r="I7">
        <v>5484</v>
      </c>
      <c r="J7">
        <v>752</v>
      </c>
      <c r="K7">
        <v>1467</v>
      </c>
      <c r="L7">
        <v>263</v>
      </c>
      <c r="M7">
        <v>21</v>
      </c>
      <c r="N7">
        <v>177</v>
      </c>
      <c r="O7">
        <v>710</v>
      </c>
      <c r="P7">
        <v>160</v>
      </c>
      <c r="Q7">
        <v>74</v>
      </c>
      <c r="R7">
        <v>467</v>
      </c>
      <c r="S7">
        <v>922</v>
      </c>
      <c r="T7">
        <v>0.26800000000000002</v>
      </c>
      <c r="U7">
        <v>0.33200000000000002</v>
      </c>
      <c r="V7">
        <v>0.42</v>
      </c>
      <c r="W7">
        <v>0.752</v>
      </c>
      <c r="X7">
        <v>102</v>
      </c>
      <c r="Y7">
        <v>0.34</v>
      </c>
      <c r="Z7">
        <v>102</v>
      </c>
      <c r="AA7">
        <v>2303</v>
      </c>
      <c r="AB7">
        <v>148</v>
      </c>
      <c r="AC7">
        <v>79</v>
      </c>
      <c r="AD7">
        <v>50</v>
      </c>
      <c r="AE7">
        <v>38</v>
      </c>
      <c r="AF7">
        <v>23</v>
      </c>
      <c r="AG7">
        <v>2036</v>
      </c>
      <c r="AH7">
        <v>1814</v>
      </c>
      <c r="AI7">
        <v>11.19753086419753</v>
      </c>
      <c r="AJ7">
        <v>4.5909876543209878</v>
      </c>
      <c r="AK7">
        <v>4.6419753086419746</v>
      </c>
      <c r="AL7">
        <v>5.098765432098773E-2</v>
      </c>
      <c r="AM7">
        <v>4.4621485943775099</v>
      </c>
      <c r="AN7">
        <v>0.17982671426446559</v>
      </c>
    </row>
    <row r="8" spans="1:40" ht="16" customHeight="1" x14ac:dyDescent="0.2">
      <c r="A8" t="s">
        <v>54</v>
      </c>
      <c r="C8" t="s">
        <v>89</v>
      </c>
      <c r="F8" t="s">
        <v>227</v>
      </c>
      <c r="G8">
        <v>162</v>
      </c>
      <c r="H8">
        <v>6285</v>
      </c>
      <c r="I8">
        <v>5579</v>
      </c>
      <c r="J8">
        <v>790</v>
      </c>
      <c r="K8">
        <v>1515</v>
      </c>
      <c r="L8">
        <v>293</v>
      </c>
      <c r="M8">
        <v>30</v>
      </c>
      <c r="N8">
        <v>188</v>
      </c>
      <c r="O8">
        <v>761</v>
      </c>
      <c r="P8">
        <v>93</v>
      </c>
      <c r="Q8">
        <v>43</v>
      </c>
      <c r="R8">
        <v>522</v>
      </c>
      <c r="S8">
        <v>1218</v>
      </c>
      <c r="T8">
        <v>0.27200000000000002</v>
      </c>
      <c r="U8">
        <v>0.33800000000000002</v>
      </c>
      <c r="V8">
        <v>0.436</v>
      </c>
      <c r="W8">
        <v>0.77400000000000002</v>
      </c>
      <c r="X8">
        <v>106</v>
      </c>
      <c r="Y8">
        <v>0.35</v>
      </c>
      <c r="Z8">
        <v>108</v>
      </c>
      <c r="AA8">
        <v>2432</v>
      </c>
      <c r="AB8">
        <v>113</v>
      </c>
      <c r="AC8">
        <v>68</v>
      </c>
      <c r="AD8">
        <v>66</v>
      </c>
      <c r="AE8">
        <v>50</v>
      </c>
      <c r="AF8">
        <v>34</v>
      </c>
      <c r="AG8">
        <v>2139</v>
      </c>
      <c r="AH8">
        <v>1983</v>
      </c>
      <c r="AI8">
        <v>12.24074074074074</v>
      </c>
      <c r="AJ8">
        <v>5.0187037037037037</v>
      </c>
      <c r="AK8">
        <v>4.8765432098765444</v>
      </c>
      <c r="AL8">
        <v>0.14216049382716009</v>
      </c>
      <c r="AM8">
        <v>4.9737968441814591</v>
      </c>
      <c r="AN8">
        <v>9.7253634304915515E-2</v>
      </c>
    </row>
    <row r="9" spans="1:40" ht="16" customHeight="1" x14ac:dyDescent="0.2">
      <c r="A9" t="s">
        <v>55</v>
      </c>
      <c r="C9" t="s">
        <v>89</v>
      </c>
      <c r="F9" t="s">
        <v>228</v>
      </c>
      <c r="G9">
        <v>162</v>
      </c>
      <c r="H9">
        <v>6165</v>
      </c>
      <c r="I9">
        <v>5487</v>
      </c>
      <c r="J9">
        <v>646</v>
      </c>
      <c r="K9">
        <v>1362</v>
      </c>
      <c r="L9">
        <v>290</v>
      </c>
      <c r="M9">
        <v>20</v>
      </c>
      <c r="N9">
        <v>128</v>
      </c>
      <c r="O9">
        <v>601</v>
      </c>
      <c r="P9">
        <v>91</v>
      </c>
      <c r="Q9">
        <v>33</v>
      </c>
      <c r="R9">
        <v>545</v>
      </c>
      <c r="S9">
        <v>1184</v>
      </c>
      <c r="T9">
        <v>0.248</v>
      </c>
      <c r="U9">
        <v>0.32200000000000001</v>
      </c>
      <c r="V9">
        <v>0.378</v>
      </c>
      <c r="W9">
        <v>0.7</v>
      </c>
      <c r="X9">
        <v>96</v>
      </c>
      <c r="Y9">
        <v>0.32</v>
      </c>
      <c r="Z9">
        <v>97</v>
      </c>
      <c r="AA9">
        <v>2076</v>
      </c>
      <c r="AB9">
        <v>118</v>
      </c>
      <c r="AC9">
        <v>64</v>
      </c>
      <c r="AD9">
        <v>36</v>
      </c>
      <c r="AE9">
        <v>33</v>
      </c>
      <c r="AF9">
        <v>34</v>
      </c>
      <c r="AG9">
        <v>2005</v>
      </c>
      <c r="AH9">
        <v>1854</v>
      </c>
      <c r="AI9">
        <v>11.444444444444439</v>
      </c>
      <c r="AJ9">
        <v>4.6922222222222221</v>
      </c>
      <c r="AK9">
        <v>3.9876543209876538</v>
      </c>
      <c r="AL9">
        <v>0.70456790123456781</v>
      </c>
      <c r="AM9">
        <v>4.2319565217391313</v>
      </c>
      <c r="AN9">
        <v>0.24430220075147699</v>
      </c>
    </row>
    <row r="10" spans="1:40" ht="16" customHeight="1" x14ac:dyDescent="0.2">
      <c r="A10" t="s">
        <v>56</v>
      </c>
      <c r="C10" t="s">
        <v>89</v>
      </c>
      <c r="F10" t="s">
        <v>229</v>
      </c>
      <c r="G10">
        <v>162</v>
      </c>
      <c r="H10">
        <v>6265</v>
      </c>
      <c r="I10">
        <v>5530</v>
      </c>
      <c r="J10">
        <v>770</v>
      </c>
      <c r="K10">
        <v>1452</v>
      </c>
      <c r="L10">
        <v>270</v>
      </c>
      <c r="M10">
        <v>54</v>
      </c>
      <c r="N10">
        <v>173</v>
      </c>
      <c r="O10">
        <v>741</v>
      </c>
      <c r="P10">
        <v>99</v>
      </c>
      <c r="Q10">
        <v>42</v>
      </c>
      <c r="R10">
        <v>585</v>
      </c>
      <c r="S10">
        <v>1274</v>
      </c>
      <c r="T10">
        <v>0.26300000000000001</v>
      </c>
      <c r="U10">
        <v>0.33600000000000002</v>
      </c>
      <c r="V10">
        <v>0.42499999999999999</v>
      </c>
      <c r="W10">
        <v>0.76</v>
      </c>
      <c r="X10">
        <v>92</v>
      </c>
      <c r="Y10">
        <v>0.34100000000000003</v>
      </c>
      <c r="Z10">
        <v>90</v>
      </c>
      <c r="AA10">
        <v>2349</v>
      </c>
      <c r="AB10">
        <v>103</v>
      </c>
      <c r="AC10">
        <v>47</v>
      </c>
      <c r="AD10">
        <v>56</v>
      </c>
      <c r="AE10">
        <v>47</v>
      </c>
      <c r="AF10">
        <v>53</v>
      </c>
      <c r="AG10">
        <v>2137</v>
      </c>
      <c r="AH10">
        <v>1992</v>
      </c>
      <c r="AI10">
        <v>12.296296296296299</v>
      </c>
      <c r="AJ10">
        <v>5.0414814814814806</v>
      </c>
      <c r="AK10">
        <v>4.7530864197530862</v>
      </c>
      <c r="AL10">
        <v>0.28839506172839441</v>
      </c>
      <c r="AM10">
        <v>4.8993055555555536</v>
      </c>
      <c r="AN10">
        <v>0.14621913580246829</v>
      </c>
    </row>
    <row r="11" spans="1:40" ht="16" customHeight="1" x14ac:dyDescent="0.2">
      <c r="A11" t="s">
        <v>57</v>
      </c>
      <c r="C11" t="s">
        <v>89</v>
      </c>
      <c r="F11" t="s">
        <v>223</v>
      </c>
      <c r="G11">
        <v>162</v>
      </c>
      <c r="H11">
        <v>6312</v>
      </c>
      <c r="I11">
        <v>5643</v>
      </c>
      <c r="J11">
        <v>751</v>
      </c>
      <c r="K11">
        <v>1515</v>
      </c>
      <c r="L11">
        <v>308</v>
      </c>
      <c r="M11">
        <v>32</v>
      </c>
      <c r="N11">
        <v>152</v>
      </c>
      <c r="O11">
        <v>717</v>
      </c>
      <c r="P11">
        <v>69</v>
      </c>
      <c r="Q11">
        <v>30</v>
      </c>
      <c r="R11">
        <v>546</v>
      </c>
      <c r="S11">
        <v>1147</v>
      </c>
      <c r="T11">
        <v>0.26800000000000002</v>
      </c>
      <c r="U11">
        <v>0.33500000000000002</v>
      </c>
      <c r="V11">
        <v>0.41499999999999998</v>
      </c>
      <c r="W11">
        <v>0.75</v>
      </c>
      <c r="X11">
        <v>102</v>
      </c>
      <c r="Y11">
        <v>0.33900000000000002</v>
      </c>
      <c r="Z11">
        <v>103</v>
      </c>
      <c r="AA11">
        <v>2343</v>
      </c>
      <c r="AB11">
        <v>118</v>
      </c>
      <c r="AC11">
        <v>41</v>
      </c>
      <c r="AD11">
        <v>41</v>
      </c>
      <c r="AE11">
        <v>41</v>
      </c>
      <c r="AF11">
        <v>50</v>
      </c>
      <c r="AG11">
        <v>2152</v>
      </c>
      <c r="AH11">
        <v>2004</v>
      </c>
      <c r="AI11">
        <v>12.37037037037037</v>
      </c>
      <c r="AJ11">
        <v>5.0718518518518518</v>
      </c>
      <c r="AK11">
        <v>4.6358024691358022</v>
      </c>
      <c r="AL11">
        <v>0.43604938271604959</v>
      </c>
      <c r="AM11">
        <v>4.8272139303482584</v>
      </c>
      <c r="AN11">
        <v>0.19141146121245531</v>
      </c>
    </row>
    <row r="12" spans="1:40" ht="16" customHeight="1" x14ac:dyDescent="0.2">
      <c r="A12" t="s">
        <v>58</v>
      </c>
      <c r="C12" t="s">
        <v>89</v>
      </c>
      <c r="F12" t="s">
        <v>230</v>
      </c>
      <c r="G12">
        <v>162</v>
      </c>
      <c r="H12">
        <v>6005</v>
      </c>
      <c r="I12">
        <v>5452</v>
      </c>
      <c r="J12">
        <v>611</v>
      </c>
      <c r="K12">
        <v>1348</v>
      </c>
      <c r="L12">
        <v>252</v>
      </c>
      <c r="M12">
        <v>25</v>
      </c>
      <c r="N12">
        <v>108</v>
      </c>
      <c r="O12">
        <v>577</v>
      </c>
      <c r="P12">
        <v>100</v>
      </c>
      <c r="Q12">
        <v>36</v>
      </c>
      <c r="R12">
        <v>415</v>
      </c>
      <c r="S12">
        <v>1025</v>
      </c>
      <c r="T12">
        <v>0.247</v>
      </c>
      <c r="U12">
        <v>0.30299999999999999</v>
      </c>
      <c r="V12">
        <v>0.36199999999999999</v>
      </c>
      <c r="W12">
        <v>0.66500000000000004</v>
      </c>
      <c r="X12">
        <v>81</v>
      </c>
      <c r="Y12">
        <v>0.30499999999999999</v>
      </c>
      <c r="Z12">
        <v>79</v>
      </c>
      <c r="AA12">
        <v>1974</v>
      </c>
      <c r="AB12">
        <v>130</v>
      </c>
      <c r="AC12">
        <v>33</v>
      </c>
      <c r="AD12">
        <v>75</v>
      </c>
      <c r="AE12">
        <v>29</v>
      </c>
      <c r="AF12">
        <v>27</v>
      </c>
      <c r="AG12">
        <v>1823</v>
      </c>
      <c r="AH12">
        <v>1657</v>
      </c>
      <c r="AI12">
        <v>10.228395061728399</v>
      </c>
      <c r="AJ12">
        <v>4.1936419753086422</v>
      </c>
      <c r="AK12">
        <v>3.7716049382716048</v>
      </c>
      <c r="AL12">
        <v>0.42203703703703738</v>
      </c>
      <c r="AM12">
        <v>3.8493197653098639</v>
      </c>
      <c r="AN12">
        <v>7.7714827038259493E-2</v>
      </c>
    </row>
    <row r="13" spans="1:40" ht="16" customHeight="1" x14ac:dyDescent="0.2">
      <c r="A13" t="s">
        <v>59</v>
      </c>
      <c r="C13" t="s">
        <v>89</v>
      </c>
      <c r="F13" t="s">
        <v>231</v>
      </c>
      <c r="G13">
        <v>162</v>
      </c>
      <c r="H13">
        <v>6209</v>
      </c>
      <c r="I13">
        <v>5604</v>
      </c>
      <c r="J13">
        <v>676</v>
      </c>
      <c r="K13">
        <v>1534</v>
      </c>
      <c r="L13">
        <v>279</v>
      </c>
      <c r="M13">
        <v>31</v>
      </c>
      <c r="N13">
        <v>121</v>
      </c>
      <c r="O13">
        <v>640</v>
      </c>
      <c r="P13">
        <v>115</v>
      </c>
      <c r="Q13">
        <v>50</v>
      </c>
      <c r="R13">
        <v>471</v>
      </c>
      <c r="S13">
        <v>905</v>
      </c>
      <c r="T13">
        <v>0.27400000000000002</v>
      </c>
      <c r="U13">
        <v>0.33100000000000002</v>
      </c>
      <c r="V13">
        <v>0.39900000000000002</v>
      </c>
      <c r="W13">
        <v>0.73</v>
      </c>
      <c r="X13">
        <v>100</v>
      </c>
      <c r="Y13">
        <v>0.33100000000000002</v>
      </c>
      <c r="Z13">
        <v>99</v>
      </c>
      <c r="AA13">
        <v>2238</v>
      </c>
      <c r="AB13">
        <v>152</v>
      </c>
      <c r="AC13">
        <v>35</v>
      </c>
      <c r="AD13">
        <v>45</v>
      </c>
      <c r="AE13">
        <v>53</v>
      </c>
      <c r="AF13">
        <v>25</v>
      </c>
      <c r="AG13">
        <v>2065</v>
      </c>
      <c r="AH13">
        <v>1863</v>
      </c>
      <c r="AI13">
        <v>11.5</v>
      </c>
      <c r="AJ13">
        <v>4.7149999999999999</v>
      </c>
      <c r="AK13">
        <v>4.1728395061728394</v>
      </c>
      <c r="AL13">
        <v>0.54216049382716047</v>
      </c>
      <c r="AM13">
        <v>4.3666993957703921</v>
      </c>
      <c r="AN13">
        <v>0.19385988959755271</v>
      </c>
    </row>
    <row r="14" spans="1:40" ht="16" customHeight="1" x14ac:dyDescent="0.2">
      <c r="A14" t="s">
        <v>60</v>
      </c>
      <c r="C14" t="s">
        <v>89</v>
      </c>
      <c r="F14" t="s">
        <v>155</v>
      </c>
      <c r="G14">
        <v>162</v>
      </c>
      <c r="H14">
        <v>6089</v>
      </c>
      <c r="I14">
        <v>5488</v>
      </c>
      <c r="J14">
        <v>681</v>
      </c>
      <c r="K14">
        <v>1363</v>
      </c>
      <c r="L14">
        <v>276</v>
      </c>
      <c r="M14">
        <v>19</v>
      </c>
      <c r="N14">
        <v>155</v>
      </c>
      <c r="O14">
        <v>656</v>
      </c>
      <c r="P14">
        <v>104</v>
      </c>
      <c r="Q14">
        <v>52</v>
      </c>
      <c r="R14">
        <v>466</v>
      </c>
      <c r="S14">
        <v>1070</v>
      </c>
      <c r="T14">
        <v>0.248</v>
      </c>
      <c r="U14">
        <v>0.311</v>
      </c>
      <c r="V14">
        <v>0.39</v>
      </c>
      <c r="W14">
        <v>0.70199999999999996</v>
      </c>
      <c r="X14">
        <v>94</v>
      </c>
      <c r="Y14">
        <v>0.31900000000000001</v>
      </c>
      <c r="Z14">
        <v>94</v>
      </c>
      <c r="AA14">
        <v>2142</v>
      </c>
      <c r="AB14">
        <v>125</v>
      </c>
      <c r="AC14">
        <v>52</v>
      </c>
      <c r="AD14">
        <v>42</v>
      </c>
      <c r="AE14">
        <v>37</v>
      </c>
      <c r="AF14">
        <v>28</v>
      </c>
      <c r="AG14">
        <v>1909</v>
      </c>
      <c r="AH14">
        <v>1732</v>
      </c>
      <c r="AI14">
        <v>10.691358024691359</v>
      </c>
      <c r="AJ14">
        <v>4.3834567901234562</v>
      </c>
      <c r="AK14">
        <v>4.2037037037037033</v>
      </c>
      <c r="AL14">
        <v>0.17975308641975299</v>
      </c>
      <c r="AM14">
        <v>4.2232583065380496</v>
      </c>
      <c r="AN14">
        <v>1.9554602834346291E-2</v>
      </c>
    </row>
    <row r="15" spans="1:40" ht="16" customHeight="1" x14ac:dyDescent="0.2">
      <c r="A15" t="s">
        <v>61</v>
      </c>
      <c r="C15" t="s">
        <v>89</v>
      </c>
      <c r="F15" t="s">
        <v>143</v>
      </c>
      <c r="G15">
        <v>162</v>
      </c>
      <c r="H15">
        <v>6140</v>
      </c>
      <c r="I15">
        <v>5426</v>
      </c>
      <c r="J15">
        <v>667</v>
      </c>
      <c r="K15">
        <v>1368</v>
      </c>
      <c r="L15">
        <v>270</v>
      </c>
      <c r="M15">
        <v>29</v>
      </c>
      <c r="N15">
        <v>120</v>
      </c>
      <c r="O15">
        <v>621</v>
      </c>
      <c r="P15">
        <v>92</v>
      </c>
      <c r="Q15">
        <v>50</v>
      </c>
      <c r="R15">
        <v>533</v>
      </c>
      <c r="S15">
        <v>1184</v>
      </c>
      <c r="T15">
        <v>0.252</v>
      </c>
      <c r="U15">
        <v>0.32200000000000001</v>
      </c>
      <c r="V15">
        <v>0.379</v>
      </c>
      <c r="W15">
        <v>0.7</v>
      </c>
      <c r="X15">
        <v>92</v>
      </c>
      <c r="Y15">
        <v>0.32100000000000001</v>
      </c>
      <c r="Z15">
        <v>92</v>
      </c>
      <c r="AA15">
        <v>2056</v>
      </c>
      <c r="AB15">
        <v>123</v>
      </c>
      <c r="AC15">
        <v>46</v>
      </c>
      <c r="AD15">
        <v>85</v>
      </c>
      <c r="AE15">
        <v>50</v>
      </c>
      <c r="AF15">
        <v>57</v>
      </c>
      <c r="AG15">
        <v>2004</v>
      </c>
      <c r="AH15">
        <v>1831</v>
      </c>
      <c r="AI15">
        <v>11.30246913580247</v>
      </c>
      <c r="AJ15">
        <v>4.6340123456790119</v>
      </c>
      <c r="AK15">
        <v>4.117283950617284</v>
      </c>
      <c r="AL15">
        <v>0.51672839506172785</v>
      </c>
      <c r="AM15">
        <v>4.1905132850241547</v>
      </c>
      <c r="AN15">
        <v>7.3229334406870628E-2</v>
      </c>
    </row>
    <row r="16" spans="1:40" ht="16" customHeight="1" x14ac:dyDescent="0.2">
      <c r="A16" t="s">
        <v>62</v>
      </c>
      <c r="C16" t="s">
        <v>89</v>
      </c>
      <c r="F16" t="s">
        <v>202</v>
      </c>
      <c r="G16">
        <v>162</v>
      </c>
      <c r="H16">
        <v>6194</v>
      </c>
      <c r="I16">
        <v>5531</v>
      </c>
      <c r="J16">
        <v>719</v>
      </c>
      <c r="K16">
        <v>1403</v>
      </c>
      <c r="L16">
        <v>294</v>
      </c>
      <c r="M16">
        <v>37</v>
      </c>
      <c r="N16">
        <v>152</v>
      </c>
      <c r="O16">
        <v>686</v>
      </c>
      <c r="P16">
        <v>92</v>
      </c>
      <c r="Q16">
        <v>26</v>
      </c>
      <c r="R16">
        <v>514</v>
      </c>
      <c r="S16">
        <v>1375</v>
      </c>
      <c r="T16">
        <v>0.254</v>
      </c>
      <c r="U16">
        <v>0.32100000000000001</v>
      </c>
      <c r="V16">
        <v>0.40300000000000002</v>
      </c>
      <c r="W16">
        <v>0.72399999999999998</v>
      </c>
      <c r="X16">
        <v>92</v>
      </c>
      <c r="Y16">
        <v>0.32900000000000001</v>
      </c>
      <c r="Z16">
        <v>91</v>
      </c>
      <c r="AA16">
        <v>2227</v>
      </c>
      <c r="AB16">
        <v>107</v>
      </c>
      <c r="AC16">
        <v>55</v>
      </c>
      <c r="AD16">
        <v>51</v>
      </c>
      <c r="AE16">
        <v>43</v>
      </c>
      <c r="AF16">
        <v>42</v>
      </c>
      <c r="AG16">
        <v>2014</v>
      </c>
      <c r="AH16">
        <v>1881</v>
      </c>
      <c r="AI16">
        <v>11.611111111111111</v>
      </c>
      <c r="AJ16">
        <v>4.7605555555555554</v>
      </c>
      <c r="AK16">
        <v>4.4382716049382713</v>
      </c>
      <c r="AL16">
        <v>0.3222839506172841</v>
      </c>
      <c r="AM16">
        <v>4.5918146417445476</v>
      </c>
      <c r="AN16">
        <v>0.15354303680627709</v>
      </c>
    </row>
    <row r="17" spans="1:40" ht="16" customHeight="1" x14ac:dyDescent="0.2">
      <c r="A17" t="s">
        <v>63</v>
      </c>
      <c r="C17" t="s">
        <v>89</v>
      </c>
      <c r="F17" t="s">
        <v>232</v>
      </c>
      <c r="G17">
        <v>162</v>
      </c>
      <c r="H17">
        <v>6304</v>
      </c>
      <c r="I17">
        <v>5606</v>
      </c>
      <c r="J17">
        <v>750</v>
      </c>
      <c r="K17">
        <v>1471</v>
      </c>
      <c r="L17">
        <v>293</v>
      </c>
      <c r="M17">
        <v>33</v>
      </c>
      <c r="N17">
        <v>182</v>
      </c>
      <c r="O17">
        <v>710</v>
      </c>
      <c r="P17">
        <v>81</v>
      </c>
      <c r="Q17">
        <v>26</v>
      </c>
      <c r="R17">
        <v>546</v>
      </c>
      <c r="S17">
        <v>1216</v>
      </c>
      <c r="T17">
        <v>0.26200000000000001</v>
      </c>
      <c r="U17">
        <v>0.33500000000000002</v>
      </c>
      <c r="V17">
        <v>0.42399999999999999</v>
      </c>
      <c r="W17">
        <v>0.75900000000000001</v>
      </c>
      <c r="X17">
        <v>103</v>
      </c>
      <c r="Y17">
        <v>0.34399999999999997</v>
      </c>
      <c r="Z17">
        <v>105</v>
      </c>
      <c r="AA17">
        <v>2376</v>
      </c>
      <c r="AB17">
        <v>115</v>
      </c>
      <c r="AC17">
        <v>81</v>
      </c>
      <c r="AD17">
        <v>35</v>
      </c>
      <c r="AE17">
        <v>35</v>
      </c>
      <c r="AF17">
        <v>35</v>
      </c>
      <c r="AG17">
        <v>2133</v>
      </c>
      <c r="AH17">
        <v>1992</v>
      </c>
      <c r="AI17">
        <v>12.296296296296299</v>
      </c>
      <c r="AJ17">
        <v>5.0414814814814806</v>
      </c>
      <c r="AK17">
        <v>4.6296296296296298</v>
      </c>
      <c r="AL17">
        <v>0.4118518518518508</v>
      </c>
      <c r="AM17">
        <v>4.9023681592039798</v>
      </c>
      <c r="AN17">
        <v>0.27273852957435007</v>
      </c>
    </row>
    <row r="18" spans="1:40" ht="16" customHeight="1" x14ac:dyDescent="0.2">
      <c r="A18" t="s">
        <v>64</v>
      </c>
      <c r="C18" t="s">
        <v>89</v>
      </c>
      <c r="F18" t="s">
        <v>215</v>
      </c>
      <c r="G18">
        <v>162</v>
      </c>
      <c r="H18">
        <v>6257</v>
      </c>
      <c r="I18">
        <v>5568</v>
      </c>
      <c r="J18">
        <v>781</v>
      </c>
      <c r="K18">
        <v>1521</v>
      </c>
      <c r="L18">
        <v>318</v>
      </c>
      <c r="M18">
        <v>41</v>
      </c>
      <c r="N18">
        <v>142</v>
      </c>
      <c r="O18">
        <v>749</v>
      </c>
      <c r="P18">
        <v>68</v>
      </c>
      <c r="Q18">
        <v>28</v>
      </c>
      <c r="R18">
        <v>559</v>
      </c>
      <c r="S18">
        <v>967</v>
      </c>
      <c r="T18">
        <v>0.27300000000000002</v>
      </c>
      <c r="U18">
        <v>0.34100000000000003</v>
      </c>
      <c r="V18">
        <v>0.42199999999999999</v>
      </c>
      <c r="W18">
        <v>0.76200000000000001</v>
      </c>
      <c r="X18">
        <v>109</v>
      </c>
      <c r="Y18">
        <v>0.34200000000000003</v>
      </c>
      <c r="Z18">
        <v>109</v>
      </c>
      <c r="AA18">
        <v>2347</v>
      </c>
      <c r="AB18">
        <v>159</v>
      </c>
      <c r="AC18">
        <v>39</v>
      </c>
      <c r="AD18">
        <v>38</v>
      </c>
      <c r="AE18">
        <v>53</v>
      </c>
      <c r="AF18">
        <v>45</v>
      </c>
      <c r="AG18">
        <v>2164</v>
      </c>
      <c r="AH18">
        <v>1977</v>
      </c>
      <c r="AI18">
        <v>12.203703703703701</v>
      </c>
      <c r="AJ18">
        <v>5.0035185185185176</v>
      </c>
      <c r="AK18">
        <v>4.8209876543209873</v>
      </c>
      <c r="AL18">
        <v>0.1825308641975312</v>
      </c>
      <c r="AM18">
        <v>4.7572971652003906</v>
      </c>
      <c r="AN18">
        <v>6.3690489120596716E-2</v>
      </c>
    </row>
    <row r="19" spans="1:40" ht="16" customHeight="1" x14ac:dyDescent="0.2">
      <c r="A19" t="s">
        <v>65</v>
      </c>
      <c r="C19" t="s">
        <v>89</v>
      </c>
      <c r="F19" t="s">
        <v>101</v>
      </c>
      <c r="G19">
        <v>162</v>
      </c>
      <c r="H19">
        <v>6144</v>
      </c>
      <c r="I19">
        <v>5465</v>
      </c>
      <c r="J19">
        <v>656</v>
      </c>
      <c r="K19">
        <v>1361</v>
      </c>
      <c r="L19">
        <v>266</v>
      </c>
      <c r="M19">
        <v>40</v>
      </c>
      <c r="N19">
        <v>128</v>
      </c>
      <c r="O19">
        <v>625</v>
      </c>
      <c r="P19">
        <v>130</v>
      </c>
      <c r="Q19">
        <v>44</v>
      </c>
      <c r="R19">
        <v>502</v>
      </c>
      <c r="S19">
        <v>1095</v>
      </c>
      <c r="T19">
        <v>0.249</v>
      </c>
      <c r="U19">
        <v>0.314</v>
      </c>
      <c r="V19">
        <v>0.38300000000000001</v>
      </c>
      <c r="W19">
        <v>0.69699999999999995</v>
      </c>
      <c r="X19">
        <v>90</v>
      </c>
      <c r="Y19">
        <v>0.317</v>
      </c>
      <c r="Z19">
        <v>88</v>
      </c>
      <c r="AA19">
        <v>2091</v>
      </c>
      <c r="AB19">
        <v>101</v>
      </c>
      <c r="AC19">
        <v>46</v>
      </c>
      <c r="AD19">
        <v>74</v>
      </c>
      <c r="AE19">
        <v>57</v>
      </c>
      <c r="AF19">
        <v>53</v>
      </c>
      <c r="AG19">
        <v>1962</v>
      </c>
      <c r="AH19">
        <v>1817</v>
      </c>
      <c r="AI19">
        <v>11.216049382716051</v>
      </c>
      <c r="AJ19">
        <v>4.5985802469135786</v>
      </c>
      <c r="AK19">
        <v>4.0493827160493829</v>
      </c>
      <c r="AL19">
        <v>0.54919753086419654</v>
      </c>
      <c r="AM19">
        <v>4.3094276362349602</v>
      </c>
      <c r="AN19">
        <v>0.26004492018557718</v>
      </c>
    </row>
    <row r="20" spans="1:40" ht="16" customHeight="1" x14ac:dyDescent="0.2">
      <c r="A20" t="s">
        <v>66</v>
      </c>
      <c r="C20" t="s">
        <v>89</v>
      </c>
      <c r="F20" t="s">
        <v>233</v>
      </c>
      <c r="G20">
        <v>162</v>
      </c>
      <c r="H20">
        <v>6379</v>
      </c>
      <c r="I20">
        <v>5567</v>
      </c>
      <c r="J20">
        <v>859</v>
      </c>
      <c r="K20">
        <v>1485</v>
      </c>
      <c r="L20">
        <v>275</v>
      </c>
      <c r="M20">
        <v>32</v>
      </c>
      <c r="N20">
        <v>201</v>
      </c>
      <c r="O20">
        <v>823</v>
      </c>
      <c r="P20">
        <v>103</v>
      </c>
      <c r="Q20">
        <v>30</v>
      </c>
      <c r="R20">
        <v>662</v>
      </c>
      <c r="S20">
        <v>1136</v>
      </c>
      <c r="T20">
        <v>0.26700000000000002</v>
      </c>
      <c r="U20">
        <v>0.35</v>
      </c>
      <c r="V20">
        <v>0.436</v>
      </c>
      <c r="W20">
        <v>0.78600000000000003</v>
      </c>
      <c r="X20">
        <v>108</v>
      </c>
      <c r="Y20">
        <v>0.35399999999999998</v>
      </c>
      <c r="Z20">
        <v>109</v>
      </c>
      <c r="AA20">
        <v>2427</v>
      </c>
      <c r="AB20">
        <v>124</v>
      </c>
      <c r="AC20">
        <v>73</v>
      </c>
      <c r="AD20">
        <v>33</v>
      </c>
      <c r="AE20">
        <v>44</v>
      </c>
      <c r="AF20">
        <v>36</v>
      </c>
      <c r="AG20">
        <v>2256</v>
      </c>
      <c r="AH20">
        <v>2102</v>
      </c>
      <c r="AI20">
        <v>12.97530864197531</v>
      </c>
      <c r="AJ20">
        <v>5.319876543209876</v>
      </c>
      <c r="AK20">
        <v>5.3024691358024691</v>
      </c>
      <c r="AL20">
        <v>1.7407407407406868E-2</v>
      </c>
      <c r="AM20">
        <v>5.0915111111111111</v>
      </c>
      <c r="AN20">
        <v>0.21095802469135799</v>
      </c>
    </row>
    <row r="21" spans="1:40" ht="16" customHeight="1" x14ac:dyDescent="0.2">
      <c r="A21" t="s">
        <v>67</v>
      </c>
      <c r="C21" t="s">
        <v>89</v>
      </c>
      <c r="F21" t="s">
        <v>234</v>
      </c>
      <c r="G21">
        <v>162</v>
      </c>
      <c r="H21">
        <v>6117</v>
      </c>
      <c r="I21">
        <v>5448</v>
      </c>
      <c r="J21">
        <v>663</v>
      </c>
      <c r="K21">
        <v>1396</v>
      </c>
      <c r="L21">
        <v>276</v>
      </c>
      <c r="M21">
        <v>30</v>
      </c>
      <c r="N21">
        <v>109</v>
      </c>
      <c r="O21">
        <v>619</v>
      </c>
      <c r="P21">
        <v>156</v>
      </c>
      <c r="Q21">
        <v>38</v>
      </c>
      <c r="R21">
        <v>527</v>
      </c>
      <c r="S21">
        <v>1061</v>
      </c>
      <c r="T21">
        <v>0.25600000000000001</v>
      </c>
      <c r="U21">
        <v>0.32400000000000001</v>
      </c>
      <c r="V21">
        <v>0.378</v>
      </c>
      <c r="W21">
        <v>0.70199999999999996</v>
      </c>
      <c r="X21">
        <v>92</v>
      </c>
      <c r="Y21">
        <v>0.32600000000000001</v>
      </c>
      <c r="Z21">
        <v>94</v>
      </c>
      <c r="AA21">
        <v>2059</v>
      </c>
      <c r="AB21">
        <v>129</v>
      </c>
      <c r="AC21">
        <v>47</v>
      </c>
      <c r="AD21">
        <v>43</v>
      </c>
      <c r="AE21">
        <v>51</v>
      </c>
      <c r="AF21">
        <v>16</v>
      </c>
      <c r="AG21">
        <v>1986</v>
      </c>
      <c r="AH21">
        <v>1819</v>
      </c>
      <c r="AI21">
        <v>11.228395061728399</v>
      </c>
      <c r="AJ21">
        <v>4.6036419753086406</v>
      </c>
      <c r="AK21">
        <v>4.0925925925925926</v>
      </c>
      <c r="AL21">
        <v>0.51104938271604894</v>
      </c>
      <c r="AM21">
        <v>4.1264351851851853</v>
      </c>
      <c r="AN21">
        <v>3.3842592592592702E-2</v>
      </c>
    </row>
    <row r="22" spans="1:40" ht="16" customHeight="1" x14ac:dyDescent="0.2">
      <c r="A22" t="s">
        <v>68</v>
      </c>
      <c r="C22" t="s">
        <v>89</v>
      </c>
      <c r="F22" t="s">
        <v>235</v>
      </c>
      <c r="G22">
        <v>162</v>
      </c>
      <c r="H22">
        <v>6291</v>
      </c>
      <c r="I22">
        <v>5581</v>
      </c>
      <c r="J22">
        <v>772</v>
      </c>
      <c r="K22">
        <v>1451</v>
      </c>
      <c r="L22">
        <v>290</v>
      </c>
      <c r="M22">
        <v>34</v>
      </c>
      <c r="N22">
        <v>166</v>
      </c>
      <c r="O22">
        <v>736</v>
      </c>
      <c r="P22">
        <v>108</v>
      </c>
      <c r="Q22">
        <v>21</v>
      </c>
      <c r="R22">
        <v>560</v>
      </c>
      <c r="S22">
        <v>1064</v>
      </c>
      <c r="T22">
        <v>0.26</v>
      </c>
      <c r="U22">
        <v>0.33200000000000002</v>
      </c>
      <c r="V22">
        <v>0.41299999999999998</v>
      </c>
      <c r="W22">
        <v>0.745</v>
      </c>
      <c r="X22">
        <v>98</v>
      </c>
      <c r="Y22">
        <v>0.33900000000000002</v>
      </c>
      <c r="Z22">
        <v>98</v>
      </c>
      <c r="AA22">
        <v>2307</v>
      </c>
      <c r="AB22">
        <v>120</v>
      </c>
      <c r="AC22">
        <v>63</v>
      </c>
      <c r="AD22">
        <v>44</v>
      </c>
      <c r="AE22">
        <v>43</v>
      </c>
      <c r="AF22">
        <v>69</v>
      </c>
      <c r="AG22">
        <v>2143</v>
      </c>
      <c r="AH22">
        <v>2002</v>
      </c>
      <c r="AI22">
        <v>12.358024691358031</v>
      </c>
      <c r="AJ22">
        <v>5.0667901234567898</v>
      </c>
      <c r="AK22">
        <v>4.7654320987654319</v>
      </c>
      <c r="AL22">
        <v>0.30135802469135792</v>
      </c>
      <c r="AM22">
        <v>4.8425217536813916</v>
      </c>
      <c r="AN22">
        <v>7.7089654915959649E-2</v>
      </c>
    </row>
    <row r="23" spans="1:40" ht="16" customHeight="1" x14ac:dyDescent="0.2">
      <c r="A23" t="s">
        <v>69</v>
      </c>
      <c r="C23" t="s">
        <v>89</v>
      </c>
      <c r="F23" t="s">
        <v>236</v>
      </c>
      <c r="G23">
        <v>162</v>
      </c>
      <c r="H23">
        <v>5974</v>
      </c>
      <c r="I23">
        <v>5386</v>
      </c>
      <c r="J23">
        <v>587</v>
      </c>
      <c r="K23">
        <v>1303</v>
      </c>
      <c r="L23">
        <v>276</v>
      </c>
      <c r="M23">
        <v>27</v>
      </c>
      <c r="N23">
        <v>126</v>
      </c>
      <c r="O23">
        <v>570</v>
      </c>
      <c r="P23">
        <v>87</v>
      </c>
      <c r="Q23">
        <v>36</v>
      </c>
      <c r="R23">
        <v>463</v>
      </c>
      <c r="S23">
        <v>1207</v>
      </c>
      <c r="T23">
        <v>0.24199999999999999</v>
      </c>
      <c r="U23">
        <v>0.30399999999999999</v>
      </c>
      <c r="V23">
        <v>0.373</v>
      </c>
      <c r="W23">
        <v>0.67800000000000005</v>
      </c>
      <c r="X23">
        <v>84</v>
      </c>
      <c r="Y23">
        <v>0.31</v>
      </c>
      <c r="Z23">
        <v>83</v>
      </c>
      <c r="AA23">
        <v>2011</v>
      </c>
      <c r="AB23">
        <v>119</v>
      </c>
      <c r="AC23">
        <v>33</v>
      </c>
      <c r="AD23">
        <v>58</v>
      </c>
      <c r="AE23">
        <v>33</v>
      </c>
      <c r="AF23">
        <v>28</v>
      </c>
      <c r="AG23">
        <v>1827</v>
      </c>
      <c r="AH23">
        <v>1672</v>
      </c>
      <c r="AI23">
        <v>10.320987654320991</v>
      </c>
      <c r="AJ23">
        <v>4.2316049382716043</v>
      </c>
      <c r="AK23">
        <v>3.6234567901234569</v>
      </c>
      <c r="AL23">
        <v>0.60814814814814744</v>
      </c>
      <c r="AM23">
        <v>3.989027777777777</v>
      </c>
      <c r="AN23">
        <v>0.3655709876543205</v>
      </c>
    </row>
    <row r="24" spans="1:40" ht="16" customHeight="1" x14ac:dyDescent="0.2">
      <c r="A24" t="s">
        <v>70</v>
      </c>
      <c r="C24" t="s">
        <v>89</v>
      </c>
      <c r="F24" t="s">
        <v>115</v>
      </c>
      <c r="G24">
        <v>162</v>
      </c>
      <c r="H24">
        <v>6148</v>
      </c>
      <c r="I24">
        <v>5434</v>
      </c>
      <c r="J24">
        <v>665</v>
      </c>
      <c r="K24">
        <v>1338</v>
      </c>
      <c r="L24">
        <v>236</v>
      </c>
      <c r="M24">
        <v>24</v>
      </c>
      <c r="N24">
        <v>132</v>
      </c>
      <c r="O24">
        <v>630</v>
      </c>
      <c r="P24">
        <v>124</v>
      </c>
      <c r="Q24">
        <v>50</v>
      </c>
      <c r="R24">
        <v>538</v>
      </c>
      <c r="S24">
        <v>1183</v>
      </c>
      <c r="T24">
        <v>0.246</v>
      </c>
      <c r="U24">
        <v>0.317</v>
      </c>
      <c r="V24">
        <v>0.371</v>
      </c>
      <c r="W24">
        <v>0.68899999999999995</v>
      </c>
      <c r="X24">
        <v>93</v>
      </c>
      <c r="Y24">
        <v>0.313</v>
      </c>
      <c r="Z24">
        <v>92</v>
      </c>
      <c r="AA24">
        <v>2018</v>
      </c>
      <c r="AB24">
        <v>106</v>
      </c>
      <c r="AC24">
        <v>50</v>
      </c>
      <c r="AD24">
        <v>79</v>
      </c>
      <c r="AE24">
        <v>46</v>
      </c>
      <c r="AF24">
        <v>67</v>
      </c>
      <c r="AG24">
        <v>1993</v>
      </c>
      <c r="AH24">
        <v>1837</v>
      </c>
      <c r="AI24">
        <v>11.33950617283951</v>
      </c>
      <c r="AJ24">
        <v>4.6491975308641971</v>
      </c>
      <c r="AK24">
        <v>4.1049382716049383</v>
      </c>
      <c r="AL24">
        <v>0.54425925925925878</v>
      </c>
      <c r="AM24">
        <v>4.1804144759901867</v>
      </c>
      <c r="AN24">
        <v>7.547620438524838E-2</v>
      </c>
    </row>
    <row r="25" spans="1:40" ht="16" customHeight="1" x14ac:dyDescent="0.2">
      <c r="A25" t="s">
        <v>72</v>
      </c>
      <c r="C25" t="s">
        <v>89</v>
      </c>
      <c r="F25" t="s">
        <v>237</v>
      </c>
      <c r="G25">
        <v>162</v>
      </c>
      <c r="H25">
        <v>5989</v>
      </c>
      <c r="I25">
        <v>5409</v>
      </c>
      <c r="J25">
        <v>513</v>
      </c>
      <c r="K25">
        <v>1274</v>
      </c>
      <c r="L25">
        <v>227</v>
      </c>
      <c r="M25">
        <v>16</v>
      </c>
      <c r="N25">
        <v>101</v>
      </c>
      <c r="O25">
        <v>485</v>
      </c>
      <c r="P25">
        <v>142</v>
      </c>
      <c r="Q25">
        <v>39</v>
      </c>
      <c r="R25">
        <v>459</v>
      </c>
      <c r="S25">
        <v>1184</v>
      </c>
      <c r="T25">
        <v>0.23599999999999999</v>
      </c>
      <c r="U25">
        <v>0.29799999999999999</v>
      </c>
      <c r="V25">
        <v>0.33900000000000002</v>
      </c>
      <c r="W25">
        <v>0.63700000000000001</v>
      </c>
      <c r="X25">
        <v>79</v>
      </c>
      <c r="Y25">
        <v>0.29599999999999999</v>
      </c>
      <c r="Z25">
        <v>79</v>
      </c>
      <c r="AA25">
        <v>1836</v>
      </c>
      <c r="AB25">
        <v>110</v>
      </c>
      <c r="AC25">
        <v>39</v>
      </c>
      <c r="AD25">
        <v>42</v>
      </c>
      <c r="AE25">
        <v>40</v>
      </c>
      <c r="AF25">
        <v>33</v>
      </c>
      <c r="AG25">
        <v>1805</v>
      </c>
      <c r="AH25">
        <v>1656</v>
      </c>
      <c r="AI25">
        <v>10.22222222222222</v>
      </c>
      <c r="AJ25">
        <v>4.1911111111111108</v>
      </c>
      <c r="AK25">
        <v>3.166666666666667</v>
      </c>
      <c r="AL25">
        <v>1.024444444444444</v>
      </c>
      <c r="AM25">
        <v>3.6630201342281881</v>
      </c>
      <c r="AN25">
        <v>0.49635346756152149</v>
      </c>
    </row>
    <row r="26" spans="1:40" ht="16" customHeight="1" x14ac:dyDescent="0.2">
      <c r="A26" t="s">
        <v>71</v>
      </c>
      <c r="C26" t="s">
        <v>89</v>
      </c>
      <c r="F26" t="s">
        <v>238</v>
      </c>
      <c r="G26">
        <v>162</v>
      </c>
      <c r="H26">
        <v>6143</v>
      </c>
      <c r="I26">
        <v>5488</v>
      </c>
      <c r="J26">
        <v>697</v>
      </c>
      <c r="K26">
        <v>1411</v>
      </c>
      <c r="L26">
        <v>284</v>
      </c>
      <c r="M26">
        <v>30</v>
      </c>
      <c r="N26">
        <v>162</v>
      </c>
      <c r="O26">
        <v>660</v>
      </c>
      <c r="P26">
        <v>55</v>
      </c>
      <c r="Q26">
        <v>32</v>
      </c>
      <c r="R26">
        <v>487</v>
      </c>
      <c r="S26">
        <v>1099</v>
      </c>
      <c r="T26">
        <v>0.25700000000000001</v>
      </c>
      <c r="U26">
        <v>0.32100000000000001</v>
      </c>
      <c r="V26">
        <v>0.40799999999999997</v>
      </c>
      <c r="W26">
        <v>0.72899999999999998</v>
      </c>
      <c r="X26">
        <v>98</v>
      </c>
      <c r="Y26">
        <v>0.32900000000000001</v>
      </c>
      <c r="Z26">
        <v>97</v>
      </c>
      <c r="AA26">
        <v>2241</v>
      </c>
      <c r="AB26">
        <v>158</v>
      </c>
      <c r="AC26">
        <v>50</v>
      </c>
      <c r="AD26">
        <v>76</v>
      </c>
      <c r="AE26">
        <v>41</v>
      </c>
      <c r="AF26">
        <v>53</v>
      </c>
      <c r="AG26">
        <v>2001</v>
      </c>
      <c r="AH26">
        <v>1811</v>
      </c>
      <c r="AI26">
        <v>11.179012345679009</v>
      </c>
      <c r="AJ26">
        <v>4.5833950617283952</v>
      </c>
      <c r="AK26">
        <v>4.3024691358024691</v>
      </c>
      <c r="AL26">
        <v>0.28092592592592602</v>
      </c>
      <c r="AM26">
        <v>4.4757840083073734</v>
      </c>
      <c r="AN26">
        <v>0.17331487250490341</v>
      </c>
    </row>
    <row r="27" spans="1:40" ht="16" customHeight="1" x14ac:dyDescent="0.2">
      <c r="A27" t="s">
        <v>73</v>
      </c>
      <c r="C27" t="s">
        <v>89</v>
      </c>
      <c r="F27" t="s">
        <v>137</v>
      </c>
      <c r="G27">
        <v>162</v>
      </c>
      <c r="H27">
        <v>6241</v>
      </c>
      <c r="I27">
        <v>5542</v>
      </c>
      <c r="J27">
        <v>736</v>
      </c>
      <c r="K27">
        <v>1456</v>
      </c>
      <c r="L27">
        <v>285</v>
      </c>
      <c r="M27">
        <v>18</v>
      </c>
      <c r="N27">
        <v>150</v>
      </c>
      <c r="O27">
        <v>689</v>
      </c>
      <c r="P27">
        <v>79</v>
      </c>
      <c r="Q27">
        <v>41</v>
      </c>
      <c r="R27">
        <v>541</v>
      </c>
      <c r="S27">
        <v>1027</v>
      </c>
      <c r="T27">
        <v>0.26300000000000001</v>
      </c>
      <c r="U27">
        <v>0.33200000000000002</v>
      </c>
      <c r="V27">
        <v>0.40200000000000002</v>
      </c>
      <c r="W27">
        <v>0.73299999999999998</v>
      </c>
      <c r="X27">
        <v>100</v>
      </c>
      <c r="Y27">
        <v>0.33100000000000002</v>
      </c>
      <c r="Z27">
        <v>100</v>
      </c>
      <c r="AA27">
        <v>2227</v>
      </c>
      <c r="AB27">
        <v>124</v>
      </c>
      <c r="AC27">
        <v>50</v>
      </c>
      <c r="AD27">
        <v>66</v>
      </c>
      <c r="AE27">
        <v>40</v>
      </c>
      <c r="AF27">
        <v>78</v>
      </c>
      <c r="AG27">
        <v>2125</v>
      </c>
      <c r="AH27">
        <v>1960</v>
      </c>
      <c r="AI27">
        <v>12.098765432098769</v>
      </c>
      <c r="AJ27">
        <v>4.9604938271604926</v>
      </c>
      <c r="AK27">
        <v>4.5432098765432096</v>
      </c>
      <c r="AL27">
        <v>0.41728395061728379</v>
      </c>
      <c r="AM27">
        <v>4.6146586345381531</v>
      </c>
      <c r="AN27">
        <v>7.1448757994943435E-2</v>
      </c>
    </row>
    <row r="28" spans="1:40" ht="16" customHeight="1" x14ac:dyDescent="0.2">
      <c r="A28" t="s">
        <v>74</v>
      </c>
      <c r="C28" t="s">
        <v>89</v>
      </c>
      <c r="F28" t="s">
        <v>239</v>
      </c>
      <c r="G28">
        <v>162</v>
      </c>
      <c r="H28">
        <v>6270</v>
      </c>
      <c r="I28">
        <v>5439</v>
      </c>
      <c r="J28">
        <v>802</v>
      </c>
      <c r="K28">
        <v>1343</v>
      </c>
      <c r="L28">
        <v>295</v>
      </c>
      <c r="M28">
        <v>37</v>
      </c>
      <c r="N28">
        <v>160</v>
      </c>
      <c r="O28">
        <v>769</v>
      </c>
      <c r="P28">
        <v>172</v>
      </c>
      <c r="Q28">
        <v>47</v>
      </c>
      <c r="R28">
        <v>672</v>
      </c>
      <c r="S28">
        <v>1292</v>
      </c>
      <c r="T28">
        <v>0.247</v>
      </c>
      <c r="U28">
        <v>0.33300000000000002</v>
      </c>
      <c r="V28">
        <v>0.40300000000000002</v>
      </c>
      <c r="W28">
        <v>0.73599999999999999</v>
      </c>
      <c r="X28">
        <v>105</v>
      </c>
      <c r="Y28">
        <v>0.33700000000000002</v>
      </c>
      <c r="Z28">
        <v>106</v>
      </c>
      <c r="AA28">
        <v>2192</v>
      </c>
      <c r="AB28">
        <v>92</v>
      </c>
      <c r="AC28">
        <v>57</v>
      </c>
      <c r="AD28">
        <v>39</v>
      </c>
      <c r="AE28">
        <v>57</v>
      </c>
      <c r="AF28">
        <v>30</v>
      </c>
      <c r="AG28">
        <v>2102</v>
      </c>
      <c r="AH28">
        <v>1963</v>
      </c>
      <c r="AI28">
        <v>12.11728395061728</v>
      </c>
      <c r="AJ28">
        <v>4.9680864197530861</v>
      </c>
      <c r="AK28">
        <v>4.9506172839506171</v>
      </c>
      <c r="AL28">
        <v>1.7469135802469001E-2</v>
      </c>
      <c r="AM28">
        <v>4.6193051384718036</v>
      </c>
      <c r="AN28">
        <v>0.3313121454788126</v>
      </c>
    </row>
    <row r="29" spans="1:40" ht="16" customHeight="1" x14ac:dyDescent="0.2">
      <c r="A29" t="s">
        <v>75</v>
      </c>
      <c r="C29" t="s">
        <v>89</v>
      </c>
      <c r="F29" t="s">
        <v>240</v>
      </c>
      <c r="G29">
        <v>162</v>
      </c>
      <c r="H29">
        <v>6302</v>
      </c>
      <c r="I29">
        <v>5635</v>
      </c>
      <c r="J29">
        <v>787</v>
      </c>
      <c r="K29">
        <v>1556</v>
      </c>
      <c r="L29">
        <v>268</v>
      </c>
      <c r="M29">
        <v>25</v>
      </c>
      <c r="N29">
        <v>162</v>
      </c>
      <c r="O29">
        <v>740</v>
      </c>
      <c r="P29">
        <v>123</v>
      </c>
      <c r="Q29">
        <v>48</v>
      </c>
      <c r="R29">
        <v>511</v>
      </c>
      <c r="S29">
        <v>986</v>
      </c>
      <c r="T29">
        <v>0.27600000000000002</v>
      </c>
      <c r="U29">
        <v>0.33800000000000002</v>
      </c>
      <c r="V29">
        <v>0.41899999999999998</v>
      </c>
      <c r="W29">
        <v>0.75700000000000001</v>
      </c>
      <c r="X29">
        <v>98</v>
      </c>
      <c r="Y29">
        <v>0.34200000000000003</v>
      </c>
      <c r="Z29">
        <v>98</v>
      </c>
      <c r="AA29">
        <v>2360</v>
      </c>
      <c r="AB29">
        <v>129</v>
      </c>
      <c r="AC29">
        <v>45</v>
      </c>
      <c r="AD29">
        <v>53</v>
      </c>
      <c r="AE29">
        <v>54</v>
      </c>
      <c r="AF29">
        <v>37</v>
      </c>
      <c r="AG29">
        <v>2149</v>
      </c>
      <c r="AH29">
        <v>1972</v>
      </c>
      <c r="AI29">
        <v>12.17283950617284</v>
      </c>
      <c r="AJ29">
        <v>4.9908641975308639</v>
      </c>
      <c r="AK29">
        <v>4.8580246913580254</v>
      </c>
      <c r="AL29">
        <v>0.13283950617283941</v>
      </c>
      <c r="AM29">
        <v>4.7533497698882314</v>
      </c>
      <c r="AN29">
        <v>0.1046749214697931</v>
      </c>
    </row>
    <row r="30" spans="1:40" ht="16" customHeight="1" x14ac:dyDescent="0.2">
      <c r="A30" t="s">
        <v>76</v>
      </c>
      <c r="C30" t="s">
        <v>89</v>
      </c>
      <c r="F30" t="s">
        <v>241</v>
      </c>
      <c r="G30">
        <v>162</v>
      </c>
      <c r="H30">
        <v>6072</v>
      </c>
      <c r="I30">
        <v>5495</v>
      </c>
      <c r="J30">
        <v>755</v>
      </c>
      <c r="K30">
        <v>1364</v>
      </c>
      <c r="L30">
        <v>319</v>
      </c>
      <c r="M30">
        <v>21</v>
      </c>
      <c r="N30">
        <v>257</v>
      </c>
      <c r="O30">
        <v>732</v>
      </c>
      <c r="P30">
        <v>58</v>
      </c>
      <c r="Q30">
        <v>20</v>
      </c>
      <c r="R30">
        <v>471</v>
      </c>
      <c r="S30">
        <v>1164</v>
      </c>
      <c r="T30">
        <v>0.248</v>
      </c>
      <c r="U30">
        <v>0.312</v>
      </c>
      <c r="V30">
        <v>0.45400000000000001</v>
      </c>
      <c r="W30">
        <v>0.76600000000000001</v>
      </c>
      <c r="X30">
        <v>105</v>
      </c>
      <c r="Y30">
        <v>0.34100000000000003</v>
      </c>
      <c r="Z30">
        <v>103</v>
      </c>
      <c r="AA30">
        <v>2496</v>
      </c>
      <c r="AB30">
        <v>114</v>
      </c>
      <c r="AC30">
        <v>55</v>
      </c>
      <c r="AD30">
        <v>16</v>
      </c>
      <c r="AE30">
        <v>34</v>
      </c>
      <c r="AF30">
        <v>25</v>
      </c>
      <c r="AG30">
        <v>1915</v>
      </c>
      <c r="AH30">
        <v>1781</v>
      </c>
      <c r="AI30">
        <v>10.993827160493829</v>
      </c>
      <c r="AJ30">
        <v>4.5074691358024692</v>
      </c>
      <c r="AK30">
        <v>4.6604938271604937</v>
      </c>
      <c r="AL30">
        <v>0.15302469135802441</v>
      </c>
      <c r="AM30">
        <v>5.0391898148148151</v>
      </c>
      <c r="AN30">
        <v>0.37869598765432139</v>
      </c>
    </row>
    <row r="31" spans="1:40" x14ac:dyDescent="0.2">
      <c r="A31" t="s">
        <v>77</v>
      </c>
      <c r="C31" s="17" t="s">
        <v>89</v>
      </c>
      <c r="D31" s="17"/>
      <c r="E31" s="17"/>
      <c r="F31" s="17">
        <v>12.4</v>
      </c>
      <c r="G31" s="17">
        <v>162</v>
      </c>
      <c r="H31" s="17">
        <v>6100</v>
      </c>
      <c r="I31" s="17">
        <v>5418</v>
      </c>
      <c r="J31" s="17">
        <v>655</v>
      </c>
      <c r="K31" s="17">
        <v>1355</v>
      </c>
      <c r="L31" s="17">
        <v>250</v>
      </c>
      <c r="M31" s="17">
        <v>31</v>
      </c>
      <c r="N31" s="17">
        <v>149</v>
      </c>
      <c r="O31" s="17">
        <v>634</v>
      </c>
      <c r="P31" s="17">
        <v>110</v>
      </c>
      <c r="Q31" s="17">
        <v>41</v>
      </c>
      <c r="R31" s="17">
        <v>503</v>
      </c>
      <c r="S31" s="17">
        <v>1220</v>
      </c>
      <c r="T31" s="17">
        <v>0.25</v>
      </c>
      <c r="U31" s="17">
        <v>0.318</v>
      </c>
      <c r="V31" s="17">
        <v>0.39</v>
      </c>
      <c r="W31" s="17">
        <v>0.70799999999999996</v>
      </c>
      <c r="X31" s="17">
        <v>91</v>
      </c>
      <c r="Y31" s="18">
        <v>0.32200000000000001</v>
      </c>
      <c r="Z31" s="17">
        <v>90</v>
      </c>
      <c r="AA31" s="17">
        <v>2114</v>
      </c>
      <c r="AB31" s="17">
        <v>125</v>
      </c>
      <c r="AC31" s="17">
        <v>60</v>
      </c>
      <c r="AD31" s="17">
        <v>71</v>
      </c>
      <c r="AE31" s="17">
        <v>47</v>
      </c>
      <c r="AF31" s="17">
        <v>36</v>
      </c>
      <c r="AG31">
        <f>K31+R31+AC31+AF31</f>
        <v>1954</v>
      </c>
      <c r="AH31">
        <f>AG31-AB31-Q31</f>
        <v>1788</v>
      </c>
      <c r="AI31">
        <f>AH31/162</f>
        <v>11.037037037037036</v>
      </c>
      <c r="AJ31">
        <f>AI31*0.41</f>
        <v>4.525185185185185</v>
      </c>
      <c r="AK31">
        <f>J31/G31</f>
        <v>4.0432098765432096</v>
      </c>
      <c r="AL31">
        <f>ABS(AJ31-AK31)</f>
        <v>0.48197530864197535</v>
      </c>
      <c r="AM31">
        <f>AI31*V31/U31*0.315</f>
        <v>4.2638364779874216</v>
      </c>
      <c r="AN31">
        <f>ABS(AM31-AK31)</f>
        <v>0.22062660144421198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145</v>
      </c>
      <c r="G2">
        <v>162</v>
      </c>
      <c r="H2">
        <v>6269</v>
      </c>
      <c r="I2">
        <v>5565</v>
      </c>
      <c r="J2">
        <v>720</v>
      </c>
      <c r="K2">
        <v>1408</v>
      </c>
      <c r="L2">
        <v>307</v>
      </c>
      <c r="M2">
        <v>45</v>
      </c>
      <c r="N2">
        <v>173</v>
      </c>
      <c r="O2">
        <v>686</v>
      </c>
      <c r="P2">
        <v>102</v>
      </c>
      <c r="Q2">
        <v>40</v>
      </c>
      <c r="R2">
        <v>571</v>
      </c>
      <c r="S2">
        <v>1298</v>
      </c>
      <c r="T2">
        <v>0.253</v>
      </c>
      <c r="U2">
        <v>0.32400000000000001</v>
      </c>
      <c r="V2">
        <v>0.41799999999999998</v>
      </c>
      <c r="W2">
        <v>0.74199999999999999</v>
      </c>
      <c r="X2">
        <v>91</v>
      </c>
      <c r="Y2">
        <v>0.33400000000000002</v>
      </c>
      <c r="Z2">
        <v>89</v>
      </c>
      <c r="AA2">
        <v>2324</v>
      </c>
      <c r="AB2">
        <v>93</v>
      </c>
      <c r="AC2">
        <v>37</v>
      </c>
      <c r="AD2">
        <v>54</v>
      </c>
      <c r="AE2">
        <v>41</v>
      </c>
      <c r="AF2">
        <v>47</v>
      </c>
      <c r="AG2">
        <v>2063</v>
      </c>
      <c r="AH2">
        <v>1930</v>
      </c>
      <c r="AI2">
        <v>11.913580246913581</v>
      </c>
      <c r="AJ2">
        <v>4.8845679012345684</v>
      </c>
      <c r="AK2">
        <v>4.4444444444444446</v>
      </c>
      <c r="AL2">
        <v>0.44012345679012288</v>
      </c>
      <c r="AM2">
        <v>4.841546639231824</v>
      </c>
      <c r="AN2">
        <v>0.3971021947873794</v>
      </c>
    </row>
    <row r="3" spans="1:40" ht="16" customHeight="1" x14ac:dyDescent="0.2">
      <c r="A3" t="s">
        <v>49</v>
      </c>
      <c r="C3" t="s">
        <v>89</v>
      </c>
      <c r="F3" t="s">
        <v>225</v>
      </c>
      <c r="G3">
        <v>162</v>
      </c>
      <c r="H3">
        <v>6335</v>
      </c>
      <c r="I3">
        <v>5539</v>
      </c>
      <c r="J3">
        <v>735</v>
      </c>
      <c r="K3">
        <v>1459</v>
      </c>
      <c r="L3">
        <v>300</v>
      </c>
      <c r="M3">
        <v>20</v>
      </c>
      <c r="N3">
        <v>149</v>
      </c>
      <c r="O3">
        <v>700</v>
      </c>
      <c r="P3">
        <v>58</v>
      </c>
      <c r="Q3">
        <v>26</v>
      </c>
      <c r="R3">
        <v>602</v>
      </c>
      <c r="S3">
        <v>1064</v>
      </c>
      <c r="T3">
        <v>0.26300000000000001</v>
      </c>
      <c r="U3">
        <v>0.33900000000000002</v>
      </c>
      <c r="V3">
        <v>0.40500000000000003</v>
      </c>
      <c r="W3">
        <v>0.74399999999999999</v>
      </c>
      <c r="X3">
        <v>97</v>
      </c>
      <c r="Y3">
        <v>0.33700000000000002</v>
      </c>
      <c r="Z3">
        <v>97</v>
      </c>
      <c r="AA3">
        <v>2246</v>
      </c>
      <c r="AB3">
        <v>142</v>
      </c>
      <c r="AC3">
        <v>52</v>
      </c>
      <c r="AD3">
        <v>95</v>
      </c>
      <c r="AE3">
        <v>47</v>
      </c>
      <c r="AF3">
        <v>54</v>
      </c>
      <c r="AG3">
        <v>2167</v>
      </c>
      <c r="AH3">
        <v>1999</v>
      </c>
      <c r="AI3">
        <v>12.33950617283951</v>
      </c>
      <c r="AJ3">
        <v>5.0591975308641972</v>
      </c>
      <c r="AK3">
        <v>4.5370370370370372</v>
      </c>
      <c r="AL3">
        <v>0.52216049382716001</v>
      </c>
      <c r="AM3">
        <v>4.6436946902654874</v>
      </c>
      <c r="AN3">
        <v>0.10665765322844931</v>
      </c>
    </row>
    <row r="4" spans="1:40" ht="16" customHeight="1" x14ac:dyDescent="0.2">
      <c r="A4" t="s">
        <v>50</v>
      </c>
      <c r="C4" t="s">
        <v>89</v>
      </c>
      <c r="F4" t="s">
        <v>96</v>
      </c>
      <c r="G4">
        <v>162</v>
      </c>
      <c r="H4">
        <v>6233</v>
      </c>
      <c r="I4">
        <v>5618</v>
      </c>
      <c r="J4">
        <v>741</v>
      </c>
      <c r="K4">
        <v>1508</v>
      </c>
      <c r="L4">
        <v>307</v>
      </c>
      <c r="M4">
        <v>19</v>
      </c>
      <c r="N4">
        <v>160</v>
      </c>
      <c r="O4">
        <v>708</v>
      </c>
      <c r="P4">
        <v>76</v>
      </c>
      <c r="Q4">
        <v>37</v>
      </c>
      <c r="R4">
        <v>517</v>
      </c>
      <c r="S4">
        <v>1013</v>
      </c>
      <c r="T4">
        <v>0.26800000000000002</v>
      </c>
      <c r="U4">
        <v>0.33200000000000002</v>
      </c>
      <c r="V4">
        <v>0.41499999999999998</v>
      </c>
      <c r="W4">
        <v>0.747</v>
      </c>
      <c r="X4">
        <v>95</v>
      </c>
      <c r="Y4">
        <v>0.33300000000000002</v>
      </c>
      <c r="Z4">
        <v>93</v>
      </c>
      <c r="AA4">
        <v>2333</v>
      </c>
      <c r="AB4">
        <v>131</v>
      </c>
      <c r="AC4">
        <v>39</v>
      </c>
      <c r="AD4">
        <v>13</v>
      </c>
      <c r="AE4">
        <v>46</v>
      </c>
      <c r="AF4">
        <v>25</v>
      </c>
      <c r="AG4">
        <v>2089</v>
      </c>
      <c r="AH4">
        <v>1921</v>
      </c>
      <c r="AI4">
        <v>11.858024691358031</v>
      </c>
      <c r="AJ4">
        <v>4.8617901234567897</v>
      </c>
      <c r="AK4">
        <v>4.5740740740740744</v>
      </c>
      <c r="AL4">
        <v>0.28771604938271528</v>
      </c>
      <c r="AM4">
        <v>4.6690972222222218</v>
      </c>
      <c r="AN4">
        <v>9.5023148148147385E-2</v>
      </c>
    </row>
    <row r="5" spans="1:40" ht="16" customHeight="1" x14ac:dyDescent="0.2">
      <c r="A5" t="s">
        <v>51</v>
      </c>
      <c r="C5" t="s">
        <v>89</v>
      </c>
      <c r="F5" t="s">
        <v>232</v>
      </c>
      <c r="G5">
        <v>162</v>
      </c>
      <c r="H5">
        <v>6344</v>
      </c>
      <c r="I5">
        <v>5543</v>
      </c>
      <c r="J5">
        <v>872</v>
      </c>
      <c r="K5">
        <v>1495</v>
      </c>
      <c r="L5">
        <v>335</v>
      </c>
      <c r="M5">
        <v>25</v>
      </c>
      <c r="N5">
        <v>212</v>
      </c>
      <c r="O5">
        <v>822</v>
      </c>
      <c r="P5">
        <v>126</v>
      </c>
      <c r="Q5">
        <v>39</v>
      </c>
      <c r="R5">
        <v>659</v>
      </c>
      <c r="S5">
        <v>1120</v>
      </c>
      <c r="T5">
        <v>0.27</v>
      </c>
      <c r="U5">
        <v>0.35199999999999998</v>
      </c>
      <c r="V5">
        <v>0.45400000000000001</v>
      </c>
      <c r="W5">
        <v>0.80600000000000005</v>
      </c>
      <c r="X5">
        <v>106</v>
      </c>
      <c r="Y5">
        <v>0.36099999999999999</v>
      </c>
      <c r="Z5">
        <v>108</v>
      </c>
      <c r="AA5">
        <v>2516</v>
      </c>
      <c r="AB5">
        <v>137</v>
      </c>
      <c r="AC5">
        <v>70</v>
      </c>
      <c r="AD5">
        <v>19</v>
      </c>
      <c r="AE5">
        <v>51</v>
      </c>
      <c r="AF5">
        <v>39</v>
      </c>
      <c r="AG5">
        <v>2263</v>
      </c>
      <c r="AH5">
        <v>2087</v>
      </c>
      <c r="AI5">
        <v>12.88271604938272</v>
      </c>
      <c r="AJ5">
        <v>5.2819135802469139</v>
      </c>
      <c r="AK5">
        <v>5.382716049382716</v>
      </c>
      <c r="AL5">
        <v>0.100802469135802</v>
      </c>
      <c r="AM5">
        <v>5.2339693813131323</v>
      </c>
      <c r="AN5">
        <v>0.1487466680695837</v>
      </c>
    </row>
    <row r="6" spans="1:40" ht="16" customHeight="1" x14ac:dyDescent="0.2">
      <c r="A6" t="s">
        <v>52</v>
      </c>
      <c r="C6" t="s">
        <v>89</v>
      </c>
      <c r="F6" t="s">
        <v>157</v>
      </c>
      <c r="G6">
        <v>161</v>
      </c>
      <c r="H6">
        <v>6244</v>
      </c>
      <c r="I6">
        <v>5486</v>
      </c>
      <c r="J6">
        <v>707</v>
      </c>
      <c r="K6">
        <v>1398</v>
      </c>
      <c r="L6">
        <v>293</v>
      </c>
      <c r="M6">
        <v>29</v>
      </c>
      <c r="N6">
        <v>161</v>
      </c>
      <c r="O6">
        <v>678</v>
      </c>
      <c r="P6">
        <v>56</v>
      </c>
      <c r="Q6">
        <v>34</v>
      </c>
      <c r="R6">
        <v>592</v>
      </c>
      <c r="S6">
        <v>1185</v>
      </c>
      <c r="T6">
        <v>0.255</v>
      </c>
      <c r="U6">
        <v>0.33200000000000002</v>
      </c>
      <c r="V6">
        <v>0.40699999999999997</v>
      </c>
      <c r="W6">
        <v>0.73799999999999999</v>
      </c>
      <c r="X6">
        <v>89</v>
      </c>
      <c r="Y6">
        <v>0.33500000000000002</v>
      </c>
      <c r="Z6">
        <v>88</v>
      </c>
      <c r="AA6">
        <v>2232</v>
      </c>
      <c r="AB6">
        <v>134</v>
      </c>
      <c r="AC6">
        <v>59</v>
      </c>
      <c r="AD6">
        <v>65</v>
      </c>
      <c r="AE6">
        <v>42</v>
      </c>
      <c r="AF6">
        <v>44</v>
      </c>
      <c r="AG6">
        <v>2093</v>
      </c>
      <c r="AH6">
        <v>1925</v>
      </c>
      <c r="AI6">
        <v>11.88271604938272</v>
      </c>
      <c r="AJ6">
        <v>4.8719135802469138</v>
      </c>
      <c r="AK6">
        <v>4.3913043478260869</v>
      </c>
      <c r="AL6">
        <v>0.48060923242082693</v>
      </c>
      <c r="AM6">
        <v>4.5886253346720212</v>
      </c>
      <c r="AN6">
        <v>0.19732098684593419</v>
      </c>
    </row>
    <row r="7" spans="1:40" ht="16" customHeight="1" x14ac:dyDescent="0.2">
      <c r="A7" t="s">
        <v>53</v>
      </c>
      <c r="C7" t="s">
        <v>89</v>
      </c>
      <c r="F7" t="s">
        <v>135</v>
      </c>
      <c r="G7">
        <v>162</v>
      </c>
      <c r="H7">
        <v>6132</v>
      </c>
      <c r="I7">
        <v>5463</v>
      </c>
      <c r="J7">
        <v>724</v>
      </c>
      <c r="K7">
        <v>1410</v>
      </c>
      <c r="L7">
        <v>246</v>
      </c>
      <c r="M7">
        <v>20</v>
      </c>
      <c r="N7">
        <v>184</v>
      </c>
      <c r="O7">
        <v>695</v>
      </c>
      <c r="P7">
        <v>113</v>
      </c>
      <c r="Q7">
        <v>49</v>
      </c>
      <c r="R7">
        <v>534</v>
      </c>
      <c r="S7">
        <v>1022</v>
      </c>
      <c r="T7">
        <v>0.25800000000000001</v>
      </c>
      <c r="U7">
        <v>0.32900000000000001</v>
      </c>
      <c r="V7">
        <v>0.41099999999999998</v>
      </c>
      <c r="W7">
        <v>0.74</v>
      </c>
      <c r="X7">
        <v>90</v>
      </c>
      <c r="Y7">
        <v>0.33100000000000002</v>
      </c>
      <c r="Z7">
        <v>87</v>
      </c>
      <c r="AA7">
        <v>2248</v>
      </c>
      <c r="AB7">
        <v>139</v>
      </c>
      <c r="AC7">
        <v>62</v>
      </c>
      <c r="AD7">
        <v>34</v>
      </c>
      <c r="AE7">
        <v>39</v>
      </c>
      <c r="AF7">
        <v>25</v>
      </c>
      <c r="AG7">
        <v>2031</v>
      </c>
      <c r="AH7">
        <v>1843</v>
      </c>
      <c r="AI7">
        <v>11.376543209876541</v>
      </c>
      <c r="AJ7">
        <v>4.6643827160493823</v>
      </c>
      <c r="AK7">
        <v>4.4691358024691361</v>
      </c>
      <c r="AL7">
        <v>0.19524691358024621</v>
      </c>
      <c r="AM7">
        <v>4.476790780141843</v>
      </c>
      <c r="AN7">
        <v>7.6549776727068419E-3</v>
      </c>
    </row>
    <row r="8" spans="1:40" ht="16" customHeight="1" x14ac:dyDescent="0.2">
      <c r="A8" t="s">
        <v>54</v>
      </c>
      <c r="C8" t="s">
        <v>89</v>
      </c>
      <c r="F8" t="s">
        <v>202</v>
      </c>
      <c r="G8">
        <v>162</v>
      </c>
      <c r="H8">
        <v>6187</v>
      </c>
      <c r="I8">
        <v>5462</v>
      </c>
      <c r="J8">
        <v>673</v>
      </c>
      <c r="K8">
        <v>1349</v>
      </c>
      <c r="L8">
        <v>280</v>
      </c>
      <c r="M8">
        <v>25</v>
      </c>
      <c r="N8">
        <v>158</v>
      </c>
      <c r="O8">
        <v>637</v>
      </c>
      <c r="P8">
        <v>96</v>
      </c>
      <c r="Q8">
        <v>40</v>
      </c>
      <c r="R8">
        <v>531</v>
      </c>
      <c r="S8">
        <v>1129</v>
      </c>
      <c r="T8">
        <v>0.247</v>
      </c>
      <c r="U8">
        <v>0.318</v>
      </c>
      <c r="V8">
        <v>0.39400000000000002</v>
      </c>
      <c r="W8">
        <v>0.71199999999999997</v>
      </c>
      <c r="X8">
        <v>87</v>
      </c>
      <c r="Y8">
        <v>0.32300000000000001</v>
      </c>
      <c r="Z8">
        <v>85</v>
      </c>
      <c r="AA8">
        <v>2153</v>
      </c>
      <c r="AB8">
        <v>103</v>
      </c>
      <c r="AC8">
        <v>53</v>
      </c>
      <c r="AD8">
        <v>100</v>
      </c>
      <c r="AE8">
        <v>41</v>
      </c>
      <c r="AF8">
        <v>37</v>
      </c>
      <c r="AG8">
        <v>1970</v>
      </c>
      <c r="AH8">
        <v>1827</v>
      </c>
      <c r="AI8">
        <v>11.27777777777778</v>
      </c>
      <c r="AJ8">
        <v>4.6238888888888887</v>
      </c>
      <c r="AK8">
        <v>4.1543209876543212</v>
      </c>
      <c r="AL8">
        <v>0.46956790123456749</v>
      </c>
      <c r="AM8">
        <v>4.4015251572327054</v>
      </c>
      <c r="AN8">
        <v>0.24720416957838329</v>
      </c>
    </row>
    <row r="9" spans="1:40" ht="16" customHeight="1" x14ac:dyDescent="0.2">
      <c r="A9" t="s">
        <v>55</v>
      </c>
      <c r="C9" t="s">
        <v>89</v>
      </c>
      <c r="F9" t="s">
        <v>180</v>
      </c>
      <c r="G9">
        <v>162</v>
      </c>
      <c r="H9">
        <v>6320</v>
      </c>
      <c r="I9">
        <v>5568</v>
      </c>
      <c r="J9">
        <v>773</v>
      </c>
      <c r="K9">
        <v>1468</v>
      </c>
      <c r="L9">
        <v>314</v>
      </c>
      <c r="M9">
        <v>28</v>
      </c>
      <c r="N9">
        <v>161</v>
      </c>
      <c r="O9">
        <v>730</v>
      </c>
      <c r="P9">
        <v>84</v>
      </c>
      <c r="Q9">
        <v>31</v>
      </c>
      <c r="R9">
        <v>582</v>
      </c>
      <c r="S9">
        <v>1211</v>
      </c>
      <c r="T9">
        <v>0.26400000000000001</v>
      </c>
      <c r="U9">
        <v>0.33900000000000002</v>
      </c>
      <c r="V9">
        <v>0.41699999999999998</v>
      </c>
      <c r="W9">
        <v>0.75600000000000001</v>
      </c>
      <c r="X9">
        <v>102</v>
      </c>
      <c r="Y9">
        <v>0.34100000000000003</v>
      </c>
      <c r="Z9">
        <v>105</v>
      </c>
      <c r="AA9">
        <v>2321</v>
      </c>
      <c r="AB9">
        <v>140</v>
      </c>
      <c r="AC9">
        <v>81</v>
      </c>
      <c r="AD9">
        <v>39</v>
      </c>
      <c r="AE9">
        <v>50</v>
      </c>
      <c r="AF9">
        <v>20</v>
      </c>
      <c r="AG9">
        <v>2151</v>
      </c>
      <c r="AH9">
        <v>1980</v>
      </c>
      <c r="AI9">
        <v>12.22222222222222</v>
      </c>
      <c r="AJ9">
        <v>5.0111111111111102</v>
      </c>
      <c r="AK9">
        <v>4.7716049382716053</v>
      </c>
      <c r="AL9">
        <v>0.2395061728395049</v>
      </c>
      <c r="AM9">
        <v>4.7358407079646012</v>
      </c>
      <c r="AN9">
        <v>3.5764230307004041E-2</v>
      </c>
    </row>
    <row r="10" spans="1:40" ht="16" customHeight="1" x14ac:dyDescent="0.2">
      <c r="A10" t="s">
        <v>56</v>
      </c>
      <c r="C10" t="s">
        <v>89</v>
      </c>
      <c r="F10" t="s">
        <v>99</v>
      </c>
      <c r="G10">
        <v>162</v>
      </c>
      <c r="H10">
        <v>6241</v>
      </c>
      <c r="I10">
        <v>5398</v>
      </c>
      <c r="J10">
        <v>804</v>
      </c>
      <c r="K10">
        <v>1408</v>
      </c>
      <c r="L10">
        <v>300</v>
      </c>
      <c r="M10">
        <v>50</v>
      </c>
      <c r="N10">
        <v>190</v>
      </c>
      <c r="O10">
        <v>760</v>
      </c>
      <c r="P10">
        <v>106</v>
      </c>
      <c r="Q10">
        <v>55</v>
      </c>
      <c r="R10">
        <v>660</v>
      </c>
      <c r="S10">
        <v>1277</v>
      </c>
      <c r="T10">
        <v>0.26100000000000001</v>
      </c>
      <c r="U10">
        <v>0.34300000000000003</v>
      </c>
      <c r="V10">
        <v>0.441</v>
      </c>
      <c r="W10">
        <v>0.78400000000000003</v>
      </c>
      <c r="X10">
        <v>96</v>
      </c>
      <c r="Y10">
        <v>0.35099999999999998</v>
      </c>
      <c r="Z10">
        <v>95</v>
      </c>
      <c r="AA10">
        <v>2378</v>
      </c>
      <c r="AB10">
        <v>111</v>
      </c>
      <c r="AC10">
        <v>47</v>
      </c>
      <c r="AD10">
        <v>76</v>
      </c>
      <c r="AE10">
        <v>60</v>
      </c>
      <c r="AF10">
        <v>40</v>
      </c>
      <c r="AG10">
        <v>2155</v>
      </c>
      <c r="AH10">
        <v>1989</v>
      </c>
      <c r="AI10">
        <v>12.27777777777778</v>
      </c>
      <c r="AJ10">
        <v>5.0338888888888889</v>
      </c>
      <c r="AK10">
        <v>4.9629629629629628</v>
      </c>
      <c r="AL10">
        <v>7.0925925925926059E-2</v>
      </c>
      <c r="AM10">
        <v>4.9725000000000001</v>
      </c>
      <c r="AN10">
        <v>9.5370370370373436E-3</v>
      </c>
    </row>
    <row r="11" spans="1:40" ht="16" customHeight="1" x14ac:dyDescent="0.2">
      <c r="A11" t="s">
        <v>57</v>
      </c>
      <c r="C11" t="s">
        <v>89</v>
      </c>
      <c r="F11" t="s">
        <v>131</v>
      </c>
      <c r="G11">
        <v>163</v>
      </c>
      <c r="H11">
        <v>6234</v>
      </c>
      <c r="I11">
        <v>5540</v>
      </c>
      <c r="J11">
        <v>743</v>
      </c>
      <c r="K11">
        <v>1443</v>
      </c>
      <c r="L11">
        <v>245</v>
      </c>
      <c r="M11">
        <v>35</v>
      </c>
      <c r="N11">
        <v>183</v>
      </c>
      <c r="O11">
        <v>718</v>
      </c>
      <c r="P11">
        <v>72</v>
      </c>
      <c r="Q11">
        <v>33</v>
      </c>
      <c r="R11">
        <v>540</v>
      </c>
      <c r="S11">
        <v>1114</v>
      </c>
      <c r="T11">
        <v>0.26</v>
      </c>
      <c r="U11">
        <v>0.33100000000000002</v>
      </c>
      <c r="V11">
        <v>0.41599999999999998</v>
      </c>
      <c r="W11">
        <v>0.747</v>
      </c>
      <c r="X11">
        <v>95</v>
      </c>
      <c r="Y11">
        <v>0.33400000000000002</v>
      </c>
      <c r="Z11">
        <v>94</v>
      </c>
      <c r="AA11">
        <v>2307</v>
      </c>
      <c r="AB11">
        <v>131</v>
      </c>
      <c r="AC11">
        <v>61</v>
      </c>
      <c r="AD11">
        <v>53</v>
      </c>
      <c r="AE11">
        <v>39</v>
      </c>
      <c r="AF11">
        <v>30</v>
      </c>
      <c r="AG11">
        <v>2074</v>
      </c>
      <c r="AH11">
        <v>1910</v>
      </c>
      <c r="AI11">
        <v>11.79012345679012</v>
      </c>
      <c r="AJ11">
        <v>4.8339506172839499</v>
      </c>
      <c r="AK11">
        <v>4.5582822085889569</v>
      </c>
      <c r="AL11">
        <v>0.27566840869499298</v>
      </c>
      <c r="AM11">
        <v>4.6676065793890569</v>
      </c>
      <c r="AN11">
        <v>0.10932437080009989</v>
      </c>
    </row>
    <row r="12" spans="1:40" ht="16" customHeight="1" x14ac:dyDescent="0.2">
      <c r="A12" t="s">
        <v>58</v>
      </c>
      <c r="C12" t="s">
        <v>89</v>
      </c>
      <c r="F12" t="s">
        <v>105</v>
      </c>
      <c r="G12">
        <v>162</v>
      </c>
      <c r="H12">
        <v>6040</v>
      </c>
      <c r="I12">
        <v>5436</v>
      </c>
      <c r="J12">
        <v>643</v>
      </c>
      <c r="K12">
        <v>1415</v>
      </c>
      <c r="L12">
        <v>270</v>
      </c>
      <c r="M12">
        <v>32</v>
      </c>
      <c r="N12">
        <v>142</v>
      </c>
      <c r="O12">
        <v>616</v>
      </c>
      <c r="P12">
        <v>113</v>
      </c>
      <c r="Q12">
        <v>44</v>
      </c>
      <c r="R12">
        <v>448</v>
      </c>
      <c r="S12">
        <v>990</v>
      </c>
      <c r="T12">
        <v>0.26</v>
      </c>
      <c r="U12">
        <v>0.31900000000000001</v>
      </c>
      <c r="V12">
        <v>0.4</v>
      </c>
      <c r="W12">
        <v>0.71899999999999997</v>
      </c>
      <c r="X12">
        <v>91</v>
      </c>
      <c r="Y12">
        <v>0.32400000000000001</v>
      </c>
      <c r="Z12">
        <v>88</v>
      </c>
      <c r="AA12">
        <v>2175</v>
      </c>
      <c r="AB12">
        <v>153</v>
      </c>
      <c r="AC12">
        <v>43</v>
      </c>
      <c r="AD12">
        <v>66</v>
      </c>
      <c r="AE12">
        <v>45</v>
      </c>
      <c r="AF12">
        <v>37</v>
      </c>
      <c r="AG12">
        <v>1943</v>
      </c>
      <c r="AH12">
        <v>1746</v>
      </c>
      <c r="AI12">
        <v>10.77777777777778</v>
      </c>
      <c r="AJ12">
        <v>4.4188888888888886</v>
      </c>
      <c r="AK12">
        <v>3.9691358024691361</v>
      </c>
      <c r="AL12">
        <v>0.44975308641975298</v>
      </c>
      <c r="AM12">
        <v>4.2570532915360504</v>
      </c>
      <c r="AN12">
        <v>0.28791748906691472</v>
      </c>
    </row>
    <row r="13" spans="1:40" ht="16" customHeight="1" x14ac:dyDescent="0.2">
      <c r="A13" t="s">
        <v>59</v>
      </c>
      <c r="C13" t="s">
        <v>89</v>
      </c>
      <c r="F13" t="s">
        <v>242</v>
      </c>
      <c r="G13">
        <v>162</v>
      </c>
      <c r="H13">
        <v>6103</v>
      </c>
      <c r="I13">
        <v>5532</v>
      </c>
      <c r="J13">
        <v>686</v>
      </c>
      <c r="K13">
        <v>1432</v>
      </c>
      <c r="L13">
        <v>276</v>
      </c>
      <c r="M13">
        <v>51</v>
      </c>
      <c r="N13">
        <v>144</v>
      </c>
      <c r="O13">
        <v>657</v>
      </c>
      <c r="P13">
        <v>88</v>
      </c>
      <c r="Q13">
        <v>29</v>
      </c>
      <c r="R13">
        <v>457</v>
      </c>
      <c r="S13">
        <v>1091</v>
      </c>
      <c r="T13">
        <v>0.25900000000000001</v>
      </c>
      <c r="U13">
        <v>0.318</v>
      </c>
      <c r="V13">
        <v>0.40500000000000003</v>
      </c>
      <c r="W13">
        <v>0.72399999999999998</v>
      </c>
      <c r="X13">
        <v>92</v>
      </c>
      <c r="Y13">
        <v>0.32500000000000001</v>
      </c>
      <c r="Z13">
        <v>90</v>
      </c>
      <c r="AA13">
        <v>2242</v>
      </c>
      <c r="AB13">
        <v>135</v>
      </c>
      <c r="AC13">
        <v>42</v>
      </c>
      <c r="AD13">
        <v>38</v>
      </c>
      <c r="AE13">
        <v>32</v>
      </c>
      <c r="AF13">
        <v>20</v>
      </c>
      <c r="AG13">
        <v>1951</v>
      </c>
      <c r="AH13">
        <v>1787</v>
      </c>
      <c r="AI13">
        <v>11.03086419753086</v>
      </c>
      <c r="AJ13">
        <v>4.5226543209876544</v>
      </c>
      <c r="AK13">
        <v>4.2345679012345681</v>
      </c>
      <c r="AL13">
        <v>0.28808641975308552</v>
      </c>
      <c r="AM13">
        <v>4.4253537735849058</v>
      </c>
      <c r="AN13">
        <v>0.1907858723503377</v>
      </c>
    </row>
    <row r="14" spans="1:40" ht="16" customHeight="1" x14ac:dyDescent="0.2">
      <c r="A14" t="s">
        <v>60</v>
      </c>
      <c r="C14" t="s">
        <v>89</v>
      </c>
      <c r="F14" t="s">
        <v>243</v>
      </c>
      <c r="G14">
        <v>162</v>
      </c>
      <c r="H14">
        <v>6305</v>
      </c>
      <c r="I14">
        <v>5622</v>
      </c>
      <c r="J14">
        <v>883</v>
      </c>
      <c r="K14">
        <v>1604</v>
      </c>
      <c r="L14">
        <v>293</v>
      </c>
      <c r="M14">
        <v>33</v>
      </c>
      <c r="N14">
        <v>173</v>
      </c>
      <c r="O14">
        <v>841</v>
      </c>
      <c r="P14">
        <v>148</v>
      </c>
      <c r="Q14">
        <v>63</v>
      </c>
      <c r="R14">
        <v>547</v>
      </c>
      <c r="S14">
        <v>1054</v>
      </c>
      <c r="T14">
        <v>0.28499999999999998</v>
      </c>
      <c r="U14">
        <v>0.35</v>
      </c>
      <c r="V14">
        <v>0.441</v>
      </c>
      <c r="W14">
        <v>0.79200000000000004</v>
      </c>
      <c r="X14">
        <v>108</v>
      </c>
      <c r="Y14">
        <v>0.35399999999999998</v>
      </c>
      <c r="Z14">
        <v>110</v>
      </c>
      <c r="AA14">
        <v>2482</v>
      </c>
      <c r="AB14">
        <v>128</v>
      </c>
      <c r="AC14">
        <v>41</v>
      </c>
      <c r="AD14">
        <v>43</v>
      </c>
      <c r="AE14">
        <v>52</v>
      </c>
      <c r="AF14">
        <v>32</v>
      </c>
      <c r="AG14">
        <v>2224</v>
      </c>
      <c r="AH14">
        <v>2033</v>
      </c>
      <c r="AI14">
        <v>12.549382716049379</v>
      </c>
      <c r="AJ14">
        <v>5.1452469135802463</v>
      </c>
      <c r="AK14">
        <v>5.4506172839506171</v>
      </c>
      <c r="AL14">
        <v>0.30537037037037068</v>
      </c>
      <c r="AM14">
        <v>4.9808500000000002</v>
      </c>
      <c r="AN14">
        <v>0.46976728395061679</v>
      </c>
    </row>
    <row r="15" spans="1:40" ht="16" customHeight="1" x14ac:dyDescent="0.2">
      <c r="A15" t="s">
        <v>61</v>
      </c>
      <c r="C15" t="s">
        <v>89</v>
      </c>
      <c r="F15" t="s">
        <v>244</v>
      </c>
      <c r="G15">
        <v>162</v>
      </c>
      <c r="H15">
        <v>6385</v>
      </c>
      <c r="I15">
        <v>5592</v>
      </c>
      <c r="J15">
        <v>780</v>
      </c>
      <c r="K15">
        <v>1511</v>
      </c>
      <c r="L15">
        <v>278</v>
      </c>
      <c r="M15">
        <v>39</v>
      </c>
      <c r="N15">
        <v>145</v>
      </c>
      <c r="O15">
        <v>739</v>
      </c>
      <c r="P15">
        <v>116</v>
      </c>
      <c r="Q15">
        <v>48</v>
      </c>
      <c r="R15">
        <v>607</v>
      </c>
      <c r="S15">
        <v>1068</v>
      </c>
      <c r="T15">
        <v>0.27</v>
      </c>
      <c r="U15">
        <v>0.34599999999999997</v>
      </c>
      <c r="V15">
        <v>0.41199999999999998</v>
      </c>
      <c r="W15">
        <v>0.75800000000000001</v>
      </c>
      <c r="X15">
        <v>104</v>
      </c>
      <c r="Y15">
        <v>0.34399999999999997</v>
      </c>
      <c r="Z15">
        <v>106</v>
      </c>
      <c r="AA15">
        <v>2302</v>
      </c>
      <c r="AB15">
        <v>141</v>
      </c>
      <c r="AC15">
        <v>63</v>
      </c>
      <c r="AD15">
        <v>78</v>
      </c>
      <c r="AE15">
        <v>44</v>
      </c>
      <c r="AF15">
        <v>76</v>
      </c>
      <c r="AG15">
        <v>2257</v>
      </c>
      <c r="AH15">
        <v>2068</v>
      </c>
      <c r="AI15">
        <v>12.76543209876543</v>
      </c>
      <c r="AJ15">
        <v>5.2338271604938269</v>
      </c>
      <c r="AK15">
        <v>4.8148148148148149</v>
      </c>
      <c r="AL15">
        <v>0.41901234567901202</v>
      </c>
      <c r="AM15">
        <v>4.7881438664097624</v>
      </c>
      <c r="AN15">
        <v>2.667094840505246E-2</v>
      </c>
    </row>
    <row r="16" spans="1:40" ht="16" customHeight="1" x14ac:dyDescent="0.2">
      <c r="A16" t="s">
        <v>62</v>
      </c>
      <c r="C16" t="s">
        <v>89</v>
      </c>
      <c r="F16" t="s">
        <v>126</v>
      </c>
      <c r="G16">
        <v>162</v>
      </c>
      <c r="H16">
        <v>6312</v>
      </c>
      <c r="I16">
        <v>5572</v>
      </c>
      <c r="J16">
        <v>772</v>
      </c>
      <c r="K16">
        <v>1493</v>
      </c>
      <c r="L16">
        <v>296</v>
      </c>
      <c r="M16">
        <v>25</v>
      </c>
      <c r="N16">
        <v>159</v>
      </c>
      <c r="O16">
        <v>727</v>
      </c>
      <c r="P16">
        <v>75</v>
      </c>
      <c r="Q16">
        <v>35</v>
      </c>
      <c r="R16">
        <v>568</v>
      </c>
      <c r="S16">
        <v>1226</v>
      </c>
      <c r="T16">
        <v>0.26800000000000002</v>
      </c>
      <c r="U16">
        <v>0.34</v>
      </c>
      <c r="V16">
        <v>0.41599999999999998</v>
      </c>
      <c r="W16">
        <v>0.75600000000000001</v>
      </c>
      <c r="X16">
        <v>97</v>
      </c>
      <c r="Y16">
        <v>0.34200000000000003</v>
      </c>
      <c r="Z16">
        <v>97</v>
      </c>
      <c r="AA16">
        <v>2316</v>
      </c>
      <c r="AB16">
        <v>110</v>
      </c>
      <c r="AC16">
        <v>63</v>
      </c>
      <c r="AD16">
        <v>70</v>
      </c>
      <c r="AE16">
        <v>39</v>
      </c>
      <c r="AF16">
        <v>46</v>
      </c>
      <c r="AG16">
        <v>2170</v>
      </c>
      <c r="AH16">
        <v>2025</v>
      </c>
      <c r="AI16">
        <v>12.5</v>
      </c>
      <c r="AJ16">
        <v>5.125</v>
      </c>
      <c r="AK16">
        <v>4.7654320987654319</v>
      </c>
      <c r="AL16">
        <v>0.35956790123456811</v>
      </c>
      <c r="AM16">
        <v>4.8176470588235292</v>
      </c>
      <c r="AN16">
        <v>5.2214960058097233E-2</v>
      </c>
    </row>
    <row r="17" spans="1:40" ht="16" customHeight="1" x14ac:dyDescent="0.2">
      <c r="A17" t="s">
        <v>63</v>
      </c>
      <c r="C17" t="s">
        <v>89</v>
      </c>
      <c r="F17" t="s">
        <v>245</v>
      </c>
      <c r="G17">
        <v>162</v>
      </c>
      <c r="H17">
        <v>6296</v>
      </c>
      <c r="I17">
        <v>5510</v>
      </c>
      <c r="J17">
        <v>785</v>
      </c>
      <c r="K17">
        <v>1447</v>
      </c>
      <c r="L17">
        <v>281</v>
      </c>
      <c r="M17">
        <v>37</v>
      </c>
      <c r="N17">
        <v>182</v>
      </c>
      <c r="O17">
        <v>757</v>
      </c>
      <c r="P17">
        <v>68</v>
      </c>
      <c r="Q17">
        <v>37</v>
      </c>
      <c r="R17">
        <v>610</v>
      </c>
      <c r="S17">
        <v>1231</v>
      </c>
      <c r="T17">
        <v>0.26300000000000001</v>
      </c>
      <c r="U17">
        <v>0.34100000000000003</v>
      </c>
      <c r="V17">
        <v>0.42599999999999999</v>
      </c>
      <c r="W17">
        <v>0.76700000000000002</v>
      </c>
      <c r="X17">
        <v>103</v>
      </c>
      <c r="Y17">
        <v>0.34499999999999997</v>
      </c>
      <c r="Z17">
        <v>104</v>
      </c>
      <c r="AA17">
        <v>2348</v>
      </c>
      <c r="AB17">
        <v>128</v>
      </c>
      <c r="AC17">
        <v>71</v>
      </c>
      <c r="AD17">
        <v>58</v>
      </c>
      <c r="AE17">
        <v>47</v>
      </c>
      <c r="AF17">
        <v>44</v>
      </c>
      <c r="AG17">
        <v>2172</v>
      </c>
      <c r="AH17">
        <v>2007</v>
      </c>
      <c r="AI17">
        <v>12.388888888888889</v>
      </c>
      <c r="AJ17">
        <v>5.0794444444444444</v>
      </c>
      <c r="AK17">
        <v>4.8456790123456788</v>
      </c>
      <c r="AL17">
        <v>0.23376543209876571</v>
      </c>
      <c r="AM17">
        <v>4.8752639296187681</v>
      </c>
      <c r="AN17">
        <v>2.9584917273089321E-2</v>
      </c>
    </row>
    <row r="18" spans="1:40" ht="16" customHeight="1" x14ac:dyDescent="0.2">
      <c r="A18" t="s">
        <v>64</v>
      </c>
      <c r="C18" t="s">
        <v>89</v>
      </c>
      <c r="F18" t="s">
        <v>240</v>
      </c>
      <c r="G18">
        <v>163</v>
      </c>
      <c r="H18">
        <v>6346</v>
      </c>
      <c r="I18">
        <v>5608</v>
      </c>
      <c r="J18">
        <v>817</v>
      </c>
      <c r="K18">
        <v>1539</v>
      </c>
      <c r="L18">
        <v>271</v>
      </c>
      <c r="M18">
        <v>40</v>
      </c>
      <c r="N18">
        <v>172</v>
      </c>
      <c r="O18">
        <v>770</v>
      </c>
      <c r="P18">
        <v>85</v>
      </c>
      <c r="Q18">
        <v>32</v>
      </c>
      <c r="R18">
        <v>585</v>
      </c>
      <c r="S18">
        <v>1021</v>
      </c>
      <c r="T18">
        <v>0.27400000000000002</v>
      </c>
      <c r="U18">
        <v>0.34499999999999997</v>
      </c>
      <c r="V18">
        <v>0.42899999999999999</v>
      </c>
      <c r="W18">
        <v>0.77400000000000002</v>
      </c>
      <c r="X18">
        <v>104</v>
      </c>
      <c r="Y18">
        <v>0.34499999999999997</v>
      </c>
      <c r="Z18">
        <v>104</v>
      </c>
      <c r="AA18">
        <v>2406</v>
      </c>
      <c r="AB18">
        <v>147</v>
      </c>
      <c r="AC18">
        <v>45</v>
      </c>
      <c r="AD18">
        <v>51</v>
      </c>
      <c r="AE18">
        <v>57</v>
      </c>
      <c r="AF18">
        <v>46</v>
      </c>
      <c r="AG18">
        <v>2215</v>
      </c>
      <c r="AH18">
        <v>2036</v>
      </c>
      <c r="AI18">
        <v>12.5679012345679</v>
      </c>
      <c r="AJ18">
        <v>5.1528395061728398</v>
      </c>
      <c r="AK18">
        <v>5.0122699386503067</v>
      </c>
      <c r="AL18">
        <v>0.14056956752253311</v>
      </c>
      <c r="AM18">
        <v>4.922792270531402</v>
      </c>
      <c r="AN18">
        <v>8.9477668118904674E-2</v>
      </c>
    </row>
    <row r="19" spans="1:40" ht="16" customHeight="1" x14ac:dyDescent="0.2">
      <c r="A19" t="s">
        <v>65</v>
      </c>
      <c r="C19" t="s">
        <v>89</v>
      </c>
      <c r="F19" t="s">
        <v>246</v>
      </c>
      <c r="G19">
        <v>162</v>
      </c>
      <c r="H19">
        <v>6159</v>
      </c>
      <c r="I19">
        <v>5453</v>
      </c>
      <c r="J19">
        <v>671</v>
      </c>
      <c r="K19">
        <v>1472</v>
      </c>
      <c r="L19">
        <v>295</v>
      </c>
      <c r="M19">
        <v>49</v>
      </c>
      <c r="N19">
        <v>95</v>
      </c>
      <c r="O19">
        <v>631</v>
      </c>
      <c r="P19">
        <v>122</v>
      </c>
      <c r="Q19">
        <v>44</v>
      </c>
      <c r="R19">
        <v>526</v>
      </c>
      <c r="S19">
        <v>928</v>
      </c>
      <c r="T19">
        <v>0.27</v>
      </c>
      <c r="U19">
        <v>0.33500000000000002</v>
      </c>
      <c r="V19">
        <v>0.39400000000000002</v>
      </c>
      <c r="W19">
        <v>0.72899999999999998</v>
      </c>
      <c r="X19">
        <v>95</v>
      </c>
      <c r="Y19">
        <v>0.33300000000000002</v>
      </c>
      <c r="Z19">
        <v>95</v>
      </c>
      <c r="AA19">
        <v>2150</v>
      </c>
      <c r="AB19">
        <v>144</v>
      </c>
      <c r="AC19">
        <v>36</v>
      </c>
      <c r="AD19">
        <v>88</v>
      </c>
      <c r="AE19">
        <v>55</v>
      </c>
      <c r="AF19">
        <v>49</v>
      </c>
      <c r="AG19">
        <v>2083</v>
      </c>
      <c r="AH19">
        <v>1895</v>
      </c>
      <c r="AI19">
        <v>11.69753086419753</v>
      </c>
      <c r="AJ19">
        <v>4.7959876543209878</v>
      </c>
      <c r="AK19">
        <v>4.1419753086419746</v>
      </c>
      <c r="AL19">
        <v>0.65401234567901234</v>
      </c>
      <c r="AM19">
        <v>4.3336733001658381</v>
      </c>
      <c r="AN19">
        <v>0.1916979915238626</v>
      </c>
    </row>
    <row r="20" spans="1:40" ht="16" customHeight="1" x14ac:dyDescent="0.2">
      <c r="A20" t="s">
        <v>66</v>
      </c>
      <c r="C20" t="s">
        <v>89</v>
      </c>
      <c r="F20" t="s">
        <v>247</v>
      </c>
      <c r="G20">
        <v>162</v>
      </c>
      <c r="H20">
        <v>6449</v>
      </c>
      <c r="I20">
        <v>5660</v>
      </c>
      <c r="J20">
        <v>915</v>
      </c>
      <c r="K20">
        <v>1604</v>
      </c>
      <c r="L20">
        <v>325</v>
      </c>
      <c r="M20">
        <v>21</v>
      </c>
      <c r="N20">
        <v>244</v>
      </c>
      <c r="O20">
        <v>881</v>
      </c>
      <c r="P20">
        <v>111</v>
      </c>
      <c r="Q20">
        <v>28</v>
      </c>
      <c r="R20">
        <v>663</v>
      </c>
      <c r="S20">
        <v>1014</v>
      </c>
      <c r="T20">
        <v>0.28299999999999997</v>
      </c>
      <c r="U20">
        <v>0.36199999999999999</v>
      </c>
      <c r="V20">
        <v>0.47799999999999998</v>
      </c>
      <c r="W20">
        <v>0.83899999999999997</v>
      </c>
      <c r="X20">
        <v>114</v>
      </c>
      <c r="Y20">
        <v>0.373</v>
      </c>
      <c r="Z20">
        <v>116</v>
      </c>
      <c r="AA20">
        <v>2703</v>
      </c>
      <c r="AB20">
        <v>144</v>
      </c>
      <c r="AC20">
        <v>54</v>
      </c>
      <c r="AD20">
        <v>31</v>
      </c>
      <c r="AE20">
        <v>39</v>
      </c>
      <c r="AF20">
        <v>35</v>
      </c>
      <c r="AG20">
        <v>2356</v>
      </c>
      <c r="AH20">
        <v>2184</v>
      </c>
      <c r="AI20">
        <v>13.481481481481479</v>
      </c>
      <c r="AJ20">
        <v>5.5274074074074067</v>
      </c>
      <c r="AK20">
        <v>5.6481481481481479</v>
      </c>
      <c r="AL20">
        <v>0.1207407407407413</v>
      </c>
      <c r="AM20">
        <v>5.607476979742172</v>
      </c>
      <c r="AN20">
        <v>4.0671168405975948E-2</v>
      </c>
    </row>
    <row r="21" spans="1:40" ht="16" customHeight="1" x14ac:dyDescent="0.2">
      <c r="A21" t="s">
        <v>67</v>
      </c>
      <c r="C21" t="s">
        <v>89</v>
      </c>
      <c r="F21" t="s">
        <v>96</v>
      </c>
      <c r="G21">
        <v>162</v>
      </c>
      <c r="H21">
        <v>6247</v>
      </c>
      <c r="I21">
        <v>5584</v>
      </c>
      <c r="J21">
        <v>759</v>
      </c>
      <c r="K21">
        <v>1464</v>
      </c>
      <c r="L21">
        <v>307</v>
      </c>
      <c r="M21">
        <v>21</v>
      </c>
      <c r="N21">
        <v>135</v>
      </c>
      <c r="O21">
        <v>723</v>
      </c>
      <c r="P21">
        <v>133</v>
      </c>
      <c r="Q21">
        <v>48</v>
      </c>
      <c r="R21">
        <v>527</v>
      </c>
      <c r="S21">
        <v>1046</v>
      </c>
      <c r="T21">
        <v>0.26200000000000001</v>
      </c>
      <c r="U21">
        <v>0.32800000000000001</v>
      </c>
      <c r="V21">
        <v>0.39700000000000002</v>
      </c>
      <c r="W21">
        <v>0.72599999999999998</v>
      </c>
      <c r="X21">
        <v>92</v>
      </c>
      <c r="Y21">
        <v>0.32900000000000001</v>
      </c>
      <c r="Z21">
        <v>92</v>
      </c>
      <c r="AA21">
        <v>2218</v>
      </c>
      <c r="AB21">
        <v>130</v>
      </c>
      <c r="AC21">
        <v>50</v>
      </c>
      <c r="AD21">
        <v>31</v>
      </c>
      <c r="AE21">
        <v>54</v>
      </c>
      <c r="AF21">
        <v>16</v>
      </c>
      <c r="AG21">
        <v>2057</v>
      </c>
      <c r="AH21">
        <v>1879</v>
      </c>
      <c r="AI21">
        <v>11.598765432098769</v>
      </c>
      <c r="AJ21">
        <v>4.7554938271604934</v>
      </c>
      <c r="AK21">
        <v>4.6851851851851851</v>
      </c>
      <c r="AL21">
        <v>7.0308641975308284E-2</v>
      </c>
      <c r="AM21">
        <v>4.4222061314363144</v>
      </c>
      <c r="AN21">
        <v>0.26297905374887082</v>
      </c>
    </row>
    <row r="22" spans="1:40" ht="16" customHeight="1" x14ac:dyDescent="0.2">
      <c r="A22" t="s">
        <v>68</v>
      </c>
      <c r="C22" t="s">
        <v>89</v>
      </c>
      <c r="F22" t="s">
        <v>248</v>
      </c>
      <c r="G22">
        <v>162</v>
      </c>
      <c r="H22">
        <v>6338</v>
      </c>
      <c r="I22">
        <v>5578</v>
      </c>
      <c r="J22">
        <v>820</v>
      </c>
      <c r="K22">
        <v>1439</v>
      </c>
      <c r="L22">
        <v>312</v>
      </c>
      <c r="M22">
        <v>35</v>
      </c>
      <c r="N22">
        <v>224</v>
      </c>
      <c r="O22">
        <v>788</v>
      </c>
      <c r="P22">
        <v>119</v>
      </c>
      <c r="Q22">
        <v>28</v>
      </c>
      <c r="R22">
        <v>589</v>
      </c>
      <c r="S22">
        <v>1155</v>
      </c>
      <c r="T22">
        <v>0.25800000000000001</v>
      </c>
      <c r="U22">
        <v>0.33400000000000002</v>
      </c>
      <c r="V22">
        <v>0.44700000000000001</v>
      </c>
      <c r="W22">
        <v>0.78100000000000003</v>
      </c>
      <c r="X22">
        <v>104</v>
      </c>
      <c r="Y22">
        <v>0.35199999999999998</v>
      </c>
      <c r="Z22">
        <v>104</v>
      </c>
      <c r="AA22">
        <v>2493</v>
      </c>
      <c r="AB22">
        <v>90</v>
      </c>
      <c r="AC22">
        <v>71</v>
      </c>
      <c r="AD22">
        <v>55</v>
      </c>
      <c r="AE22">
        <v>45</v>
      </c>
      <c r="AF22">
        <v>47</v>
      </c>
      <c r="AG22">
        <v>2146</v>
      </c>
      <c r="AH22">
        <v>2028</v>
      </c>
      <c r="AI22">
        <v>12.518518518518521</v>
      </c>
      <c r="AJ22">
        <v>5.1325925925925926</v>
      </c>
      <c r="AK22">
        <v>5.0617283950617287</v>
      </c>
      <c r="AL22">
        <v>7.0864197530863926E-2</v>
      </c>
      <c r="AM22">
        <v>5.2774550898203598</v>
      </c>
      <c r="AN22">
        <v>0.21572669475863121</v>
      </c>
    </row>
    <row r="23" spans="1:40" ht="16" customHeight="1" x14ac:dyDescent="0.2">
      <c r="A23" t="s">
        <v>69</v>
      </c>
      <c r="C23" t="s">
        <v>89</v>
      </c>
      <c r="F23" t="s">
        <v>249</v>
      </c>
      <c r="G23">
        <v>161</v>
      </c>
      <c r="H23">
        <v>6058</v>
      </c>
      <c r="I23">
        <v>5417</v>
      </c>
      <c r="J23">
        <v>636</v>
      </c>
      <c r="K23">
        <v>1364</v>
      </c>
      <c r="L23">
        <v>289</v>
      </c>
      <c r="M23">
        <v>34</v>
      </c>
      <c r="N23">
        <v>125</v>
      </c>
      <c r="O23">
        <v>612</v>
      </c>
      <c r="P23">
        <v>90</v>
      </c>
      <c r="Q23">
        <v>32</v>
      </c>
      <c r="R23">
        <v>499</v>
      </c>
      <c r="S23">
        <v>1142</v>
      </c>
      <c r="T23">
        <v>0.252</v>
      </c>
      <c r="U23">
        <v>0.318</v>
      </c>
      <c r="V23">
        <v>0.38700000000000001</v>
      </c>
      <c r="W23">
        <v>0.70499999999999996</v>
      </c>
      <c r="X23">
        <v>87</v>
      </c>
      <c r="Y23">
        <v>0.32100000000000001</v>
      </c>
      <c r="Z23">
        <v>85</v>
      </c>
      <c r="AA23">
        <v>2096</v>
      </c>
      <c r="AB23">
        <v>124</v>
      </c>
      <c r="AC23">
        <v>46</v>
      </c>
      <c r="AD23">
        <v>60</v>
      </c>
      <c r="AE23">
        <v>36</v>
      </c>
      <c r="AF23">
        <v>44</v>
      </c>
      <c r="AG23">
        <v>1953</v>
      </c>
      <c r="AH23">
        <v>1797</v>
      </c>
      <c r="AI23">
        <v>11.09259259259259</v>
      </c>
      <c r="AJ23">
        <v>4.5479629629629628</v>
      </c>
      <c r="AK23">
        <v>3.9503105590062111</v>
      </c>
      <c r="AL23">
        <v>0.59765240395675168</v>
      </c>
      <c r="AM23">
        <v>4.2523349056603781</v>
      </c>
      <c r="AN23">
        <v>0.302024346654167</v>
      </c>
    </row>
    <row r="24" spans="1:40" ht="16" customHeight="1" x14ac:dyDescent="0.2">
      <c r="A24" t="s">
        <v>70</v>
      </c>
      <c r="C24" t="s">
        <v>89</v>
      </c>
      <c r="F24" t="s">
        <v>168</v>
      </c>
      <c r="G24">
        <v>162</v>
      </c>
      <c r="H24">
        <v>6179</v>
      </c>
      <c r="I24">
        <v>5425</v>
      </c>
      <c r="J24">
        <v>638</v>
      </c>
      <c r="K24">
        <v>1315</v>
      </c>
      <c r="L24">
        <v>265</v>
      </c>
      <c r="M24">
        <v>31</v>
      </c>
      <c r="N24">
        <v>141</v>
      </c>
      <c r="O24">
        <v>605</v>
      </c>
      <c r="P24">
        <v>82</v>
      </c>
      <c r="Q24">
        <v>29</v>
      </c>
      <c r="R24">
        <v>586</v>
      </c>
      <c r="S24">
        <v>1182</v>
      </c>
      <c r="T24">
        <v>0.24199999999999999</v>
      </c>
      <c r="U24">
        <v>0.32100000000000001</v>
      </c>
      <c r="V24">
        <v>0.38100000000000001</v>
      </c>
      <c r="W24">
        <v>0.70099999999999996</v>
      </c>
      <c r="X24">
        <v>93</v>
      </c>
      <c r="Y24">
        <v>0.31900000000000001</v>
      </c>
      <c r="Z24">
        <v>94</v>
      </c>
      <c r="AA24">
        <v>2065</v>
      </c>
      <c r="AB24">
        <v>131</v>
      </c>
      <c r="AC24">
        <v>57</v>
      </c>
      <c r="AD24">
        <v>74</v>
      </c>
      <c r="AE24">
        <v>36</v>
      </c>
      <c r="AF24">
        <v>52</v>
      </c>
      <c r="AG24">
        <v>2010</v>
      </c>
      <c r="AH24">
        <v>1850</v>
      </c>
      <c r="AI24">
        <v>11.41975308641975</v>
      </c>
      <c r="AJ24">
        <v>4.6820987654320989</v>
      </c>
      <c r="AK24">
        <v>3.9382716049382722</v>
      </c>
      <c r="AL24">
        <v>0.74382716049382713</v>
      </c>
      <c r="AM24">
        <v>4.26960020768432</v>
      </c>
      <c r="AN24">
        <v>0.33132860274604831</v>
      </c>
    </row>
    <row r="25" spans="1:40" ht="16" customHeight="1" x14ac:dyDescent="0.2">
      <c r="A25" t="s">
        <v>72</v>
      </c>
      <c r="C25" t="s">
        <v>89</v>
      </c>
      <c r="F25" t="s">
        <v>159</v>
      </c>
      <c r="G25">
        <v>162</v>
      </c>
      <c r="H25">
        <v>6113</v>
      </c>
      <c r="I25">
        <v>5543</v>
      </c>
      <c r="J25">
        <v>640</v>
      </c>
      <c r="K25">
        <v>1430</v>
      </c>
      <c r="L25">
        <v>280</v>
      </c>
      <c r="M25">
        <v>19</v>
      </c>
      <c r="N25">
        <v>160</v>
      </c>
      <c r="O25">
        <v>613</v>
      </c>
      <c r="P25">
        <v>89</v>
      </c>
      <c r="Q25">
        <v>33</v>
      </c>
      <c r="R25">
        <v>421</v>
      </c>
      <c r="S25">
        <v>1093</v>
      </c>
      <c r="T25">
        <v>0.25800000000000001</v>
      </c>
      <c r="U25">
        <v>0.314</v>
      </c>
      <c r="V25">
        <v>0.40200000000000002</v>
      </c>
      <c r="W25">
        <v>0.71599999999999997</v>
      </c>
      <c r="X25">
        <v>92</v>
      </c>
      <c r="Y25">
        <v>0.31900000000000001</v>
      </c>
      <c r="Z25">
        <v>90</v>
      </c>
      <c r="AA25">
        <v>2228</v>
      </c>
      <c r="AB25">
        <v>124</v>
      </c>
      <c r="AC25">
        <v>49</v>
      </c>
      <c r="AD25">
        <v>56</v>
      </c>
      <c r="AE25">
        <v>44</v>
      </c>
      <c r="AF25">
        <v>39</v>
      </c>
      <c r="AG25">
        <v>1939</v>
      </c>
      <c r="AH25">
        <v>1782</v>
      </c>
      <c r="AI25">
        <v>11</v>
      </c>
      <c r="AJ25">
        <v>4.51</v>
      </c>
      <c r="AK25">
        <v>3.9506172839506171</v>
      </c>
      <c r="AL25">
        <v>0.55938271604938272</v>
      </c>
      <c r="AM25">
        <v>4.4360828025477712</v>
      </c>
      <c r="AN25">
        <v>0.48546551859715409</v>
      </c>
    </row>
    <row r="26" spans="1:40" ht="16" customHeight="1" x14ac:dyDescent="0.2">
      <c r="A26" t="s">
        <v>71</v>
      </c>
      <c r="C26" t="s">
        <v>89</v>
      </c>
      <c r="F26" t="s">
        <v>250</v>
      </c>
      <c r="G26">
        <v>162</v>
      </c>
      <c r="H26">
        <v>6057</v>
      </c>
      <c r="I26">
        <v>5493</v>
      </c>
      <c r="J26">
        <v>657</v>
      </c>
      <c r="K26">
        <v>1411</v>
      </c>
      <c r="L26">
        <v>275</v>
      </c>
      <c r="M26">
        <v>43</v>
      </c>
      <c r="N26">
        <v>122</v>
      </c>
      <c r="O26">
        <v>612</v>
      </c>
      <c r="P26">
        <v>78</v>
      </c>
      <c r="Q26">
        <v>28</v>
      </c>
      <c r="R26">
        <v>392</v>
      </c>
      <c r="S26">
        <v>1158</v>
      </c>
      <c r="T26">
        <v>0.25700000000000001</v>
      </c>
      <c r="U26">
        <v>0.309</v>
      </c>
      <c r="V26">
        <v>0.38900000000000001</v>
      </c>
      <c r="W26">
        <v>0.69899999999999995</v>
      </c>
      <c r="X26">
        <v>82</v>
      </c>
      <c r="Y26">
        <v>0.316</v>
      </c>
      <c r="Z26">
        <v>78</v>
      </c>
      <c r="AA26">
        <v>2138</v>
      </c>
      <c r="AB26">
        <v>115</v>
      </c>
      <c r="AC26">
        <v>50</v>
      </c>
      <c r="AD26">
        <v>67</v>
      </c>
      <c r="AE26">
        <v>55</v>
      </c>
      <c r="AF26">
        <v>41</v>
      </c>
      <c r="AG26">
        <v>1894</v>
      </c>
      <c r="AH26">
        <v>1751</v>
      </c>
      <c r="AI26">
        <v>10.808641975308641</v>
      </c>
      <c r="AJ26">
        <v>4.4315432098765433</v>
      </c>
      <c r="AK26">
        <v>4.0555555555555554</v>
      </c>
      <c r="AL26">
        <v>0.37598765432098791</v>
      </c>
      <c r="AM26">
        <v>4.2862037037037046</v>
      </c>
      <c r="AN26">
        <v>0.2306481481481493</v>
      </c>
    </row>
    <row r="27" spans="1:40" ht="16" customHeight="1" x14ac:dyDescent="0.2">
      <c r="A27" t="s">
        <v>73</v>
      </c>
      <c r="C27" t="s">
        <v>89</v>
      </c>
      <c r="F27" t="s">
        <v>204</v>
      </c>
      <c r="G27">
        <v>162</v>
      </c>
      <c r="H27">
        <v>6168</v>
      </c>
      <c r="I27">
        <v>5465</v>
      </c>
      <c r="J27">
        <v>730</v>
      </c>
      <c r="K27">
        <v>1436</v>
      </c>
      <c r="L27">
        <v>294</v>
      </c>
      <c r="M27">
        <v>29</v>
      </c>
      <c r="N27">
        <v>160</v>
      </c>
      <c r="O27">
        <v>694</v>
      </c>
      <c r="P27">
        <v>75</v>
      </c>
      <c r="Q27">
        <v>31</v>
      </c>
      <c r="R27">
        <v>528</v>
      </c>
      <c r="S27">
        <v>1041</v>
      </c>
      <c r="T27">
        <v>0.26300000000000001</v>
      </c>
      <c r="U27">
        <v>0.33200000000000002</v>
      </c>
      <c r="V27">
        <v>0.41499999999999998</v>
      </c>
      <c r="W27">
        <v>0.747</v>
      </c>
      <c r="X27">
        <v>98</v>
      </c>
      <c r="Y27">
        <v>0.33600000000000002</v>
      </c>
      <c r="Z27">
        <v>98</v>
      </c>
      <c r="AA27">
        <v>2268</v>
      </c>
      <c r="AB27">
        <v>127</v>
      </c>
      <c r="AC27">
        <v>61</v>
      </c>
      <c r="AD27">
        <v>68</v>
      </c>
      <c r="AE27">
        <v>43</v>
      </c>
      <c r="AF27">
        <v>73</v>
      </c>
      <c r="AG27">
        <v>2098</v>
      </c>
      <c r="AH27">
        <v>1940</v>
      </c>
      <c r="AI27">
        <v>11.97530864197531</v>
      </c>
      <c r="AJ27">
        <v>4.9098765432098759</v>
      </c>
      <c r="AK27">
        <v>4.5061728395061724</v>
      </c>
      <c r="AL27">
        <v>0.40370370370370351</v>
      </c>
      <c r="AM27">
        <v>4.7152777777777777</v>
      </c>
      <c r="AN27">
        <v>0.20910493827160531</v>
      </c>
    </row>
    <row r="28" spans="1:40" ht="16" customHeight="1" x14ac:dyDescent="0.2">
      <c r="A28" t="s">
        <v>74</v>
      </c>
      <c r="C28" t="s">
        <v>89</v>
      </c>
      <c r="F28" t="s">
        <v>251</v>
      </c>
      <c r="G28">
        <v>162</v>
      </c>
      <c r="H28">
        <v>6223</v>
      </c>
      <c r="I28">
        <v>5462</v>
      </c>
      <c r="J28">
        <v>803</v>
      </c>
      <c r="K28">
        <v>1434</v>
      </c>
      <c r="L28">
        <v>297</v>
      </c>
      <c r="M28">
        <v>36</v>
      </c>
      <c r="N28">
        <v>199</v>
      </c>
      <c r="O28">
        <v>765</v>
      </c>
      <c r="P28">
        <v>194</v>
      </c>
      <c r="Q28">
        <v>61</v>
      </c>
      <c r="R28">
        <v>642</v>
      </c>
      <c r="S28">
        <v>1229</v>
      </c>
      <c r="T28">
        <v>0.26300000000000001</v>
      </c>
      <c r="U28">
        <v>0.34300000000000003</v>
      </c>
      <c r="V28">
        <v>0.439</v>
      </c>
      <c r="W28">
        <v>0.78200000000000003</v>
      </c>
      <c r="X28">
        <v>106</v>
      </c>
      <c r="Y28">
        <v>0.34899999999999998</v>
      </c>
      <c r="Z28">
        <v>106</v>
      </c>
      <c r="AA28">
        <v>2400</v>
      </c>
      <c r="AB28">
        <v>104</v>
      </c>
      <c r="AC28">
        <v>49</v>
      </c>
      <c r="AD28">
        <v>25</v>
      </c>
      <c r="AE28">
        <v>45</v>
      </c>
      <c r="AF28">
        <v>36</v>
      </c>
      <c r="AG28">
        <v>2161</v>
      </c>
      <c r="AH28">
        <v>1996</v>
      </c>
      <c r="AI28">
        <v>12.320987654320991</v>
      </c>
      <c r="AJ28">
        <v>5.0516049382716046</v>
      </c>
      <c r="AK28">
        <v>4.9567901234567904</v>
      </c>
      <c r="AL28">
        <v>9.4814814814814241E-2</v>
      </c>
      <c r="AM28">
        <v>4.9673696145124717</v>
      </c>
      <c r="AN28">
        <v>1.057949105568134E-2</v>
      </c>
    </row>
    <row r="29" spans="1:40" ht="16" customHeight="1" x14ac:dyDescent="0.2">
      <c r="A29" t="s">
        <v>75</v>
      </c>
      <c r="C29" t="s">
        <v>89</v>
      </c>
      <c r="F29" t="s">
        <v>229</v>
      </c>
      <c r="G29">
        <v>162</v>
      </c>
      <c r="H29">
        <v>6127</v>
      </c>
      <c r="I29">
        <v>5526</v>
      </c>
      <c r="J29">
        <v>784</v>
      </c>
      <c r="K29">
        <v>1436</v>
      </c>
      <c r="L29">
        <v>296</v>
      </c>
      <c r="M29">
        <v>27</v>
      </c>
      <c r="N29">
        <v>224</v>
      </c>
      <c r="O29">
        <v>748</v>
      </c>
      <c r="P29">
        <v>149</v>
      </c>
      <c r="Q29">
        <v>36</v>
      </c>
      <c r="R29">
        <v>472</v>
      </c>
      <c r="S29">
        <v>1253</v>
      </c>
      <c r="T29">
        <v>0.26</v>
      </c>
      <c r="U29">
        <v>0.32</v>
      </c>
      <c r="V29">
        <v>0.44500000000000001</v>
      </c>
      <c r="W29">
        <v>0.76400000000000001</v>
      </c>
      <c r="X29">
        <v>95</v>
      </c>
      <c r="Y29">
        <v>0.34200000000000003</v>
      </c>
      <c r="Z29">
        <v>94</v>
      </c>
      <c r="AA29">
        <v>2458</v>
      </c>
      <c r="AB29">
        <v>97</v>
      </c>
      <c r="AC29">
        <v>37</v>
      </c>
      <c r="AD29">
        <v>40</v>
      </c>
      <c r="AE29">
        <v>51</v>
      </c>
      <c r="AF29">
        <v>23</v>
      </c>
      <c r="AG29">
        <v>1968</v>
      </c>
      <c r="AH29">
        <v>1835</v>
      </c>
      <c r="AI29">
        <v>11.32716049382716</v>
      </c>
      <c r="AJ29">
        <v>4.644135802469135</v>
      </c>
      <c r="AK29">
        <v>4.8395061728395063</v>
      </c>
      <c r="AL29">
        <v>0.1953703703703713</v>
      </c>
      <c r="AM29">
        <v>4.9618272569444439</v>
      </c>
      <c r="AN29">
        <v>0.1223210841049376</v>
      </c>
    </row>
    <row r="30" spans="1:40" ht="16" customHeight="1" x14ac:dyDescent="0.2">
      <c r="A30" t="s">
        <v>76</v>
      </c>
      <c r="C30" t="s">
        <v>89</v>
      </c>
      <c r="F30" t="s">
        <v>252</v>
      </c>
      <c r="G30">
        <v>162</v>
      </c>
      <c r="H30">
        <v>6362</v>
      </c>
      <c r="I30">
        <v>5696</v>
      </c>
      <c r="J30">
        <v>798</v>
      </c>
      <c r="K30">
        <v>1516</v>
      </c>
      <c r="L30">
        <v>339</v>
      </c>
      <c r="M30">
        <v>13</v>
      </c>
      <c r="N30">
        <v>209</v>
      </c>
      <c r="O30">
        <v>766</v>
      </c>
      <c r="P30">
        <v>73</v>
      </c>
      <c r="Q30">
        <v>23</v>
      </c>
      <c r="R30">
        <v>548</v>
      </c>
      <c r="S30">
        <v>1028</v>
      </c>
      <c r="T30">
        <v>0.26600000000000001</v>
      </c>
      <c r="U30">
        <v>0.33300000000000002</v>
      </c>
      <c r="V30">
        <v>0.44</v>
      </c>
      <c r="W30">
        <v>0.77300000000000002</v>
      </c>
      <c r="X30">
        <v>102</v>
      </c>
      <c r="Y30">
        <v>0.34499999999999997</v>
      </c>
      <c r="Z30">
        <v>102</v>
      </c>
      <c r="AA30">
        <v>2508</v>
      </c>
      <c r="AB30">
        <v>130</v>
      </c>
      <c r="AC30">
        <v>45</v>
      </c>
      <c r="AD30">
        <v>24</v>
      </c>
      <c r="AE30">
        <v>49</v>
      </c>
      <c r="AF30">
        <v>23</v>
      </c>
      <c r="AG30">
        <v>2132</v>
      </c>
      <c r="AH30">
        <v>1979</v>
      </c>
      <c r="AI30">
        <v>12.216049382716051</v>
      </c>
      <c r="AJ30">
        <v>5.0085802469135796</v>
      </c>
      <c r="AK30">
        <v>4.9259259259259256</v>
      </c>
      <c r="AL30">
        <v>8.2654320987654017E-2</v>
      </c>
      <c r="AM30">
        <v>5.0845178511845166</v>
      </c>
      <c r="AN30">
        <v>0.158591925258591</v>
      </c>
    </row>
    <row r="31" spans="1:40" ht="16" customHeight="1" x14ac:dyDescent="0.2">
      <c r="A31" t="s">
        <v>77</v>
      </c>
      <c r="C31" t="s">
        <v>89</v>
      </c>
      <c r="F31" t="s">
        <v>177</v>
      </c>
      <c r="G31">
        <v>162</v>
      </c>
      <c r="H31">
        <v>6273</v>
      </c>
      <c r="I31">
        <v>5493</v>
      </c>
      <c r="J31">
        <v>710</v>
      </c>
      <c r="K31">
        <v>1416</v>
      </c>
      <c r="L31">
        <v>271</v>
      </c>
      <c r="M31">
        <v>38</v>
      </c>
      <c r="N31">
        <v>156</v>
      </c>
      <c r="O31">
        <v>685</v>
      </c>
      <c r="P31">
        <v>73</v>
      </c>
      <c r="Q31">
        <v>40</v>
      </c>
      <c r="R31">
        <v>617</v>
      </c>
      <c r="S31">
        <v>1208</v>
      </c>
      <c r="T31">
        <v>0.25800000000000001</v>
      </c>
      <c r="U31">
        <v>0.33700000000000002</v>
      </c>
      <c r="V31">
        <v>0.40600000000000003</v>
      </c>
      <c r="W31">
        <v>0.74299999999999999</v>
      </c>
      <c r="X31">
        <v>96</v>
      </c>
      <c r="Y31">
        <v>0.33500000000000002</v>
      </c>
      <c r="Z31">
        <v>96</v>
      </c>
      <c r="AA31">
        <v>2231</v>
      </c>
      <c r="AB31">
        <v>133</v>
      </c>
      <c r="AC31">
        <v>56</v>
      </c>
      <c r="AD31">
        <v>64</v>
      </c>
      <c r="AE31">
        <v>42</v>
      </c>
      <c r="AF31">
        <v>39</v>
      </c>
      <c r="AG31">
        <v>2128</v>
      </c>
      <c r="AH31">
        <v>1955</v>
      </c>
      <c r="AI31">
        <v>12.0679012345679</v>
      </c>
      <c r="AJ31">
        <v>4.9478395061728397</v>
      </c>
      <c r="AK31">
        <v>4.382716049382716</v>
      </c>
      <c r="AL31">
        <v>0.56512345679012377</v>
      </c>
      <c r="AM31">
        <v>4.5797148038245963</v>
      </c>
      <c r="AN31">
        <v>0.19699875444188031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253</v>
      </c>
      <c r="G2">
        <v>162</v>
      </c>
      <c r="H2">
        <v>6156</v>
      </c>
      <c r="I2">
        <v>5409</v>
      </c>
      <c r="J2">
        <v>720</v>
      </c>
      <c r="K2">
        <v>1355</v>
      </c>
      <c r="L2">
        <v>318</v>
      </c>
      <c r="M2">
        <v>47</v>
      </c>
      <c r="N2">
        <v>159</v>
      </c>
      <c r="O2">
        <v>683</v>
      </c>
      <c r="P2">
        <v>58</v>
      </c>
      <c r="Q2">
        <v>23</v>
      </c>
      <c r="R2">
        <v>587</v>
      </c>
      <c r="S2">
        <v>1287</v>
      </c>
      <c r="T2">
        <v>0.251</v>
      </c>
      <c r="U2">
        <v>0.32700000000000001</v>
      </c>
      <c r="V2">
        <v>0.41499999999999998</v>
      </c>
      <c r="W2">
        <v>0.74199999999999999</v>
      </c>
      <c r="X2">
        <v>88</v>
      </c>
      <c r="Y2">
        <v>0.33100000000000002</v>
      </c>
      <c r="Z2">
        <v>84</v>
      </c>
      <c r="AA2">
        <v>2244</v>
      </c>
      <c r="AB2">
        <v>105</v>
      </c>
      <c r="AC2">
        <v>49</v>
      </c>
      <c r="AD2">
        <v>68</v>
      </c>
      <c r="AE2">
        <v>43</v>
      </c>
      <c r="AF2">
        <v>49</v>
      </c>
      <c r="AG2">
        <v>2040</v>
      </c>
      <c r="AH2">
        <v>1912</v>
      </c>
      <c r="AI2">
        <v>11.80246913580247</v>
      </c>
      <c r="AJ2">
        <v>4.839012345679012</v>
      </c>
      <c r="AK2">
        <v>4.4444444444444446</v>
      </c>
      <c r="AL2">
        <v>0.39456790123456731</v>
      </c>
      <c r="AM2">
        <v>4.7182806659870868</v>
      </c>
      <c r="AN2">
        <v>0.2738362215426422</v>
      </c>
    </row>
    <row r="3" spans="1:40" ht="16" customHeight="1" x14ac:dyDescent="0.2">
      <c r="A3" t="s">
        <v>49</v>
      </c>
      <c r="C3" t="s">
        <v>89</v>
      </c>
      <c r="F3" t="s">
        <v>113</v>
      </c>
      <c r="G3">
        <v>162</v>
      </c>
      <c r="H3">
        <v>6368</v>
      </c>
      <c r="I3">
        <v>5604</v>
      </c>
      <c r="J3">
        <v>753</v>
      </c>
      <c r="K3">
        <v>1514</v>
      </c>
      <c r="L3">
        <v>316</v>
      </c>
      <c r="M3">
        <v>33</v>
      </c>
      <c r="N3">
        <v>130</v>
      </c>
      <c r="O3">
        <v>721</v>
      </c>
      <c r="P3">
        <v>58</v>
      </c>
      <c r="Q3">
        <v>27</v>
      </c>
      <c r="R3">
        <v>618</v>
      </c>
      <c r="S3">
        <v>1023</v>
      </c>
      <c r="T3">
        <v>0.27</v>
      </c>
      <c r="U3">
        <v>0.34499999999999997</v>
      </c>
      <c r="V3">
        <v>0.40799999999999997</v>
      </c>
      <c r="W3">
        <v>0.753</v>
      </c>
      <c r="X3">
        <v>99</v>
      </c>
      <c r="Y3">
        <v>0.34100000000000003</v>
      </c>
      <c r="Z3">
        <v>101</v>
      </c>
      <c r="AA3">
        <v>2286</v>
      </c>
      <c r="AB3">
        <v>143</v>
      </c>
      <c r="AC3">
        <v>42</v>
      </c>
      <c r="AD3">
        <v>69</v>
      </c>
      <c r="AE3">
        <v>34</v>
      </c>
      <c r="AF3">
        <v>56</v>
      </c>
      <c r="AG3">
        <v>2230</v>
      </c>
      <c r="AH3">
        <v>2060</v>
      </c>
      <c r="AI3">
        <v>12.716049382716051</v>
      </c>
      <c r="AJ3">
        <v>5.2135802469135797</v>
      </c>
      <c r="AK3">
        <v>4.6481481481481479</v>
      </c>
      <c r="AL3">
        <v>0.56543209876543177</v>
      </c>
      <c r="AM3">
        <v>4.7370048309178747</v>
      </c>
      <c r="AN3">
        <v>8.8856682769726802E-2</v>
      </c>
    </row>
    <row r="4" spans="1:40" ht="16" customHeight="1" x14ac:dyDescent="0.2">
      <c r="A4" t="s">
        <v>50</v>
      </c>
      <c r="C4" t="s">
        <v>89</v>
      </c>
      <c r="F4" t="s">
        <v>188</v>
      </c>
      <c r="G4">
        <v>161</v>
      </c>
      <c r="H4">
        <v>6211</v>
      </c>
      <c r="I4">
        <v>5559</v>
      </c>
      <c r="J4">
        <v>782</v>
      </c>
      <c r="K4">
        <v>1486</v>
      </c>
      <c r="L4">
        <v>322</v>
      </c>
      <c r="M4">
        <v>30</v>
      </c>
      <c r="N4">
        <v>172</v>
      </c>
      <c r="O4">
        <v>750</v>
      </c>
      <c r="P4">
        <v>81</v>
      </c>
      <c r="Q4">
        <v>37</v>
      </c>
      <c r="R4">
        <v>533</v>
      </c>
      <c r="S4">
        <v>990</v>
      </c>
      <c r="T4">
        <v>0.26700000000000002</v>
      </c>
      <c r="U4">
        <v>0.33300000000000002</v>
      </c>
      <c r="V4">
        <v>0.42899999999999999</v>
      </c>
      <c r="W4">
        <v>0.76200000000000001</v>
      </c>
      <c r="X4">
        <v>100</v>
      </c>
      <c r="Y4">
        <v>0.34200000000000003</v>
      </c>
      <c r="Z4">
        <v>100</v>
      </c>
      <c r="AA4">
        <v>2384</v>
      </c>
      <c r="AB4">
        <v>111</v>
      </c>
      <c r="AC4">
        <v>42</v>
      </c>
      <c r="AD4">
        <v>27</v>
      </c>
      <c r="AE4">
        <v>48</v>
      </c>
      <c r="AF4">
        <v>37</v>
      </c>
      <c r="AG4">
        <v>2098</v>
      </c>
      <c r="AH4">
        <v>1950</v>
      </c>
      <c r="AI4">
        <v>12.03703703703704</v>
      </c>
      <c r="AJ4">
        <v>4.9351851851851842</v>
      </c>
      <c r="AK4">
        <v>4.8571428571428568</v>
      </c>
      <c r="AL4">
        <v>7.8042328042327469E-2</v>
      </c>
      <c r="AM4">
        <v>4.8847597597597598</v>
      </c>
      <c r="AN4">
        <v>2.7616902616903079E-2</v>
      </c>
    </row>
    <row r="5" spans="1:40" ht="16" customHeight="1" x14ac:dyDescent="0.2">
      <c r="A5" t="s">
        <v>51</v>
      </c>
      <c r="C5" t="s">
        <v>89</v>
      </c>
      <c r="F5" t="s">
        <v>254</v>
      </c>
      <c r="G5">
        <v>162</v>
      </c>
      <c r="H5">
        <v>6402</v>
      </c>
      <c r="I5">
        <v>5596</v>
      </c>
      <c r="J5">
        <v>845</v>
      </c>
      <c r="K5">
        <v>1565</v>
      </c>
      <c r="L5">
        <v>353</v>
      </c>
      <c r="M5">
        <v>33</v>
      </c>
      <c r="N5">
        <v>173</v>
      </c>
      <c r="O5">
        <v>807</v>
      </c>
      <c r="P5">
        <v>120</v>
      </c>
      <c r="Q5">
        <v>35</v>
      </c>
      <c r="R5">
        <v>646</v>
      </c>
      <c r="S5">
        <v>1068</v>
      </c>
      <c r="T5">
        <v>0.28000000000000003</v>
      </c>
      <c r="U5">
        <v>0.35799999999999998</v>
      </c>
      <c r="V5">
        <v>0.44700000000000001</v>
      </c>
      <c r="W5">
        <v>0.80500000000000005</v>
      </c>
      <c r="X5">
        <v>107</v>
      </c>
      <c r="Y5">
        <v>0.36099999999999999</v>
      </c>
      <c r="Z5">
        <v>107</v>
      </c>
      <c r="AA5">
        <v>2503</v>
      </c>
      <c r="AB5">
        <v>147</v>
      </c>
      <c r="AC5">
        <v>70</v>
      </c>
      <c r="AD5">
        <v>28</v>
      </c>
      <c r="AE5">
        <v>62</v>
      </c>
      <c r="AF5">
        <v>49</v>
      </c>
      <c r="AG5">
        <v>2330</v>
      </c>
      <c r="AH5">
        <v>2148</v>
      </c>
      <c r="AI5">
        <v>13.25925925925926</v>
      </c>
      <c r="AJ5">
        <v>5.4362962962962964</v>
      </c>
      <c r="AK5">
        <v>5.216049382716049</v>
      </c>
      <c r="AL5">
        <v>0.22024691358024739</v>
      </c>
      <c r="AM5">
        <v>5.2150000000000007</v>
      </c>
      <c r="AN5">
        <v>1.049382716048264E-3</v>
      </c>
    </row>
    <row r="6" spans="1:40" ht="16" customHeight="1" x14ac:dyDescent="0.2">
      <c r="A6" t="s">
        <v>52</v>
      </c>
      <c r="C6" t="s">
        <v>89</v>
      </c>
      <c r="F6" t="s">
        <v>191</v>
      </c>
      <c r="G6">
        <v>161</v>
      </c>
      <c r="H6">
        <v>6384</v>
      </c>
      <c r="I6">
        <v>5588</v>
      </c>
      <c r="J6">
        <v>855</v>
      </c>
      <c r="K6">
        <v>1552</v>
      </c>
      <c r="L6">
        <v>329</v>
      </c>
      <c r="M6">
        <v>21</v>
      </c>
      <c r="N6">
        <v>184</v>
      </c>
      <c r="O6">
        <v>811</v>
      </c>
      <c r="P6">
        <v>87</v>
      </c>
      <c r="Q6">
        <v>34</v>
      </c>
      <c r="R6">
        <v>636</v>
      </c>
      <c r="S6">
        <v>1186</v>
      </c>
      <c r="T6">
        <v>0.27800000000000002</v>
      </c>
      <c r="U6">
        <v>0.35399999999999998</v>
      </c>
      <c r="V6">
        <v>0.443</v>
      </c>
      <c r="W6">
        <v>0.79700000000000004</v>
      </c>
      <c r="X6">
        <v>103</v>
      </c>
      <c r="Y6">
        <v>0.35599999999999998</v>
      </c>
      <c r="Z6">
        <v>102</v>
      </c>
      <c r="AA6">
        <v>2475</v>
      </c>
      <c r="AB6">
        <v>134</v>
      </c>
      <c r="AC6">
        <v>50</v>
      </c>
      <c r="AD6">
        <v>65</v>
      </c>
      <c r="AE6">
        <v>45</v>
      </c>
      <c r="AF6">
        <v>48</v>
      </c>
      <c r="AG6">
        <v>2286</v>
      </c>
      <c r="AH6">
        <v>2118</v>
      </c>
      <c r="AI6">
        <v>13.074074074074071</v>
      </c>
      <c r="AJ6">
        <v>5.3603703703703696</v>
      </c>
      <c r="AK6">
        <v>5.3105590062111796</v>
      </c>
      <c r="AL6">
        <v>4.9811364159189957E-2</v>
      </c>
      <c r="AM6">
        <v>5.1537335216572524</v>
      </c>
      <c r="AN6">
        <v>0.156825484553929</v>
      </c>
    </row>
    <row r="7" spans="1:40" ht="16" customHeight="1" x14ac:dyDescent="0.2">
      <c r="A7" t="s">
        <v>53</v>
      </c>
      <c r="C7" t="s">
        <v>89</v>
      </c>
      <c r="F7" t="s">
        <v>255</v>
      </c>
      <c r="G7">
        <v>163</v>
      </c>
      <c r="H7">
        <v>6231</v>
      </c>
      <c r="I7">
        <v>5553</v>
      </c>
      <c r="J7">
        <v>811</v>
      </c>
      <c r="K7">
        <v>1458</v>
      </c>
      <c r="L7">
        <v>296</v>
      </c>
      <c r="M7">
        <v>13</v>
      </c>
      <c r="N7">
        <v>235</v>
      </c>
      <c r="O7">
        <v>785</v>
      </c>
      <c r="P7">
        <v>67</v>
      </c>
      <c r="Q7">
        <v>34</v>
      </c>
      <c r="R7">
        <v>540</v>
      </c>
      <c r="S7">
        <v>1016</v>
      </c>
      <c r="T7">
        <v>0.26300000000000001</v>
      </c>
      <c r="U7">
        <v>0.33200000000000002</v>
      </c>
      <c r="V7">
        <v>0.44800000000000001</v>
      </c>
      <c r="W7">
        <v>0.78</v>
      </c>
      <c r="X7">
        <v>102</v>
      </c>
      <c r="Y7">
        <v>0.34699999999999998</v>
      </c>
      <c r="Z7">
        <v>101</v>
      </c>
      <c r="AA7">
        <v>2485</v>
      </c>
      <c r="AB7">
        <v>157</v>
      </c>
      <c r="AC7">
        <v>63</v>
      </c>
      <c r="AD7">
        <v>28</v>
      </c>
      <c r="AE7">
        <v>47</v>
      </c>
      <c r="AF7">
        <v>33</v>
      </c>
      <c r="AG7">
        <v>2094</v>
      </c>
      <c r="AH7">
        <v>1903</v>
      </c>
      <c r="AI7">
        <v>11.746913580246909</v>
      </c>
      <c r="AJ7">
        <v>4.8162345679012342</v>
      </c>
      <c r="AK7">
        <v>4.9754601226993866</v>
      </c>
      <c r="AL7">
        <v>0.15922555479815251</v>
      </c>
      <c r="AM7">
        <v>4.9931459170013381</v>
      </c>
      <c r="AN7">
        <v>1.76857943019515E-2</v>
      </c>
    </row>
    <row r="8" spans="1:40" ht="16" customHeight="1" x14ac:dyDescent="0.2">
      <c r="A8" t="s">
        <v>54</v>
      </c>
      <c r="C8" t="s">
        <v>89</v>
      </c>
      <c r="F8" t="s">
        <v>256</v>
      </c>
      <c r="G8">
        <v>162</v>
      </c>
      <c r="H8">
        <v>6188</v>
      </c>
      <c r="I8">
        <v>5465</v>
      </c>
      <c r="J8">
        <v>704</v>
      </c>
      <c r="K8">
        <v>1351</v>
      </c>
      <c r="L8">
        <v>269</v>
      </c>
      <c r="M8">
        <v>24</v>
      </c>
      <c r="N8">
        <v>187</v>
      </c>
      <c r="O8">
        <v>677</v>
      </c>
      <c r="P8">
        <v>85</v>
      </c>
      <c r="Q8">
        <v>47</v>
      </c>
      <c r="R8">
        <v>560</v>
      </c>
      <c r="S8">
        <v>1125</v>
      </c>
      <c r="T8">
        <v>0.247</v>
      </c>
      <c r="U8">
        <v>0.32100000000000001</v>
      </c>
      <c r="V8">
        <v>0.40799999999999997</v>
      </c>
      <c r="W8">
        <v>0.72899999999999998</v>
      </c>
      <c r="X8">
        <v>89</v>
      </c>
      <c r="Y8">
        <v>0.32700000000000001</v>
      </c>
      <c r="Z8">
        <v>86</v>
      </c>
      <c r="AA8">
        <v>2229</v>
      </c>
      <c r="AB8">
        <v>101</v>
      </c>
      <c r="AC8">
        <v>50</v>
      </c>
      <c r="AD8">
        <v>72</v>
      </c>
      <c r="AE8">
        <v>41</v>
      </c>
      <c r="AF8">
        <v>50</v>
      </c>
      <c r="AG8">
        <v>2011</v>
      </c>
      <c r="AH8">
        <v>1863</v>
      </c>
      <c r="AI8">
        <v>11.5</v>
      </c>
      <c r="AJ8">
        <v>4.7149999999999999</v>
      </c>
      <c r="AK8">
        <v>4.3456790123456788</v>
      </c>
      <c r="AL8">
        <v>0.36932098765432109</v>
      </c>
      <c r="AM8">
        <v>4.6042990654205598</v>
      </c>
      <c r="AN8">
        <v>0.25862005307488101</v>
      </c>
    </row>
    <row r="9" spans="1:40" ht="16" customHeight="1" x14ac:dyDescent="0.2">
      <c r="A9" t="s">
        <v>55</v>
      </c>
      <c r="C9" t="s">
        <v>89</v>
      </c>
      <c r="F9" t="s">
        <v>257</v>
      </c>
      <c r="G9">
        <v>162</v>
      </c>
      <c r="H9">
        <v>6299</v>
      </c>
      <c r="I9">
        <v>5543</v>
      </c>
      <c r="J9">
        <v>805</v>
      </c>
      <c r="K9">
        <v>1455</v>
      </c>
      <c r="L9">
        <v>339</v>
      </c>
      <c r="M9">
        <v>22</v>
      </c>
      <c r="N9">
        <v>171</v>
      </c>
      <c r="O9">
        <v>772</v>
      </c>
      <c r="P9">
        <v>77</v>
      </c>
      <c r="Q9">
        <v>29</v>
      </c>
      <c r="R9">
        <v>560</v>
      </c>
      <c r="S9">
        <v>1213</v>
      </c>
      <c r="T9">
        <v>0.26200000000000001</v>
      </c>
      <c r="U9">
        <v>0.33900000000000002</v>
      </c>
      <c r="V9">
        <v>0.42399999999999999</v>
      </c>
      <c r="W9">
        <v>0.76300000000000001</v>
      </c>
      <c r="X9">
        <v>103</v>
      </c>
      <c r="Y9">
        <v>0.34399999999999997</v>
      </c>
      <c r="Z9">
        <v>104</v>
      </c>
      <c r="AA9">
        <v>2351</v>
      </c>
      <c r="AB9">
        <v>123</v>
      </c>
      <c r="AC9">
        <v>103</v>
      </c>
      <c r="AD9">
        <v>43</v>
      </c>
      <c r="AE9">
        <v>49</v>
      </c>
      <c r="AF9">
        <v>44</v>
      </c>
      <c r="AG9">
        <v>2162</v>
      </c>
      <c r="AH9">
        <v>2010</v>
      </c>
      <c r="AI9">
        <v>12.40740740740741</v>
      </c>
      <c r="AJ9">
        <v>5.0870370370370361</v>
      </c>
      <c r="AK9">
        <v>4.9691358024691361</v>
      </c>
      <c r="AL9">
        <v>0.1179012345679</v>
      </c>
      <c r="AM9">
        <v>4.888298918387413</v>
      </c>
      <c r="AN9">
        <v>8.083688408172307E-2</v>
      </c>
    </row>
    <row r="10" spans="1:40" ht="16" customHeight="1" x14ac:dyDescent="0.2">
      <c r="A10" t="s">
        <v>56</v>
      </c>
      <c r="C10" t="s">
        <v>89</v>
      </c>
      <c r="F10" t="s">
        <v>258</v>
      </c>
      <c r="G10">
        <v>162</v>
      </c>
      <c r="H10">
        <v>6312</v>
      </c>
      <c r="I10">
        <v>5557</v>
      </c>
      <c r="J10">
        <v>747</v>
      </c>
      <c r="K10">
        <v>1462</v>
      </c>
      <c r="L10">
        <v>310</v>
      </c>
      <c r="M10">
        <v>28</v>
      </c>
      <c r="N10">
        <v>160</v>
      </c>
      <c r="O10">
        <v>714</v>
      </c>
      <c r="P10">
        <v>141</v>
      </c>
      <c r="Q10">
        <v>37</v>
      </c>
      <c r="R10">
        <v>570</v>
      </c>
      <c r="S10">
        <v>1209</v>
      </c>
      <c r="T10">
        <v>0.26300000000000001</v>
      </c>
      <c r="U10">
        <v>0.33600000000000002</v>
      </c>
      <c r="V10">
        <v>0.41499999999999998</v>
      </c>
      <c r="W10">
        <v>0.751</v>
      </c>
      <c r="X10">
        <v>89</v>
      </c>
      <c r="Y10">
        <v>0.34300000000000003</v>
      </c>
      <c r="Z10">
        <v>89</v>
      </c>
      <c r="AA10">
        <v>2308</v>
      </c>
      <c r="AB10">
        <v>119</v>
      </c>
      <c r="AC10">
        <v>57</v>
      </c>
      <c r="AD10">
        <v>90</v>
      </c>
      <c r="AE10">
        <v>38</v>
      </c>
      <c r="AF10">
        <v>36</v>
      </c>
      <c r="AG10">
        <v>2125</v>
      </c>
      <c r="AH10">
        <v>1969</v>
      </c>
      <c r="AI10">
        <v>12.154320987654319</v>
      </c>
      <c r="AJ10">
        <v>4.9832716049382713</v>
      </c>
      <c r="AK10">
        <v>4.6111111111111107</v>
      </c>
      <c r="AL10">
        <v>0.37216049382716049</v>
      </c>
      <c r="AM10">
        <v>4.7287905092592588</v>
      </c>
      <c r="AN10">
        <v>0.1176793981481481</v>
      </c>
    </row>
    <row r="11" spans="1:40" ht="16" customHeight="1" x14ac:dyDescent="0.2">
      <c r="A11" t="s">
        <v>57</v>
      </c>
      <c r="C11" t="s">
        <v>89</v>
      </c>
      <c r="F11" t="s">
        <v>191</v>
      </c>
      <c r="G11">
        <v>162</v>
      </c>
      <c r="H11">
        <v>6331</v>
      </c>
      <c r="I11">
        <v>5641</v>
      </c>
      <c r="J11">
        <v>821</v>
      </c>
      <c r="K11">
        <v>1529</v>
      </c>
      <c r="L11">
        <v>293</v>
      </c>
      <c r="M11">
        <v>41</v>
      </c>
      <c r="N11">
        <v>200</v>
      </c>
      <c r="O11">
        <v>780</v>
      </c>
      <c r="P11">
        <v>63</v>
      </c>
      <c r="Q11">
        <v>31</v>
      </c>
      <c r="R11">
        <v>572</v>
      </c>
      <c r="S11">
        <v>1076</v>
      </c>
      <c r="T11">
        <v>0.27100000000000002</v>
      </c>
      <c r="U11">
        <v>0.34</v>
      </c>
      <c r="V11">
        <v>0.44400000000000001</v>
      </c>
      <c r="W11">
        <v>0.78400000000000003</v>
      </c>
      <c r="X11">
        <v>105</v>
      </c>
      <c r="Y11">
        <v>0.35</v>
      </c>
      <c r="Z11">
        <v>105</v>
      </c>
      <c r="AA11">
        <v>2504</v>
      </c>
      <c r="AB11">
        <v>144</v>
      </c>
      <c r="AC11">
        <v>44</v>
      </c>
      <c r="AD11">
        <v>30</v>
      </c>
      <c r="AE11">
        <v>44</v>
      </c>
      <c r="AF11">
        <v>23</v>
      </c>
      <c r="AG11">
        <v>2168</v>
      </c>
      <c r="AH11">
        <v>1993</v>
      </c>
      <c r="AI11">
        <v>12.30246913580247</v>
      </c>
      <c r="AJ11">
        <v>5.044012345679012</v>
      </c>
      <c r="AK11">
        <v>5.0679012345679011</v>
      </c>
      <c r="AL11">
        <v>2.388888888888907E-2</v>
      </c>
      <c r="AM11">
        <v>5.0606568627450974</v>
      </c>
      <c r="AN11">
        <v>7.2443718228036857E-3</v>
      </c>
    </row>
    <row r="12" spans="1:40" ht="16" customHeight="1" x14ac:dyDescent="0.2">
      <c r="A12" t="s">
        <v>58</v>
      </c>
      <c r="C12" t="s">
        <v>89</v>
      </c>
      <c r="F12" t="s">
        <v>153</v>
      </c>
      <c r="G12">
        <v>161</v>
      </c>
      <c r="H12">
        <v>6051</v>
      </c>
      <c r="I12">
        <v>5451</v>
      </c>
      <c r="J12">
        <v>712</v>
      </c>
      <c r="K12">
        <v>1432</v>
      </c>
      <c r="L12">
        <v>284</v>
      </c>
      <c r="M12">
        <v>22</v>
      </c>
      <c r="N12">
        <v>167</v>
      </c>
      <c r="O12">
        <v>684</v>
      </c>
      <c r="P12">
        <v>114</v>
      </c>
      <c r="Q12">
        <v>52</v>
      </c>
      <c r="R12">
        <v>449</v>
      </c>
      <c r="S12">
        <v>1051</v>
      </c>
      <c r="T12">
        <v>0.26300000000000001</v>
      </c>
      <c r="U12">
        <v>0.32300000000000001</v>
      </c>
      <c r="V12">
        <v>0.41499999999999998</v>
      </c>
      <c r="W12">
        <v>0.73699999999999999</v>
      </c>
      <c r="X12">
        <v>95</v>
      </c>
      <c r="Y12">
        <v>0.32900000000000001</v>
      </c>
      <c r="Z12">
        <v>93</v>
      </c>
      <c r="AA12">
        <v>2261</v>
      </c>
      <c r="AB12">
        <v>116</v>
      </c>
      <c r="AC12">
        <v>52</v>
      </c>
      <c r="AD12">
        <v>57</v>
      </c>
      <c r="AE12">
        <v>41</v>
      </c>
      <c r="AF12">
        <v>42</v>
      </c>
      <c r="AG12">
        <v>1975</v>
      </c>
      <c r="AH12">
        <v>1807</v>
      </c>
      <c r="AI12">
        <v>11.154320987654319</v>
      </c>
      <c r="AJ12">
        <v>4.5732716049382711</v>
      </c>
      <c r="AK12">
        <v>4.4223602484472053</v>
      </c>
      <c r="AL12">
        <v>0.1509113564910658</v>
      </c>
      <c r="AM12">
        <v>4.5143919848641207</v>
      </c>
      <c r="AN12">
        <v>9.2031736416915422E-2</v>
      </c>
    </row>
    <row r="13" spans="1:40" ht="16" customHeight="1" x14ac:dyDescent="0.2">
      <c r="A13" t="s">
        <v>59</v>
      </c>
      <c r="C13" t="s">
        <v>89</v>
      </c>
      <c r="F13" t="s">
        <v>259</v>
      </c>
      <c r="G13">
        <v>162</v>
      </c>
      <c r="H13">
        <v>6118</v>
      </c>
      <c r="I13">
        <v>5608</v>
      </c>
      <c r="J13">
        <v>691</v>
      </c>
      <c r="K13">
        <v>1507</v>
      </c>
      <c r="L13">
        <v>303</v>
      </c>
      <c r="M13">
        <v>28</v>
      </c>
      <c r="N13">
        <v>120</v>
      </c>
      <c r="O13">
        <v>650</v>
      </c>
      <c r="P13">
        <v>79</v>
      </c>
      <c r="Q13">
        <v>38</v>
      </c>
      <c r="R13">
        <v>392</v>
      </c>
      <c r="S13">
        <v>1005</v>
      </c>
      <c r="T13">
        <v>0.26900000000000002</v>
      </c>
      <c r="U13">
        <v>0.32</v>
      </c>
      <c r="V13">
        <v>0.39700000000000002</v>
      </c>
      <c r="W13">
        <v>0.71699999999999997</v>
      </c>
      <c r="X13">
        <v>91</v>
      </c>
      <c r="Y13">
        <v>0.32300000000000001</v>
      </c>
      <c r="Z13">
        <v>90</v>
      </c>
      <c r="AA13">
        <v>2226</v>
      </c>
      <c r="AB13">
        <v>144</v>
      </c>
      <c r="AC13">
        <v>50</v>
      </c>
      <c r="AD13">
        <v>32</v>
      </c>
      <c r="AE13">
        <v>36</v>
      </c>
      <c r="AF13">
        <v>31</v>
      </c>
      <c r="AG13">
        <v>1980</v>
      </c>
      <c r="AH13">
        <v>1798</v>
      </c>
      <c r="AI13">
        <v>11.098765432098769</v>
      </c>
      <c r="AJ13">
        <v>4.5504938271604933</v>
      </c>
      <c r="AK13">
        <v>4.2654320987654319</v>
      </c>
      <c r="AL13">
        <v>0.28506172839506139</v>
      </c>
      <c r="AM13">
        <v>4.3373628472222219</v>
      </c>
      <c r="AN13">
        <v>7.1930748456789928E-2</v>
      </c>
    </row>
    <row r="14" spans="1:40" ht="16" customHeight="1" x14ac:dyDescent="0.2">
      <c r="A14" t="s">
        <v>60</v>
      </c>
      <c r="C14" t="s">
        <v>89</v>
      </c>
      <c r="F14" t="s">
        <v>220</v>
      </c>
      <c r="G14">
        <v>162</v>
      </c>
      <c r="H14">
        <v>6155</v>
      </c>
      <c r="I14">
        <v>5540</v>
      </c>
      <c r="J14">
        <v>765</v>
      </c>
      <c r="K14">
        <v>1486</v>
      </c>
      <c r="L14">
        <v>274</v>
      </c>
      <c r="M14">
        <v>25</v>
      </c>
      <c r="N14">
        <v>159</v>
      </c>
      <c r="O14">
        <v>721</v>
      </c>
      <c r="P14">
        <v>129</v>
      </c>
      <c r="Q14">
        <v>48</v>
      </c>
      <c r="R14">
        <v>481</v>
      </c>
      <c r="S14">
        <v>987</v>
      </c>
      <c r="T14">
        <v>0.26800000000000002</v>
      </c>
      <c r="U14">
        <v>0.33</v>
      </c>
      <c r="V14">
        <v>0.41299999999999998</v>
      </c>
      <c r="W14">
        <v>0.74299999999999999</v>
      </c>
      <c r="X14">
        <v>95</v>
      </c>
      <c r="Y14">
        <v>0.33500000000000002</v>
      </c>
      <c r="Z14">
        <v>93</v>
      </c>
      <c r="AA14">
        <v>2287</v>
      </c>
      <c r="AB14">
        <v>140</v>
      </c>
      <c r="AC14">
        <v>52</v>
      </c>
      <c r="AD14">
        <v>32</v>
      </c>
      <c r="AE14">
        <v>50</v>
      </c>
      <c r="AF14">
        <v>52</v>
      </c>
      <c r="AG14">
        <v>2071</v>
      </c>
      <c r="AH14">
        <v>1883</v>
      </c>
      <c r="AI14">
        <v>11.623456790123459</v>
      </c>
      <c r="AJ14">
        <v>4.7656172839506166</v>
      </c>
      <c r="AK14">
        <v>4.7222222222222223</v>
      </c>
      <c r="AL14">
        <v>4.3395061728395128E-2</v>
      </c>
      <c r="AM14">
        <v>4.5822836700336698</v>
      </c>
      <c r="AN14">
        <v>0.13993855218855261</v>
      </c>
    </row>
    <row r="15" spans="1:40" ht="16" customHeight="1" x14ac:dyDescent="0.2">
      <c r="A15" t="s">
        <v>61</v>
      </c>
      <c r="C15" t="s">
        <v>89</v>
      </c>
      <c r="F15" t="s">
        <v>206</v>
      </c>
      <c r="G15">
        <v>162</v>
      </c>
      <c r="H15">
        <v>6194</v>
      </c>
      <c r="I15">
        <v>5506</v>
      </c>
      <c r="J15">
        <v>700</v>
      </c>
      <c r="K15">
        <v>1455</v>
      </c>
      <c r="L15">
        <v>271</v>
      </c>
      <c r="M15">
        <v>29</v>
      </c>
      <c r="N15">
        <v>137</v>
      </c>
      <c r="O15">
        <v>659</v>
      </c>
      <c r="P15">
        <v>126</v>
      </c>
      <c r="Q15">
        <v>43</v>
      </c>
      <c r="R15">
        <v>543</v>
      </c>
      <c r="S15">
        <v>1032</v>
      </c>
      <c r="T15">
        <v>0.26400000000000001</v>
      </c>
      <c r="U15">
        <v>0.33300000000000002</v>
      </c>
      <c r="V15">
        <v>0.39900000000000002</v>
      </c>
      <c r="W15">
        <v>0.73199999999999998</v>
      </c>
      <c r="X15">
        <v>93</v>
      </c>
      <c r="Y15">
        <v>0.33100000000000002</v>
      </c>
      <c r="Z15">
        <v>92</v>
      </c>
      <c r="AA15">
        <v>2195</v>
      </c>
      <c r="AB15">
        <v>153</v>
      </c>
      <c r="AC15">
        <v>43</v>
      </c>
      <c r="AD15">
        <v>64</v>
      </c>
      <c r="AE15">
        <v>38</v>
      </c>
      <c r="AF15">
        <v>62</v>
      </c>
      <c r="AG15">
        <v>2103</v>
      </c>
      <c r="AH15">
        <v>1907</v>
      </c>
      <c r="AI15">
        <v>11.771604938271601</v>
      </c>
      <c r="AJ15">
        <v>4.8263580246913573</v>
      </c>
      <c r="AK15">
        <v>4.3209876543209873</v>
      </c>
      <c r="AL15">
        <v>0.50537037037037003</v>
      </c>
      <c r="AM15">
        <v>4.4429854854854858</v>
      </c>
      <c r="AN15">
        <v>0.1219978311644985</v>
      </c>
    </row>
    <row r="16" spans="1:40" ht="16" customHeight="1" x14ac:dyDescent="0.2">
      <c r="A16" t="s">
        <v>62</v>
      </c>
      <c r="C16" t="s">
        <v>89</v>
      </c>
      <c r="F16" t="s">
        <v>260</v>
      </c>
      <c r="G16">
        <v>161</v>
      </c>
      <c r="H16">
        <v>6206</v>
      </c>
      <c r="I16">
        <v>5499</v>
      </c>
      <c r="J16">
        <v>770</v>
      </c>
      <c r="K16">
        <v>1397</v>
      </c>
      <c r="L16">
        <v>302</v>
      </c>
      <c r="M16">
        <v>28</v>
      </c>
      <c r="N16">
        <v>208</v>
      </c>
      <c r="O16">
        <v>741</v>
      </c>
      <c r="P16">
        <v>76</v>
      </c>
      <c r="Q16">
        <v>28</v>
      </c>
      <c r="R16">
        <v>543</v>
      </c>
      <c r="S16">
        <v>1371</v>
      </c>
      <c r="T16">
        <v>0.254</v>
      </c>
      <c r="U16">
        <v>0.32600000000000001</v>
      </c>
      <c r="V16">
        <v>0.433</v>
      </c>
      <c r="W16">
        <v>0.75900000000000001</v>
      </c>
      <c r="X16">
        <v>97</v>
      </c>
      <c r="Y16">
        <v>0.33800000000000002</v>
      </c>
      <c r="Z16">
        <v>95</v>
      </c>
      <c r="AA16">
        <v>2379</v>
      </c>
      <c r="AB16">
        <v>98</v>
      </c>
      <c r="AC16">
        <v>69</v>
      </c>
      <c r="AD16">
        <v>49</v>
      </c>
      <c r="AE16">
        <v>46</v>
      </c>
      <c r="AF16">
        <v>50</v>
      </c>
      <c r="AG16">
        <v>2059</v>
      </c>
      <c r="AH16">
        <v>1933</v>
      </c>
      <c r="AI16">
        <v>11.9320987654321</v>
      </c>
      <c r="AJ16">
        <v>4.8921604938271601</v>
      </c>
      <c r="AK16">
        <v>4.7826086956521738</v>
      </c>
      <c r="AL16">
        <v>0.1095517981749863</v>
      </c>
      <c r="AM16">
        <v>4.9922656782549417</v>
      </c>
      <c r="AN16">
        <v>0.20965698260276791</v>
      </c>
    </row>
    <row r="17" spans="1:40" ht="16" customHeight="1" x14ac:dyDescent="0.2">
      <c r="A17" t="s">
        <v>63</v>
      </c>
      <c r="C17" t="s">
        <v>89</v>
      </c>
      <c r="F17" t="s">
        <v>261</v>
      </c>
      <c r="G17">
        <v>162</v>
      </c>
      <c r="H17">
        <v>6252</v>
      </c>
      <c r="I17">
        <v>5535</v>
      </c>
      <c r="J17">
        <v>750</v>
      </c>
      <c r="K17">
        <v>1398</v>
      </c>
      <c r="L17">
        <v>324</v>
      </c>
      <c r="M17">
        <v>35</v>
      </c>
      <c r="N17">
        <v>198</v>
      </c>
      <c r="O17">
        <v>722</v>
      </c>
      <c r="P17">
        <v>108</v>
      </c>
      <c r="Q17">
        <v>38</v>
      </c>
      <c r="R17">
        <v>550</v>
      </c>
      <c r="S17">
        <v>1203</v>
      </c>
      <c r="T17">
        <v>0.253</v>
      </c>
      <c r="U17">
        <v>0.32500000000000001</v>
      </c>
      <c r="V17">
        <v>0.43099999999999999</v>
      </c>
      <c r="W17">
        <v>0.75700000000000001</v>
      </c>
      <c r="X17">
        <v>99</v>
      </c>
      <c r="Y17">
        <v>0.34100000000000003</v>
      </c>
      <c r="Z17">
        <v>100</v>
      </c>
      <c r="AA17">
        <v>2386</v>
      </c>
      <c r="AB17">
        <v>97</v>
      </c>
      <c r="AC17">
        <v>69</v>
      </c>
      <c r="AD17">
        <v>54</v>
      </c>
      <c r="AE17">
        <v>43</v>
      </c>
      <c r="AF17">
        <v>44</v>
      </c>
      <c r="AG17">
        <v>2061</v>
      </c>
      <c r="AH17">
        <v>1926</v>
      </c>
      <c r="AI17">
        <v>11.888888888888889</v>
      </c>
      <c r="AJ17">
        <v>4.8744444444444444</v>
      </c>
      <c r="AK17">
        <v>4.6296296296296298</v>
      </c>
      <c r="AL17">
        <v>0.2448148148148146</v>
      </c>
      <c r="AM17">
        <v>4.966446153846154</v>
      </c>
      <c r="AN17">
        <v>0.33681652421652419</v>
      </c>
    </row>
    <row r="18" spans="1:40" ht="16" customHeight="1" x14ac:dyDescent="0.2">
      <c r="A18" t="s">
        <v>64</v>
      </c>
      <c r="C18" t="s">
        <v>89</v>
      </c>
      <c r="F18" t="s">
        <v>92</v>
      </c>
      <c r="G18">
        <v>163</v>
      </c>
      <c r="H18">
        <v>6331</v>
      </c>
      <c r="I18">
        <v>5641</v>
      </c>
      <c r="J18">
        <v>829</v>
      </c>
      <c r="K18">
        <v>1572</v>
      </c>
      <c r="L18">
        <v>298</v>
      </c>
      <c r="M18">
        <v>49</v>
      </c>
      <c r="N18">
        <v>111</v>
      </c>
      <c r="O18">
        <v>791</v>
      </c>
      <c r="P18">
        <v>102</v>
      </c>
      <c r="Q18">
        <v>42</v>
      </c>
      <c r="R18">
        <v>529</v>
      </c>
      <c r="S18">
        <v>979</v>
      </c>
      <c r="T18">
        <v>0.27900000000000003</v>
      </c>
      <c r="U18">
        <v>0.34</v>
      </c>
      <c r="V18">
        <v>0.40799999999999997</v>
      </c>
      <c r="W18">
        <v>0.748</v>
      </c>
      <c r="X18">
        <v>102</v>
      </c>
      <c r="Y18">
        <v>0.33700000000000002</v>
      </c>
      <c r="Z18">
        <v>102</v>
      </c>
      <c r="AA18">
        <v>2301</v>
      </c>
      <c r="AB18">
        <v>142</v>
      </c>
      <c r="AC18">
        <v>36</v>
      </c>
      <c r="AD18">
        <v>52</v>
      </c>
      <c r="AE18">
        <v>72</v>
      </c>
      <c r="AF18">
        <v>48</v>
      </c>
      <c r="AG18">
        <v>2185</v>
      </c>
      <c r="AH18">
        <v>2001</v>
      </c>
      <c r="AI18">
        <v>12.351851851851849</v>
      </c>
      <c r="AJ18">
        <v>5.0642592592592584</v>
      </c>
      <c r="AK18">
        <v>5.0858895705521476</v>
      </c>
      <c r="AL18">
        <v>2.1630311292889282E-2</v>
      </c>
      <c r="AM18">
        <v>4.6689999999999996</v>
      </c>
      <c r="AN18">
        <v>0.41688957055214798</v>
      </c>
    </row>
    <row r="19" spans="1:40" ht="16" customHeight="1" x14ac:dyDescent="0.2">
      <c r="A19" t="s">
        <v>65</v>
      </c>
      <c r="C19" t="s">
        <v>89</v>
      </c>
      <c r="F19" t="s">
        <v>245</v>
      </c>
      <c r="G19">
        <v>162</v>
      </c>
      <c r="H19">
        <v>6388</v>
      </c>
      <c r="I19">
        <v>5606</v>
      </c>
      <c r="J19">
        <v>799</v>
      </c>
      <c r="K19">
        <v>1491</v>
      </c>
      <c r="L19">
        <v>274</v>
      </c>
      <c r="M19">
        <v>38</v>
      </c>
      <c r="N19">
        <v>172</v>
      </c>
      <c r="O19">
        <v>751</v>
      </c>
      <c r="P19">
        <v>138</v>
      </c>
      <c r="Q19">
        <v>36</v>
      </c>
      <c r="R19">
        <v>619</v>
      </c>
      <c r="S19">
        <v>1024</v>
      </c>
      <c r="T19">
        <v>0.26600000000000001</v>
      </c>
      <c r="U19">
        <v>0.34</v>
      </c>
      <c r="V19">
        <v>0.42</v>
      </c>
      <c r="W19">
        <v>0.76100000000000001</v>
      </c>
      <c r="X19">
        <v>101</v>
      </c>
      <c r="Y19">
        <v>0.34399999999999997</v>
      </c>
      <c r="Z19">
        <v>101</v>
      </c>
      <c r="AA19">
        <v>2357</v>
      </c>
      <c r="AB19">
        <v>129</v>
      </c>
      <c r="AC19">
        <v>39</v>
      </c>
      <c r="AD19">
        <v>73</v>
      </c>
      <c r="AE19">
        <v>49</v>
      </c>
      <c r="AF19">
        <v>71</v>
      </c>
      <c r="AG19">
        <v>2220</v>
      </c>
      <c r="AH19">
        <v>2055</v>
      </c>
      <c r="AI19">
        <v>12.68518518518519</v>
      </c>
      <c r="AJ19">
        <v>5.200925925925926</v>
      </c>
      <c r="AK19">
        <v>4.9320987654320989</v>
      </c>
      <c r="AL19">
        <v>0.26882716049382699</v>
      </c>
      <c r="AM19">
        <v>4.9360294117647054</v>
      </c>
      <c r="AN19">
        <v>3.9306463326065364E-3</v>
      </c>
    </row>
    <row r="20" spans="1:40" ht="16" customHeight="1" x14ac:dyDescent="0.2">
      <c r="A20" t="s">
        <v>66</v>
      </c>
      <c r="C20" t="s">
        <v>89</v>
      </c>
      <c r="F20" t="s">
        <v>122</v>
      </c>
      <c r="G20">
        <v>162</v>
      </c>
      <c r="H20">
        <v>6257</v>
      </c>
      <c r="I20">
        <v>5572</v>
      </c>
      <c r="J20">
        <v>789</v>
      </c>
      <c r="K20">
        <v>1512</v>
      </c>
      <c r="L20">
        <v>289</v>
      </c>
      <c r="M20">
        <v>20</v>
      </c>
      <c r="N20">
        <v>180</v>
      </c>
      <c r="O20">
        <v>758</v>
      </c>
      <c r="P20">
        <v>118</v>
      </c>
      <c r="Q20">
        <v>39</v>
      </c>
      <c r="R20">
        <v>535</v>
      </c>
      <c r="S20">
        <v>1015</v>
      </c>
      <c r="T20">
        <v>0.27100000000000002</v>
      </c>
      <c r="U20">
        <v>0.34200000000000003</v>
      </c>
      <c r="V20">
        <v>0.42699999999999999</v>
      </c>
      <c r="W20">
        <v>0.76900000000000002</v>
      </c>
      <c r="X20">
        <v>101</v>
      </c>
      <c r="Y20">
        <v>0.34799999999999998</v>
      </c>
      <c r="Z20">
        <v>101</v>
      </c>
      <c r="AA20">
        <v>2381</v>
      </c>
      <c r="AB20">
        <v>149</v>
      </c>
      <c r="AC20">
        <v>80</v>
      </c>
      <c r="AD20">
        <v>31</v>
      </c>
      <c r="AE20">
        <v>39</v>
      </c>
      <c r="AF20">
        <v>36</v>
      </c>
      <c r="AG20">
        <v>2163</v>
      </c>
      <c r="AH20">
        <v>1975</v>
      </c>
      <c r="AI20">
        <v>12.191358024691359</v>
      </c>
      <c r="AJ20">
        <v>4.9984567901234556</v>
      </c>
      <c r="AK20">
        <v>4.8703703703703702</v>
      </c>
      <c r="AL20">
        <v>0.12808641975308621</v>
      </c>
      <c r="AM20">
        <v>4.7947327810266396</v>
      </c>
      <c r="AN20">
        <v>7.563758934373066E-2</v>
      </c>
    </row>
    <row r="21" spans="1:40" ht="16" customHeight="1" x14ac:dyDescent="0.2">
      <c r="A21" t="s">
        <v>67</v>
      </c>
      <c r="C21" t="s">
        <v>89</v>
      </c>
      <c r="F21" t="s">
        <v>144</v>
      </c>
      <c r="G21">
        <v>161</v>
      </c>
      <c r="H21">
        <v>6138</v>
      </c>
      <c r="I21">
        <v>5451</v>
      </c>
      <c r="J21">
        <v>646</v>
      </c>
      <c r="K21">
        <v>1318</v>
      </c>
      <c r="L21">
        <v>270</v>
      </c>
      <c r="M21">
        <v>23</v>
      </c>
      <c r="N21">
        <v>125</v>
      </c>
      <c r="O21">
        <v>610</v>
      </c>
      <c r="P21">
        <v>88</v>
      </c>
      <c r="Q21">
        <v>21</v>
      </c>
      <c r="R21">
        <v>574</v>
      </c>
      <c r="S21">
        <v>1226</v>
      </c>
      <c r="T21">
        <v>0.24199999999999999</v>
      </c>
      <c r="U21">
        <v>0.318</v>
      </c>
      <c r="V21">
        <v>0.36899999999999999</v>
      </c>
      <c r="W21">
        <v>0.68600000000000005</v>
      </c>
      <c r="X21">
        <v>87</v>
      </c>
      <c r="Y21">
        <v>0.316</v>
      </c>
      <c r="Z21">
        <v>88</v>
      </c>
      <c r="AA21">
        <v>2009</v>
      </c>
      <c r="AB21">
        <v>126</v>
      </c>
      <c r="AC21">
        <v>48</v>
      </c>
      <c r="AD21">
        <v>30</v>
      </c>
      <c r="AE21">
        <v>35</v>
      </c>
      <c r="AF21">
        <v>23</v>
      </c>
      <c r="AG21">
        <v>1963</v>
      </c>
      <c r="AH21">
        <v>1816</v>
      </c>
      <c r="AI21">
        <v>11.20987654320988</v>
      </c>
      <c r="AJ21">
        <v>4.5960493827160489</v>
      </c>
      <c r="AK21">
        <v>4.012422360248447</v>
      </c>
      <c r="AL21">
        <v>0.5836270224676019</v>
      </c>
      <c r="AM21">
        <v>4.0974213836477986</v>
      </c>
      <c r="AN21">
        <v>8.4999023399351614E-2</v>
      </c>
    </row>
    <row r="22" spans="1:40" ht="16" customHeight="1" x14ac:dyDescent="0.2">
      <c r="A22" t="s">
        <v>68</v>
      </c>
      <c r="C22" t="s">
        <v>89</v>
      </c>
      <c r="F22" t="s">
        <v>262</v>
      </c>
      <c r="G22">
        <v>162</v>
      </c>
      <c r="H22">
        <v>6273</v>
      </c>
      <c r="I22">
        <v>5509</v>
      </c>
      <c r="J22">
        <v>799</v>
      </c>
      <c r="K22">
        <v>1407</v>
      </c>
      <c r="L22">
        <v>291</v>
      </c>
      <c r="M22">
        <v>36</v>
      </c>
      <c r="N22">
        <v>214</v>
      </c>
      <c r="O22">
        <v>762</v>
      </c>
      <c r="P22">
        <v>136</v>
      </c>
      <c r="Q22">
        <v>25</v>
      </c>
      <c r="R22">
        <v>586</v>
      </c>
      <c r="S22">
        <v>1117</v>
      </c>
      <c r="T22">
        <v>0.255</v>
      </c>
      <c r="U22">
        <v>0.33200000000000002</v>
      </c>
      <c r="V22">
        <v>0.438</v>
      </c>
      <c r="W22">
        <v>0.77</v>
      </c>
      <c r="X22">
        <v>99</v>
      </c>
      <c r="Y22">
        <v>0.34599999999999997</v>
      </c>
      <c r="Z22">
        <v>97</v>
      </c>
      <c r="AA22">
        <v>2412</v>
      </c>
      <c r="AB22">
        <v>108</v>
      </c>
      <c r="AC22">
        <v>67</v>
      </c>
      <c r="AD22">
        <v>71</v>
      </c>
      <c r="AE22">
        <v>40</v>
      </c>
      <c r="AF22">
        <v>68</v>
      </c>
      <c r="AG22">
        <v>2128</v>
      </c>
      <c r="AH22">
        <v>1995</v>
      </c>
      <c r="AI22">
        <v>12.31481481481481</v>
      </c>
      <c r="AJ22">
        <v>5.049074074074074</v>
      </c>
      <c r="AK22">
        <v>4.9320987654320989</v>
      </c>
      <c r="AL22">
        <v>0.1169753086419751</v>
      </c>
      <c r="AM22">
        <v>5.1176957831325307</v>
      </c>
      <c r="AN22">
        <v>0.1855970177004318</v>
      </c>
    </row>
    <row r="23" spans="1:40" ht="16" customHeight="1" x14ac:dyDescent="0.2">
      <c r="A23" t="s">
        <v>69</v>
      </c>
      <c r="C23" t="s">
        <v>89</v>
      </c>
      <c r="F23" t="s">
        <v>106</v>
      </c>
      <c r="G23">
        <v>162</v>
      </c>
      <c r="H23">
        <v>6278</v>
      </c>
      <c r="I23">
        <v>5628</v>
      </c>
      <c r="J23">
        <v>735</v>
      </c>
      <c r="K23">
        <v>1454</v>
      </c>
      <c r="L23">
        <v>314</v>
      </c>
      <c r="M23">
        <v>21</v>
      </c>
      <c r="N23">
        <v>153</v>
      </c>
      <c r="O23">
        <v>705</v>
      </c>
      <c r="P23">
        <v>57</v>
      </c>
      <c r="Q23">
        <v>19</v>
      </c>
      <c r="R23">
        <v>474</v>
      </c>
      <c r="S23">
        <v>1039</v>
      </c>
      <c r="T23">
        <v>0.25800000000000001</v>
      </c>
      <c r="U23">
        <v>0.32</v>
      </c>
      <c r="V23">
        <v>0.40300000000000002</v>
      </c>
      <c r="W23">
        <v>0.72299999999999998</v>
      </c>
      <c r="X23">
        <v>92</v>
      </c>
      <c r="Y23">
        <v>0.32600000000000001</v>
      </c>
      <c r="Z23">
        <v>92</v>
      </c>
      <c r="AA23">
        <v>2269</v>
      </c>
      <c r="AB23">
        <v>111</v>
      </c>
      <c r="AC23">
        <v>59</v>
      </c>
      <c r="AD23">
        <v>66</v>
      </c>
      <c r="AE23">
        <v>51</v>
      </c>
      <c r="AF23">
        <v>40</v>
      </c>
      <c r="AG23">
        <v>2027</v>
      </c>
      <c r="AH23">
        <v>1897</v>
      </c>
      <c r="AI23">
        <v>11.70987654320988</v>
      </c>
      <c r="AJ23">
        <v>4.801049382716049</v>
      </c>
      <c r="AK23">
        <v>4.5370370370370372</v>
      </c>
      <c r="AL23">
        <v>0.26401234567901177</v>
      </c>
      <c r="AM23">
        <v>4.6453446180555558</v>
      </c>
      <c r="AN23">
        <v>0.1083075810185186</v>
      </c>
    </row>
    <row r="24" spans="1:40" ht="16" customHeight="1" x14ac:dyDescent="0.2">
      <c r="A24" t="s">
        <v>70</v>
      </c>
      <c r="C24" t="s">
        <v>89</v>
      </c>
      <c r="F24" t="s">
        <v>263</v>
      </c>
      <c r="G24">
        <v>162</v>
      </c>
      <c r="H24">
        <v>6244</v>
      </c>
      <c r="I24">
        <v>5568</v>
      </c>
      <c r="J24">
        <v>637</v>
      </c>
      <c r="K24">
        <v>1390</v>
      </c>
      <c r="L24">
        <v>264</v>
      </c>
      <c r="M24">
        <v>27</v>
      </c>
      <c r="N24">
        <v>154</v>
      </c>
      <c r="O24">
        <v>615</v>
      </c>
      <c r="P24">
        <v>36</v>
      </c>
      <c r="Q24">
        <v>17</v>
      </c>
      <c r="R24">
        <v>518</v>
      </c>
      <c r="S24">
        <v>1259</v>
      </c>
      <c r="T24">
        <v>0.25</v>
      </c>
      <c r="U24">
        <v>0.317</v>
      </c>
      <c r="V24">
        <v>0.39</v>
      </c>
      <c r="W24">
        <v>0.70699999999999996</v>
      </c>
      <c r="X24">
        <v>96</v>
      </c>
      <c r="Y24">
        <v>0.318</v>
      </c>
      <c r="Z24">
        <v>97</v>
      </c>
      <c r="AA24">
        <v>2170</v>
      </c>
      <c r="AB24">
        <v>129</v>
      </c>
      <c r="AC24">
        <v>53</v>
      </c>
      <c r="AD24">
        <v>59</v>
      </c>
      <c r="AE24">
        <v>46</v>
      </c>
      <c r="AF24">
        <v>35</v>
      </c>
      <c r="AG24">
        <v>1996</v>
      </c>
      <c r="AH24">
        <v>1850</v>
      </c>
      <c r="AI24">
        <v>11.41975308641975</v>
      </c>
      <c r="AJ24">
        <v>4.6820987654320989</v>
      </c>
      <c r="AK24">
        <v>3.9320987654320989</v>
      </c>
      <c r="AL24">
        <v>0.75</v>
      </c>
      <c r="AM24">
        <v>4.4256046267087283</v>
      </c>
      <c r="AN24">
        <v>0.49350586127662938</v>
      </c>
    </row>
    <row r="25" spans="1:40" ht="16" customHeight="1" x14ac:dyDescent="0.2">
      <c r="A25" t="s">
        <v>72</v>
      </c>
      <c r="C25" t="s">
        <v>89</v>
      </c>
      <c r="F25" t="s">
        <v>196</v>
      </c>
      <c r="G25">
        <v>162</v>
      </c>
      <c r="H25">
        <v>6176</v>
      </c>
      <c r="I25">
        <v>5643</v>
      </c>
      <c r="J25">
        <v>671</v>
      </c>
      <c r="K25">
        <v>1498</v>
      </c>
      <c r="L25">
        <v>285</v>
      </c>
      <c r="M25">
        <v>20</v>
      </c>
      <c r="N25">
        <v>124</v>
      </c>
      <c r="O25">
        <v>631</v>
      </c>
      <c r="P25">
        <v>90</v>
      </c>
      <c r="Q25">
        <v>32</v>
      </c>
      <c r="R25">
        <v>417</v>
      </c>
      <c r="S25">
        <v>890</v>
      </c>
      <c r="T25">
        <v>0.26500000000000001</v>
      </c>
      <c r="U25">
        <v>0.318</v>
      </c>
      <c r="V25">
        <v>0.38900000000000001</v>
      </c>
      <c r="W25">
        <v>0.70699999999999996</v>
      </c>
      <c r="X25">
        <v>90</v>
      </c>
      <c r="Y25">
        <v>0.32200000000000001</v>
      </c>
      <c r="Z25">
        <v>91</v>
      </c>
      <c r="AA25">
        <v>2195</v>
      </c>
      <c r="AB25">
        <v>137</v>
      </c>
      <c r="AC25">
        <v>38</v>
      </c>
      <c r="AD25">
        <v>36</v>
      </c>
      <c r="AE25">
        <v>42</v>
      </c>
      <c r="AF25">
        <v>44</v>
      </c>
      <c r="AG25">
        <v>1997</v>
      </c>
      <c r="AH25">
        <v>1828</v>
      </c>
      <c r="AI25">
        <v>11.283950617283949</v>
      </c>
      <c r="AJ25">
        <v>4.6264197530864193</v>
      </c>
      <c r="AK25">
        <v>4.1419753086419746</v>
      </c>
      <c r="AL25">
        <v>0.48444444444444379</v>
      </c>
      <c r="AM25">
        <v>4.3480468204053118</v>
      </c>
      <c r="AN25">
        <v>0.2060715117633363</v>
      </c>
    </row>
    <row r="26" spans="1:40" ht="16" customHeight="1" x14ac:dyDescent="0.2">
      <c r="A26" t="s">
        <v>71</v>
      </c>
      <c r="C26" t="s">
        <v>89</v>
      </c>
      <c r="F26" t="s">
        <v>230</v>
      </c>
      <c r="G26">
        <v>162</v>
      </c>
      <c r="H26">
        <v>6145</v>
      </c>
      <c r="I26">
        <v>5543</v>
      </c>
      <c r="J26">
        <v>640</v>
      </c>
      <c r="K26">
        <v>1452</v>
      </c>
      <c r="L26">
        <v>311</v>
      </c>
      <c r="M26">
        <v>37</v>
      </c>
      <c r="N26">
        <v>94</v>
      </c>
      <c r="O26">
        <v>606</v>
      </c>
      <c r="P26">
        <v>108</v>
      </c>
      <c r="Q26">
        <v>46</v>
      </c>
      <c r="R26">
        <v>452</v>
      </c>
      <c r="S26">
        <v>1044</v>
      </c>
      <c r="T26">
        <v>0.26200000000000001</v>
      </c>
      <c r="U26">
        <v>0.32100000000000001</v>
      </c>
      <c r="V26">
        <v>0.38200000000000001</v>
      </c>
      <c r="W26">
        <v>0.70299999999999996</v>
      </c>
      <c r="X26">
        <v>83</v>
      </c>
      <c r="Y26">
        <v>0.32</v>
      </c>
      <c r="Z26">
        <v>81</v>
      </c>
      <c r="AA26">
        <v>2119</v>
      </c>
      <c r="AB26">
        <v>139</v>
      </c>
      <c r="AC26">
        <v>48</v>
      </c>
      <c r="AD26">
        <v>57</v>
      </c>
      <c r="AE26">
        <v>44</v>
      </c>
      <c r="AF26">
        <v>45</v>
      </c>
      <c r="AG26">
        <v>1997</v>
      </c>
      <c r="AH26">
        <v>1812</v>
      </c>
      <c r="AI26">
        <v>11.18518518518519</v>
      </c>
      <c r="AJ26">
        <v>4.5859259259259257</v>
      </c>
      <c r="AK26">
        <v>3.9506172839506171</v>
      </c>
      <c r="AL26">
        <v>0.63530864197530867</v>
      </c>
      <c r="AM26">
        <v>4.1928764278296988</v>
      </c>
      <c r="AN26">
        <v>0.24225914387908179</v>
      </c>
    </row>
    <row r="27" spans="1:40" ht="16" customHeight="1" x14ac:dyDescent="0.2">
      <c r="A27" t="s">
        <v>73</v>
      </c>
      <c r="C27" t="s">
        <v>89</v>
      </c>
      <c r="F27" t="s">
        <v>264</v>
      </c>
      <c r="G27">
        <v>162</v>
      </c>
      <c r="H27">
        <v>6370</v>
      </c>
      <c r="I27">
        <v>5636</v>
      </c>
      <c r="J27">
        <v>779</v>
      </c>
      <c r="K27">
        <v>1585</v>
      </c>
      <c r="L27">
        <v>283</v>
      </c>
      <c r="M27">
        <v>26</v>
      </c>
      <c r="N27">
        <v>174</v>
      </c>
      <c r="O27">
        <v>744</v>
      </c>
      <c r="P27">
        <v>73</v>
      </c>
      <c r="Q27">
        <v>32</v>
      </c>
      <c r="R27">
        <v>577</v>
      </c>
      <c r="S27">
        <v>985</v>
      </c>
      <c r="T27">
        <v>0.28100000000000003</v>
      </c>
      <c r="U27">
        <v>0.35</v>
      </c>
      <c r="V27">
        <v>0.433</v>
      </c>
      <c r="W27">
        <v>0.78300000000000003</v>
      </c>
      <c r="X27">
        <v>107</v>
      </c>
      <c r="Y27">
        <v>0.34899999999999998</v>
      </c>
      <c r="Z27">
        <v>106</v>
      </c>
      <c r="AA27">
        <v>2442</v>
      </c>
      <c r="AB27">
        <v>150</v>
      </c>
      <c r="AC27">
        <v>42</v>
      </c>
      <c r="AD27">
        <v>71</v>
      </c>
      <c r="AE27">
        <v>44</v>
      </c>
      <c r="AF27">
        <v>63</v>
      </c>
      <c r="AG27">
        <v>2267</v>
      </c>
      <c r="AH27">
        <v>2085</v>
      </c>
      <c r="AI27">
        <v>12.87037037037037</v>
      </c>
      <c r="AJ27">
        <v>5.2768518518518519</v>
      </c>
      <c r="AK27">
        <v>4.8086419753086416</v>
      </c>
      <c r="AL27">
        <v>0.46820987654321028</v>
      </c>
      <c r="AM27">
        <v>5.0155833333333337</v>
      </c>
      <c r="AN27">
        <v>0.20694135802469221</v>
      </c>
    </row>
    <row r="28" spans="1:40" ht="16" customHeight="1" x14ac:dyDescent="0.2">
      <c r="A28" t="s">
        <v>74</v>
      </c>
      <c r="C28" t="s">
        <v>89</v>
      </c>
      <c r="F28" t="s">
        <v>158</v>
      </c>
      <c r="G28">
        <v>162</v>
      </c>
      <c r="H28">
        <v>6312</v>
      </c>
      <c r="I28">
        <v>5541</v>
      </c>
      <c r="J28">
        <v>774</v>
      </c>
      <c r="K28">
        <v>1443</v>
      </c>
      <c r="L28">
        <v>284</v>
      </c>
      <c r="M28">
        <v>37</v>
      </c>
      <c r="N28">
        <v>180</v>
      </c>
      <c r="O28">
        <v>735</v>
      </c>
      <c r="P28">
        <v>142</v>
      </c>
      <c r="Q28">
        <v>50</v>
      </c>
      <c r="R28">
        <v>626</v>
      </c>
      <c r="S28">
        <v>1224</v>
      </c>
      <c r="T28">
        <v>0.26</v>
      </c>
      <c r="U28">
        <v>0.34</v>
      </c>
      <c r="V28">
        <v>0.42199999999999999</v>
      </c>
      <c r="W28">
        <v>0.76200000000000001</v>
      </c>
      <c r="X28">
        <v>101</v>
      </c>
      <c r="Y28">
        <v>0.34699999999999998</v>
      </c>
      <c r="Z28">
        <v>103</v>
      </c>
      <c r="AA28">
        <v>2341</v>
      </c>
      <c r="AB28">
        <v>111</v>
      </c>
      <c r="AC28">
        <v>68</v>
      </c>
      <c r="AD28">
        <v>23</v>
      </c>
      <c r="AE28">
        <v>52</v>
      </c>
      <c r="AF28">
        <v>33</v>
      </c>
      <c r="AG28">
        <v>2170</v>
      </c>
      <c r="AH28">
        <v>2009</v>
      </c>
      <c r="AI28">
        <v>12.401234567901231</v>
      </c>
      <c r="AJ28">
        <v>5.0845061728395056</v>
      </c>
      <c r="AK28">
        <v>4.7777777777777777</v>
      </c>
      <c r="AL28">
        <v>0.30672839506172789</v>
      </c>
      <c r="AM28">
        <v>4.8485179738562092</v>
      </c>
      <c r="AN28">
        <v>7.0740196078431516E-2</v>
      </c>
    </row>
    <row r="29" spans="1:40" ht="16" customHeight="1" x14ac:dyDescent="0.2">
      <c r="A29" t="s">
        <v>75</v>
      </c>
      <c r="C29" t="s">
        <v>89</v>
      </c>
      <c r="F29" t="s">
        <v>265</v>
      </c>
      <c r="G29">
        <v>162</v>
      </c>
      <c r="H29">
        <v>6478</v>
      </c>
      <c r="I29">
        <v>5728</v>
      </c>
      <c r="J29">
        <v>901</v>
      </c>
      <c r="K29">
        <v>1619</v>
      </c>
      <c r="L29">
        <v>376</v>
      </c>
      <c r="M29">
        <v>35</v>
      </c>
      <c r="N29">
        <v>194</v>
      </c>
      <c r="O29">
        <v>867</v>
      </c>
      <c r="P29">
        <v>81</v>
      </c>
      <c r="Q29">
        <v>25</v>
      </c>
      <c r="R29">
        <v>595</v>
      </c>
      <c r="S29">
        <v>1207</v>
      </c>
      <c r="T29">
        <v>0.28299999999999997</v>
      </c>
      <c r="U29">
        <v>0.35399999999999998</v>
      </c>
      <c r="V29">
        <v>0.46200000000000002</v>
      </c>
      <c r="W29">
        <v>0.81599999999999995</v>
      </c>
      <c r="X29">
        <v>114</v>
      </c>
      <c r="Y29">
        <v>0.36399999999999999</v>
      </c>
      <c r="Z29">
        <v>115</v>
      </c>
      <c r="AA29">
        <v>2647</v>
      </c>
      <c r="AB29">
        <v>117</v>
      </c>
      <c r="AC29">
        <v>63</v>
      </c>
      <c r="AD29">
        <v>37</v>
      </c>
      <c r="AE29">
        <v>54</v>
      </c>
      <c r="AF29">
        <v>43</v>
      </c>
      <c r="AG29">
        <v>2320</v>
      </c>
      <c r="AH29">
        <v>2178</v>
      </c>
      <c r="AI29">
        <v>13.444444444444439</v>
      </c>
      <c r="AJ29">
        <v>5.5122222222222224</v>
      </c>
      <c r="AK29">
        <v>5.5617283950617287</v>
      </c>
      <c r="AL29">
        <v>4.9506172839506313E-2</v>
      </c>
      <c r="AM29">
        <v>5.5270338983050857</v>
      </c>
      <c r="AN29">
        <v>3.4694496756642927E-2</v>
      </c>
    </row>
    <row r="30" spans="1:40" ht="16" customHeight="1" x14ac:dyDescent="0.2">
      <c r="A30" t="s">
        <v>76</v>
      </c>
      <c r="C30" t="s">
        <v>89</v>
      </c>
      <c r="F30" t="s">
        <v>200</v>
      </c>
      <c r="G30">
        <v>162</v>
      </c>
      <c r="H30">
        <v>6191</v>
      </c>
      <c r="I30">
        <v>5503</v>
      </c>
      <c r="J30">
        <v>714</v>
      </c>
      <c r="K30">
        <v>1453</v>
      </c>
      <c r="L30">
        <v>303</v>
      </c>
      <c r="M30">
        <v>32</v>
      </c>
      <c r="N30">
        <v>126</v>
      </c>
      <c r="O30">
        <v>681</v>
      </c>
      <c r="P30">
        <v>80</v>
      </c>
      <c r="Q30">
        <v>27</v>
      </c>
      <c r="R30">
        <v>521</v>
      </c>
      <c r="S30">
        <v>938</v>
      </c>
      <c r="T30">
        <v>0.26400000000000001</v>
      </c>
      <c r="U30">
        <v>0.33100000000000002</v>
      </c>
      <c r="V30">
        <v>0.39900000000000002</v>
      </c>
      <c r="W30">
        <v>0.73099999999999998</v>
      </c>
      <c r="X30">
        <v>96</v>
      </c>
      <c r="Y30">
        <v>0.33200000000000002</v>
      </c>
      <c r="Z30">
        <v>96</v>
      </c>
      <c r="AA30">
        <v>2198</v>
      </c>
      <c r="AB30">
        <v>150</v>
      </c>
      <c r="AC30">
        <v>59</v>
      </c>
      <c r="AD30">
        <v>48</v>
      </c>
      <c r="AE30">
        <v>56</v>
      </c>
      <c r="AF30">
        <v>34</v>
      </c>
      <c r="AG30">
        <v>2067</v>
      </c>
      <c r="AH30">
        <v>1890</v>
      </c>
      <c r="AI30">
        <v>11.66666666666667</v>
      </c>
      <c r="AJ30">
        <v>4.7833333333333332</v>
      </c>
      <c r="AK30">
        <v>4.4074074074074074</v>
      </c>
      <c r="AL30">
        <v>0.37592592592592577</v>
      </c>
      <c r="AM30">
        <v>4.4299848942598183</v>
      </c>
      <c r="AN30">
        <v>2.25774868524109E-2</v>
      </c>
    </row>
    <row r="31" spans="1:40" ht="16" customHeight="1" x14ac:dyDescent="0.2">
      <c r="A31" t="s">
        <v>77</v>
      </c>
      <c r="C31" t="s">
        <v>89</v>
      </c>
      <c r="F31" t="s">
        <v>256</v>
      </c>
      <c r="G31">
        <v>161</v>
      </c>
      <c r="H31">
        <v>6192</v>
      </c>
      <c r="I31">
        <v>5491</v>
      </c>
      <c r="J31">
        <v>641</v>
      </c>
      <c r="K31">
        <v>1376</v>
      </c>
      <c r="L31">
        <v>269</v>
      </c>
      <c r="M31">
        <v>26</v>
      </c>
      <c r="N31">
        <v>117</v>
      </c>
      <c r="O31">
        <v>608</v>
      </c>
      <c r="P31">
        <v>81</v>
      </c>
      <c r="Q31">
        <v>43</v>
      </c>
      <c r="R31">
        <v>534</v>
      </c>
      <c r="S31">
        <v>1095</v>
      </c>
      <c r="T31">
        <v>0.251</v>
      </c>
      <c r="U31">
        <v>0.32300000000000001</v>
      </c>
      <c r="V31">
        <v>0.373</v>
      </c>
      <c r="W31">
        <v>0.69599999999999995</v>
      </c>
      <c r="X31">
        <v>84</v>
      </c>
      <c r="Y31">
        <v>0.32</v>
      </c>
      <c r="Z31">
        <v>86</v>
      </c>
      <c r="AA31">
        <v>2048</v>
      </c>
      <c r="AB31">
        <v>153</v>
      </c>
      <c r="AC31">
        <v>67</v>
      </c>
      <c r="AD31">
        <v>64</v>
      </c>
      <c r="AE31">
        <v>36</v>
      </c>
      <c r="AF31">
        <v>21</v>
      </c>
      <c r="AG31">
        <v>1998</v>
      </c>
      <c r="AH31">
        <v>1802</v>
      </c>
      <c r="AI31">
        <v>11.123456790123459</v>
      </c>
      <c r="AJ31">
        <v>4.5606172839506174</v>
      </c>
      <c r="AK31">
        <v>3.981366459627329</v>
      </c>
      <c r="AL31">
        <v>0.57925082432328834</v>
      </c>
      <c r="AM31">
        <v>4.0462865497076024</v>
      </c>
      <c r="AN31">
        <v>6.4920090080273329E-2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266</v>
      </c>
      <c r="G2">
        <v>162</v>
      </c>
      <c r="H2">
        <v>6101</v>
      </c>
      <c r="I2">
        <v>5398</v>
      </c>
      <c r="J2">
        <v>712</v>
      </c>
      <c r="K2">
        <v>1350</v>
      </c>
      <c r="L2">
        <v>286</v>
      </c>
      <c r="M2">
        <v>40</v>
      </c>
      <c r="N2">
        <v>171</v>
      </c>
      <c r="O2">
        <v>687</v>
      </c>
      <c r="P2">
        <v>109</v>
      </c>
      <c r="Q2">
        <v>24</v>
      </c>
      <c r="R2">
        <v>532</v>
      </c>
      <c r="S2">
        <v>1111</v>
      </c>
      <c r="T2">
        <v>0.25</v>
      </c>
      <c r="U2">
        <v>0.32100000000000001</v>
      </c>
      <c r="V2">
        <v>0.41299999999999998</v>
      </c>
      <c r="W2">
        <v>0.73399999999999999</v>
      </c>
      <c r="X2">
        <v>83</v>
      </c>
      <c r="Y2">
        <v>0.32900000000000001</v>
      </c>
      <c r="Z2">
        <v>79</v>
      </c>
      <c r="AA2">
        <v>2229</v>
      </c>
      <c r="AB2">
        <v>121</v>
      </c>
      <c r="AC2">
        <v>57</v>
      </c>
      <c r="AD2">
        <v>55</v>
      </c>
      <c r="AE2">
        <v>58</v>
      </c>
      <c r="AF2">
        <v>38</v>
      </c>
      <c r="AG2">
        <v>1977</v>
      </c>
      <c r="AH2">
        <v>1832</v>
      </c>
      <c r="AI2">
        <v>11.308641975308641</v>
      </c>
      <c r="AJ2">
        <v>4.6365432098765433</v>
      </c>
      <c r="AK2">
        <v>4.3950617283950617</v>
      </c>
      <c r="AL2">
        <v>0.2414814814814816</v>
      </c>
      <c r="AM2">
        <v>4.5831706472827971</v>
      </c>
      <c r="AN2">
        <v>0.1881089188877354</v>
      </c>
    </row>
    <row r="3" spans="1:40" ht="16" customHeight="1" x14ac:dyDescent="0.2">
      <c r="A3" t="s">
        <v>49</v>
      </c>
      <c r="C3" t="s">
        <v>89</v>
      </c>
      <c r="F3" t="s">
        <v>267</v>
      </c>
      <c r="G3">
        <v>162</v>
      </c>
      <c r="H3">
        <v>6374</v>
      </c>
      <c r="I3">
        <v>5689</v>
      </c>
      <c r="J3">
        <v>810</v>
      </c>
      <c r="K3">
        <v>1562</v>
      </c>
      <c r="L3">
        <v>328</v>
      </c>
      <c r="M3">
        <v>27</v>
      </c>
      <c r="N3">
        <v>176</v>
      </c>
      <c r="O3">
        <v>781</v>
      </c>
      <c r="P3">
        <v>64</v>
      </c>
      <c r="Q3">
        <v>30</v>
      </c>
      <c r="R3">
        <v>534</v>
      </c>
      <c r="S3">
        <v>1149</v>
      </c>
      <c r="T3">
        <v>0.27500000000000002</v>
      </c>
      <c r="U3">
        <v>0.33900000000000002</v>
      </c>
      <c r="V3">
        <v>0.435</v>
      </c>
      <c r="W3">
        <v>0.77400000000000002</v>
      </c>
      <c r="X3">
        <v>101</v>
      </c>
      <c r="Y3">
        <v>0.34499999999999997</v>
      </c>
      <c r="Z3">
        <v>102</v>
      </c>
      <c r="AA3">
        <v>2472</v>
      </c>
      <c r="AB3">
        <v>137</v>
      </c>
      <c r="AC3">
        <v>49</v>
      </c>
      <c r="AD3">
        <v>55</v>
      </c>
      <c r="AE3">
        <v>47</v>
      </c>
      <c r="AF3">
        <v>43</v>
      </c>
      <c r="AG3">
        <v>2188</v>
      </c>
      <c r="AH3">
        <v>2021</v>
      </c>
      <c r="AI3">
        <v>12.47530864197531</v>
      </c>
      <c r="AJ3">
        <v>5.1148765432098759</v>
      </c>
      <c r="AK3">
        <v>5</v>
      </c>
      <c r="AL3">
        <v>0.11487654320987591</v>
      </c>
      <c r="AM3">
        <v>5.0425639134709934</v>
      </c>
      <c r="AN3">
        <v>4.2563913470992532E-2</v>
      </c>
    </row>
    <row r="4" spans="1:40" ht="16" customHeight="1" x14ac:dyDescent="0.2">
      <c r="A4" t="s">
        <v>50</v>
      </c>
      <c r="C4" t="s">
        <v>89</v>
      </c>
      <c r="F4" t="s">
        <v>193</v>
      </c>
      <c r="G4">
        <v>162</v>
      </c>
      <c r="H4">
        <v>6264</v>
      </c>
      <c r="I4">
        <v>5631</v>
      </c>
      <c r="J4">
        <v>756</v>
      </c>
      <c r="K4">
        <v>1529</v>
      </c>
      <c r="L4">
        <v>306</v>
      </c>
      <c r="M4">
        <v>30</v>
      </c>
      <c r="N4">
        <v>142</v>
      </c>
      <c r="O4">
        <v>718</v>
      </c>
      <c r="P4">
        <v>144</v>
      </c>
      <c r="Q4">
        <v>42</v>
      </c>
      <c r="R4">
        <v>500</v>
      </c>
      <c r="S4">
        <v>939</v>
      </c>
      <c r="T4">
        <v>0.27200000000000002</v>
      </c>
      <c r="U4">
        <v>0.33300000000000002</v>
      </c>
      <c r="V4">
        <v>0.41199999999999998</v>
      </c>
      <c r="W4">
        <v>0.746</v>
      </c>
      <c r="X4">
        <v>95</v>
      </c>
      <c r="Y4">
        <v>0.33800000000000002</v>
      </c>
      <c r="Z4">
        <v>94</v>
      </c>
      <c r="AA4">
        <v>2321</v>
      </c>
      <c r="AB4">
        <v>139</v>
      </c>
      <c r="AC4">
        <v>47</v>
      </c>
      <c r="AD4">
        <v>38</v>
      </c>
      <c r="AE4">
        <v>47</v>
      </c>
      <c r="AF4">
        <v>31</v>
      </c>
      <c r="AG4">
        <v>2107</v>
      </c>
      <c r="AH4">
        <v>1926</v>
      </c>
      <c r="AI4">
        <v>11.888888888888889</v>
      </c>
      <c r="AJ4">
        <v>4.8744444444444444</v>
      </c>
      <c r="AK4">
        <v>4.666666666666667</v>
      </c>
      <c r="AL4">
        <v>0.20777777777777739</v>
      </c>
      <c r="AM4">
        <v>4.6334534534534537</v>
      </c>
      <c r="AN4">
        <v>3.3213213213213237E-2</v>
      </c>
    </row>
    <row r="5" spans="1:40" ht="16" customHeight="1" x14ac:dyDescent="0.2">
      <c r="A5" t="s">
        <v>51</v>
      </c>
      <c r="C5" t="s">
        <v>89</v>
      </c>
      <c r="F5" t="s">
        <v>257</v>
      </c>
      <c r="G5">
        <v>162</v>
      </c>
      <c r="H5">
        <v>6426</v>
      </c>
      <c r="I5">
        <v>5589</v>
      </c>
      <c r="J5">
        <v>867</v>
      </c>
      <c r="K5">
        <v>1561</v>
      </c>
      <c r="L5">
        <v>352</v>
      </c>
      <c r="M5">
        <v>35</v>
      </c>
      <c r="N5">
        <v>166</v>
      </c>
      <c r="O5">
        <v>829</v>
      </c>
      <c r="P5">
        <v>96</v>
      </c>
      <c r="Q5">
        <v>24</v>
      </c>
      <c r="R5">
        <v>689</v>
      </c>
      <c r="S5">
        <v>1042</v>
      </c>
      <c r="T5">
        <v>0.27900000000000003</v>
      </c>
      <c r="U5">
        <v>0.36199999999999999</v>
      </c>
      <c r="V5">
        <v>0.44400000000000001</v>
      </c>
      <c r="W5">
        <v>0.80600000000000005</v>
      </c>
      <c r="X5">
        <v>107</v>
      </c>
      <c r="Y5">
        <v>0.36299999999999999</v>
      </c>
      <c r="Z5">
        <v>107</v>
      </c>
      <c r="AA5">
        <v>2481</v>
      </c>
      <c r="AB5">
        <v>146</v>
      </c>
      <c r="AC5">
        <v>64</v>
      </c>
      <c r="AD5">
        <v>30</v>
      </c>
      <c r="AE5">
        <v>54</v>
      </c>
      <c r="AF5">
        <v>54</v>
      </c>
      <c r="AG5">
        <v>2368</v>
      </c>
      <c r="AH5">
        <v>2198</v>
      </c>
      <c r="AI5">
        <v>13.5679012345679</v>
      </c>
      <c r="AJ5">
        <v>5.5628395061728391</v>
      </c>
      <c r="AK5">
        <v>5.3518518518518521</v>
      </c>
      <c r="AL5">
        <v>0.21098765432098701</v>
      </c>
      <c r="AM5">
        <v>5.2420073664825049</v>
      </c>
      <c r="AN5">
        <v>0.1098444853693472</v>
      </c>
    </row>
    <row r="6" spans="1:40" ht="16" customHeight="1" x14ac:dyDescent="0.2">
      <c r="A6" t="s">
        <v>52</v>
      </c>
      <c r="C6" t="s">
        <v>89</v>
      </c>
      <c r="F6" t="s">
        <v>268</v>
      </c>
      <c r="G6">
        <v>162</v>
      </c>
      <c r="H6">
        <v>6268</v>
      </c>
      <c r="I6">
        <v>5643</v>
      </c>
      <c r="J6">
        <v>752</v>
      </c>
      <c r="K6">
        <v>1530</v>
      </c>
      <c r="L6">
        <v>340</v>
      </c>
      <c r="M6">
        <v>28</v>
      </c>
      <c r="N6">
        <v>151</v>
      </c>
      <c r="O6">
        <v>711</v>
      </c>
      <c r="P6">
        <v>86</v>
      </c>
      <c r="Q6">
        <v>33</v>
      </c>
      <c r="R6">
        <v>500</v>
      </c>
      <c r="S6">
        <v>1054</v>
      </c>
      <c r="T6">
        <v>0.27100000000000002</v>
      </c>
      <c r="U6">
        <v>0.33300000000000002</v>
      </c>
      <c r="V6">
        <v>0.42199999999999999</v>
      </c>
      <c r="W6">
        <v>0.754</v>
      </c>
      <c r="X6">
        <v>90</v>
      </c>
      <c r="Y6">
        <v>0.33900000000000002</v>
      </c>
      <c r="Z6">
        <v>91</v>
      </c>
      <c r="AA6">
        <v>2379</v>
      </c>
      <c r="AB6">
        <v>127</v>
      </c>
      <c r="AC6">
        <v>40</v>
      </c>
      <c r="AD6">
        <v>48</v>
      </c>
      <c r="AE6">
        <v>37</v>
      </c>
      <c r="AF6">
        <v>48</v>
      </c>
      <c r="AG6">
        <v>2118</v>
      </c>
      <c r="AH6">
        <v>1958</v>
      </c>
      <c r="AI6">
        <v>12.086419753086419</v>
      </c>
      <c r="AJ6">
        <v>4.9554320987654306</v>
      </c>
      <c r="AK6">
        <v>4.6419753086419746</v>
      </c>
      <c r="AL6">
        <v>0.31345679012345601</v>
      </c>
      <c r="AM6">
        <v>4.8247681014347679</v>
      </c>
      <c r="AN6">
        <v>0.1827927927927924</v>
      </c>
    </row>
    <row r="7" spans="1:40" ht="16" customHeight="1" x14ac:dyDescent="0.2">
      <c r="A7" t="s">
        <v>53</v>
      </c>
      <c r="C7" t="s">
        <v>89</v>
      </c>
      <c r="F7" t="s">
        <v>269</v>
      </c>
      <c r="G7">
        <v>162</v>
      </c>
      <c r="H7">
        <v>6103</v>
      </c>
      <c r="I7">
        <v>5441</v>
      </c>
      <c r="J7">
        <v>693</v>
      </c>
      <c r="K7">
        <v>1341</v>
      </c>
      <c r="L7">
        <v>249</v>
      </c>
      <c r="M7">
        <v>20</v>
      </c>
      <c r="N7">
        <v>190</v>
      </c>
      <c r="O7">
        <v>667</v>
      </c>
      <c r="P7">
        <v>78</v>
      </c>
      <c r="Q7">
        <v>45</v>
      </c>
      <c r="R7">
        <v>532</v>
      </c>
      <c r="S7">
        <v>1149</v>
      </c>
      <c r="T7">
        <v>0.246</v>
      </c>
      <c r="U7">
        <v>0.318</v>
      </c>
      <c r="V7">
        <v>0.40400000000000003</v>
      </c>
      <c r="W7">
        <v>0.72199999999999998</v>
      </c>
      <c r="X7">
        <v>86</v>
      </c>
      <c r="Y7">
        <v>0.32600000000000001</v>
      </c>
      <c r="Z7">
        <v>84</v>
      </c>
      <c r="AA7">
        <v>2200</v>
      </c>
      <c r="AB7">
        <v>138</v>
      </c>
      <c r="AC7">
        <v>52</v>
      </c>
      <c r="AD7">
        <v>41</v>
      </c>
      <c r="AE7">
        <v>35</v>
      </c>
      <c r="AF7">
        <v>33</v>
      </c>
      <c r="AG7">
        <v>1958</v>
      </c>
      <c r="AH7">
        <v>1775</v>
      </c>
      <c r="AI7">
        <v>10.956790123456789</v>
      </c>
      <c r="AJ7">
        <v>4.4922839506172831</v>
      </c>
      <c r="AK7">
        <v>4.2777777777777777</v>
      </c>
      <c r="AL7">
        <v>0.21450617283950549</v>
      </c>
      <c r="AM7">
        <v>4.3847833682739346</v>
      </c>
      <c r="AN7">
        <v>0.1070055904961569</v>
      </c>
    </row>
    <row r="8" spans="1:40" ht="16" customHeight="1" x14ac:dyDescent="0.2">
      <c r="A8" t="s">
        <v>54</v>
      </c>
      <c r="C8" t="s">
        <v>89</v>
      </c>
      <c r="F8" t="s">
        <v>258</v>
      </c>
      <c r="G8">
        <v>162</v>
      </c>
      <c r="H8">
        <v>6332</v>
      </c>
      <c r="I8">
        <v>5607</v>
      </c>
      <c r="J8">
        <v>783</v>
      </c>
      <c r="K8">
        <v>1496</v>
      </c>
      <c r="L8">
        <v>293</v>
      </c>
      <c r="M8">
        <v>23</v>
      </c>
      <c r="N8">
        <v>204</v>
      </c>
      <c r="O8">
        <v>747</v>
      </c>
      <c r="P8">
        <v>97</v>
      </c>
      <c r="Q8">
        <v>31</v>
      </c>
      <c r="R8">
        <v>536</v>
      </c>
      <c r="S8">
        <v>1113</v>
      </c>
      <c r="T8">
        <v>0.26700000000000002</v>
      </c>
      <c r="U8">
        <v>0.33500000000000002</v>
      </c>
      <c r="V8">
        <v>0.436</v>
      </c>
      <c r="W8">
        <v>0.77200000000000002</v>
      </c>
      <c r="X8">
        <v>95</v>
      </c>
      <c r="Y8">
        <v>0.34399999999999997</v>
      </c>
      <c r="Z8">
        <v>93</v>
      </c>
      <c r="AA8">
        <v>2447</v>
      </c>
      <c r="AB8">
        <v>140</v>
      </c>
      <c r="AC8">
        <v>66</v>
      </c>
      <c r="AD8">
        <v>73</v>
      </c>
      <c r="AE8">
        <v>46</v>
      </c>
      <c r="AF8">
        <v>51</v>
      </c>
      <c r="AG8">
        <v>2149</v>
      </c>
      <c r="AH8">
        <v>1978</v>
      </c>
      <c r="AI8">
        <v>12.20987654320988</v>
      </c>
      <c r="AJ8">
        <v>5.006049382716049</v>
      </c>
      <c r="AK8">
        <v>4.833333333333333</v>
      </c>
      <c r="AL8">
        <v>0.17271604938271601</v>
      </c>
      <c r="AM8">
        <v>5.0056849087893864</v>
      </c>
      <c r="AN8">
        <v>0.1723515754560534</v>
      </c>
    </row>
    <row r="9" spans="1:40" ht="16" customHeight="1" x14ac:dyDescent="0.2">
      <c r="A9" t="s">
        <v>55</v>
      </c>
      <c r="C9" t="s">
        <v>89</v>
      </c>
      <c r="F9" t="s">
        <v>164</v>
      </c>
      <c r="G9">
        <v>162</v>
      </c>
      <c r="H9">
        <v>6367</v>
      </c>
      <c r="I9">
        <v>5604</v>
      </c>
      <c r="J9">
        <v>811</v>
      </c>
      <c r="K9">
        <v>1504</v>
      </c>
      <c r="L9">
        <v>305</v>
      </c>
      <c r="M9">
        <v>27</v>
      </c>
      <c r="N9">
        <v>178</v>
      </c>
      <c r="O9">
        <v>784</v>
      </c>
      <c r="P9">
        <v>72</v>
      </c>
      <c r="Q9">
        <v>41</v>
      </c>
      <c r="R9">
        <v>590</v>
      </c>
      <c r="S9">
        <v>1202</v>
      </c>
      <c r="T9">
        <v>0.26800000000000002</v>
      </c>
      <c r="U9">
        <v>0.34300000000000003</v>
      </c>
      <c r="V9">
        <v>0.42799999999999999</v>
      </c>
      <c r="W9">
        <v>0.77100000000000002</v>
      </c>
      <c r="X9">
        <v>102</v>
      </c>
      <c r="Y9">
        <v>0.34499999999999997</v>
      </c>
      <c r="Z9">
        <v>101</v>
      </c>
      <c r="AA9">
        <v>2397</v>
      </c>
      <c r="AB9">
        <v>114</v>
      </c>
      <c r="AC9">
        <v>80</v>
      </c>
      <c r="AD9">
        <v>32</v>
      </c>
      <c r="AE9">
        <v>59</v>
      </c>
      <c r="AF9">
        <v>56</v>
      </c>
      <c r="AG9">
        <v>2230</v>
      </c>
      <c r="AH9">
        <v>2075</v>
      </c>
      <c r="AI9">
        <v>12.808641975308641</v>
      </c>
      <c r="AJ9">
        <v>5.2515432098765427</v>
      </c>
      <c r="AK9">
        <v>5.0061728395061724</v>
      </c>
      <c r="AL9">
        <v>0.24537037037037021</v>
      </c>
      <c r="AM9">
        <v>5.0345804988662124</v>
      </c>
      <c r="AN9">
        <v>2.8407659360039968E-2</v>
      </c>
    </row>
    <row r="10" spans="1:40" ht="16" customHeight="1" x14ac:dyDescent="0.2">
      <c r="A10" t="s">
        <v>56</v>
      </c>
      <c r="C10" t="s">
        <v>89</v>
      </c>
      <c r="F10" t="s">
        <v>102</v>
      </c>
      <c r="G10">
        <v>163</v>
      </c>
      <c r="H10">
        <v>6498</v>
      </c>
      <c r="I10">
        <v>5691</v>
      </c>
      <c r="J10">
        <v>860</v>
      </c>
      <c r="K10">
        <v>1591</v>
      </c>
      <c r="L10">
        <v>313</v>
      </c>
      <c r="M10">
        <v>36</v>
      </c>
      <c r="N10">
        <v>171</v>
      </c>
      <c r="O10">
        <v>823</v>
      </c>
      <c r="P10">
        <v>100</v>
      </c>
      <c r="Q10">
        <v>31</v>
      </c>
      <c r="R10">
        <v>622</v>
      </c>
      <c r="S10">
        <v>1152</v>
      </c>
      <c r="T10">
        <v>0.28000000000000003</v>
      </c>
      <c r="U10">
        <v>0.35399999999999998</v>
      </c>
      <c r="V10">
        <v>0.437</v>
      </c>
      <c r="W10">
        <v>0.79100000000000004</v>
      </c>
      <c r="X10">
        <v>98</v>
      </c>
      <c r="Y10">
        <v>0.35299999999999998</v>
      </c>
      <c r="Z10">
        <v>98</v>
      </c>
      <c r="AA10">
        <v>2489</v>
      </c>
      <c r="AB10">
        <v>140</v>
      </c>
      <c r="AC10">
        <v>58</v>
      </c>
      <c r="AD10">
        <v>83</v>
      </c>
      <c r="AE10">
        <v>44</v>
      </c>
      <c r="AF10">
        <v>51</v>
      </c>
      <c r="AG10">
        <v>2322</v>
      </c>
      <c r="AH10">
        <v>2151</v>
      </c>
      <c r="AI10">
        <v>13.27777777777778</v>
      </c>
      <c r="AJ10">
        <v>5.443888888888889</v>
      </c>
      <c r="AK10">
        <v>5.2760736196319016</v>
      </c>
      <c r="AL10">
        <v>0.16781526925698739</v>
      </c>
      <c r="AM10">
        <v>5.1631426553672322</v>
      </c>
      <c r="AN10">
        <v>0.11293096426466941</v>
      </c>
    </row>
    <row r="11" spans="1:40" ht="16" customHeight="1" x14ac:dyDescent="0.2">
      <c r="A11" t="s">
        <v>57</v>
      </c>
      <c r="C11" t="s">
        <v>89</v>
      </c>
      <c r="F11" t="s">
        <v>265</v>
      </c>
      <c r="G11">
        <v>162</v>
      </c>
      <c r="H11">
        <v>6364</v>
      </c>
      <c r="I11">
        <v>5757</v>
      </c>
      <c r="J11">
        <v>887</v>
      </c>
      <c r="K11">
        <v>1652</v>
      </c>
      <c r="L11">
        <v>352</v>
      </c>
      <c r="M11">
        <v>50</v>
      </c>
      <c r="N11">
        <v>177</v>
      </c>
      <c r="O11">
        <v>857</v>
      </c>
      <c r="P11">
        <v>103</v>
      </c>
      <c r="Q11">
        <v>30</v>
      </c>
      <c r="R11">
        <v>474</v>
      </c>
      <c r="S11">
        <v>1054</v>
      </c>
      <c r="T11">
        <v>0.28699999999999998</v>
      </c>
      <c r="U11">
        <v>0.34499999999999997</v>
      </c>
      <c r="V11">
        <v>0.45800000000000002</v>
      </c>
      <c r="W11">
        <v>0.80200000000000005</v>
      </c>
      <c r="X11">
        <v>108</v>
      </c>
      <c r="Y11">
        <v>0.35799999999999998</v>
      </c>
      <c r="Z11">
        <v>108</v>
      </c>
      <c r="AA11">
        <v>2635</v>
      </c>
      <c r="AB11">
        <v>128</v>
      </c>
      <c r="AC11">
        <v>56</v>
      </c>
      <c r="AD11">
        <v>31</v>
      </c>
      <c r="AE11">
        <v>45</v>
      </c>
      <c r="AF11">
        <v>45</v>
      </c>
      <c r="AG11">
        <v>2227</v>
      </c>
      <c r="AH11">
        <v>2069</v>
      </c>
      <c r="AI11">
        <v>12.771604938271601</v>
      </c>
      <c r="AJ11">
        <v>5.2363580246913566</v>
      </c>
      <c r="AK11">
        <v>5.4753086419753094</v>
      </c>
      <c r="AL11">
        <v>0.23895061728395109</v>
      </c>
      <c r="AM11">
        <v>5.3407520128824491</v>
      </c>
      <c r="AN11">
        <v>0.13455662909285951</v>
      </c>
    </row>
    <row r="12" spans="1:40" ht="16" customHeight="1" x14ac:dyDescent="0.2">
      <c r="A12" t="s">
        <v>58</v>
      </c>
      <c r="C12" t="s">
        <v>89</v>
      </c>
      <c r="F12" t="s">
        <v>270</v>
      </c>
      <c r="G12">
        <v>162</v>
      </c>
      <c r="H12">
        <v>6324</v>
      </c>
      <c r="I12">
        <v>5605</v>
      </c>
      <c r="J12">
        <v>723</v>
      </c>
      <c r="K12">
        <v>1457</v>
      </c>
      <c r="L12">
        <v>293</v>
      </c>
      <c r="M12">
        <v>30</v>
      </c>
      <c r="N12">
        <v>167</v>
      </c>
      <c r="O12">
        <v>700</v>
      </c>
      <c r="P12">
        <v>65</v>
      </c>
      <c r="Q12">
        <v>33</v>
      </c>
      <c r="R12">
        <v>547</v>
      </c>
      <c r="S12">
        <v>1043</v>
      </c>
      <c r="T12">
        <v>0.26</v>
      </c>
      <c r="U12">
        <v>0.33</v>
      </c>
      <c r="V12">
        <v>0.41199999999999998</v>
      </c>
      <c r="W12">
        <v>0.74199999999999999</v>
      </c>
      <c r="X12">
        <v>91</v>
      </c>
      <c r="Y12">
        <v>0.33100000000000002</v>
      </c>
      <c r="Z12">
        <v>90</v>
      </c>
      <c r="AA12">
        <v>2311</v>
      </c>
      <c r="AB12">
        <v>142</v>
      </c>
      <c r="AC12">
        <v>55</v>
      </c>
      <c r="AD12">
        <v>77</v>
      </c>
      <c r="AE12">
        <v>40</v>
      </c>
      <c r="AF12">
        <v>40</v>
      </c>
      <c r="AG12">
        <v>2099</v>
      </c>
      <c r="AH12">
        <v>1924</v>
      </c>
      <c r="AI12">
        <v>11.876543209876541</v>
      </c>
      <c r="AJ12">
        <v>4.8693827160493823</v>
      </c>
      <c r="AK12">
        <v>4.4629629629629628</v>
      </c>
      <c r="AL12">
        <v>0.40641975308641948</v>
      </c>
      <c r="AM12">
        <v>4.6707205387205386</v>
      </c>
      <c r="AN12">
        <v>0.20775757575757581</v>
      </c>
    </row>
    <row r="13" spans="1:40" ht="16" customHeight="1" x14ac:dyDescent="0.2">
      <c r="A13" t="s">
        <v>59</v>
      </c>
      <c r="C13" t="s">
        <v>89</v>
      </c>
      <c r="F13" t="s">
        <v>145</v>
      </c>
      <c r="G13">
        <v>162</v>
      </c>
      <c r="H13">
        <v>6140</v>
      </c>
      <c r="I13">
        <v>5534</v>
      </c>
      <c r="J13">
        <v>706</v>
      </c>
      <c r="K13">
        <v>1447</v>
      </c>
      <c r="L13">
        <v>300</v>
      </c>
      <c r="M13">
        <v>46</v>
      </c>
      <c r="N13">
        <v>102</v>
      </c>
      <c r="O13">
        <v>660</v>
      </c>
      <c r="P13">
        <v>78</v>
      </c>
      <c r="Q13">
        <v>44</v>
      </c>
      <c r="R13">
        <v>428</v>
      </c>
      <c r="S13">
        <v>1069</v>
      </c>
      <c r="T13">
        <v>0.26100000000000001</v>
      </c>
      <c r="U13">
        <v>0.32200000000000001</v>
      </c>
      <c r="V13">
        <v>0.38800000000000001</v>
      </c>
      <c r="W13">
        <v>0.71</v>
      </c>
      <c r="X13">
        <v>87</v>
      </c>
      <c r="Y13">
        <v>0.32200000000000001</v>
      </c>
      <c r="Z13">
        <v>86</v>
      </c>
      <c r="AA13">
        <v>2145</v>
      </c>
      <c r="AB13">
        <v>151</v>
      </c>
      <c r="AC13">
        <v>89</v>
      </c>
      <c r="AD13">
        <v>41</v>
      </c>
      <c r="AE13">
        <v>47</v>
      </c>
      <c r="AF13">
        <v>34</v>
      </c>
      <c r="AG13">
        <v>1998</v>
      </c>
      <c r="AH13">
        <v>1803</v>
      </c>
      <c r="AI13">
        <v>11.12962962962963</v>
      </c>
      <c r="AJ13">
        <v>4.563148148148148</v>
      </c>
      <c r="AK13">
        <v>4.3580246913580254</v>
      </c>
      <c r="AL13">
        <v>0.20512345679012339</v>
      </c>
      <c r="AM13">
        <v>4.2244202898550727</v>
      </c>
      <c r="AN13">
        <v>0.1336044015029518</v>
      </c>
    </row>
    <row r="14" spans="1:40" ht="16" customHeight="1" x14ac:dyDescent="0.2">
      <c r="A14" t="s">
        <v>60</v>
      </c>
      <c r="C14" t="s">
        <v>89</v>
      </c>
      <c r="F14" t="s">
        <v>240</v>
      </c>
      <c r="G14">
        <v>162</v>
      </c>
      <c r="H14">
        <v>6198</v>
      </c>
      <c r="I14">
        <v>5554</v>
      </c>
      <c r="J14">
        <v>822</v>
      </c>
      <c r="K14">
        <v>1578</v>
      </c>
      <c r="L14">
        <v>324</v>
      </c>
      <c r="M14">
        <v>23</v>
      </c>
      <c r="N14">
        <v>123</v>
      </c>
      <c r="O14">
        <v>776</v>
      </c>
      <c r="P14">
        <v>139</v>
      </c>
      <c r="Q14">
        <v>55</v>
      </c>
      <c r="R14">
        <v>507</v>
      </c>
      <c r="S14">
        <v>883</v>
      </c>
      <c r="T14">
        <v>0.28399999999999997</v>
      </c>
      <c r="U14">
        <v>0.34499999999999997</v>
      </c>
      <c r="V14">
        <v>0.41699999999999998</v>
      </c>
      <c r="W14">
        <v>0.76200000000000001</v>
      </c>
      <c r="X14">
        <v>99</v>
      </c>
      <c r="Y14">
        <v>0.34300000000000003</v>
      </c>
      <c r="Z14">
        <v>99</v>
      </c>
      <c r="AA14">
        <v>2317</v>
      </c>
      <c r="AB14">
        <v>146</v>
      </c>
      <c r="AC14">
        <v>40</v>
      </c>
      <c r="AD14">
        <v>32</v>
      </c>
      <c r="AE14">
        <v>65</v>
      </c>
      <c r="AF14">
        <v>55</v>
      </c>
      <c r="AG14">
        <v>2180</v>
      </c>
      <c r="AH14">
        <v>1979</v>
      </c>
      <c r="AI14">
        <v>12.216049382716051</v>
      </c>
      <c r="AJ14">
        <v>5.0085802469135796</v>
      </c>
      <c r="AK14">
        <v>5.0740740740740744</v>
      </c>
      <c r="AL14">
        <v>6.5493827160494789E-2</v>
      </c>
      <c r="AM14">
        <v>4.6511280193236724</v>
      </c>
      <c r="AN14">
        <v>0.42294605475040198</v>
      </c>
    </row>
    <row r="15" spans="1:40" ht="16" customHeight="1" x14ac:dyDescent="0.2">
      <c r="A15" t="s">
        <v>61</v>
      </c>
      <c r="C15" t="s">
        <v>89</v>
      </c>
      <c r="F15" t="s">
        <v>96</v>
      </c>
      <c r="G15">
        <v>162</v>
      </c>
      <c r="H15">
        <v>6282</v>
      </c>
      <c r="I15">
        <v>5614</v>
      </c>
      <c r="J15">
        <v>735</v>
      </c>
      <c r="K15">
        <v>1544</v>
      </c>
      <c r="L15">
        <v>276</v>
      </c>
      <c r="M15">
        <v>35</v>
      </c>
      <c r="N15">
        <v>129</v>
      </c>
      <c r="O15">
        <v>706</v>
      </c>
      <c r="P15">
        <v>137</v>
      </c>
      <c r="Q15">
        <v>50</v>
      </c>
      <c r="R15">
        <v>511</v>
      </c>
      <c r="S15">
        <v>864</v>
      </c>
      <c r="T15">
        <v>0.27500000000000002</v>
      </c>
      <c r="U15">
        <v>0.33700000000000002</v>
      </c>
      <c r="V15">
        <v>0.40600000000000003</v>
      </c>
      <c r="W15">
        <v>0.74299999999999999</v>
      </c>
      <c r="X15">
        <v>91</v>
      </c>
      <c r="Y15">
        <v>0.33200000000000002</v>
      </c>
      <c r="Z15">
        <v>89</v>
      </c>
      <c r="AA15">
        <v>2277</v>
      </c>
      <c r="AB15">
        <v>116</v>
      </c>
      <c r="AC15">
        <v>41</v>
      </c>
      <c r="AD15">
        <v>58</v>
      </c>
      <c r="AE15">
        <v>55</v>
      </c>
      <c r="AF15">
        <v>41</v>
      </c>
      <c r="AG15">
        <v>2137</v>
      </c>
      <c r="AH15">
        <v>1971</v>
      </c>
      <c r="AI15">
        <v>12.16666666666667</v>
      </c>
      <c r="AJ15">
        <v>4.9883333333333324</v>
      </c>
      <c r="AK15">
        <v>4.5370370370370372</v>
      </c>
      <c r="AL15">
        <v>0.4512962962962952</v>
      </c>
      <c r="AM15">
        <v>4.6171958456973297</v>
      </c>
      <c r="AN15">
        <v>8.0158808660292458E-2</v>
      </c>
    </row>
    <row r="16" spans="1:40" ht="16" customHeight="1" x14ac:dyDescent="0.2">
      <c r="A16" t="s">
        <v>62</v>
      </c>
      <c r="C16" t="s">
        <v>89</v>
      </c>
      <c r="F16" t="s">
        <v>260</v>
      </c>
      <c r="G16">
        <v>162</v>
      </c>
      <c r="H16">
        <v>6344</v>
      </c>
      <c r="I16">
        <v>5627</v>
      </c>
      <c r="J16">
        <v>790</v>
      </c>
      <c r="K16">
        <v>1504</v>
      </c>
      <c r="L16">
        <v>340</v>
      </c>
      <c r="M16">
        <v>38</v>
      </c>
      <c r="N16">
        <v>201</v>
      </c>
      <c r="O16">
        <v>749</v>
      </c>
      <c r="P16">
        <v>105</v>
      </c>
      <c r="Q16">
        <v>34</v>
      </c>
      <c r="R16">
        <v>521</v>
      </c>
      <c r="S16">
        <v>1332</v>
      </c>
      <c r="T16">
        <v>0.26700000000000002</v>
      </c>
      <c r="U16">
        <v>0.33600000000000002</v>
      </c>
      <c r="V16">
        <v>0.44800000000000001</v>
      </c>
      <c r="W16">
        <v>0.78400000000000003</v>
      </c>
      <c r="X16">
        <v>104</v>
      </c>
      <c r="Y16">
        <v>0.34799999999999998</v>
      </c>
      <c r="Z16">
        <v>104</v>
      </c>
      <c r="AA16">
        <v>2523</v>
      </c>
      <c r="AB16">
        <v>107</v>
      </c>
      <c r="AC16">
        <v>82</v>
      </c>
      <c r="AD16">
        <v>72</v>
      </c>
      <c r="AE16">
        <v>42</v>
      </c>
      <c r="AF16">
        <v>46</v>
      </c>
      <c r="AG16">
        <v>2153</v>
      </c>
      <c r="AH16">
        <v>2012</v>
      </c>
      <c r="AI16">
        <v>12.41975308641975</v>
      </c>
      <c r="AJ16">
        <v>5.0920987654320982</v>
      </c>
      <c r="AK16">
        <v>4.8765432098765444</v>
      </c>
      <c r="AL16">
        <v>0.21555555555555461</v>
      </c>
      <c r="AM16">
        <v>5.2162962962962967</v>
      </c>
      <c r="AN16">
        <v>0.3397530864197531</v>
      </c>
    </row>
    <row r="17" spans="1:40" ht="16" customHeight="1" x14ac:dyDescent="0.2">
      <c r="A17" t="s">
        <v>63</v>
      </c>
      <c r="C17" t="s">
        <v>89</v>
      </c>
      <c r="F17" t="s">
        <v>191</v>
      </c>
      <c r="G17">
        <v>162</v>
      </c>
      <c r="H17">
        <v>6238</v>
      </c>
      <c r="I17">
        <v>5554</v>
      </c>
      <c r="J17">
        <v>801</v>
      </c>
      <c r="K17">
        <v>1455</v>
      </c>
      <c r="L17">
        <v>310</v>
      </c>
      <c r="M17">
        <v>37</v>
      </c>
      <c r="N17">
        <v>231</v>
      </c>
      <c r="O17">
        <v>774</v>
      </c>
      <c r="P17">
        <v>96</v>
      </c>
      <c r="Q17">
        <v>32</v>
      </c>
      <c r="R17">
        <v>501</v>
      </c>
      <c r="S17">
        <v>1137</v>
      </c>
      <c r="T17">
        <v>0.26200000000000001</v>
      </c>
      <c r="U17">
        <v>0.32900000000000001</v>
      </c>
      <c r="V17">
        <v>0.45600000000000002</v>
      </c>
      <c r="W17">
        <v>0.78500000000000003</v>
      </c>
      <c r="X17">
        <v>101</v>
      </c>
      <c r="Y17">
        <v>0.34599999999999997</v>
      </c>
      <c r="Z17">
        <v>100</v>
      </c>
      <c r="AA17">
        <v>2532</v>
      </c>
      <c r="AB17">
        <v>112</v>
      </c>
      <c r="AC17">
        <v>76</v>
      </c>
      <c r="AD17">
        <v>60</v>
      </c>
      <c r="AE17">
        <v>47</v>
      </c>
      <c r="AF17">
        <v>60</v>
      </c>
      <c r="AG17">
        <v>2092</v>
      </c>
      <c r="AH17">
        <v>1948</v>
      </c>
      <c r="AI17">
        <v>12.02469135802469</v>
      </c>
      <c r="AJ17">
        <v>4.9301234567901231</v>
      </c>
      <c r="AK17">
        <v>4.9444444444444446</v>
      </c>
      <c r="AL17">
        <v>1.432098765432155E-2</v>
      </c>
      <c r="AM17">
        <v>5.2499290780141843</v>
      </c>
      <c r="AN17">
        <v>0.30548463356973959</v>
      </c>
    </row>
    <row r="18" spans="1:40" ht="16" customHeight="1" x14ac:dyDescent="0.2">
      <c r="A18" t="s">
        <v>64</v>
      </c>
      <c r="C18" t="s">
        <v>89</v>
      </c>
      <c r="F18" t="s">
        <v>271</v>
      </c>
      <c r="G18">
        <v>162</v>
      </c>
      <c r="H18">
        <v>6161</v>
      </c>
      <c r="I18">
        <v>5522</v>
      </c>
      <c r="J18">
        <v>718</v>
      </c>
      <c r="K18">
        <v>1460</v>
      </c>
      <c r="L18">
        <v>273</v>
      </c>
      <c r="M18">
        <v>36</v>
      </c>
      <c r="N18">
        <v>118</v>
      </c>
      <c r="O18">
        <v>671</v>
      </c>
      <c r="P18">
        <v>112</v>
      </c>
      <c r="Q18">
        <v>30</v>
      </c>
      <c r="R18">
        <v>512</v>
      </c>
      <c r="S18">
        <v>839</v>
      </c>
      <c r="T18">
        <v>0.26400000000000001</v>
      </c>
      <c r="U18">
        <v>0.33</v>
      </c>
      <c r="V18">
        <v>0.39100000000000001</v>
      </c>
      <c r="W18">
        <v>0.72099999999999997</v>
      </c>
      <c r="X18">
        <v>94</v>
      </c>
      <c r="Y18">
        <v>0.32900000000000001</v>
      </c>
      <c r="Z18">
        <v>94</v>
      </c>
      <c r="AA18">
        <v>2159</v>
      </c>
      <c r="AB18">
        <v>149</v>
      </c>
      <c r="AC18">
        <v>48</v>
      </c>
      <c r="AD18">
        <v>34</v>
      </c>
      <c r="AE18">
        <v>45</v>
      </c>
      <c r="AF18">
        <v>41</v>
      </c>
      <c r="AG18">
        <v>2061</v>
      </c>
      <c r="AH18">
        <v>1882</v>
      </c>
      <c r="AI18">
        <v>11.61728395061728</v>
      </c>
      <c r="AJ18">
        <v>4.763086419753086</v>
      </c>
      <c r="AK18">
        <v>4.4320987654320989</v>
      </c>
      <c r="AL18">
        <v>0.33098765432098709</v>
      </c>
      <c r="AM18">
        <v>4.3358872053872046</v>
      </c>
      <c r="AN18">
        <v>9.6211560044894284E-2</v>
      </c>
    </row>
    <row r="19" spans="1:40" ht="16" customHeight="1" x14ac:dyDescent="0.2">
      <c r="A19" t="s">
        <v>65</v>
      </c>
      <c r="C19" t="s">
        <v>89</v>
      </c>
      <c r="F19" t="s">
        <v>272</v>
      </c>
      <c r="G19">
        <v>162</v>
      </c>
      <c r="H19">
        <v>6344</v>
      </c>
      <c r="I19">
        <v>5605</v>
      </c>
      <c r="J19">
        <v>804</v>
      </c>
      <c r="K19">
        <v>1543</v>
      </c>
      <c r="L19">
        <v>294</v>
      </c>
      <c r="M19">
        <v>27</v>
      </c>
      <c r="N19">
        <v>177</v>
      </c>
      <c r="O19">
        <v>761</v>
      </c>
      <c r="P19">
        <v>200</v>
      </c>
      <c r="Q19">
        <v>46</v>
      </c>
      <c r="R19">
        <v>549</v>
      </c>
      <c r="S19">
        <v>981</v>
      </c>
      <c r="T19">
        <v>0.27500000000000002</v>
      </c>
      <c r="U19">
        <v>0.34200000000000003</v>
      </c>
      <c r="V19">
        <v>0.432</v>
      </c>
      <c r="W19">
        <v>0.77500000000000002</v>
      </c>
      <c r="X19">
        <v>101</v>
      </c>
      <c r="Y19">
        <v>0.34799999999999998</v>
      </c>
      <c r="Z19">
        <v>101</v>
      </c>
      <c r="AA19">
        <v>2422</v>
      </c>
      <c r="AB19">
        <v>114</v>
      </c>
      <c r="AC19">
        <v>54</v>
      </c>
      <c r="AD19">
        <v>77</v>
      </c>
      <c r="AE19">
        <v>58</v>
      </c>
      <c r="AF19">
        <v>64</v>
      </c>
      <c r="AG19">
        <v>2210</v>
      </c>
      <c r="AH19">
        <v>2050</v>
      </c>
      <c r="AI19">
        <v>12.654320987654319</v>
      </c>
      <c r="AJ19">
        <v>5.1882716049382713</v>
      </c>
      <c r="AK19">
        <v>4.9629629629629628</v>
      </c>
      <c r="AL19">
        <v>0.2253086419753085</v>
      </c>
      <c r="AM19">
        <v>5.0350877192982457</v>
      </c>
      <c r="AN19">
        <v>7.2124756335282925E-2</v>
      </c>
    </row>
    <row r="20" spans="1:40" ht="16" customHeight="1" x14ac:dyDescent="0.2">
      <c r="A20" t="s">
        <v>66</v>
      </c>
      <c r="C20" t="s">
        <v>89</v>
      </c>
      <c r="F20" t="s">
        <v>273</v>
      </c>
      <c r="G20">
        <v>162</v>
      </c>
      <c r="H20">
        <v>6528</v>
      </c>
      <c r="I20">
        <v>5717</v>
      </c>
      <c r="J20">
        <v>968</v>
      </c>
      <c r="K20">
        <v>1656</v>
      </c>
      <c r="L20">
        <v>326</v>
      </c>
      <c r="M20">
        <v>32</v>
      </c>
      <c r="N20">
        <v>201</v>
      </c>
      <c r="O20">
        <v>929</v>
      </c>
      <c r="P20">
        <v>123</v>
      </c>
      <c r="Q20">
        <v>40</v>
      </c>
      <c r="R20">
        <v>637</v>
      </c>
      <c r="S20">
        <v>991</v>
      </c>
      <c r="T20">
        <v>0.28999999999999998</v>
      </c>
      <c r="U20">
        <v>0.36599999999999999</v>
      </c>
      <c r="V20">
        <v>0.46300000000000002</v>
      </c>
      <c r="W20">
        <v>0.82899999999999996</v>
      </c>
      <c r="X20">
        <v>116</v>
      </c>
      <c r="Y20">
        <v>0.373</v>
      </c>
      <c r="Z20">
        <v>120</v>
      </c>
      <c r="AA20">
        <v>2649</v>
      </c>
      <c r="AB20">
        <v>138</v>
      </c>
      <c r="AC20">
        <v>78</v>
      </c>
      <c r="AD20">
        <v>41</v>
      </c>
      <c r="AE20">
        <v>54</v>
      </c>
      <c r="AF20">
        <v>32</v>
      </c>
      <c r="AG20">
        <v>2403</v>
      </c>
      <c r="AH20">
        <v>2225</v>
      </c>
      <c r="AI20">
        <v>13.73456790123457</v>
      </c>
      <c r="AJ20">
        <v>5.6311728395061724</v>
      </c>
      <c r="AK20">
        <v>5.9753086419753094</v>
      </c>
      <c r="AL20">
        <v>0.34413580246913611</v>
      </c>
      <c r="AM20">
        <v>5.473000151791136</v>
      </c>
      <c r="AN20">
        <v>0.50230849018417256</v>
      </c>
    </row>
    <row r="21" spans="1:40" ht="16" customHeight="1" x14ac:dyDescent="0.2">
      <c r="A21" t="s">
        <v>67</v>
      </c>
      <c r="C21" t="s">
        <v>89</v>
      </c>
      <c r="F21" t="s">
        <v>130</v>
      </c>
      <c r="G21">
        <v>162</v>
      </c>
      <c r="H21">
        <v>6365</v>
      </c>
      <c r="I21">
        <v>5577</v>
      </c>
      <c r="J21">
        <v>741</v>
      </c>
      <c r="K21">
        <v>1430</v>
      </c>
      <c r="L21">
        <v>295</v>
      </c>
      <c r="M21">
        <v>16</v>
      </c>
      <c r="N21">
        <v>171</v>
      </c>
      <c r="O21">
        <v>711</v>
      </c>
      <c r="P21">
        <v>52</v>
      </c>
      <c r="Q21">
        <v>20</v>
      </c>
      <c r="R21">
        <v>664</v>
      </c>
      <c r="S21">
        <v>1119</v>
      </c>
      <c r="T21">
        <v>0.25600000000000001</v>
      </c>
      <c r="U21">
        <v>0.33800000000000002</v>
      </c>
      <c r="V21">
        <v>0.40699999999999997</v>
      </c>
      <c r="W21">
        <v>0.745</v>
      </c>
      <c r="X21">
        <v>101</v>
      </c>
      <c r="Y21">
        <v>0.33800000000000002</v>
      </c>
      <c r="Z21">
        <v>103</v>
      </c>
      <c r="AA21">
        <v>2270</v>
      </c>
      <c r="AB21">
        <v>142</v>
      </c>
      <c r="AC21">
        <v>49</v>
      </c>
      <c r="AD21">
        <v>18</v>
      </c>
      <c r="AE21">
        <v>56</v>
      </c>
      <c r="AF21">
        <v>29</v>
      </c>
      <c r="AG21">
        <v>2172</v>
      </c>
      <c r="AH21">
        <v>2010</v>
      </c>
      <c r="AI21">
        <v>12.40740740740741</v>
      </c>
      <c r="AJ21">
        <v>5.0870370370370361</v>
      </c>
      <c r="AK21">
        <v>4.5740740740740744</v>
      </c>
      <c r="AL21">
        <v>0.51296296296296173</v>
      </c>
      <c r="AM21">
        <v>4.7061883629191312</v>
      </c>
      <c r="AN21">
        <v>0.1321142888450568</v>
      </c>
    </row>
    <row r="22" spans="1:40" ht="16" customHeight="1" x14ac:dyDescent="0.2">
      <c r="A22" t="s">
        <v>68</v>
      </c>
      <c r="C22" t="s">
        <v>89</v>
      </c>
      <c r="F22" t="s">
        <v>274</v>
      </c>
      <c r="G22">
        <v>162</v>
      </c>
      <c r="H22">
        <v>6537</v>
      </c>
      <c r="I22">
        <v>5688</v>
      </c>
      <c r="J22">
        <v>892</v>
      </c>
      <c r="K22">
        <v>1558</v>
      </c>
      <c r="L22">
        <v>326</v>
      </c>
      <c r="M22">
        <v>41</v>
      </c>
      <c r="N22">
        <v>213</v>
      </c>
      <c r="O22">
        <v>850</v>
      </c>
      <c r="P22">
        <v>138</v>
      </c>
      <c r="Q22">
        <v>19</v>
      </c>
      <c r="R22">
        <v>641</v>
      </c>
      <c r="S22">
        <v>1205</v>
      </c>
      <c r="T22">
        <v>0.27400000000000002</v>
      </c>
      <c r="U22">
        <v>0.35399999999999998</v>
      </c>
      <c r="V22">
        <v>0.45800000000000002</v>
      </c>
      <c r="W22">
        <v>0.81200000000000006</v>
      </c>
      <c r="X22">
        <v>105</v>
      </c>
      <c r="Y22">
        <v>0.36399999999999999</v>
      </c>
      <c r="Z22">
        <v>106</v>
      </c>
      <c r="AA22">
        <v>2605</v>
      </c>
      <c r="AB22">
        <v>125</v>
      </c>
      <c r="AC22">
        <v>90</v>
      </c>
      <c r="AD22">
        <v>65</v>
      </c>
      <c r="AE22">
        <v>52</v>
      </c>
      <c r="AF22">
        <v>74</v>
      </c>
      <c r="AG22">
        <v>2363</v>
      </c>
      <c r="AH22">
        <v>2219</v>
      </c>
      <c r="AI22">
        <v>13.69753086419753</v>
      </c>
      <c r="AJ22">
        <v>5.6159876543209881</v>
      </c>
      <c r="AK22">
        <v>5.5061728395061724</v>
      </c>
      <c r="AL22">
        <v>0.1098148148148157</v>
      </c>
      <c r="AM22">
        <v>5.5823242310106727</v>
      </c>
      <c r="AN22">
        <v>7.6151391504500232E-2</v>
      </c>
    </row>
    <row r="23" spans="1:40" ht="16" customHeight="1" x14ac:dyDescent="0.2">
      <c r="A23" t="s">
        <v>69</v>
      </c>
      <c r="C23" t="s">
        <v>89</v>
      </c>
      <c r="F23" t="s">
        <v>91</v>
      </c>
      <c r="G23">
        <v>162</v>
      </c>
      <c r="H23">
        <v>6214</v>
      </c>
      <c r="I23">
        <v>5569</v>
      </c>
      <c r="J23">
        <v>724</v>
      </c>
      <c r="K23">
        <v>1463</v>
      </c>
      <c r="L23">
        <v>322</v>
      </c>
      <c r="M23">
        <v>31</v>
      </c>
      <c r="N23">
        <v>148</v>
      </c>
      <c r="O23">
        <v>694</v>
      </c>
      <c r="P23">
        <v>68</v>
      </c>
      <c r="Q23">
        <v>30</v>
      </c>
      <c r="R23">
        <v>463</v>
      </c>
      <c r="S23">
        <v>1135</v>
      </c>
      <c r="T23">
        <v>0.26300000000000001</v>
      </c>
      <c r="U23">
        <v>0.32500000000000001</v>
      </c>
      <c r="V23">
        <v>0.41099999999999998</v>
      </c>
      <c r="W23">
        <v>0.73599999999999999</v>
      </c>
      <c r="X23">
        <v>92</v>
      </c>
      <c r="Y23">
        <v>0.32800000000000001</v>
      </c>
      <c r="Z23">
        <v>90</v>
      </c>
      <c r="AA23">
        <v>2291</v>
      </c>
      <c r="AB23">
        <v>130</v>
      </c>
      <c r="AC23">
        <v>71</v>
      </c>
      <c r="AD23">
        <v>60</v>
      </c>
      <c r="AE23">
        <v>51</v>
      </c>
      <c r="AF23">
        <v>31</v>
      </c>
      <c r="AG23">
        <v>2028</v>
      </c>
      <c r="AH23">
        <v>1868</v>
      </c>
      <c r="AI23">
        <v>11.53086419753086</v>
      </c>
      <c r="AJ23">
        <v>4.7276543209876536</v>
      </c>
      <c r="AK23">
        <v>4.4691358024691361</v>
      </c>
      <c r="AL23">
        <v>0.25851851851851748</v>
      </c>
      <c r="AM23">
        <v>4.5933641025641023</v>
      </c>
      <c r="AN23">
        <v>0.1242283000949662</v>
      </c>
    </row>
    <row r="24" spans="1:40" ht="16" customHeight="1" x14ac:dyDescent="0.2">
      <c r="A24" t="s">
        <v>70</v>
      </c>
      <c r="C24" t="s">
        <v>89</v>
      </c>
      <c r="F24" t="s">
        <v>229</v>
      </c>
      <c r="G24">
        <v>163</v>
      </c>
      <c r="H24">
        <v>6326</v>
      </c>
      <c r="I24">
        <v>5612</v>
      </c>
      <c r="J24">
        <v>741</v>
      </c>
      <c r="K24">
        <v>1408</v>
      </c>
      <c r="L24">
        <v>322</v>
      </c>
      <c r="M24">
        <v>31</v>
      </c>
      <c r="N24">
        <v>171</v>
      </c>
      <c r="O24">
        <v>704</v>
      </c>
      <c r="P24">
        <v>55</v>
      </c>
      <c r="Q24">
        <v>24</v>
      </c>
      <c r="R24">
        <v>557</v>
      </c>
      <c r="S24">
        <v>1229</v>
      </c>
      <c r="T24">
        <v>0.251</v>
      </c>
      <c r="U24">
        <v>0.32200000000000001</v>
      </c>
      <c r="V24">
        <v>0.41099999999999998</v>
      </c>
      <c r="W24">
        <v>0.73199999999999998</v>
      </c>
      <c r="X24">
        <v>97</v>
      </c>
      <c r="Y24">
        <v>0.32500000000000001</v>
      </c>
      <c r="Z24">
        <v>97</v>
      </c>
      <c r="AA24">
        <v>2305</v>
      </c>
      <c r="AB24">
        <v>113</v>
      </c>
      <c r="AC24">
        <v>49</v>
      </c>
      <c r="AD24">
        <v>64</v>
      </c>
      <c r="AE24">
        <v>44</v>
      </c>
      <c r="AF24">
        <v>45</v>
      </c>
      <c r="AG24">
        <v>2059</v>
      </c>
      <c r="AH24">
        <v>1922</v>
      </c>
      <c r="AI24">
        <v>11.8641975308642</v>
      </c>
      <c r="AJ24">
        <v>4.8643209876543212</v>
      </c>
      <c r="AK24">
        <v>4.5460122699386503</v>
      </c>
      <c r="AL24">
        <v>0.31830871771567087</v>
      </c>
      <c r="AM24">
        <v>4.7701811594202894</v>
      </c>
      <c r="AN24">
        <v>0.22416888948163921</v>
      </c>
    </row>
    <row r="25" spans="1:40" ht="16" customHeight="1" x14ac:dyDescent="0.2">
      <c r="A25" t="s">
        <v>72</v>
      </c>
      <c r="C25" t="s">
        <v>89</v>
      </c>
      <c r="F25" t="s">
        <v>271</v>
      </c>
      <c r="G25">
        <v>162</v>
      </c>
      <c r="H25">
        <v>6209</v>
      </c>
      <c r="I25">
        <v>5684</v>
      </c>
      <c r="J25">
        <v>794</v>
      </c>
      <c r="K25">
        <v>1629</v>
      </c>
      <c r="L25">
        <v>284</v>
      </c>
      <c r="M25">
        <v>22</v>
      </c>
      <c r="N25">
        <v>153</v>
      </c>
      <c r="O25">
        <v>754</v>
      </c>
      <c r="P25">
        <v>81</v>
      </c>
      <c r="Q25">
        <v>30</v>
      </c>
      <c r="R25">
        <v>389</v>
      </c>
      <c r="S25">
        <v>861</v>
      </c>
      <c r="T25">
        <v>0.28699999999999998</v>
      </c>
      <c r="U25">
        <v>0.33700000000000002</v>
      </c>
      <c r="V25">
        <v>0.42499999999999999</v>
      </c>
      <c r="W25">
        <v>0.76200000000000001</v>
      </c>
      <c r="X25">
        <v>103</v>
      </c>
      <c r="Y25">
        <v>0.34499999999999997</v>
      </c>
      <c r="Z25">
        <v>105</v>
      </c>
      <c r="AA25">
        <v>2416</v>
      </c>
      <c r="AB25">
        <v>154</v>
      </c>
      <c r="AC25">
        <v>62</v>
      </c>
      <c r="AD25">
        <v>33</v>
      </c>
      <c r="AE25">
        <v>40</v>
      </c>
      <c r="AF25">
        <v>32</v>
      </c>
      <c r="AG25">
        <v>2112</v>
      </c>
      <c r="AH25">
        <v>1928</v>
      </c>
      <c r="AI25">
        <v>11.901234567901231</v>
      </c>
      <c r="AJ25">
        <v>4.8795061728395046</v>
      </c>
      <c r="AK25">
        <v>4.9012345679012341</v>
      </c>
      <c r="AL25">
        <v>2.172839506172863E-2</v>
      </c>
      <c r="AM25">
        <v>4.7278272337619516</v>
      </c>
      <c r="AN25">
        <v>0.17340733413928261</v>
      </c>
    </row>
    <row r="26" spans="1:40" ht="16" customHeight="1" x14ac:dyDescent="0.2">
      <c r="A26" t="s">
        <v>71</v>
      </c>
      <c r="C26" t="s">
        <v>89</v>
      </c>
      <c r="F26" t="s">
        <v>275</v>
      </c>
      <c r="G26">
        <v>162</v>
      </c>
      <c r="H26">
        <v>6213</v>
      </c>
      <c r="I26">
        <v>5538</v>
      </c>
      <c r="J26">
        <v>683</v>
      </c>
      <c r="K26">
        <v>1407</v>
      </c>
      <c r="L26">
        <v>267</v>
      </c>
      <c r="M26">
        <v>37</v>
      </c>
      <c r="N26">
        <v>131</v>
      </c>
      <c r="O26">
        <v>641</v>
      </c>
      <c r="P26">
        <v>119</v>
      </c>
      <c r="Q26">
        <v>33</v>
      </c>
      <c r="R26">
        <v>532</v>
      </c>
      <c r="S26">
        <v>907</v>
      </c>
      <c r="T26">
        <v>0.254</v>
      </c>
      <c r="U26">
        <v>0.32200000000000001</v>
      </c>
      <c r="V26">
        <v>0.38700000000000001</v>
      </c>
      <c r="W26">
        <v>0.70799999999999996</v>
      </c>
      <c r="X26">
        <v>82</v>
      </c>
      <c r="Y26">
        <v>0.318</v>
      </c>
      <c r="Z26">
        <v>78</v>
      </c>
      <c r="AA26">
        <v>2141</v>
      </c>
      <c r="AB26">
        <v>142</v>
      </c>
      <c r="AC26">
        <v>39</v>
      </c>
      <c r="AD26">
        <v>67</v>
      </c>
      <c r="AE26">
        <v>36</v>
      </c>
      <c r="AF26">
        <v>74</v>
      </c>
      <c r="AG26">
        <v>2052</v>
      </c>
      <c r="AH26">
        <v>1877</v>
      </c>
      <c r="AI26">
        <v>11.586419753086419</v>
      </c>
      <c r="AJ26">
        <v>4.7504320987654314</v>
      </c>
      <c r="AK26">
        <v>4.216049382716049</v>
      </c>
      <c r="AL26">
        <v>0.53438271604938237</v>
      </c>
      <c r="AM26">
        <v>4.3864673913043468</v>
      </c>
      <c r="AN26">
        <v>0.17041800858829781</v>
      </c>
    </row>
    <row r="27" spans="1:40" ht="16" customHeight="1" x14ac:dyDescent="0.2">
      <c r="A27" t="s">
        <v>73</v>
      </c>
      <c r="C27" t="s">
        <v>89</v>
      </c>
      <c r="F27" t="s">
        <v>161</v>
      </c>
      <c r="G27">
        <v>162</v>
      </c>
      <c r="H27">
        <v>6211</v>
      </c>
      <c r="I27">
        <v>5529</v>
      </c>
      <c r="J27">
        <v>725</v>
      </c>
      <c r="K27">
        <v>1513</v>
      </c>
      <c r="L27">
        <v>279</v>
      </c>
      <c r="M27">
        <v>13</v>
      </c>
      <c r="N27">
        <v>141</v>
      </c>
      <c r="O27">
        <v>690</v>
      </c>
      <c r="P27">
        <v>56</v>
      </c>
      <c r="Q27">
        <v>33</v>
      </c>
      <c r="R27">
        <v>506</v>
      </c>
      <c r="S27">
        <v>909</v>
      </c>
      <c r="T27">
        <v>0.27400000000000002</v>
      </c>
      <c r="U27">
        <v>0.33700000000000002</v>
      </c>
      <c r="V27">
        <v>0.40500000000000003</v>
      </c>
      <c r="W27">
        <v>0.74299999999999999</v>
      </c>
      <c r="X27">
        <v>92</v>
      </c>
      <c r="Y27">
        <v>0.33400000000000002</v>
      </c>
      <c r="Z27">
        <v>93</v>
      </c>
      <c r="AA27">
        <v>2241</v>
      </c>
      <c r="AB27">
        <v>154</v>
      </c>
      <c r="AC27">
        <v>54</v>
      </c>
      <c r="AD27">
        <v>68</v>
      </c>
      <c r="AE27">
        <v>54</v>
      </c>
      <c r="AF27">
        <v>47</v>
      </c>
      <c r="AG27">
        <v>2120</v>
      </c>
      <c r="AH27">
        <v>1933</v>
      </c>
      <c r="AI27">
        <v>11.9320987654321</v>
      </c>
      <c r="AJ27">
        <v>4.8921604938271601</v>
      </c>
      <c r="AK27">
        <v>4.4753086419753094</v>
      </c>
      <c r="AL27">
        <v>0.41685185185185158</v>
      </c>
      <c r="AM27">
        <v>4.5170252225519283</v>
      </c>
      <c r="AN27">
        <v>4.1716580576619762E-2</v>
      </c>
    </row>
    <row r="28" spans="1:40" ht="16" customHeight="1" x14ac:dyDescent="0.2">
      <c r="A28" t="s">
        <v>74</v>
      </c>
      <c r="C28" s="19" t="s">
        <v>89</v>
      </c>
      <c r="D28" s="20"/>
      <c r="E28" s="20"/>
      <c r="F28" s="19">
        <v>19.399999999999999</v>
      </c>
      <c r="G28" s="19">
        <v>162</v>
      </c>
      <c r="H28" s="19">
        <v>6280</v>
      </c>
      <c r="I28" s="19">
        <v>5593</v>
      </c>
      <c r="J28" s="19">
        <v>782</v>
      </c>
      <c r="K28" s="19">
        <v>1500</v>
      </c>
      <c r="L28" s="19">
        <v>291</v>
      </c>
      <c r="M28" s="19">
        <v>36</v>
      </c>
      <c r="N28" s="19">
        <v>187</v>
      </c>
      <c r="O28" s="19">
        <v>750</v>
      </c>
      <c r="P28" s="19">
        <v>131</v>
      </c>
      <c r="Q28" s="19">
        <v>48</v>
      </c>
      <c r="R28" s="19">
        <v>545</v>
      </c>
      <c r="S28" s="19">
        <v>1324</v>
      </c>
      <c r="T28" s="19">
        <v>0.26800000000000002</v>
      </c>
      <c r="U28" s="19">
        <v>0.33600000000000002</v>
      </c>
      <c r="V28" s="19">
        <v>0.433</v>
      </c>
      <c r="W28" s="19">
        <v>0.76900000000000002</v>
      </c>
      <c r="X28" s="19">
        <v>103</v>
      </c>
      <c r="Y28" s="19">
        <v>0.34599999999999997</v>
      </c>
      <c r="Z28" s="19">
        <v>103</v>
      </c>
      <c r="AA28" s="19">
        <v>2424</v>
      </c>
      <c r="AB28" s="19">
        <v>119</v>
      </c>
      <c r="AC28" s="19">
        <v>53</v>
      </c>
      <c r="AD28" s="19">
        <v>34</v>
      </c>
      <c r="AE28" s="19">
        <v>52</v>
      </c>
      <c r="AF28" s="19">
        <v>31</v>
      </c>
      <c r="AG28">
        <f>K28+R28+AC28+AF28</f>
        <v>2129</v>
      </c>
      <c r="AH28">
        <f>AG28-AB28-Q28</f>
        <v>1962</v>
      </c>
      <c r="AI28">
        <f>AH28/162</f>
        <v>12.111111111111111</v>
      </c>
      <c r="AJ28">
        <f>AI28*0.41</f>
        <v>4.9655555555555555</v>
      </c>
      <c r="AK28">
        <f>J28/G28</f>
        <v>4.8271604938271606</v>
      </c>
      <c r="AL28">
        <f>ABS(AJ28-AK28)</f>
        <v>0.13839506172839489</v>
      </c>
      <c r="AM28">
        <f>AI28*V28/U28*0.315</f>
        <v>4.9163541666666655</v>
      </c>
      <c r="AN28">
        <f>ABS(AM28-AK28)</f>
        <v>8.9193672839504856E-2</v>
      </c>
    </row>
    <row r="29" spans="1:40" ht="16" customHeight="1" x14ac:dyDescent="0.2">
      <c r="A29" t="s">
        <v>75</v>
      </c>
      <c r="C29" t="s">
        <v>89</v>
      </c>
      <c r="F29" t="s">
        <v>255</v>
      </c>
      <c r="G29">
        <v>162</v>
      </c>
      <c r="H29">
        <v>6214</v>
      </c>
      <c r="I29">
        <v>5555</v>
      </c>
      <c r="J29">
        <v>816</v>
      </c>
      <c r="K29">
        <v>1460</v>
      </c>
      <c r="L29">
        <v>298</v>
      </c>
      <c r="M29">
        <v>36</v>
      </c>
      <c r="N29">
        <v>179</v>
      </c>
      <c r="O29">
        <v>768</v>
      </c>
      <c r="P29">
        <v>88</v>
      </c>
      <c r="Q29">
        <v>25</v>
      </c>
      <c r="R29">
        <v>503</v>
      </c>
      <c r="S29">
        <v>1224</v>
      </c>
      <c r="T29">
        <v>0.26300000000000001</v>
      </c>
      <c r="U29">
        <v>0.32800000000000001</v>
      </c>
      <c r="V29">
        <v>0.42599999999999999</v>
      </c>
      <c r="W29">
        <v>0.754</v>
      </c>
      <c r="X29">
        <v>97</v>
      </c>
      <c r="Y29">
        <v>0.34100000000000003</v>
      </c>
      <c r="Z29">
        <v>97</v>
      </c>
      <c r="AA29">
        <v>2367</v>
      </c>
      <c r="AB29">
        <v>129</v>
      </c>
      <c r="AC29">
        <v>56</v>
      </c>
      <c r="AD29">
        <v>57</v>
      </c>
      <c r="AE29">
        <v>42</v>
      </c>
      <c r="AF29">
        <v>27</v>
      </c>
      <c r="AG29">
        <v>2046</v>
      </c>
      <c r="AH29">
        <v>1892</v>
      </c>
      <c r="AI29">
        <v>11.679012345679009</v>
      </c>
      <c r="AJ29">
        <v>4.7883950617283952</v>
      </c>
      <c r="AK29">
        <v>5.0370370370370372</v>
      </c>
      <c r="AL29">
        <v>0.24864197530864199</v>
      </c>
      <c r="AM29">
        <v>4.7780691056910571</v>
      </c>
      <c r="AN29">
        <v>0.25896793134598012</v>
      </c>
    </row>
    <row r="30" spans="1:40" ht="16" customHeight="1" x14ac:dyDescent="0.2">
      <c r="A30" t="s">
        <v>76</v>
      </c>
      <c r="C30" t="s">
        <v>89</v>
      </c>
      <c r="F30" t="s">
        <v>130</v>
      </c>
      <c r="G30">
        <v>162</v>
      </c>
      <c r="H30">
        <v>6197</v>
      </c>
      <c r="I30">
        <v>5536</v>
      </c>
      <c r="J30">
        <v>753</v>
      </c>
      <c r="K30">
        <v>1434</v>
      </c>
      <c r="L30">
        <v>344</v>
      </c>
      <c r="M30">
        <v>24</v>
      </c>
      <c r="N30">
        <v>165</v>
      </c>
      <c r="O30">
        <v>719</v>
      </c>
      <c r="P30">
        <v>57</v>
      </c>
      <c r="Q30">
        <v>22</v>
      </c>
      <c r="R30">
        <v>533</v>
      </c>
      <c r="S30">
        <v>1044</v>
      </c>
      <c r="T30">
        <v>0.25900000000000001</v>
      </c>
      <c r="U30">
        <v>0.32700000000000001</v>
      </c>
      <c r="V30">
        <v>0.41899999999999998</v>
      </c>
      <c r="W30">
        <v>0.746</v>
      </c>
      <c r="X30">
        <v>95</v>
      </c>
      <c r="Y30">
        <v>0.33500000000000002</v>
      </c>
      <c r="Z30">
        <v>94</v>
      </c>
      <c r="AA30">
        <v>2321</v>
      </c>
      <c r="AB30">
        <v>127</v>
      </c>
      <c r="AC30">
        <v>47</v>
      </c>
      <c r="AD30">
        <v>33</v>
      </c>
      <c r="AE30">
        <v>48</v>
      </c>
      <c r="AF30">
        <v>32</v>
      </c>
      <c r="AG30">
        <v>2046</v>
      </c>
      <c r="AH30">
        <v>1897</v>
      </c>
      <c r="AI30">
        <v>11.70987654320988</v>
      </c>
      <c r="AJ30">
        <v>4.801049382716049</v>
      </c>
      <c r="AK30">
        <v>4.6481481481481479</v>
      </c>
      <c r="AL30">
        <v>0.15290123456790111</v>
      </c>
      <c r="AM30">
        <v>4.7263854909955816</v>
      </c>
      <c r="AN30">
        <v>7.8237342847434554E-2</v>
      </c>
    </row>
    <row r="31" spans="1:40" ht="16" customHeight="1" x14ac:dyDescent="0.2">
      <c r="A31" t="s">
        <v>77</v>
      </c>
      <c r="C31" t="s">
        <v>89</v>
      </c>
      <c r="F31" t="s">
        <v>276</v>
      </c>
      <c r="G31">
        <v>162</v>
      </c>
      <c r="H31">
        <v>6201</v>
      </c>
      <c r="I31">
        <v>5520</v>
      </c>
      <c r="J31">
        <v>673</v>
      </c>
      <c r="K31">
        <v>1415</v>
      </c>
      <c r="L31">
        <v>309</v>
      </c>
      <c r="M31">
        <v>31</v>
      </c>
      <c r="N31">
        <v>123</v>
      </c>
      <c r="O31">
        <v>646</v>
      </c>
      <c r="P31">
        <v>69</v>
      </c>
      <c r="Q31">
        <v>23</v>
      </c>
      <c r="R31">
        <v>524</v>
      </c>
      <c r="S31">
        <v>1128</v>
      </c>
      <c r="T31">
        <v>0.25600000000000001</v>
      </c>
      <c r="U31">
        <v>0.32500000000000001</v>
      </c>
      <c r="V31">
        <v>0.39</v>
      </c>
      <c r="W31">
        <v>0.71499999999999997</v>
      </c>
      <c r="X31">
        <v>89</v>
      </c>
      <c r="Y31">
        <v>0.32200000000000001</v>
      </c>
      <c r="Z31">
        <v>88</v>
      </c>
      <c r="AA31">
        <v>2155</v>
      </c>
      <c r="AB31">
        <v>143</v>
      </c>
      <c r="AC31">
        <v>53</v>
      </c>
      <c r="AD31">
        <v>63</v>
      </c>
      <c r="AE31">
        <v>41</v>
      </c>
      <c r="AF31">
        <v>38</v>
      </c>
      <c r="AG31">
        <v>2030</v>
      </c>
      <c r="AH31">
        <v>1864</v>
      </c>
      <c r="AI31">
        <v>11.506172839506171</v>
      </c>
      <c r="AJ31">
        <v>4.7175308641975304</v>
      </c>
      <c r="AK31">
        <v>4.1543209876543212</v>
      </c>
      <c r="AL31">
        <v>0.5632098765432092</v>
      </c>
      <c r="AM31">
        <v>4.3493333333333331</v>
      </c>
      <c r="AN31">
        <v>0.19501234567901179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"/>
  <sheetViews>
    <sheetView zoomScale="92" zoomScaleNormal="92" workbookViewId="0">
      <selection activeCell="D2" sqref="D2:D31"/>
    </sheetView>
  </sheetViews>
  <sheetFormatPr baseColWidth="10" defaultRowHeight="15" x14ac:dyDescent="0.2"/>
  <cols>
    <col min="2" max="36" width="10.83203125" style="5" customWidth="1"/>
  </cols>
  <sheetData>
    <row r="1" spans="1:36" ht="40" customHeight="1" x14ac:dyDescent="0.2">
      <c r="A1" t="s">
        <v>0</v>
      </c>
      <c r="B1" s="5" t="s">
        <v>13</v>
      </c>
      <c r="C1" s="5" t="s">
        <v>14</v>
      </c>
      <c r="D1" s="5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</row>
    <row r="2" spans="1:36" x14ac:dyDescent="0.2">
      <c r="A2" t="s">
        <v>48</v>
      </c>
      <c r="B2" s="5">
        <v>1837</v>
      </c>
      <c r="C2" s="5">
        <v>1711</v>
      </c>
      <c r="D2" s="2">
        <f t="shared" ref="D2:D31" si="0">C2/K2</f>
        <v>10.561728395061728</v>
      </c>
      <c r="E2" s="2">
        <f t="shared" ref="E2:E31" si="1">B$37*D2</f>
        <v>4.3303086419753081</v>
      </c>
      <c r="F2" s="2">
        <f t="shared" ref="F2:F31" si="2">N2/162</f>
        <v>5.4691358024691361</v>
      </c>
      <c r="G2" s="2">
        <f t="shared" ref="G2:G31" si="3">ABS(E2-F2)</f>
        <v>1.138827160493828</v>
      </c>
      <c r="H2" s="2">
        <f t="shared" ref="H2:H31" si="4">D2*Z2/Y2*B$38</f>
        <v>4.3437850313221231</v>
      </c>
      <c r="I2" s="2">
        <f t="shared" ref="I2:I31" si="5">ABS(F2-H2)</f>
        <v>1.125350771147013</v>
      </c>
      <c r="J2" s="5">
        <v>34</v>
      </c>
      <c r="K2" s="5">
        <v>162</v>
      </c>
      <c r="L2" s="5">
        <v>6284</v>
      </c>
      <c r="M2" s="5">
        <v>5522</v>
      </c>
      <c r="N2" s="5">
        <v>886</v>
      </c>
      <c r="O2" s="5">
        <v>1452</v>
      </c>
      <c r="P2" s="5">
        <v>271</v>
      </c>
      <c r="Q2" s="5">
        <v>37</v>
      </c>
      <c r="R2" s="5">
        <v>211</v>
      </c>
      <c r="S2" s="5">
        <v>845</v>
      </c>
      <c r="T2" s="5">
        <v>119</v>
      </c>
      <c r="U2" s="5">
        <v>30</v>
      </c>
      <c r="V2" s="5">
        <v>569</v>
      </c>
      <c r="W2" s="5">
        <v>1265</v>
      </c>
      <c r="X2" s="5">
        <v>0.26300000000000001</v>
      </c>
      <c r="Y2" s="5">
        <v>0.33700000000000002</v>
      </c>
      <c r="Z2" s="5">
        <v>0.44</v>
      </c>
      <c r="AA2" s="5">
        <v>0.77700000000000002</v>
      </c>
      <c r="AB2" s="5">
        <v>115</v>
      </c>
      <c r="AC2" s="5">
        <v>0.34100000000000003</v>
      </c>
      <c r="AD2" s="5">
        <v>115</v>
      </c>
      <c r="AE2" s="5">
        <v>2430</v>
      </c>
      <c r="AF2" s="5">
        <v>112</v>
      </c>
      <c r="AG2" s="5">
        <v>84</v>
      </c>
      <c r="AH2" s="5">
        <v>34</v>
      </c>
      <c r="AI2" s="5">
        <v>66</v>
      </c>
      <c r="AJ2" s="5">
        <v>17</v>
      </c>
    </row>
    <row r="3" spans="1:36" x14ac:dyDescent="0.2">
      <c r="A3" t="s">
        <v>49</v>
      </c>
      <c r="B3" s="5">
        <v>1887</v>
      </c>
      <c r="C3" s="5">
        <v>1748</v>
      </c>
      <c r="D3" s="2">
        <f t="shared" si="0"/>
        <v>10.790123456790123</v>
      </c>
      <c r="E3" s="2">
        <f t="shared" si="1"/>
        <v>4.4239506172839507</v>
      </c>
      <c r="F3" s="2">
        <f t="shared" si="2"/>
        <v>4.3456790123456788</v>
      </c>
      <c r="G3" s="2">
        <f t="shared" si="3"/>
        <v>7.8271604938271899E-2</v>
      </c>
      <c r="H3" s="2">
        <f t="shared" si="4"/>
        <v>4.5648507731032009</v>
      </c>
      <c r="I3" s="2">
        <f t="shared" si="5"/>
        <v>0.21917176075752209</v>
      </c>
      <c r="J3" s="5">
        <v>19.8</v>
      </c>
      <c r="K3" s="5">
        <v>162</v>
      </c>
      <c r="L3" s="5">
        <v>6075</v>
      </c>
      <c r="M3" s="5">
        <v>5481</v>
      </c>
      <c r="N3" s="5">
        <v>704</v>
      </c>
      <c r="O3" s="5">
        <v>1333</v>
      </c>
      <c r="P3" s="5">
        <v>273</v>
      </c>
      <c r="Q3" s="5">
        <v>15</v>
      </c>
      <c r="R3" s="5">
        <v>213</v>
      </c>
      <c r="S3" s="5">
        <v>674</v>
      </c>
      <c r="T3" s="5">
        <v>69</v>
      </c>
      <c r="U3" s="5">
        <v>20</v>
      </c>
      <c r="V3" s="5">
        <v>485</v>
      </c>
      <c r="W3" s="5">
        <v>1461</v>
      </c>
      <c r="X3" s="5">
        <v>0.24299999999999999</v>
      </c>
      <c r="Y3" s="5">
        <v>0.309</v>
      </c>
      <c r="Z3" s="5">
        <v>0.41499999999999998</v>
      </c>
      <c r="AA3" s="5">
        <v>0.72399999999999998</v>
      </c>
      <c r="AB3" s="5">
        <v>100</v>
      </c>
      <c r="AC3" s="5">
        <v>0.32100000000000001</v>
      </c>
      <c r="AD3" s="5">
        <v>101</v>
      </c>
      <c r="AE3" s="5">
        <v>2275</v>
      </c>
      <c r="AF3" s="5">
        <v>119</v>
      </c>
      <c r="AG3" s="5">
        <v>58</v>
      </c>
      <c r="AH3" s="5">
        <v>9</v>
      </c>
      <c r="AI3" s="5">
        <v>39</v>
      </c>
      <c r="AJ3" s="5">
        <v>11</v>
      </c>
    </row>
    <row r="4" spans="1:36" x14ac:dyDescent="0.2">
      <c r="A4" t="s">
        <v>50</v>
      </c>
      <c r="B4" s="5">
        <v>1958</v>
      </c>
      <c r="C4" s="5">
        <v>1862</v>
      </c>
      <c r="D4" s="2">
        <f t="shared" si="0"/>
        <v>11.493827160493828</v>
      </c>
      <c r="E4" s="2">
        <f t="shared" si="1"/>
        <v>4.7124691358024693</v>
      </c>
      <c r="F4" s="2">
        <f t="shared" si="2"/>
        <v>4.8518518518518521</v>
      </c>
      <c r="G4" s="2">
        <f t="shared" si="3"/>
        <v>0.13938271604938279</v>
      </c>
      <c r="H4" s="2">
        <f t="shared" si="4"/>
        <v>4.9998148148148154</v>
      </c>
      <c r="I4" s="2">
        <f t="shared" si="5"/>
        <v>0.1479629629629633</v>
      </c>
      <c r="J4" s="5">
        <v>31.8</v>
      </c>
      <c r="K4" s="5">
        <v>162</v>
      </c>
      <c r="L4" s="5">
        <v>6176</v>
      </c>
      <c r="M4" s="5">
        <v>5567</v>
      </c>
      <c r="N4" s="5">
        <v>786</v>
      </c>
      <c r="O4" s="5">
        <v>1391</v>
      </c>
      <c r="P4" s="5">
        <v>262</v>
      </c>
      <c r="Q4" s="5">
        <v>33</v>
      </c>
      <c r="R4" s="5">
        <v>235</v>
      </c>
      <c r="S4" s="5">
        <v>759</v>
      </c>
      <c r="T4" s="5">
        <v>98</v>
      </c>
      <c r="U4" s="5">
        <v>25</v>
      </c>
      <c r="V4" s="5">
        <v>489</v>
      </c>
      <c r="W4" s="5">
        <v>1359</v>
      </c>
      <c r="X4" s="5">
        <v>0.25</v>
      </c>
      <c r="Y4" s="5">
        <v>0.315</v>
      </c>
      <c r="Z4" s="5">
        <v>0.435</v>
      </c>
      <c r="AA4" s="5">
        <v>0.751</v>
      </c>
      <c r="AB4" s="5">
        <v>118</v>
      </c>
      <c r="AC4" s="5">
        <v>0.32900000000000001</v>
      </c>
      <c r="AD4" s="5">
        <v>118</v>
      </c>
      <c r="AE4" s="5">
        <v>2424</v>
      </c>
      <c r="AF4" s="5">
        <v>71</v>
      </c>
      <c r="AG4" s="5">
        <v>64</v>
      </c>
      <c r="AH4" s="5">
        <v>6</v>
      </c>
      <c r="AI4" s="5">
        <v>45</v>
      </c>
      <c r="AJ4" s="5">
        <v>14</v>
      </c>
    </row>
    <row r="5" spans="1:36" x14ac:dyDescent="0.2">
      <c r="A5" t="s">
        <v>51</v>
      </c>
      <c r="B5" s="5">
        <v>2000</v>
      </c>
      <c r="C5" s="5">
        <v>1846</v>
      </c>
      <c r="D5" s="2">
        <f t="shared" si="0"/>
        <v>11.395061728395062</v>
      </c>
      <c r="E5" s="2">
        <f t="shared" si="1"/>
        <v>4.6719753086419749</v>
      </c>
      <c r="F5" s="2">
        <f t="shared" si="2"/>
        <v>4.6358024691358022</v>
      </c>
      <c r="G5" s="2">
        <f t="shared" si="3"/>
        <v>3.6172839506172672E-2</v>
      </c>
      <c r="H5" s="2">
        <f t="shared" si="4"/>
        <v>4.7596708463949842</v>
      </c>
      <c r="I5" s="2">
        <f t="shared" si="5"/>
        <v>0.12386837725918198</v>
      </c>
      <c r="J5" s="5">
        <v>26.8</v>
      </c>
      <c r="K5" s="5">
        <v>162</v>
      </c>
      <c r="L5" s="5">
        <v>6192</v>
      </c>
      <c r="M5" s="5">
        <v>5577</v>
      </c>
      <c r="N5" s="5">
        <v>751</v>
      </c>
      <c r="O5" s="5">
        <v>1404</v>
      </c>
      <c r="P5" s="5">
        <v>311</v>
      </c>
      <c r="Q5" s="5">
        <v>30</v>
      </c>
      <c r="R5" s="5">
        <v>194</v>
      </c>
      <c r="S5" s="5">
        <v>724</v>
      </c>
      <c r="T5" s="5">
        <v>144</v>
      </c>
      <c r="U5" s="5">
        <v>44</v>
      </c>
      <c r="V5" s="5">
        <v>493</v>
      </c>
      <c r="W5" s="5">
        <v>1570</v>
      </c>
      <c r="X5" s="5">
        <v>0.252</v>
      </c>
      <c r="Y5" s="5">
        <v>0.31900000000000001</v>
      </c>
      <c r="Z5" s="5">
        <v>0.42299999999999999</v>
      </c>
      <c r="AA5" s="5">
        <v>0.74099999999999999</v>
      </c>
      <c r="AB5" s="5">
        <v>104</v>
      </c>
      <c r="AC5" s="5">
        <v>0.32800000000000001</v>
      </c>
      <c r="AD5" s="5">
        <v>104</v>
      </c>
      <c r="AE5" s="5">
        <v>2357</v>
      </c>
      <c r="AF5" s="5">
        <v>110</v>
      </c>
      <c r="AG5" s="5">
        <v>73</v>
      </c>
      <c r="AH5" s="5">
        <v>7</v>
      </c>
      <c r="AI5" s="5">
        <v>40</v>
      </c>
      <c r="AJ5" s="5">
        <v>30</v>
      </c>
    </row>
    <row r="6" spans="1:36" x14ac:dyDescent="0.2">
      <c r="A6" t="s">
        <v>52</v>
      </c>
      <c r="B6" s="5">
        <v>1953</v>
      </c>
      <c r="C6" s="5">
        <v>1834</v>
      </c>
      <c r="D6" s="2">
        <f t="shared" si="0"/>
        <v>11.320987654320987</v>
      </c>
      <c r="E6" s="2">
        <f t="shared" si="1"/>
        <v>4.6416049382716045</v>
      </c>
      <c r="F6" s="2">
        <f t="shared" si="2"/>
        <v>4.5432098765432096</v>
      </c>
      <c r="G6" s="2">
        <f t="shared" si="3"/>
        <v>9.839506172839485E-2</v>
      </c>
      <c r="H6" s="2">
        <f t="shared" si="4"/>
        <v>4.4210778128286012</v>
      </c>
      <c r="I6" s="2">
        <f t="shared" si="5"/>
        <v>0.12213206371460839</v>
      </c>
      <c r="J6" s="5">
        <v>24</v>
      </c>
      <c r="K6" s="5">
        <v>162</v>
      </c>
      <c r="L6" s="5">
        <v>6116</v>
      </c>
      <c r="M6" s="5">
        <v>5441</v>
      </c>
      <c r="N6" s="5">
        <v>736</v>
      </c>
      <c r="O6" s="5">
        <v>1318</v>
      </c>
      <c r="P6" s="5">
        <v>253</v>
      </c>
      <c r="Q6" s="5">
        <v>29</v>
      </c>
      <c r="R6" s="5">
        <v>170</v>
      </c>
      <c r="S6" s="5">
        <v>696</v>
      </c>
      <c r="T6" s="5">
        <v>143</v>
      </c>
      <c r="U6" s="5">
        <v>30</v>
      </c>
      <c r="V6" s="5">
        <v>546</v>
      </c>
      <c r="W6" s="5">
        <v>1362</v>
      </c>
      <c r="X6" s="5">
        <v>0.24199999999999999</v>
      </c>
      <c r="Y6" s="5">
        <v>0.317</v>
      </c>
      <c r="Z6" s="5">
        <v>0.39300000000000002</v>
      </c>
      <c r="AA6" s="5">
        <v>0.71</v>
      </c>
      <c r="AB6" s="5">
        <v>100</v>
      </c>
      <c r="AC6" s="5">
        <v>0.316</v>
      </c>
      <c r="AD6" s="5">
        <v>100</v>
      </c>
      <c r="AE6" s="5">
        <v>2139</v>
      </c>
      <c r="AF6" s="5">
        <v>89</v>
      </c>
      <c r="AG6" s="5">
        <v>70</v>
      </c>
      <c r="AH6" s="5">
        <v>17</v>
      </c>
      <c r="AI6" s="5">
        <v>41</v>
      </c>
      <c r="AJ6" s="5">
        <v>19</v>
      </c>
    </row>
    <row r="7" spans="1:36" x14ac:dyDescent="0.2">
      <c r="A7" t="s">
        <v>53</v>
      </c>
      <c r="B7" s="5">
        <v>1633</v>
      </c>
      <c r="C7" s="5">
        <v>1484</v>
      </c>
      <c r="D7" s="2">
        <f t="shared" si="0"/>
        <v>9.1604938271604937</v>
      </c>
      <c r="E7" s="2">
        <f t="shared" si="1"/>
        <v>3.7558024691358023</v>
      </c>
      <c r="F7" s="2">
        <f t="shared" si="2"/>
        <v>3.1296296296296298</v>
      </c>
      <c r="G7" s="2">
        <f t="shared" si="3"/>
        <v>0.62617283950617253</v>
      </c>
      <c r="H7" s="2">
        <f t="shared" si="4"/>
        <v>3.5290967226219023</v>
      </c>
      <c r="I7" s="2">
        <f t="shared" si="5"/>
        <v>0.39946709299227257</v>
      </c>
      <c r="J7" s="5">
        <v>-6.7</v>
      </c>
      <c r="K7" s="5">
        <v>162</v>
      </c>
      <c r="L7" s="5">
        <v>5869</v>
      </c>
      <c r="M7" s="5">
        <v>5383</v>
      </c>
      <c r="N7" s="5">
        <v>507</v>
      </c>
      <c r="O7" s="5">
        <v>1187</v>
      </c>
      <c r="P7" s="5">
        <v>226</v>
      </c>
      <c r="Q7" s="5">
        <v>9</v>
      </c>
      <c r="R7" s="5">
        <v>133</v>
      </c>
      <c r="S7" s="5">
        <v>485</v>
      </c>
      <c r="T7" s="5">
        <v>90</v>
      </c>
      <c r="U7" s="5">
        <v>33</v>
      </c>
      <c r="V7" s="5">
        <v>395</v>
      </c>
      <c r="W7" s="5">
        <v>1403</v>
      </c>
      <c r="X7" s="5">
        <v>0.221</v>
      </c>
      <c r="Y7" s="5">
        <v>0.27800000000000002</v>
      </c>
      <c r="Z7" s="5">
        <v>0.34</v>
      </c>
      <c r="AA7" s="5">
        <v>0.61799999999999999</v>
      </c>
      <c r="AB7" s="5">
        <v>77</v>
      </c>
      <c r="AC7" s="5">
        <v>0.27800000000000002</v>
      </c>
      <c r="AD7" s="5">
        <v>76</v>
      </c>
      <c r="AE7" s="5">
        <v>1830</v>
      </c>
      <c r="AF7" s="5">
        <v>116</v>
      </c>
      <c r="AG7" s="5">
        <v>43</v>
      </c>
      <c r="AH7" s="5">
        <v>18</v>
      </c>
      <c r="AI7" s="5">
        <v>27</v>
      </c>
      <c r="AJ7" s="5">
        <v>8</v>
      </c>
    </row>
    <row r="8" spans="1:36" x14ac:dyDescent="0.2">
      <c r="A8" t="s">
        <v>54</v>
      </c>
      <c r="B8" s="5">
        <v>1820</v>
      </c>
      <c r="C8" s="5">
        <v>1689</v>
      </c>
      <c r="D8" s="2">
        <f t="shared" si="0"/>
        <v>10.425925925925926</v>
      </c>
      <c r="E8" s="2">
        <f t="shared" si="1"/>
        <v>4.2746296296296293</v>
      </c>
      <c r="F8" s="2">
        <f t="shared" si="2"/>
        <v>4.3148148148148149</v>
      </c>
      <c r="G8" s="2">
        <f t="shared" si="3"/>
        <v>4.0185185185185546E-2</v>
      </c>
      <c r="H8" s="2">
        <f t="shared" si="4"/>
        <v>4.1778907103825134</v>
      </c>
      <c r="I8" s="2">
        <f t="shared" si="5"/>
        <v>0.13692410443230152</v>
      </c>
      <c r="J8" s="5">
        <v>4.5</v>
      </c>
      <c r="K8" s="5">
        <v>162</v>
      </c>
      <c r="L8" s="5">
        <v>5970</v>
      </c>
      <c r="M8" s="5">
        <v>5325</v>
      </c>
      <c r="N8" s="5">
        <v>699</v>
      </c>
      <c r="O8" s="5">
        <v>1230</v>
      </c>
      <c r="P8" s="5">
        <v>257</v>
      </c>
      <c r="Q8" s="5">
        <v>29</v>
      </c>
      <c r="R8" s="5">
        <v>174</v>
      </c>
      <c r="S8" s="5">
        <v>663</v>
      </c>
      <c r="T8" s="5">
        <v>207</v>
      </c>
      <c r="U8" s="5">
        <v>45</v>
      </c>
      <c r="V8" s="5">
        <v>496</v>
      </c>
      <c r="W8" s="5">
        <v>1459</v>
      </c>
      <c r="X8" s="5">
        <v>0.23100000000000001</v>
      </c>
      <c r="Y8" s="5">
        <v>0.30499999999999999</v>
      </c>
      <c r="Z8" s="5">
        <v>0.38800000000000001</v>
      </c>
      <c r="AA8" s="5">
        <v>0.69299999999999995</v>
      </c>
      <c r="AB8" s="5">
        <v>88</v>
      </c>
      <c r="AC8" s="5">
        <v>0.313</v>
      </c>
      <c r="AD8" s="5">
        <v>88</v>
      </c>
      <c r="AE8" s="5">
        <v>2067</v>
      </c>
      <c r="AF8" s="5">
        <v>86</v>
      </c>
      <c r="AG8" s="5">
        <v>87</v>
      </c>
      <c r="AH8" s="5">
        <v>18</v>
      </c>
      <c r="AI8" s="5">
        <v>43</v>
      </c>
      <c r="AJ8" s="5">
        <v>7</v>
      </c>
    </row>
    <row r="9" spans="1:36" x14ac:dyDescent="0.2">
      <c r="A9" t="s">
        <v>55</v>
      </c>
      <c r="B9" s="5">
        <v>1846</v>
      </c>
      <c r="C9" s="5">
        <v>1689</v>
      </c>
      <c r="D9" s="2">
        <f t="shared" si="0"/>
        <v>10.490683229813664</v>
      </c>
      <c r="E9" s="2">
        <f t="shared" si="1"/>
        <v>4.3011801242236016</v>
      </c>
      <c r="F9" s="2">
        <f t="shared" si="2"/>
        <v>4.3703703703703702</v>
      </c>
      <c r="G9" s="2">
        <f t="shared" si="3"/>
        <v>6.9190246146768608E-2</v>
      </c>
      <c r="H9" s="2">
        <f t="shared" si="4"/>
        <v>4.2518021526695939</v>
      </c>
      <c r="I9" s="2">
        <f t="shared" si="5"/>
        <v>0.1185682177007763</v>
      </c>
      <c r="J9" s="5">
        <v>20.9</v>
      </c>
      <c r="K9" s="5">
        <v>161</v>
      </c>
      <c r="L9" s="5">
        <v>5927</v>
      </c>
      <c r="M9" s="5">
        <v>5310</v>
      </c>
      <c r="N9" s="5">
        <v>708</v>
      </c>
      <c r="O9" s="5">
        <v>1263</v>
      </c>
      <c r="P9" s="5">
        <v>245</v>
      </c>
      <c r="Q9" s="5">
        <v>18</v>
      </c>
      <c r="R9" s="5">
        <v>185</v>
      </c>
      <c r="S9" s="5">
        <v>670</v>
      </c>
      <c r="T9" s="5">
        <v>148</v>
      </c>
      <c r="U9" s="5">
        <v>46</v>
      </c>
      <c r="V9" s="5">
        <v>466</v>
      </c>
      <c r="W9" s="5">
        <v>1196</v>
      </c>
      <c r="X9" s="5">
        <v>0.23799999999999999</v>
      </c>
      <c r="Y9" s="5">
        <v>0.307</v>
      </c>
      <c r="Z9" s="5">
        <v>0.39500000000000002</v>
      </c>
      <c r="AA9" s="5">
        <v>0.70299999999999996</v>
      </c>
      <c r="AB9" s="5">
        <v>99</v>
      </c>
      <c r="AC9" s="5">
        <v>0.312</v>
      </c>
      <c r="AD9" s="5">
        <v>98</v>
      </c>
      <c r="AE9" s="5">
        <v>2099</v>
      </c>
      <c r="AF9" s="5">
        <v>111</v>
      </c>
      <c r="AG9" s="5">
        <v>87</v>
      </c>
      <c r="AH9" s="5">
        <v>17</v>
      </c>
      <c r="AI9" s="5">
        <v>43</v>
      </c>
      <c r="AJ9" s="5">
        <v>30</v>
      </c>
    </row>
    <row r="10" spans="1:36" x14ac:dyDescent="0.2">
      <c r="A10" t="s">
        <v>56</v>
      </c>
      <c r="B10" s="5">
        <v>1843</v>
      </c>
      <c r="C10" s="5">
        <v>1686</v>
      </c>
      <c r="D10" s="2">
        <f t="shared" si="0"/>
        <v>10.407407407407407</v>
      </c>
      <c r="E10" s="2">
        <f t="shared" si="1"/>
        <v>4.2670370370370367</v>
      </c>
      <c r="F10" s="2">
        <f t="shared" si="2"/>
        <v>4.2098765432098766</v>
      </c>
      <c r="G10" s="2">
        <f t="shared" si="3"/>
        <v>5.7160493827160153E-2</v>
      </c>
      <c r="H10" s="2">
        <f t="shared" si="4"/>
        <v>4.3135964912280702</v>
      </c>
      <c r="I10" s="2">
        <f t="shared" si="5"/>
        <v>0.10371994801819362</v>
      </c>
      <c r="J10" s="5">
        <v>10.7</v>
      </c>
      <c r="K10" s="5">
        <v>162</v>
      </c>
      <c r="L10" s="5">
        <v>6026</v>
      </c>
      <c r="M10" s="5">
        <v>5454</v>
      </c>
      <c r="N10" s="5">
        <v>682</v>
      </c>
      <c r="O10" s="5">
        <v>1319</v>
      </c>
      <c r="P10" s="5">
        <v>277</v>
      </c>
      <c r="Q10" s="5">
        <v>25</v>
      </c>
      <c r="R10" s="5">
        <v>179</v>
      </c>
      <c r="S10" s="5">
        <v>655</v>
      </c>
      <c r="T10" s="5">
        <v>85</v>
      </c>
      <c r="U10" s="5">
        <v>31</v>
      </c>
      <c r="V10" s="5">
        <v>453</v>
      </c>
      <c r="W10" s="5">
        <v>1617</v>
      </c>
      <c r="X10" s="5">
        <v>0.24199999999999999</v>
      </c>
      <c r="Y10" s="5">
        <v>0.30399999999999999</v>
      </c>
      <c r="Z10" s="5">
        <v>0.4</v>
      </c>
      <c r="AA10" s="5">
        <v>0.70399999999999996</v>
      </c>
      <c r="AB10" s="5">
        <v>89</v>
      </c>
      <c r="AC10" s="5">
        <v>0.31</v>
      </c>
      <c r="AD10" s="5">
        <v>86</v>
      </c>
      <c r="AE10" s="5">
        <v>2183</v>
      </c>
      <c r="AF10" s="5">
        <v>126</v>
      </c>
      <c r="AG10" s="5">
        <v>51</v>
      </c>
      <c r="AH10" s="5">
        <v>19</v>
      </c>
      <c r="AI10" s="5">
        <v>45</v>
      </c>
      <c r="AJ10" s="5">
        <v>20</v>
      </c>
    </row>
    <row r="11" spans="1:36" x14ac:dyDescent="0.2">
      <c r="A11" t="s">
        <v>57</v>
      </c>
      <c r="B11" s="5">
        <v>1813</v>
      </c>
      <c r="C11" s="5">
        <v>1699</v>
      </c>
      <c r="D11" s="2">
        <f t="shared" si="0"/>
        <v>10.487654320987655</v>
      </c>
      <c r="E11" s="2">
        <f t="shared" si="1"/>
        <v>4.2999382716049386</v>
      </c>
      <c r="F11" s="2">
        <f t="shared" si="2"/>
        <v>4.2098765432098766</v>
      </c>
      <c r="G11" s="2">
        <f t="shared" si="3"/>
        <v>9.0061728395061991E-2</v>
      </c>
      <c r="H11" s="2">
        <f t="shared" si="4"/>
        <v>4.23963425925926</v>
      </c>
      <c r="I11" s="2">
        <f t="shared" si="5"/>
        <v>2.9757716049383376E-2</v>
      </c>
      <c r="J11" s="5">
        <v>16.100000000000001</v>
      </c>
      <c r="K11" s="5">
        <v>162</v>
      </c>
      <c r="L11" s="5">
        <v>6021</v>
      </c>
      <c r="M11" s="5">
        <v>5442</v>
      </c>
      <c r="N11" s="5">
        <v>682</v>
      </c>
      <c r="O11" s="5">
        <v>1273</v>
      </c>
      <c r="P11" s="5">
        <v>244</v>
      </c>
      <c r="Q11" s="5">
        <v>47</v>
      </c>
      <c r="R11" s="5">
        <v>162</v>
      </c>
      <c r="S11" s="5">
        <v>656</v>
      </c>
      <c r="T11" s="5">
        <v>76</v>
      </c>
      <c r="U11" s="5">
        <v>24</v>
      </c>
      <c r="V11" s="5">
        <v>476</v>
      </c>
      <c r="W11" s="5">
        <v>1461</v>
      </c>
      <c r="X11" s="5">
        <v>0.23400000000000001</v>
      </c>
      <c r="Y11" s="5">
        <v>0.3</v>
      </c>
      <c r="Z11" s="5">
        <v>0.38500000000000001</v>
      </c>
      <c r="AA11" s="5">
        <v>0.68500000000000005</v>
      </c>
      <c r="AB11" s="5">
        <v>94</v>
      </c>
      <c r="AC11" s="5">
        <v>0.30399999999999999</v>
      </c>
      <c r="AD11" s="5">
        <v>93</v>
      </c>
      <c r="AE11" s="5">
        <v>2097</v>
      </c>
      <c r="AF11" s="5">
        <v>90</v>
      </c>
      <c r="AG11" s="5">
        <v>52</v>
      </c>
      <c r="AH11" s="5">
        <v>4</v>
      </c>
      <c r="AI11" s="5">
        <v>41</v>
      </c>
      <c r="AJ11" s="5">
        <v>12</v>
      </c>
    </row>
    <row r="12" spans="1:36" x14ac:dyDescent="0.2">
      <c r="A12" t="s">
        <v>58</v>
      </c>
      <c r="B12" s="5">
        <v>1991</v>
      </c>
      <c r="C12" s="5">
        <v>1835</v>
      </c>
      <c r="D12" s="2">
        <f t="shared" si="0"/>
        <v>11.397515527950311</v>
      </c>
      <c r="E12" s="2">
        <f t="shared" si="1"/>
        <v>4.6729813664596271</v>
      </c>
      <c r="F12" s="2">
        <f t="shared" si="2"/>
        <v>4.5679012345679011</v>
      </c>
      <c r="G12" s="2">
        <f t="shared" si="3"/>
        <v>0.10508013189172605</v>
      </c>
      <c r="H12" s="2">
        <f t="shared" si="4"/>
        <v>4.6605927626248986</v>
      </c>
      <c r="I12" s="2">
        <f t="shared" si="5"/>
        <v>9.2691528056997541E-2</v>
      </c>
      <c r="J12" s="5">
        <v>26.3</v>
      </c>
      <c r="K12" s="5">
        <v>161</v>
      </c>
      <c r="L12" s="5">
        <v>6107</v>
      </c>
      <c r="M12" s="5">
        <v>5530</v>
      </c>
      <c r="N12" s="5">
        <v>740</v>
      </c>
      <c r="O12" s="5">
        <v>1448</v>
      </c>
      <c r="P12" s="5">
        <v>264</v>
      </c>
      <c r="Q12" s="5">
        <v>16</v>
      </c>
      <c r="R12" s="5">
        <v>190</v>
      </c>
      <c r="S12" s="5">
        <v>701</v>
      </c>
      <c r="T12" s="5">
        <v>93</v>
      </c>
      <c r="U12" s="5">
        <v>24</v>
      </c>
      <c r="V12" s="5">
        <v>448</v>
      </c>
      <c r="W12" s="5">
        <v>1176</v>
      </c>
      <c r="X12" s="5">
        <v>0.26200000000000001</v>
      </c>
      <c r="Y12" s="5">
        <v>0.32200000000000001</v>
      </c>
      <c r="Z12" s="5">
        <v>0.41799999999999998</v>
      </c>
      <c r="AA12" s="5">
        <v>0.74099999999999999</v>
      </c>
      <c r="AB12" s="5">
        <v>111</v>
      </c>
      <c r="AC12" s="5">
        <v>0.32600000000000001</v>
      </c>
      <c r="AD12" s="5">
        <v>111</v>
      </c>
      <c r="AE12" s="5">
        <v>2314</v>
      </c>
      <c r="AF12" s="5">
        <v>132</v>
      </c>
      <c r="AG12" s="5">
        <v>67</v>
      </c>
      <c r="AH12" s="5">
        <v>12</v>
      </c>
      <c r="AI12" s="5">
        <v>46</v>
      </c>
      <c r="AJ12" s="5">
        <v>28</v>
      </c>
    </row>
    <row r="13" spans="1:36" x14ac:dyDescent="0.2">
      <c r="A13" t="s">
        <v>59</v>
      </c>
      <c r="B13" s="5">
        <v>1846</v>
      </c>
      <c r="C13" s="5">
        <v>1720</v>
      </c>
      <c r="D13" s="2">
        <f t="shared" si="0"/>
        <v>10.617283950617283</v>
      </c>
      <c r="E13" s="2">
        <f t="shared" si="1"/>
        <v>4.3530864197530859</v>
      </c>
      <c r="F13" s="2">
        <f t="shared" si="2"/>
        <v>4.5370370370370372</v>
      </c>
      <c r="G13" s="2">
        <f t="shared" si="3"/>
        <v>0.18395061728395135</v>
      </c>
      <c r="H13" s="2">
        <f t="shared" si="4"/>
        <v>4.4046114742193172</v>
      </c>
      <c r="I13" s="2">
        <f t="shared" si="5"/>
        <v>0.13242556281772</v>
      </c>
      <c r="J13" s="5">
        <v>20.2</v>
      </c>
      <c r="K13" s="5">
        <v>162</v>
      </c>
      <c r="L13" s="5">
        <v>5982</v>
      </c>
      <c r="M13" s="5">
        <v>5421</v>
      </c>
      <c r="N13" s="5">
        <v>735</v>
      </c>
      <c r="O13" s="5">
        <v>1343</v>
      </c>
      <c r="P13" s="5">
        <v>264</v>
      </c>
      <c r="Q13" s="5">
        <v>35</v>
      </c>
      <c r="R13" s="5">
        <v>170</v>
      </c>
      <c r="S13" s="5">
        <v>711</v>
      </c>
      <c r="T13" s="5">
        <v>134</v>
      </c>
      <c r="U13" s="5">
        <v>31</v>
      </c>
      <c r="V13" s="5">
        <v>429</v>
      </c>
      <c r="W13" s="5">
        <v>1161</v>
      </c>
      <c r="X13" s="5">
        <v>0.248</v>
      </c>
      <c r="Y13" s="5">
        <v>0.30599999999999999</v>
      </c>
      <c r="Z13" s="5">
        <v>0.40300000000000002</v>
      </c>
      <c r="AA13" s="5">
        <v>0.71</v>
      </c>
      <c r="AB13" s="5">
        <v>98</v>
      </c>
      <c r="AC13" s="5">
        <v>0.315</v>
      </c>
      <c r="AD13" s="5">
        <v>97</v>
      </c>
      <c r="AE13" s="5">
        <v>2187</v>
      </c>
      <c r="AF13" s="5">
        <v>95</v>
      </c>
      <c r="AG13" s="5">
        <v>52</v>
      </c>
      <c r="AH13" s="5">
        <v>23</v>
      </c>
      <c r="AI13" s="5">
        <v>54</v>
      </c>
      <c r="AJ13" s="5">
        <v>22</v>
      </c>
    </row>
    <row r="14" spans="1:36" x14ac:dyDescent="0.2">
      <c r="A14" t="s">
        <v>60</v>
      </c>
      <c r="B14" s="5">
        <v>1799</v>
      </c>
      <c r="C14" s="5">
        <v>1633</v>
      </c>
      <c r="D14" s="2">
        <f t="shared" si="0"/>
        <v>10.080246913580247</v>
      </c>
      <c r="E14" s="2">
        <f t="shared" si="1"/>
        <v>4.1329012345679006</v>
      </c>
      <c r="F14" s="2">
        <f t="shared" si="2"/>
        <v>3.9197530864197532</v>
      </c>
      <c r="G14" s="2">
        <f t="shared" si="3"/>
        <v>0.21314814814814742</v>
      </c>
      <c r="H14" s="2">
        <f t="shared" si="4"/>
        <v>3.8926162790697676</v>
      </c>
      <c r="I14" s="2">
        <f t="shared" si="5"/>
        <v>2.7136807349985581E-2</v>
      </c>
      <c r="J14" s="5">
        <v>11.6</v>
      </c>
      <c r="K14" s="5">
        <v>162</v>
      </c>
      <c r="L14" s="5">
        <v>5975</v>
      </c>
      <c r="M14" s="5">
        <v>5357</v>
      </c>
      <c r="N14" s="5">
        <v>635</v>
      </c>
      <c r="O14" s="5">
        <v>1227</v>
      </c>
      <c r="P14" s="5">
        <v>227</v>
      </c>
      <c r="Q14" s="5">
        <v>15</v>
      </c>
      <c r="R14" s="5">
        <v>165</v>
      </c>
      <c r="S14" s="5">
        <v>596</v>
      </c>
      <c r="T14" s="5">
        <v>133</v>
      </c>
      <c r="U14" s="5">
        <v>50</v>
      </c>
      <c r="V14" s="5">
        <v>482</v>
      </c>
      <c r="W14" s="5">
        <v>1416</v>
      </c>
      <c r="X14" s="5">
        <v>0.22900000000000001</v>
      </c>
      <c r="Y14" s="5">
        <v>0.30099999999999999</v>
      </c>
      <c r="Z14" s="5">
        <v>0.36899999999999999</v>
      </c>
      <c r="AA14" s="5">
        <v>0.67100000000000004</v>
      </c>
      <c r="AB14" s="5">
        <v>90</v>
      </c>
      <c r="AC14" s="5">
        <v>0.30099999999999999</v>
      </c>
      <c r="AD14" s="5">
        <v>90</v>
      </c>
      <c r="AE14" s="5">
        <v>1979</v>
      </c>
      <c r="AF14" s="5">
        <v>116</v>
      </c>
      <c r="AG14" s="5">
        <v>86</v>
      </c>
      <c r="AH14" s="5">
        <v>12</v>
      </c>
      <c r="AI14" s="5">
        <v>35</v>
      </c>
      <c r="AJ14" s="5">
        <v>4</v>
      </c>
    </row>
    <row r="15" spans="1:36" x14ac:dyDescent="0.2">
      <c r="A15" t="s">
        <v>61</v>
      </c>
      <c r="B15" s="5">
        <v>2122</v>
      </c>
      <c r="C15" s="5">
        <v>2000</v>
      </c>
      <c r="D15" s="2">
        <f t="shared" si="0"/>
        <v>12.345679012345679</v>
      </c>
      <c r="E15" s="2">
        <f t="shared" si="1"/>
        <v>5.0617283950617278</v>
      </c>
      <c r="F15" s="2">
        <f t="shared" si="2"/>
        <v>5.1975308641975309</v>
      </c>
      <c r="G15" s="2">
        <f t="shared" si="3"/>
        <v>0.13580246913580307</v>
      </c>
      <c r="H15" s="2">
        <f t="shared" si="4"/>
        <v>5.1774461028192365</v>
      </c>
      <c r="I15" s="2">
        <f t="shared" si="5"/>
        <v>2.0084761378294402E-2</v>
      </c>
      <c r="J15" s="5">
        <v>39.6</v>
      </c>
      <c r="K15" s="5">
        <v>162</v>
      </c>
      <c r="L15" s="5">
        <v>6255</v>
      </c>
      <c r="M15" s="5">
        <v>5522</v>
      </c>
      <c r="N15" s="5">
        <v>842</v>
      </c>
      <c r="O15" s="5">
        <v>1423</v>
      </c>
      <c r="P15" s="5">
        <v>291</v>
      </c>
      <c r="Q15" s="5">
        <v>26</v>
      </c>
      <c r="R15" s="5">
        <v>233</v>
      </c>
      <c r="S15" s="5">
        <v>815</v>
      </c>
      <c r="T15" s="5">
        <v>136</v>
      </c>
      <c r="U15" s="5">
        <v>23</v>
      </c>
      <c r="V15" s="5">
        <v>602</v>
      </c>
      <c r="W15" s="5">
        <v>1336</v>
      </c>
      <c r="X15" s="5">
        <v>0.25800000000000001</v>
      </c>
      <c r="Y15" s="5">
        <v>0.33500000000000002</v>
      </c>
      <c r="Z15" s="5">
        <v>0.44600000000000001</v>
      </c>
      <c r="AA15" s="5">
        <v>0.78100000000000003</v>
      </c>
      <c r="AB15" s="5">
        <v>121</v>
      </c>
      <c r="AC15" s="5">
        <v>0.34300000000000003</v>
      </c>
      <c r="AD15" s="5">
        <v>122</v>
      </c>
      <c r="AE15" s="5">
        <v>2465</v>
      </c>
      <c r="AF15" s="5">
        <v>99</v>
      </c>
      <c r="AG15" s="5">
        <v>64</v>
      </c>
      <c r="AH15" s="5">
        <v>10</v>
      </c>
      <c r="AI15" s="5">
        <v>51</v>
      </c>
      <c r="AJ15" s="5">
        <v>33</v>
      </c>
    </row>
    <row r="16" spans="1:36" x14ac:dyDescent="0.2">
      <c r="A16" t="s">
        <v>62</v>
      </c>
      <c r="B16" s="5">
        <v>1821</v>
      </c>
      <c r="C16" s="5">
        <v>1659</v>
      </c>
      <c r="D16" s="2">
        <f t="shared" si="0"/>
        <v>10.24074074074074</v>
      </c>
      <c r="E16" s="2">
        <f t="shared" si="1"/>
        <v>4.1987037037037034</v>
      </c>
      <c r="F16" s="2">
        <f t="shared" si="2"/>
        <v>3.9320987654320989</v>
      </c>
      <c r="G16" s="2">
        <f t="shared" si="3"/>
        <v>0.26660493827160447</v>
      </c>
      <c r="H16" s="2">
        <f t="shared" si="4"/>
        <v>4.0645500000000006</v>
      </c>
      <c r="I16" s="2">
        <f t="shared" si="5"/>
        <v>0.13245123456790164</v>
      </c>
      <c r="J16" s="5">
        <v>1.9</v>
      </c>
      <c r="K16" s="5">
        <v>162</v>
      </c>
      <c r="L16" s="5">
        <v>6048</v>
      </c>
      <c r="M16" s="5">
        <v>5522</v>
      </c>
      <c r="N16" s="5">
        <v>637</v>
      </c>
      <c r="O16" s="5">
        <v>1347</v>
      </c>
      <c r="P16" s="5">
        <v>243</v>
      </c>
      <c r="Q16" s="5">
        <v>23</v>
      </c>
      <c r="R16" s="5">
        <v>150</v>
      </c>
      <c r="S16" s="5">
        <v>611</v>
      </c>
      <c r="T16" s="5">
        <v>125</v>
      </c>
      <c r="U16" s="5">
        <v>43</v>
      </c>
      <c r="V16" s="5">
        <v>403</v>
      </c>
      <c r="W16" s="5">
        <v>1410</v>
      </c>
      <c r="X16" s="5">
        <v>0.24399999999999999</v>
      </c>
      <c r="Y16" s="5">
        <v>0.3</v>
      </c>
      <c r="Z16" s="5">
        <v>0.378</v>
      </c>
      <c r="AA16" s="5">
        <v>0.67800000000000005</v>
      </c>
      <c r="AB16" s="5">
        <v>83</v>
      </c>
      <c r="AC16" s="5">
        <v>0.30099999999999999</v>
      </c>
      <c r="AD16" s="5">
        <v>80</v>
      </c>
      <c r="AE16" s="5">
        <v>2086</v>
      </c>
      <c r="AF16" s="5">
        <v>119</v>
      </c>
      <c r="AG16" s="5">
        <v>55</v>
      </c>
      <c r="AH16" s="5">
        <v>24</v>
      </c>
      <c r="AI16" s="5">
        <v>41</v>
      </c>
      <c r="AJ16" s="5">
        <v>16</v>
      </c>
    </row>
    <row r="17" spans="1:36" x14ac:dyDescent="0.2">
      <c r="A17" t="s">
        <v>63</v>
      </c>
      <c r="B17" s="5">
        <v>2021</v>
      </c>
      <c r="C17" s="5">
        <v>1882</v>
      </c>
      <c r="D17" s="2">
        <f t="shared" si="0"/>
        <v>11.617283950617283</v>
      </c>
      <c r="E17" s="2">
        <f t="shared" si="1"/>
        <v>4.763086419753086</v>
      </c>
      <c r="F17" s="2">
        <f t="shared" si="2"/>
        <v>4.7962962962962967</v>
      </c>
      <c r="G17" s="2">
        <f t="shared" si="3"/>
        <v>3.3209876543210726E-2</v>
      </c>
      <c r="H17" s="2">
        <f t="shared" si="4"/>
        <v>4.5237917518745734</v>
      </c>
      <c r="I17" s="2">
        <f t="shared" si="5"/>
        <v>0.27250454442172334</v>
      </c>
      <c r="J17" s="5">
        <v>26</v>
      </c>
      <c r="K17" s="5">
        <v>162</v>
      </c>
      <c r="L17" s="5">
        <v>6170</v>
      </c>
      <c r="M17" s="5">
        <v>5472</v>
      </c>
      <c r="N17" s="5">
        <v>777</v>
      </c>
      <c r="O17" s="5">
        <v>1359</v>
      </c>
      <c r="P17" s="5">
        <v>249</v>
      </c>
      <c r="Q17" s="5">
        <v>33</v>
      </c>
      <c r="R17" s="5">
        <v>177</v>
      </c>
      <c r="S17" s="5">
        <v>742</v>
      </c>
      <c r="T17" s="5">
        <v>217</v>
      </c>
      <c r="U17" s="5">
        <v>42</v>
      </c>
      <c r="V17" s="5">
        <v>597</v>
      </c>
      <c r="W17" s="5">
        <v>1459</v>
      </c>
      <c r="X17" s="5">
        <v>0.248</v>
      </c>
      <c r="Y17" s="5">
        <v>0.32600000000000001</v>
      </c>
      <c r="Z17" s="5">
        <v>0.40300000000000002</v>
      </c>
      <c r="AA17" s="5">
        <v>0.72899999999999998</v>
      </c>
      <c r="AB17" s="5">
        <v>101</v>
      </c>
      <c r="AC17" s="5">
        <v>0.32500000000000001</v>
      </c>
      <c r="AD17" s="5">
        <v>100</v>
      </c>
      <c r="AE17" s="5">
        <v>2205</v>
      </c>
      <c r="AF17" s="5">
        <v>97</v>
      </c>
      <c r="AG17" s="5">
        <v>46</v>
      </c>
      <c r="AH17" s="5">
        <v>15</v>
      </c>
      <c r="AI17" s="5">
        <v>34</v>
      </c>
      <c r="AJ17" s="5">
        <v>19</v>
      </c>
    </row>
    <row r="18" spans="1:36" x14ac:dyDescent="0.2">
      <c r="A18" t="s">
        <v>64</v>
      </c>
      <c r="B18" s="5">
        <v>1941</v>
      </c>
      <c r="C18" s="5">
        <v>1803</v>
      </c>
      <c r="D18" s="2">
        <f t="shared" si="0"/>
        <v>11.12962962962963</v>
      </c>
      <c r="E18" s="2">
        <f t="shared" si="1"/>
        <v>4.563148148148148</v>
      </c>
      <c r="F18" s="2">
        <f t="shared" si="2"/>
        <v>4.5802469135802468</v>
      </c>
      <c r="G18" s="2">
        <f t="shared" si="3"/>
        <v>1.7098765432098872E-2</v>
      </c>
      <c r="H18" s="2">
        <f t="shared" si="4"/>
        <v>4.5742777777777777</v>
      </c>
      <c r="I18" s="2">
        <f t="shared" si="5"/>
        <v>5.969135802469161E-3</v>
      </c>
      <c r="J18" s="5">
        <v>17</v>
      </c>
      <c r="K18" s="5">
        <v>162</v>
      </c>
      <c r="L18" s="5">
        <v>6123</v>
      </c>
      <c r="M18" s="5">
        <v>5490</v>
      </c>
      <c r="N18" s="5">
        <v>742</v>
      </c>
      <c r="O18" s="5">
        <v>1352</v>
      </c>
      <c r="P18" s="5">
        <v>309</v>
      </c>
      <c r="Q18" s="5">
        <v>23</v>
      </c>
      <c r="R18" s="5">
        <v>183</v>
      </c>
      <c r="S18" s="5">
        <v>702</v>
      </c>
      <c r="T18" s="5">
        <v>65</v>
      </c>
      <c r="U18" s="5">
        <v>23</v>
      </c>
      <c r="V18" s="5">
        <v>473</v>
      </c>
      <c r="W18" s="5">
        <v>1306</v>
      </c>
      <c r="X18" s="5">
        <v>0.246</v>
      </c>
      <c r="Y18" s="5">
        <v>0.315</v>
      </c>
      <c r="Z18" s="5">
        <v>0.41099999999999998</v>
      </c>
      <c r="AA18" s="5">
        <v>0.72599999999999998</v>
      </c>
      <c r="AB18" s="5">
        <v>103</v>
      </c>
      <c r="AC18" s="5">
        <v>0.32100000000000001</v>
      </c>
      <c r="AD18" s="5">
        <v>103</v>
      </c>
      <c r="AE18" s="5">
        <v>2256</v>
      </c>
      <c r="AF18" s="5">
        <v>115</v>
      </c>
      <c r="AG18" s="5">
        <v>101</v>
      </c>
      <c r="AH18" s="5">
        <v>10</v>
      </c>
      <c r="AI18" s="5">
        <v>47</v>
      </c>
      <c r="AJ18" s="5">
        <v>15</v>
      </c>
    </row>
    <row r="19" spans="1:36" x14ac:dyDescent="0.2">
      <c r="A19" t="s">
        <v>65</v>
      </c>
      <c r="B19" s="5">
        <v>1974</v>
      </c>
      <c r="C19" s="5">
        <v>1847</v>
      </c>
      <c r="D19" s="2">
        <f t="shared" si="0"/>
        <v>11.401234567901234</v>
      </c>
      <c r="E19" s="2">
        <f t="shared" si="1"/>
        <v>4.6745061728395054</v>
      </c>
      <c r="F19" s="2">
        <f t="shared" si="2"/>
        <v>4.7407407407407405</v>
      </c>
      <c r="G19" s="2">
        <f t="shared" si="3"/>
        <v>6.6234567901235053E-2</v>
      </c>
      <c r="H19" s="2">
        <f t="shared" si="4"/>
        <v>4.6721830372692441</v>
      </c>
      <c r="I19" s="2">
        <f t="shared" si="5"/>
        <v>6.8557703471496367E-2</v>
      </c>
      <c r="J19" s="5">
        <v>24.3</v>
      </c>
      <c r="K19" s="5">
        <v>162</v>
      </c>
      <c r="L19" s="5">
        <v>6166</v>
      </c>
      <c r="M19" s="5">
        <v>5510</v>
      </c>
      <c r="N19" s="5">
        <v>768</v>
      </c>
      <c r="O19" s="5">
        <v>1357</v>
      </c>
      <c r="P19" s="5">
        <v>279</v>
      </c>
      <c r="Q19" s="5">
        <v>15</v>
      </c>
      <c r="R19" s="5">
        <v>207</v>
      </c>
      <c r="S19" s="5">
        <v>735</v>
      </c>
      <c r="T19" s="5">
        <v>106</v>
      </c>
      <c r="U19" s="5">
        <v>22</v>
      </c>
      <c r="V19" s="5">
        <v>514</v>
      </c>
      <c r="W19" s="5">
        <v>1382</v>
      </c>
      <c r="X19" s="5">
        <v>0.246</v>
      </c>
      <c r="Y19" s="5">
        <v>0.31900000000000001</v>
      </c>
      <c r="Z19" s="5">
        <v>0.41499999999999998</v>
      </c>
      <c r="AA19" s="5">
        <v>0.73399999999999999</v>
      </c>
      <c r="AB19" s="5">
        <v>108</v>
      </c>
      <c r="AC19" s="5">
        <v>0.32600000000000001</v>
      </c>
      <c r="AD19" s="5">
        <v>110</v>
      </c>
      <c r="AE19" s="5">
        <v>2287</v>
      </c>
      <c r="AF19" s="5">
        <v>105</v>
      </c>
      <c r="AG19" s="5">
        <v>92</v>
      </c>
      <c r="AH19" s="5">
        <v>10</v>
      </c>
      <c r="AI19" s="5">
        <v>36</v>
      </c>
      <c r="AJ19" s="5">
        <v>11</v>
      </c>
    </row>
    <row r="20" spans="1:36" x14ac:dyDescent="0.2">
      <c r="A20" t="s">
        <v>66</v>
      </c>
      <c r="B20" s="5">
        <v>2099</v>
      </c>
      <c r="C20" s="5">
        <v>1935</v>
      </c>
      <c r="D20" s="2">
        <f t="shared" si="0"/>
        <v>11.944444444444445</v>
      </c>
      <c r="E20" s="2">
        <f t="shared" si="1"/>
        <v>4.8972222222222221</v>
      </c>
      <c r="F20" s="2">
        <f t="shared" si="2"/>
        <v>5.0308641975308639</v>
      </c>
      <c r="G20" s="2">
        <f t="shared" si="3"/>
        <v>0.13364197530864175</v>
      </c>
      <c r="H20" s="2">
        <f t="shared" si="4"/>
        <v>4.8471846846846844</v>
      </c>
      <c r="I20" s="2">
        <f t="shared" si="5"/>
        <v>0.18367951284617945</v>
      </c>
      <c r="J20" s="5">
        <v>30.4</v>
      </c>
      <c r="K20" s="5">
        <v>162</v>
      </c>
      <c r="L20" s="5">
        <v>6245</v>
      </c>
      <c r="M20" s="5">
        <v>5450</v>
      </c>
      <c r="N20" s="5">
        <v>815</v>
      </c>
      <c r="O20" s="5">
        <v>1352</v>
      </c>
      <c r="P20" s="5">
        <v>243</v>
      </c>
      <c r="Q20" s="5">
        <v>15</v>
      </c>
      <c r="R20" s="5">
        <v>237</v>
      </c>
      <c r="S20" s="5">
        <v>782</v>
      </c>
      <c r="T20" s="5">
        <v>88</v>
      </c>
      <c r="U20" s="5">
        <v>26</v>
      </c>
      <c r="V20" s="5">
        <v>672</v>
      </c>
      <c r="W20" s="5">
        <v>1326</v>
      </c>
      <c r="X20" s="5">
        <v>0.248</v>
      </c>
      <c r="Y20" s="5">
        <v>0.33300000000000002</v>
      </c>
      <c r="Z20" s="5">
        <v>0.42899999999999999</v>
      </c>
      <c r="AA20" s="5">
        <v>0.76100000000000001</v>
      </c>
      <c r="AB20" s="5">
        <v>115</v>
      </c>
      <c r="AC20" s="5">
        <v>0.33800000000000002</v>
      </c>
      <c r="AD20" s="5">
        <v>116</v>
      </c>
      <c r="AE20" s="5">
        <v>2336</v>
      </c>
      <c r="AF20" s="5">
        <v>138</v>
      </c>
      <c r="AG20" s="5">
        <v>49</v>
      </c>
      <c r="AH20" s="5">
        <v>14</v>
      </c>
      <c r="AI20" s="5">
        <v>57</v>
      </c>
      <c r="AJ20" s="5">
        <v>26</v>
      </c>
    </row>
    <row r="21" spans="1:36" x14ac:dyDescent="0.2">
      <c r="A21" t="s">
        <v>67</v>
      </c>
      <c r="B21" s="5">
        <v>1824</v>
      </c>
      <c r="C21" s="5">
        <v>1693</v>
      </c>
      <c r="D21" s="2">
        <f t="shared" si="0"/>
        <v>10.450617283950617</v>
      </c>
      <c r="E21" s="2">
        <f t="shared" si="1"/>
        <v>4.2847530864197525</v>
      </c>
      <c r="F21" s="2">
        <f t="shared" si="2"/>
        <v>3.9691358024691357</v>
      </c>
      <c r="G21" s="2">
        <f t="shared" si="3"/>
        <v>0.31561728395061683</v>
      </c>
      <c r="H21" s="2">
        <f t="shared" si="4"/>
        <v>4.2981201550387595</v>
      </c>
      <c r="I21" s="2">
        <f t="shared" si="5"/>
        <v>0.32898435256962388</v>
      </c>
      <c r="J21" s="5">
        <v>13.1</v>
      </c>
      <c r="K21" s="5">
        <v>162</v>
      </c>
      <c r="L21" s="5">
        <v>6034</v>
      </c>
      <c r="M21" s="5">
        <v>5432</v>
      </c>
      <c r="N21" s="5">
        <v>643</v>
      </c>
      <c r="O21" s="5">
        <v>1267</v>
      </c>
      <c r="P21" s="5">
        <v>240</v>
      </c>
      <c r="Q21" s="5">
        <v>19</v>
      </c>
      <c r="R21" s="5">
        <v>196</v>
      </c>
      <c r="S21" s="5">
        <v>619</v>
      </c>
      <c r="T21" s="5">
        <v>98</v>
      </c>
      <c r="U21" s="5">
        <v>26</v>
      </c>
      <c r="V21" s="5">
        <v>493</v>
      </c>
      <c r="W21" s="5">
        <v>1502</v>
      </c>
      <c r="X21" s="5">
        <v>0.23300000000000001</v>
      </c>
      <c r="Y21" s="5">
        <v>0.30099999999999999</v>
      </c>
      <c r="Z21" s="5">
        <v>0.39300000000000002</v>
      </c>
      <c r="AA21" s="5">
        <v>0.69399999999999995</v>
      </c>
      <c r="AB21" s="5">
        <v>101</v>
      </c>
      <c r="AC21" s="5">
        <v>0.308</v>
      </c>
      <c r="AD21" s="5">
        <v>101</v>
      </c>
      <c r="AE21" s="5">
        <v>2133</v>
      </c>
      <c r="AF21" s="5">
        <v>105</v>
      </c>
      <c r="AG21" s="5">
        <v>53</v>
      </c>
      <c r="AH21" s="5">
        <v>19</v>
      </c>
      <c r="AI21" s="5">
        <v>37</v>
      </c>
      <c r="AJ21" s="5">
        <v>11</v>
      </c>
    </row>
    <row r="22" spans="1:36" x14ac:dyDescent="0.2">
      <c r="A22" t="s">
        <v>68</v>
      </c>
      <c r="B22" s="5">
        <v>2021</v>
      </c>
      <c r="C22" s="5">
        <v>1884</v>
      </c>
      <c r="D22" s="2">
        <f t="shared" si="0"/>
        <v>11.62962962962963</v>
      </c>
      <c r="E22" s="2">
        <f t="shared" si="1"/>
        <v>4.768148148148148</v>
      </c>
      <c r="F22" s="2">
        <f t="shared" si="2"/>
        <v>4.8395061728395063</v>
      </c>
      <c r="G22" s="2">
        <f t="shared" si="3"/>
        <v>7.1358024691358324E-2</v>
      </c>
      <c r="H22" s="2">
        <f t="shared" si="4"/>
        <v>4.79051282051282</v>
      </c>
      <c r="I22" s="2">
        <f t="shared" si="5"/>
        <v>4.8993352326686335E-2</v>
      </c>
      <c r="J22" s="5">
        <v>28.8</v>
      </c>
      <c r="K22" s="5">
        <v>162</v>
      </c>
      <c r="L22" s="5">
        <v>6166</v>
      </c>
      <c r="M22" s="5">
        <v>5534</v>
      </c>
      <c r="N22" s="5">
        <v>784</v>
      </c>
      <c r="O22" s="5">
        <v>1423</v>
      </c>
      <c r="P22" s="5">
        <v>285</v>
      </c>
      <c r="Q22" s="5">
        <v>24</v>
      </c>
      <c r="R22" s="5">
        <v>198</v>
      </c>
      <c r="S22" s="5">
        <v>750</v>
      </c>
      <c r="T22" s="5">
        <v>148</v>
      </c>
      <c r="U22" s="5">
        <v>30</v>
      </c>
      <c r="V22" s="5">
        <v>515</v>
      </c>
      <c r="W22" s="5">
        <v>1370</v>
      </c>
      <c r="X22" s="5">
        <v>0.25700000000000001</v>
      </c>
      <c r="Y22" s="5">
        <v>0.32500000000000001</v>
      </c>
      <c r="Z22" s="5">
        <v>0.42499999999999999</v>
      </c>
      <c r="AA22" s="5">
        <v>0.75</v>
      </c>
      <c r="AB22" s="5">
        <v>109</v>
      </c>
      <c r="AC22" s="5">
        <v>0.33300000000000002</v>
      </c>
      <c r="AD22" s="5">
        <v>110</v>
      </c>
      <c r="AE22" s="5">
        <v>2350</v>
      </c>
      <c r="AF22" s="5">
        <v>107</v>
      </c>
      <c r="AG22" s="5">
        <v>62</v>
      </c>
      <c r="AH22" s="5">
        <v>13</v>
      </c>
      <c r="AI22" s="5">
        <v>40</v>
      </c>
      <c r="AJ22" s="5">
        <v>21</v>
      </c>
    </row>
    <row r="23" spans="1:36" x14ac:dyDescent="0.2">
      <c r="A23" t="s">
        <v>69</v>
      </c>
      <c r="B23" s="5">
        <v>1842</v>
      </c>
      <c r="C23" s="5">
        <v>1723</v>
      </c>
      <c r="D23" s="2">
        <f t="shared" si="0"/>
        <v>10.635802469135802</v>
      </c>
      <c r="E23" s="2">
        <f t="shared" si="1"/>
        <v>4.3606790123456785</v>
      </c>
      <c r="F23" s="2">
        <f t="shared" si="2"/>
        <v>4.1049382716049383</v>
      </c>
      <c r="G23" s="2">
        <f t="shared" si="3"/>
        <v>0.25574074074074016</v>
      </c>
      <c r="H23" s="2">
        <f t="shared" si="4"/>
        <v>4.1294121447028429</v>
      </c>
      <c r="I23" s="2">
        <f t="shared" si="5"/>
        <v>2.4473873097904608E-2</v>
      </c>
      <c r="J23" s="5">
        <v>9.6</v>
      </c>
      <c r="K23" s="5">
        <v>162</v>
      </c>
      <c r="L23" s="5">
        <v>6086</v>
      </c>
      <c r="M23" s="5">
        <v>5477</v>
      </c>
      <c r="N23" s="5">
        <v>665</v>
      </c>
      <c r="O23" s="5">
        <v>1283</v>
      </c>
      <c r="P23" s="5">
        <v>236</v>
      </c>
      <c r="Q23" s="5">
        <v>17</v>
      </c>
      <c r="R23" s="5">
        <v>160</v>
      </c>
      <c r="S23" s="5">
        <v>643</v>
      </c>
      <c r="T23" s="5">
        <v>106</v>
      </c>
      <c r="U23" s="5">
        <v>19</v>
      </c>
      <c r="V23" s="5">
        <v>485</v>
      </c>
      <c r="W23" s="5">
        <v>1506</v>
      </c>
      <c r="X23" s="5">
        <v>0.23400000000000001</v>
      </c>
      <c r="Y23" s="5">
        <v>0.30099999999999999</v>
      </c>
      <c r="Z23" s="5">
        <v>0.371</v>
      </c>
      <c r="AA23" s="5">
        <v>0.67200000000000004</v>
      </c>
      <c r="AB23" s="5">
        <v>87</v>
      </c>
      <c r="AC23" s="5">
        <v>0.30499999999999999</v>
      </c>
      <c r="AD23" s="5">
        <v>88</v>
      </c>
      <c r="AE23" s="5">
        <v>2033</v>
      </c>
      <c r="AF23" s="5">
        <v>100</v>
      </c>
      <c r="AG23" s="5">
        <v>60</v>
      </c>
      <c r="AH23" s="5">
        <v>16</v>
      </c>
      <c r="AI23" s="5">
        <v>47</v>
      </c>
      <c r="AJ23" s="5">
        <v>14</v>
      </c>
    </row>
    <row r="24" spans="1:36" x14ac:dyDescent="0.2">
      <c r="A24" t="s">
        <v>70</v>
      </c>
      <c r="B24" s="5">
        <v>1988</v>
      </c>
      <c r="C24" s="5">
        <v>1827</v>
      </c>
      <c r="D24" s="2">
        <f t="shared" si="0"/>
        <v>11.277777777777779</v>
      </c>
      <c r="E24" s="2">
        <f t="shared" si="1"/>
        <v>4.6238888888888887</v>
      </c>
      <c r="F24" s="2">
        <f t="shared" si="2"/>
        <v>4.6913580246913584</v>
      </c>
      <c r="G24" s="2">
        <f t="shared" si="3"/>
        <v>6.7469135802469715E-2</v>
      </c>
      <c r="H24" s="2">
        <f t="shared" si="4"/>
        <v>4.6050925925925936</v>
      </c>
      <c r="I24" s="2">
        <f t="shared" si="5"/>
        <v>8.6265432098764805E-2</v>
      </c>
      <c r="J24" s="5">
        <v>21.3</v>
      </c>
      <c r="K24" s="5">
        <v>162</v>
      </c>
      <c r="L24" s="5">
        <v>6103</v>
      </c>
      <c r="M24" s="5">
        <v>5526</v>
      </c>
      <c r="N24" s="5">
        <v>760</v>
      </c>
      <c r="O24" s="5">
        <v>1456</v>
      </c>
      <c r="P24" s="5">
        <v>259</v>
      </c>
      <c r="Q24" s="5">
        <v>18</v>
      </c>
      <c r="R24" s="5">
        <v>190</v>
      </c>
      <c r="S24" s="5">
        <v>726</v>
      </c>
      <c r="T24" s="5">
        <v>120</v>
      </c>
      <c r="U24" s="5">
        <v>28</v>
      </c>
      <c r="V24" s="5">
        <v>458</v>
      </c>
      <c r="W24" s="5">
        <v>1077</v>
      </c>
      <c r="X24" s="5">
        <v>0.26300000000000001</v>
      </c>
      <c r="Y24" s="5">
        <v>0.32400000000000001</v>
      </c>
      <c r="Z24" s="5">
        <v>0.42</v>
      </c>
      <c r="AA24" s="5">
        <v>0.745</v>
      </c>
      <c r="AB24" s="5">
        <v>107</v>
      </c>
      <c r="AC24" s="5">
        <v>0.32900000000000001</v>
      </c>
      <c r="AD24" s="5">
        <v>107</v>
      </c>
      <c r="AE24" s="5">
        <v>2321</v>
      </c>
      <c r="AF24" s="5">
        <v>133</v>
      </c>
      <c r="AG24" s="5">
        <v>56</v>
      </c>
      <c r="AH24" s="5">
        <v>28</v>
      </c>
      <c r="AI24" s="5">
        <v>31</v>
      </c>
      <c r="AJ24" s="5">
        <v>18</v>
      </c>
    </row>
    <row r="25" spans="1:36" x14ac:dyDescent="0.2">
      <c r="A25" t="s">
        <v>71</v>
      </c>
      <c r="B25" s="5">
        <v>1896</v>
      </c>
      <c r="C25" s="5">
        <v>1762</v>
      </c>
      <c r="D25" s="2">
        <f t="shared" si="0"/>
        <v>10.876543209876543</v>
      </c>
      <c r="E25" s="2">
        <f t="shared" si="1"/>
        <v>4.4593827160493822</v>
      </c>
      <c r="F25" s="2">
        <f t="shared" si="2"/>
        <v>4.1728395061728394</v>
      </c>
      <c r="G25" s="2">
        <f t="shared" si="3"/>
        <v>0.2865432098765428</v>
      </c>
      <c r="H25" s="2">
        <f t="shared" si="4"/>
        <v>4.1421793497677744</v>
      </c>
      <c r="I25" s="2">
        <f t="shared" si="5"/>
        <v>3.0660156405065031E-2</v>
      </c>
      <c r="J25" s="5">
        <v>25.6</v>
      </c>
      <c r="K25" s="5">
        <v>162</v>
      </c>
      <c r="L25" s="5">
        <v>6067</v>
      </c>
      <c r="M25" s="5">
        <v>5330</v>
      </c>
      <c r="N25" s="5">
        <v>676</v>
      </c>
      <c r="O25" s="5">
        <v>1195</v>
      </c>
      <c r="P25" s="5">
        <v>228</v>
      </c>
      <c r="Q25" s="5">
        <v>13</v>
      </c>
      <c r="R25" s="5">
        <v>185</v>
      </c>
      <c r="S25" s="5">
        <v>642</v>
      </c>
      <c r="T25" s="5">
        <v>140</v>
      </c>
      <c r="U25" s="5">
        <v>28</v>
      </c>
      <c r="V25" s="5">
        <v>571</v>
      </c>
      <c r="W25" s="5">
        <v>1625</v>
      </c>
      <c r="X25" s="5">
        <v>0.224</v>
      </c>
      <c r="Y25" s="5">
        <v>0.311</v>
      </c>
      <c r="Z25" s="5">
        <v>0.376</v>
      </c>
      <c r="AA25" s="5">
        <v>0.68700000000000006</v>
      </c>
      <c r="AB25" s="5">
        <v>103</v>
      </c>
      <c r="AC25" s="5">
        <v>0.31</v>
      </c>
      <c r="AD25" s="5">
        <v>106</v>
      </c>
      <c r="AE25" s="5">
        <v>2004</v>
      </c>
      <c r="AF25" s="5">
        <v>106</v>
      </c>
      <c r="AG25" s="5">
        <v>116</v>
      </c>
      <c r="AH25" s="5">
        <v>14</v>
      </c>
      <c r="AI25" s="5">
        <v>34</v>
      </c>
      <c r="AJ25" s="5">
        <v>14</v>
      </c>
    </row>
    <row r="26" spans="1:36" x14ac:dyDescent="0.2">
      <c r="A26" t="s">
        <v>72</v>
      </c>
      <c r="B26" s="5">
        <v>1862</v>
      </c>
      <c r="C26" s="5">
        <v>1725</v>
      </c>
      <c r="D26" s="2">
        <f t="shared" si="0"/>
        <v>10.648148148148149</v>
      </c>
      <c r="E26" s="2">
        <f t="shared" si="1"/>
        <v>4.3657407407407405</v>
      </c>
      <c r="F26" s="2">
        <f t="shared" si="2"/>
        <v>4.2777777777777777</v>
      </c>
      <c r="G26" s="2">
        <f t="shared" si="3"/>
        <v>8.7962962962962798E-2</v>
      </c>
      <c r="H26" s="2">
        <f t="shared" si="4"/>
        <v>4.3549180327868848</v>
      </c>
      <c r="I26" s="2">
        <f t="shared" si="5"/>
        <v>7.714025500910715E-2</v>
      </c>
      <c r="J26" s="5">
        <v>19</v>
      </c>
      <c r="K26" s="5">
        <v>162</v>
      </c>
      <c r="L26" s="5">
        <v>6062</v>
      </c>
      <c r="M26" s="5">
        <v>5460</v>
      </c>
      <c r="N26" s="5">
        <v>693</v>
      </c>
      <c r="O26" s="5">
        <v>1303</v>
      </c>
      <c r="P26" s="5">
        <v>266</v>
      </c>
      <c r="Q26" s="5">
        <v>30</v>
      </c>
      <c r="R26" s="5">
        <v>177</v>
      </c>
      <c r="S26" s="5">
        <v>661</v>
      </c>
      <c r="T26" s="5">
        <v>68</v>
      </c>
      <c r="U26" s="5">
        <v>22</v>
      </c>
      <c r="V26" s="5">
        <v>492</v>
      </c>
      <c r="W26" s="5">
        <v>1452</v>
      </c>
      <c r="X26" s="5">
        <v>0.23899999999999999</v>
      </c>
      <c r="Y26" s="5">
        <v>0.30499999999999999</v>
      </c>
      <c r="Z26" s="5">
        <v>0.39600000000000002</v>
      </c>
      <c r="AA26" s="5">
        <v>0.70099999999999996</v>
      </c>
      <c r="AB26" s="5">
        <v>101</v>
      </c>
      <c r="AC26" s="5">
        <v>0.311</v>
      </c>
      <c r="AD26" s="5">
        <v>103</v>
      </c>
      <c r="AE26" s="5">
        <v>2160</v>
      </c>
      <c r="AF26" s="5">
        <v>115</v>
      </c>
      <c r="AG26" s="5">
        <v>52</v>
      </c>
      <c r="AH26" s="5">
        <v>10</v>
      </c>
      <c r="AI26" s="5">
        <v>47</v>
      </c>
      <c r="AJ26" s="5">
        <v>15</v>
      </c>
    </row>
    <row r="27" spans="1:36" x14ac:dyDescent="0.2">
      <c r="A27" t="s">
        <v>73</v>
      </c>
      <c r="B27" s="5">
        <v>1907</v>
      </c>
      <c r="C27" s="5">
        <v>1787</v>
      </c>
      <c r="D27" s="2">
        <f t="shared" si="0"/>
        <v>11.030864197530864</v>
      </c>
      <c r="E27" s="2">
        <f t="shared" si="1"/>
        <v>4.5226543209876535</v>
      </c>
      <c r="F27" s="2">
        <f t="shared" si="2"/>
        <v>4.1481481481481479</v>
      </c>
      <c r="G27" s="2">
        <f t="shared" si="3"/>
        <v>0.3745061728395056</v>
      </c>
      <c r="H27" s="2">
        <f t="shared" si="4"/>
        <v>4.3656766381766374</v>
      </c>
      <c r="I27" s="2">
        <f t="shared" si="5"/>
        <v>0.21752849002848951</v>
      </c>
      <c r="J27" s="5">
        <v>16.399999999999999</v>
      </c>
      <c r="K27" s="5">
        <v>162</v>
      </c>
      <c r="L27" s="5">
        <v>6114</v>
      </c>
      <c r="M27" s="5">
        <v>5507</v>
      </c>
      <c r="N27" s="5">
        <v>672</v>
      </c>
      <c r="O27" s="5">
        <v>1363</v>
      </c>
      <c r="P27" s="5">
        <v>257</v>
      </c>
      <c r="Q27" s="5">
        <v>21</v>
      </c>
      <c r="R27" s="5">
        <v>165</v>
      </c>
      <c r="S27" s="5">
        <v>639</v>
      </c>
      <c r="T27" s="5">
        <v>91</v>
      </c>
      <c r="U27" s="5">
        <v>29</v>
      </c>
      <c r="V27" s="5">
        <v>478</v>
      </c>
      <c r="W27" s="5">
        <v>1318</v>
      </c>
      <c r="X27" s="5">
        <v>0.248</v>
      </c>
      <c r="Y27" s="5">
        <v>0.312</v>
      </c>
      <c r="Z27" s="5">
        <v>0.39200000000000002</v>
      </c>
      <c r="AA27" s="5">
        <v>0.70299999999999996</v>
      </c>
      <c r="AB27" s="5">
        <v>96</v>
      </c>
      <c r="AC27" s="5">
        <v>0.311</v>
      </c>
      <c r="AD27" s="5">
        <v>95</v>
      </c>
      <c r="AE27" s="5">
        <v>2157</v>
      </c>
      <c r="AF27" s="5">
        <v>91</v>
      </c>
      <c r="AG27" s="5">
        <v>56</v>
      </c>
      <c r="AH27" s="5">
        <v>17</v>
      </c>
      <c r="AI27" s="5">
        <v>47</v>
      </c>
      <c r="AJ27" s="5">
        <v>10</v>
      </c>
    </row>
    <row r="28" spans="1:36" x14ac:dyDescent="0.2">
      <c r="A28" t="s">
        <v>74</v>
      </c>
      <c r="B28" s="5">
        <v>1827</v>
      </c>
      <c r="C28" s="5">
        <v>1687</v>
      </c>
      <c r="D28" s="2">
        <f t="shared" si="0"/>
        <v>10.413580246913581</v>
      </c>
      <c r="E28" s="2">
        <f t="shared" si="1"/>
        <v>4.2695679012345682</v>
      </c>
      <c r="F28" s="2">
        <f t="shared" si="2"/>
        <v>3.7283950617283952</v>
      </c>
      <c r="G28" s="2">
        <f t="shared" si="3"/>
        <v>0.54117283950617301</v>
      </c>
      <c r="H28" s="2">
        <f t="shared" si="4"/>
        <v>3.9754359823399561</v>
      </c>
      <c r="I28" s="2">
        <f t="shared" si="5"/>
        <v>0.24704092061156091</v>
      </c>
      <c r="J28" s="5">
        <v>15</v>
      </c>
      <c r="K28" s="5">
        <v>162</v>
      </c>
      <c r="L28" s="5">
        <v>6006</v>
      </c>
      <c r="M28" s="5">
        <v>5389</v>
      </c>
      <c r="N28" s="5">
        <v>604</v>
      </c>
      <c r="O28" s="5">
        <v>1241</v>
      </c>
      <c r="P28" s="5">
        <v>245</v>
      </c>
      <c r="Q28" s="5">
        <v>23</v>
      </c>
      <c r="R28" s="5">
        <v>147</v>
      </c>
      <c r="S28" s="5">
        <v>564</v>
      </c>
      <c r="T28" s="5">
        <v>178</v>
      </c>
      <c r="U28" s="5">
        <v>53</v>
      </c>
      <c r="V28" s="5">
        <v>493</v>
      </c>
      <c r="W28" s="5">
        <v>1485</v>
      </c>
      <c r="X28" s="5">
        <v>0.23</v>
      </c>
      <c r="Y28" s="5">
        <v>0.30199999999999999</v>
      </c>
      <c r="Z28" s="5">
        <v>0.36599999999999999</v>
      </c>
      <c r="AA28" s="5">
        <v>0.66900000000000004</v>
      </c>
      <c r="AB28" s="5">
        <v>92</v>
      </c>
      <c r="AC28" s="5">
        <v>0.30099999999999999</v>
      </c>
      <c r="AD28" s="5">
        <v>92</v>
      </c>
      <c r="AE28" s="5">
        <v>1973</v>
      </c>
      <c r="AF28" s="5">
        <v>87</v>
      </c>
      <c r="AG28" s="5">
        <v>78</v>
      </c>
      <c r="AH28" s="5">
        <v>10</v>
      </c>
      <c r="AI28" s="5">
        <v>32</v>
      </c>
      <c r="AJ28" s="5">
        <v>15</v>
      </c>
    </row>
    <row r="29" spans="1:36" x14ac:dyDescent="0.2">
      <c r="A29" t="s">
        <v>75</v>
      </c>
      <c r="B29" s="5">
        <v>1867</v>
      </c>
      <c r="C29" s="5">
        <v>1746</v>
      </c>
      <c r="D29" s="2">
        <f t="shared" si="0"/>
        <v>10.777777777777779</v>
      </c>
      <c r="E29" s="2">
        <f t="shared" si="1"/>
        <v>4.4188888888888886</v>
      </c>
      <c r="F29" s="2">
        <f t="shared" si="2"/>
        <v>4.216049382716049</v>
      </c>
      <c r="G29" s="2">
        <f t="shared" si="3"/>
        <v>0.20283950617283963</v>
      </c>
      <c r="H29" s="2">
        <f t="shared" si="4"/>
        <v>4.229836065573771</v>
      </c>
      <c r="I29" s="2">
        <f t="shared" si="5"/>
        <v>1.3786682857721999E-2</v>
      </c>
      <c r="J29" s="5">
        <v>20.7</v>
      </c>
      <c r="K29" s="5">
        <v>162</v>
      </c>
      <c r="L29" s="5">
        <v>6053</v>
      </c>
      <c r="M29" s="5">
        <v>5472</v>
      </c>
      <c r="N29" s="5">
        <v>683</v>
      </c>
      <c r="O29" s="5">
        <v>1302</v>
      </c>
      <c r="P29" s="5">
        <v>220</v>
      </c>
      <c r="Q29" s="5">
        <v>15</v>
      </c>
      <c r="R29" s="5">
        <v>176</v>
      </c>
      <c r="S29" s="5">
        <v>652</v>
      </c>
      <c r="T29" s="5">
        <v>97</v>
      </c>
      <c r="U29" s="5">
        <v>25</v>
      </c>
      <c r="V29" s="5">
        <v>490</v>
      </c>
      <c r="W29" s="5">
        <v>1284</v>
      </c>
      <c r="X29" s="5">
        <v>0.23799999999999999</v>
      </c>
      <c r="Y29" s="5">
        <v>0.30499999999999999</v>
      </c>
      <c r="Z29" s="5">
        <v>0.38</v>
      </c>
      <c r="AA29" s="5">
        <v>0.68600000000000005</v>
      </c>
      <c r="AB29" s="5">
        <v>96</v>
      </c>
      <c r="AC29" s="5">
        <v>0.30599999999999999</v>
      </c>
      <c r="AD29" s="5">
        <v>96</v>
      </c>
      <c r="AE29" s="5">
        <v>2080</v>
      </c>
      <c r="AF29" s="5">
        <v>96</v>
      </c>
      <c r="AG29" s="5">
        <v>55</v>
      </c>
      <c r="AH29" s="5">
        <v>6</v>
      </c>
      <c r="AI29" s="5">
        <v>30</v>
      </c>
      <c r="AJ29" s="5">
        <v>20</v>
      </c>
    </row>
    <row r="30" spans="1:36" x14ac:dyDescent="0.2">
      <c r="A30" t="s">
        <v>76</v>
      </c>
      <c r="B30" s="5">
        <v>1912</v>
      </c>
      <c r="C30" s="5">
        <v>1770</v>
      </c>
      <c r="D30" s="2">
        <f t="shared" si="0"/>
        <v>10.925925925925926</v>
      </c>
      <c r="E30" s="2">
        <f t="shared" si="1"/>
        <v>4.4796296296296294</v>
      </c>
      <c r="F30" s="2">
        <f t="shared" si="2"/>
        <v>4.1419753086419755</v>
      </c>
      <c r="G30" s="2">
        <f t="shared" si="3"/>
        <v>0.33765432098765391</v>
      </c>
      <c r="H30" s="2">
        <f t="shared" si="4"/>
        <v>4.2773429179978706</v>
      </c>
      <c r="I30" s="2">
        <f t="shared" si="5"/>
        <v>0.13536760935589509</v>
      </c>
      <c r="J30" s="5">
        <v>27.7</v>
      </c>
      <c r="K30" s="5">
        <v>162</v>
      </c>
      <c r="L30" s="5">
        <v>6060</v>
      </c>
      <c r="M30" s="5">
        <v>5410</v>
      </c>
      <c r="N30" s="5">
        <v>671</v>
      </c>
      <c r="O30" s="5">
        <v>1306</v>
      </c>
      <c r="P30" s="5">
        <v>280</v>
      </c>
      <c r="Q30" s="5">
        <v>26</v>
      </c>
      <c r="R30" s="5">
        <v>156</v>
      </c>
      <c r="S30" s="5">
        <v>640</v>
      </c>
      <c r="T30" s="5">
        <v>72</v>
      </c>
      <c r="U30" s="5">
        <v>16</v>
      </c>
      <c r="V30" s="5">
        <v>510</v>
      </c>
      <c r="W30" s="5">
        <v>1233</v>
      </c>
      <c r="X30" s="5">
        <v>0.24099999999999999</v>
      </c>
      <c r="Y30" s="5">
        <v>0.313</v>
      </c>
      <c r="Z30" s="5">
        <v>0.38900000000000001</v>
      </c>
      <c r="AA30" s="5">
        <v>0.70299999999999996</v>
      </c>
      <c r="AB30" s="5">
        <v>100</v>
      </c>
      <c r="AC30" s="5">
        <v>0.314</v>
      </c>
      <c r="AD30" s="5">
        <v>101</v>
      </c>
      <c r="AE30" s="5">
        <v>2106</v>
      </c>
      <c r="AF30" s="5">
        <v>126</v>
      </c>
      <c r="AG30" s="5">
        <v>78</v>
      </c>
      <c r="AH30" s="5">
        <v>14</v>
      </c>
      <c r="AI30" s="5">
        <v>45</v>
      </c>
      <c r="AJ30" s="5">
        <v>18</v>
      </c>
    </row>
    <row r="31" spans="1:36" x14ac:dyDescent="0.2">
      <c r="A31" t="s">
        <v>77</v>
      </c>
      <c r="B31" s="5">
        <v>1846</v>
      </c>
      <c r="C31" s="5">
        <v>1658</v>
      </c>
      <c r="D31" s="2">
        <f t="shared" si="0"/>
        <v>10.234567901234568</v>
      </c>
      <c r="E31" s="2">
        <f t="shared" si="1"/>
        <v>4.1961728395061728</v>
      </c>
      <c r="F31" s="2">
        <f t="shared" si="2"/>
        <v>4.0740740740740744</v>
      </c>
      <c r="G31" s="2">
        <f t="shared" si="3"/>
        <v>0.12209876543209841</v>
      </c>
      <c r="H31" s="2">
        <f t="shared" si="4"/>
        <v>3.9124865156418553</v>
      </c>
      <c r="I31" s="2">
        <f t="shared" si="5"/>
        <v>0.16158755843221906</v>
      </c>
      <c r="J31" s="5">
        <v>13.7</v>
      </c>
      <c r="K31" s="5">
        <v>162</v>
      </c>
      <c r="L31" s="5">
        <v>5971</v>
      </c>
      <c r="M31" s="5">
        <v>5374</v>
      </c>
      <c r="N31" s="5">
        <v>660</v>
      </c>
      <c r="O31" s="5">
        <v>1306</v>
      </c>
      <c r="P31" s="5">
        <v>267</v>
      </c>
      <c r="Q31" s="5">
        <v>18</v>
      </c>
      <c r="R31" s="5">
        <v>135</v>
      </c>
      <c r="S31" s="5">
        <v>621</v>
      </c>
      <c r="T31" s="5">
        <v>223</v>
      </c>
      <c r="U31" s="5">
        <v>73</v>
      </c>
      <c r="V31" s="5">
        <v>456</v>
      </c>
      <c r="W31" s="5">
        <v>1220</v>
      </c>
      <c r="X31" s="5">
        <v>0.24299999999999999</v>
      </c>
      <c r="Y31" s="5">
        <v>0.309</v>
      </c>
      <c r="Z31" s="5">
        <v>0.375</v>
      </c>
      <c r="AA31" s="5">
        <v>0.68400000000000005</v>
      </c>
      <c r="AB31" s="5">
        <v>94</v>
      </c>
      <c r="AC31" s="5">
        <v>0.308</v>
      </c>
      <c r="AD31" s="5">
        <v>95</v>
      </c>
      <c r="AE31" s="5">
        <v>2014</v>
      </c>
      <c r="AF31" s="5">
        <v>115</v>
      </c>
      <c r="AG31" s="5">
        <v>73</v>
      </c>
      <c r="AH31" s="5">
        <v>26</v>
      </c>
      <c r="AI31" s="5">
        <v>40</v>
      </c>
      <c r="AJ31" s="5">
        <v>11</v>
      </c>
    </row>
    <row r="33" spans="1:36" x14ac:dyDescent="0.2">
      <c r="A33" t="s">
        <v>78</v>
      </c>
      <c r="B33" s="2">
        <f t="shared" ref="B33:AJ33" si="6">AVERAGE(B2:B31)</f>
        <v>1899.8666666666666</v>
      </c>
      <c r="C33" s="2">
        <f t="shared" si="6"/>
        <v>1760.8</v>
      </c>
      <c r="D33" s="2">
        <f t="shared" si="6"/>
        <v>10.8736395470695</v>
      </c>
      <c r="E33" s="2">
        <f t="shared" si="6"/>
        <v>4.458192214298494</v>
      </c>
      <c r="F33" s="2">
        <f t="shared" si="6"/>
        <v>4.3915637860082288</v>
      </c>
      <c r="G33" s="2">
        <f t="shared" si="6"/>
        <v>0.206385144288526</v>
      </c>
      <c r="H33" s="2">
        <f t="shared" si="6"/>
        <v>4.3833162233365446</v>
      </c>
      <c r="I33" s="2">
        <f t="shared" si="6"/>
        <v>0.16114174961800073</v>
      </c>
      <c r="J33" s="2">
        <f t="shared" si="6"/>
        <v>19.670000000000005</v>
      </c>
      <c r="K33" s="2">
        <f t="shared" si="6"/>
        <v>161.93333333333334</v>
      </c>
      <c r="L33" s="2">
        <f t="shared" si="6"/>
        <v>6081.6333333333332</v>
      </c>
      <c r="M33" s="2">
        <f t="shared" si="6"/>
        <v>5456.2333333333336</v>
      </c>
      <c r="N33" s="2">
        <f t="shared" si="6"/>
        <v>711.43333333333328</v>
      </c>
      <c r="O33" s="2">
        <f t="shared" si="6"/>
        <v>1327.4333333333334</v>
      </c>
      <c r="P33" s="2">
        <f t="shared" si="6"/>
        <v>259.03333333333336</v>
      </c>
      <c r="Q33" s="2">
        <f t="shared" si="6"/>
        <v>23.233333333333334</v>
      </c>
      <c r="R33" s="2">
        <f t="shared" si="6"/>
        <v>181.76666666666668</v>
      </c>
      <c r="S33" s="2">
        <f t="shared" si="6"/>
        <v>679.3</v>
      </c>
      <c r="T33" s="2">
        <f t="shared" si="6"/>
        <v>120.56666666666666</v>
      </c>
      <c r="U33" s="2">
        <f t="shared" si="6"/>
        <v>32.033333333333331</v>
      </c>
      <c r="V33" s="2">
        <f t="shared" si="6"/>
        <v>497.63333333333333</v>
      </c>
      <c r="W33" s="2">
        <f t="shared" si="6"/>
        <v>1373.2333333333333</v>
      </c>
      <c r="X33" s="2">
        <f t="shared" si="6"/>
        <v>0.24316666666666667</v>
      </c>
      <c r="Y33" s="2">
        <f t="shared" si="6"/>
        <v>0.31186666666666663</v>
      </c>
      <c r="Z33" s="2">
        <f t="shared" si="6"/>
        <v>0.39896666666666664</v>
      </c>
      <c r="AA33" s="2">
        <f t="shared" si="6"/>
        <v>0.71103333333333341</v>
      </c>
      <c r="AB33" s="2">
        <f t="shared" si="6"/>
        <v>100</v>
      </c>
      <c r="AC33" s="2">
        <f t="shared" si="6"/>
        <v>0.31613333333333327</v>
      </c>
      <c r="AD33" s="2">
        <f t="shared" si="6"/>
        <v>100.06666666666666</v>
      </c>
      <c r="AE33" s="2">
        <f t="shared" si="6"/>
        <v>2178.2333333333331</v>
      </c>
      <c r="AF33" s="2">
        <f t="shared" si="6"/>
        <v>107.56666666666666</v>
      </c>
      <c r="AG33" s="2">
        <f t="shared" si="6"/>
        <v>67.333333333333329</v>
      </c>
      <c r="AH33" s="2">
        <f t="shared" si="6"/>
        <v>15.066666666666666</v>
      </c>
      <c r="AI33" s="2">
        <f t="shared" si="6"/>
        <v>42.033333333333331</v>
      </c>
      <c r="AJ33" s="2">
        <f t="shared" si="6"/>
        <v>16.966666666666665</v>
      </c>
    </row>
    <row r="34" spans="1:3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6" spans="1:36" ht="17" customHeight="1" thickBot="1" x14ac:dyDescent="0.25"/>
    <row r="37" spans="1:36" ht="17" customHeight="1" thickBot="1" x14ac:dyDescent="0.25">
      <c r="A37" s="3" t="s">
        <v>79</v>
      </c>
      <c r="B37" s="4">
        <f>0.41</f>
        <v>0.41</v>
      </c>
      <c r="F37" s="5">
        <f>I33/G33</f>
        <v>0.78078172813022295</v>
      </c>
    </row>
    <row r="38" spans="1:36" ht="17" customHeight="1" thickBot="1" x14ac:dyDescent="0.25">
      <c r="A38" s="3" t="s">
        <v>80</v>
      </c>
      <c r="B38" s="4">
        <v>0.315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277</v>
      </c>
      <c r="G2">
        <v>162</v>
      </c>
      <c r="H2">
        <v>6330</v>
      </c>
      <c r="I2">
        <v>5645</v>
      </c>
      <c r="J2">
        <v>773</v>
      </c>
      <c r="K2">
        <v>1506</v>
      </c>
      <c r="L2">
        <v>331</v>
      </c>
      <c r="M2">
        <v>38</v>
      </c>
      <c r="N2">
        <v>160</v>
      </c>
      <c r="O2">
        <v>743</v>
      </c>
      <c r="P2">
        <v>76</v>
      </c>
      <c r="Q2">
        <v>30</v>
      </c>
      <c r="R2">
        <v>504</v>
      </c>
      <c r="S2">
        <v>965</v>
      </c>
      <c r="T2">
        <v>0.26700000000000002</v>
      </c>
      <c r="U2">
        <v>0.33100000000000002</v>
      </c>
      <c r="V2">
        <v>0.42399999999999999</v>
      </c>
      <c r="W2">
        <v>0.755</v>
      </c>
      <c r="X2">
        <v>89</v>
      </c>
      <c r="Y2">
        <v>0.33700000000000002</v>
      </c>
      <c r="Z2">
        <v>87</v>
      </c>
      <c r="AA2">
        <v>2393</v>
      </c>
      <c r="AB2">
        <v>136</v>
      </c>
      <c r="AC2">
        <v>67</v>
      </c>
      <c r="AD2">
        <v>61</v>
      </c>
      <c r="AE2">
        <v>53</v>
      </c>
      <c r="AF2">
        <v>47</v>
      </c>
      <c r="AG2">
        <v>2124</v>
      </c>
      <c r="AH2">
        <v>1958</v>
      </c>
      <c r="AI2">
        <v>12.086419753086419</v>
      </c>
      <c r="AJ2">
        <v>4.9554320987654306</v>
      </c>
      <c r="AK2">
        <v>4.7716049382716053</v>
      </c>
      <c r="AL2">
        <v>0.18382716049382619</v>
      </c>
      <c r="AM2">
        <v>4.8769251426653231</v>
      </c>
      <c r="AN2">
        <v>0.1053202043937178</v>
      </c>
    </row>
    <row r="3" spans="1:40" ht="16" customHeight="1" x14ac:dyDescent="0.2">
      <c r="A3" t="s">
        <v>49</v>
      </c>
      <c r="C3" t="s">
        <v>89</v>
      </c>
      <c r="F3" t="s">
        <v>103</v>
      </c>
      <c r="G3">
        <v>162</v>
      </c>
      <c r="H3">
        <v>6284</v>
      </c>
      <c r="I3">
        <v>5583</v>
      </c>
      <c r="J3">
        <v>849</v>
      </c>
      <c r="K3">
        <v>1510</v>
      </c>
      <c r="L3">
        <v>312</v>
      </c>
      <c r="M3">
        <v>26</v>
      </c>
      <c r="N3">
        <v>222</v>
      </c>
      <c r="O3">
        <v>818</v>
      </c>
      <c r="P3">
        <v>52</v>
      </c>
      <c r="Q3">
        <v>35</v>
      </c>
      <c r="R3">
        <v>526</v>
      </c>
      <c r="S3">
        <v>1169</v>
      </c>
      <c r="T3">
        <v>0.27</v>
      </c>
      <c r="U3">
        <v>0.33700000000000002</v>
      </c>
      <c r="V3">
        <v>0.45500000000000002</v>
      </c>
      <c r="W3">
        <v>0.79100000000000004</v>
      </c>
      <c r="X3">
        <v>101</v>
      </c>
      <c r="Y3">
        <v>0.34899999999999998</v>
      </c>
      <c r="Z3">
        <v>101</v>
      </c>
      <c r="AA3">
        <v>2540</v>
      </c>
      <c r="AB3">
        <v>131</v>
      </c>
      <c r="AC3">
        <v>52</v>
      </c>
      <c r="AD3">
        <v>78</v>
      </c>
      <c r="AE3">
        <v>44</v>
      </c>
      <c r="AF3">
        <v>48</v>
      </c>
      <c r="AG3">
        <v>2136</v>
      </c>
      <c r="AH3">
        <v>1970</v>
      </c>
      <c r="AI3">
        <v>12.16049382716049</v>
      </c>
      <c r="AJ3">
        <v>4.9858024691358018</v>
      </c>
      <c r="AK3">
        <v>5.2407407407407396</v>
      </c>
      <c r="AL3">
        <v>0.25493827160493859</v>
      </c>
      <c r="AM3">
        <v>5.1718183316848014</v>
      </c>
      <c r="AN3">
        <v>6.8922409055939937E-2</v>
      </c>
    </row>
    <row r="4" spans="1:40" ht="16" customHeight="1" x14ac:dyDescent="0.2">
      <c r="A4" t="s">
        <v>50</v>
      </c>
      <c r="C4" t="s">
        <v>89</v>
      </c>
      <c r="F4" t="s">
        <v>98</v>
      </c>
      <c r="G4">
        <v>162</v>
      </c>
      <c r="H4">
        <v>6240</v>
      </c>
      <c r="I4">
        <v>5610</v>
      </c>
      <c r="J4">
        <v>768</v>
      </c>
      <c r="K4">
        <v>1556</v>
      </c>
      <c r="L4">
        <v>288</v>
      </c>
      <c r="M4">
        <v>20</v>
      </c>
      <c r="N4">
        <v>164</v>
      </c>
      <c r="O4">
        <v>727</v>
      </c>
      <c r="P4">
        <v>121</v>
      </c>
      <c r="Q4">
        <v>32</v>
      </c>
      <c r="R4">
        <v>474</v>
      </c>
      <c r="S4">
        <v>878</v>
      </c>
      <c r="T4">
        <v>0.27700000000000002</v>
      </c>
      <c r="U4">
        <v>0.33900000000000002</v>
      </c>
      <c r="V4">
        <v>0.42399999999999999</v>
      </c>
      <c r="W4">
        <v>0.76300000000000001</v>
      </c>
      <c r="X4">
        <v>97</v>
      </c>
      <c r="Y4">
        <v>0.34399999999999997</v>
      </c>
      <c r="Z4">
        <v>98</v>
      </c>
      <c r="AA4">
        <v>2376</v>
      </c>
      <c r="AB4">
        <v>145</v>
      </c>
      <c r="AC4">
        <v>73</v>
      </c>
      <c r="AD4">
        <v>40</v>
      </c>
      <c r="AE4">
        <v>41</v>
      </c>
      <c r="AF4">
        <v>35</v>
      </c>
      <c r="AG4">
        <v>2138</v>
      </c>
      <c r="AH4">
        <v>1961</v>
      </c>
      <c r="AI4">
        <v>12.10493827160494</v>
      </c>
      <c r="AJ4">
        <v>4.963024691358024</v>
      </c>
      <c r="AK4">
        <v>4.7407407407407396</v>
      </c>
      <c r="AL4">
        <v>0.22228395061728359</v>
      </c>
      <c r="AM4">
        <v>4.7691314323172733</v>
      </c>
      <c r="AN4">
        <v>2.8390691576532841E-2</v>
      </c>
    </row>
    <row r="5" spans="1:40" ht="16" customHeight="1" x14ac:dyDescent="0.2">
      <c r="A5" t="s">
        <v>51</v>
      </c>
      <c r="C5" t="s">
        <v>89</v>
      </c>
      <c r="F5" t="s">
        <v>260</v>
      </c>
      <c r="G5">
        <v>162</v>
      </c>
      <c r="H5">
        <v>6435</v>
      </c>
      <c r="I5">
        <v>5619</v>
      </c>
      <c r="J5">
        <v>820</v>
      </c>
      <c r="K5">
        <v>1510</v>
      </c>
      <c r="L5">
        <v>327</v>
      </c>
      <c r="M5">
        <v>16</v>
      </c>
      <c r="N5">
        <v>192</v>
      </c>
      <c r="O5">
        <v>777</v>
      </c>
      <c r="P5">
        <v>51</v>
      </c>
      <c r="Q5">
        <v>23</v>
      </c>
      <c r="R5">
        <v>672</v>
      </c>
      <c r="S5">
        <v>1056</v>
      </c>
      <c r="T5">
        <v>0.26900000000000002</v>
      </c>
      <c r="U5">
        <v>0.35099999999999998</v>
      </c>
      <c r="V5">
        <v>0.435</v>
      </c>
      <c r="W5">
        <v>0.78600000000000003</v>
      </c>
      <c r="X5">
        <v>98</v>
      </c>
      <c r="Y5">
        <v>0.35099999999999998</v>
      </c>
      <c r="Z5">
        <v>99</v>
      </c>
      <c r="AA5">
        <v>2445</v>
      </c>
      <c r="AB5">
        <v>136</v>
      </c>
      <c r="AC5">
        <v>66</v>
      </c>
      <c r="AD5">
        <v>22</v>
      </c>
      <c r="AE5">
        <v>56</v>
      </c>
      <c r="AF5">
        <v>56</v>
      </c>
      <c r="AG5">
        <v>2304</v>
      </c>
      <c r="AH5">
        <v>2145</v>
      </c>
      <c r="AI5">
        <v>13.24074074074074</v>
      </c>
      <c r="AJ5">
        <v>5.4287037037037029</v>
      </c>
      <c r="AK5">
        <v>5.0617283950617287</v>
      </c>
      <c r="AL5">
        <v>0.36697530864197431</v>
      </c>
      <c r="AM5">
        <v>5.1689814814814818</v>
      </c>
      <c r="AN5">
        <v>0.1072530864197532</v>
      </c>
    </row>
    <row r="6" spans="1:40" ht="16" customHeight="1" x14ac:dyDescent="0.2">
      <c r="A6" t="s">
        <v>52</v>
      </c>
      <c r="C6" t="s">
        <v>89</v>
      </c>
      <c r="F6" t="s">
        <v>214</v>
      </c>
      <c r="G6">
        <v>162</v>
      </c>
      <c r="H6">
        <v>6147</v>
      </c>
      <c r="I6">
        <v>5587</v>
      </c>
      <c r="J6">
        <v>716</v>
      </c>
      <c r="K6">
        <v>1496</v>
      </c>
      <c r="L6">
        <v>271</v>
      </c>
      <c r="M6">
        <v>46</v>
      </c>
      <c r="N6">
        <v>166</v>
      </c>
      <c r="O6">
        <v>677</v>
      </c>
      <c r="P6">
        <v>121</v>
      </c>
      <c r="Q6">
        <v>49</v>
      </c>
      <c r="R6">
        <v>395</v>
      </c>
      <c r="S6">
        <v>928</v>
      </c>
      <c r="T6">
        <v>0.26800000000000002</v>
      </c>
      <c r="U6">
        <v>0.31900000000000001</v>
      </c>
      <c r="V6">
        <v>0.42199999999999999</v>
      </c>
      <c r="W6">
        <v>0.74099999999999999</v>
      </c>
      <c r="X6">
        <v>86</v>
      </c>
      <c r="Y6">
        <v>0.33200000000000002</v>
      </c>
      <c r="Z6">
        <v>86</v>
      </c>
      <c r="AA6">
        <v>2357</v>
      </c>
      <c r="AB6">
        <v>135</v>
      </c>
      <c r="AC6">
        <v>43</v>
      </c>
      <c r="AD6">
        <v>84</v>
      </c>
      <c r="AE6">
        <v>37</v>
      </c>
      <c r="AF6">
        <v>24</v>
      </c>
      <c r="AG6">
        <v>1958</v>
      </c>
      <c r="AH6">
        <v>1774</v>
      </c>
      <c r="AI6">
        <v>10.950617283950621</v>
      </c>
      <c r="AJ6">
        <v>4.4897530864197526</v>
      </c>
      <c r="AK6">
        <v>4.4197530864197532</v>
      </c>
      <c r="AL6">
        <v>6.9999999999999396E-2</v>
      </c>
      <c r="AM6">
        <v>4.5632149076976658</v>
      </c>
      <c r="AN6">
        <v>0.1434618212779126</v>
      </c>
    </row>
    <row r="7" spans="1:40" ht="16" customHeight="1" x14ac:dyDescent="0.2">
      <c r="A7" t="s">
        <v>53</v>
      </c>
      <c r="C7" t="s">
        <v>89</v>
      </c>
      <c r="F7" t="s">
        <v>104</v>
      </c>
      <c r="G7">
        <v>162</v>
      </c>
      <c r="H7">
        <v>6318</v>
      </c>
      <c r="I7">
        <v>5657</v>
      </c>
      <c r="J7">
        <v>868</v>
      </c>
      <c r="K7">
        <v>1586</v>
      </c>
      <c r="L7">
        <v>291</v>
      </c>
      <c r="M7">
        <v>20</v>
      </c>
      <c r="N7">
        <v>236</v>
      </c>
      <c r="O7">
        <v>839</v>
      </c>
      <c r="P7">
        <v>93</v>
      </c>
      <c r="Q7">
        <v>48</v>
      </c>
      <c r="R7">
        <v>502</v>
      </c>
      <c r="S7">
        <v>1056</v>
      </c>
      <c r="T7">
        <v>0.28000000000000003</v>
      </c>
      <c r="U7">
        <v>0.34200000000000003</v>
      </c>
      <c r="V7">
        <v>0.46400000000000002</v>
      </c>
      <c r="W7">
        <v>0.80600000000000005</v>
      </c>
      <c r="X7">
        <v>103</v>
      </c>
      <c r="Y7">
        <v>0.35599999999999998</v>
      </c>
      <c r="Z7">
        <v>104</v>
      </c>
      <c r="AA7">
        <v>2625</v>
      </c>
      <c r="AB7">
        <v>118</v>
      </c>
      <c r="AC7">
        <v>58</v>
      </c>
      <c r="AD7">
        <v>44</v>
      </c>
      <c r="AE7">
        <v>57</v>
      </c>
      <c r="AF7">
        <v>33</v>
      </c>
      <c r="AG7">
        <v>2179</v>
      </c>
      <c r="AH7">
        <v>2013</v>
      </c>
      <c r="AI7">
        <v>12.425925925925929</v>
      </c>
      <c r="AJ7">
        <v>5.0946296296296296</v>
      </c>
      <c r="AK7">
        <v>5.3580246913580254</v>
      </c>
      <c r="AL7">
        <v>0.26339506172839489</v>
      </c>
      <c r="AM7">
        <v>5.3104483430799219</v>
      </c>
      <c r="AN7">
        <v>4.7576348278102643E-2</v>
      </c>
    </row>
    <row r="8" spans="1:40" ht="16" customHeight="1" x14ac:dyDescent="0.2">
      <c r="A8" t="s">
        <v>54</v>
      </c>
      <c r="C8" t="s">
        <v>89</v>
      </c>
      <c r="F8" t="s">
        <v>278</v>
      </c>
      <c r="G8">
        <v>162</v>
      </c>
      <c r="H8">
        <v>6296</v>
      </c>
      <c r="I8">
        <v>5515</v>
      </c>
      <c r="J8">
        <v>749</v>
      </c>
      <c r="K8">
        <v>1419</v>
      </c>
      <c r="L8">
        <v>291</v>
      </c>
      <c r="M8">
        <v>12</v>
      </c>
      <c r="N8">
        <v>217</v>
      </c>
      <c r="O8">
        <v>718</v>
      </c>
      <c r="P8">
        <v>124</v>
      </c>
      <c r="Q8">
        <v>33</v>
      </c>
      <c r="R8">
        <v>614</v>
      </c>
      <c r="S8">
        <v>1192</v>
      </c>
      <c r="T8">
        <v>0.25700000000000001</v>
      </c>
      <c r="U8">
        <v>0.33600000000000002</v>
      </c>
      <c r="V8">
        <v>0.432</v>
      </c>
      <c r="W8">
        <v>0.76800000000000002</v>
      </c>
      <c r="X8">
        <v>93</v>
      </c>
      <c r="Y8">
        <v>0.34</v>
      </c>
      <c r="Z8">
        <v>90</v>
      </c>
      <c r="AA8">
        <v>2385</v>
      </c>
      <c r="AB8">
        <v>122</v>
      </c>
      <c r="AC8">
        <v>59</v>
      </c>
      <c r="AD8">
        <v>66</v>
      </c>
      <c r="AE8">
        <v>38</v>
      </c>
      <c r="AF8">
        <v>52</v>
      </c>
      <c r="AG8">
        <v>2144</v>
      </c>
      <c r="AH8">
        <v>1989</v>
      </c>
      <c r="AI8">
        <v>12.27777777777778</v>
      </c>
      <c r="AJ8">
        <v>5.0338888888888889</v>
      </c>
      <c r="AK8">
        <v>4.6234567901234556</v>
      </c>
      <c r="AL8">
        <v>0.41043209876543241</v>
      </c>
      <c r="AM8">
        <v>4.9725000000000001</v>
      </c>
      <c r="AN8">
        <v>0.34904320987654369</v>
      </c>
    </row>
    <row r="9" spans="1:40" ht="16" customHeight="1" x14ac:dyDescent="0.2">
      <c r="A9" t="s">
        <v>55</v>
      </c>
      <c r="C9" t="s">
        <v>89</v>
      </c>
      <c r="F9" t="s">
        <v>279</v>
      </c>
      <c r="G9">
        <v>162</v>
      </c>
      <c r="H9">
        <v>6303</v>
      </c>
      <c r="I9">
        <v>5619</v>
      </c>
      <c r="J9">
        <v>870</v>
      </c>
      <c r="K9">
        <v>1576</v>
      </c>
      <c r="L9">
        <v>351</v>
      </c>
      <c r="M9">
        <v>27</v>
      </c>
      <c r="N9">
        <v>196</v>
      </c>
      <c r="O9">
        <v>839</v>
      </c>
      <c r="P9">
        <v>55</v>
      </c>
      <c r="Q9">
        <v>23</v>
      </c>
      <c r="R9">
        <v>556</v>
      </c>
      <c r="S9">
        <v>1204</v>
      </c>
      <c r="T9">
        <v>0.28000000000000003</v>
      </c>
      <c r="U9">
        <v>0.34899999999999998</v>
      </c>
      <c r="V9">
        <v>0.45700000000000002</v>
      </c>
      <c r="W9">
        <v>0.80600000000000005</v>
      </c>
      <c r="X9">
        <v>108</v>
      </c>
      <c r="Y9">
        <v>0.35499999999999998</v>
      </c>
      <c r="Z9">
        <v>108</v>
      </c>
      <c r="AA9">
        <v>2569</v>
      </c>
      <c r="AB9">
        <v>127</v>
      </c>
      <c r="AC9">
        <v>54</v>
      </c>
      <c r="AD9">
        <v>30</v>
      </c>
      <c r="AE9">
        <v>43</v>
      </c>
      <c r="AF9">
        <v>42</v>
      </c>
      <c r="AG9">
        <v>2228</v>
      </c>
      <c r="AH9">
        <v>2078</v>
      </c>
      <c r="AI9">
        <v>12.82716049382716</v>
      </c>
      <c r="AJ9">
        <v>5.2591358024691353</v>
      </c>
      <c r="AK9">
        <v>5.3703703703703702</v>
      </c>
      <c r="AL9">
        <v>0.111234567901235</v>
      </c>
      <c r="AM9">
        <v>5.2909280483922316</v>
      </c>
      <c r="AN9">
        <v>7.9442321978138608E-2</v>
      </c>
    </row>
    <row r="10" spans="1:40" ht="16" customHeight="1" x14ac:dyDescent="0.2">
      <c r="A10" t="s">
        <v>56</v>
      </c>
      <c r="C10" t="s">
        <v>89</v>
      </c>
      <c r="F10" t="s">
        <v>136</v>
      </c>
      <c r="G10">
        <v>162</v>
      </c>
      <c r="H10">
        <v>6348</v>
      </c>
      <c r="I10">
        <v>5562</v>
      </c>
      <c r="J10">
        <v>813</v>
      </c>
      <c r="K10">
        <v>1504</v>
      </c>
      <c r="L10">
        <v>325</v>
      </c>
      <c r="M10">
        <v>54</v>
      </c>
      <c r="N10">
        <v>157</v>
      </c>
      <c r="O10">
        <v>761</v>
      </c>
      <c r="P10">
        <v>85</v>
      </c>
      <c r="Q10">
        <v>50</v>
      </c>
      <c r="R10">
        <v>561</v>
      </c>
      <c r="S10">
        <v>1108</v>
      </c>
      <c r="T10">
        <v>0.27</v>
      </c>
      <c r="U10">
        <v>0.34100000000000003</v>
      </c>
      <c r="V10">
        <v>0.433</v>
      </c>
      <c r="W10">
        <v>0.77400000000000002</v>
      </c>
      <c r="X10">
        <v>90</v>
      </c>
      <c r="Y10">
        <v>0.34300000000000003</v>
      </c>
      <c r="Z10">
        <v>88</v>
      </c>
      <c r="AA10">
        <v>2408</v>
      </c>
      <c r="AB10">
        <v>119</v>
      </c>
      <c r="AC10">
        <v>60</v>
      </c>
      <c r="AD10">
        <v>119</v>
      </c>
      <c r="AE10">
        <v>45</v>
      </c>
      <c r="AF10">
        <v>64</v>
      </c>
      <c r="AG10">
        <v>2189</v>
      </c>
      <c r="AH10">
        <v>2020</v>
      </c>
      <c r="AI10">
        <v>12.46913580246914</v>
      </c>
      <c r="AJ10">
        <v>5.1123456790123454</v>
      </c>
      <c r="AK10">
        <v>5.0185185185185182</v>
      </c>
      <c r="AL10">
        <v>9.3827160493827222E-2</v>
      </c>
      <c r="AM10">
        <v>4.9874714890843919</v>
      </c>
      <c r="AN10">
        <v>3.1047029434126291E-2</v>
      </c>
    </row>
    <row r="11" spans="1:40" ht="16" customHeight="1" x14ac:dyDescent="0.2">
      <c r="A11" t="s">
        <v>57</v>
      </c>
      <c r="C11" t="s">
        <v>89</v>
      </c>
      <c r="F11" t="s">
        <v>114</v>
      </c>
      <c r="G11">
        <v>162</v>
      </c>
      <c r="H11">
        <v>6198</v>
      </c>
      <c r="I11">
        <v>5642</v>
      </c>
      <c r="J11">
        <v>822</v>
      </c>
      <c r="K11">
        <v>1548</v>
      </c>
      <c r="L11">
        <v>294</v>
      </c>
      <c r="M11">
        <v>40</v>
      </c>
      <c r="N11">
        <v>203</v>
      </c>
      <c r="O11">
        <v>785</v>
      </c>
      <c r="P11">
        <v>60</v>
      </c>
      <c r="Q11">
        <v>40</v>
      </c>
      <c r="R11">
        <v>430</v>
      </c>
      <c r="S11">
        <v>1133</v>
      </c>
      <c r="T11">
        <v>0.27400000000000002</v>
      </c>
      <c r="U11">
        <v>0.32900000000000001</v>
      </c>
      <c r="V11">
        <v>0.44900000000000001</v>
      </c>
      <c r="W11">
        <v>0.77700000000000002</v>
      </c>
      <c r="X11">
        <v>99</v>
      </c>
      <c r="Y11">
        <v>0.34499999999999997</v>
      </c>
      <c r="Z11">
        <v>100</v>
      </c>
      <c r="AA11">
        <v>2531</v>
      </c>
      <c r="AB11">
        <v>120</v>
      </c>
      <c r="AC11">
        <v>45</v>
      </c>
      <c r="AD11">
        <v>45</v>
      </c>
      <c r="AE11">
        <v>36</v>
      </c>
      <c r="AF11">
        <v>27</v>
      </c>
      <c r="AG11">
        <v>2050</v>
      </c>
      <c r="AH11">
        <v>1890</v>
      </c>
      <c r="AI11">
        <v>11.66666666666667</v>
      </c>
      <c r="AJ11">
        <v>4.7833333333333332</v>
      </c>
      <c r="AK11">
        <v>5.0740740740740744</v>
      </c>
      <c r="AL11">
        <v>0.29074074074074119</v>
      </c>
      <c r="AM11">
        <v>5.015425531914893</v>
      </c>
      <c r="AN11">
        <v>5.864854215918136E-2</v>
      </c>
    </row>
    <row r="12" spans="1:40" ht="16" customHeight="1" x14ac:dyDescent="0.2">
      <c r="A12" t="s">
        <v>58</v>
      </c>
      <c r="C12" t="s">
        <v>89</v>
      </c>
      <c r="F12" t="s">
        <v>149</v>
      </c>
      <c r="G12">
        <v>162</v>
      </c>
      <c r="H12">
        <v>6326</v>
      </c>
      <c r="I12">
        <v>5521</v>
      </c>
      <c r="J12">
        <v>735</v>
      </c>
      <c r="K12">
        <v>1407</v>
      </c>
      <c r="L12">
        <v>275</v>
      </c>
      <c r="M12">
        <v>27</v>
      </c>
      <c r="N12">
        <v>174</v>
      </c>
      <c r="O12">
        <v>708</v>
      </c>
      <c r="P12">
        <v>79</v>
      </c>
      <c r="Q12">
        <v>36</v>
      </c>
      <c r="R12">
        <v>585</v>
      </c>
      <c r="S12">
        <v>1076</v>
      </c>
      <c r="T12">
        <v>0.255</v>
      </c>
      <c r="U12">
        <v>0.33200000000000002</v>
      </c>
      <c r="V12">
        <v>0.40899999999999997</v>
      </c>
      <c r="W12">
        <v>0.74099999999999999</v>
      </c>
      <c r="X12">
        <v>89</v>
      </c>
      <c r="Y12">
        <v>0.32900000000000001</v>
      </c>
      <c r="Z12">
        <v>87</v>
      </c>
      <c r="AA12">
        <v>2258</v>
      </c>
      <c r="AB12">
        <v>122</v>
      </c>
      <c r="AC12">
        <v>73</v>
      </c>
      <c r="AD12">
        <v>100</v>
      </c>
      <c r="AE12">
        <v>46</v>
      </c>
      <c r="AF12">
        <v>54</v>
      </c>
      <c r="AG12">
        <v>2119</v>
      </c>
      <c r="AH12">
        <v>1961</v>
      </c>
      <c r="AI12">
        <v>12.10493827160494</v>
      </c>
      <c r="AJ12">
        <v>4.963024691358024</v>
      </c>
      <c r="AK12">
        <v>4.5370370370370372</v>
      </c>
      <c r="AL12">
        <v>0.42598765432098679</v>
      </c>
      <c r="AM12">
        <v>4.6974088018741629</v>
      </c>
      <c r="AN12">
        <v>0.1603717648371257</v>
      </c>
    </row>
    <row r="13" spans="1:40" ht="16" customHeight="1" x14ac:dyDescent="0.2">
      <c r="A13" t="s">
        <v>59</v>
      </c>
      <c r="C13" t="s">
        <v>89</v>
      </c>
      <c r="F13" t="s">
        <v>187</v>
      </c>
      <c r="G13">
        <v>162</v>
      </c>
      <c r="H13">
        <v>6229</v>
      </c>
      <c r="I13">
        <v>5589</v>
      </c>
      <c r="J13">
        <v>757</v>
      </c>
      <c r="K13">
        <v>1515</v>
      </c>
      <c r="L13">
        <v>335</v>
      </c>
      <c r="M13">
        <v>37</v>
      </c>
      <c r="N13">
        <v>124</v>
      </c>
      <c r="O13">
        <v>718</v>
      </c>
      <c r="P13">
        <v>65</v>
      </c>
      <c r="Q13">
        <v>34</v>
      </c>
      <c r="R13">
        <v>474</v>
      </c>
      <c r="S13">
        <v>1040</v>
      </c>
      <c r="T13">
        <v>0.27100000000000002</v>
      </c>
      <c r="U13">
        <v>0.33200000000000002</v>
      </c>
      <c r="V13">
        <v>0.41099999999999998</v>
      </c>
      <c r="W13">
        <v>0.74299999999999999</v>
      </c>
      <c r="X13">
        <v>91</v>
      </c>
      <c r="Y13">
        <v>0.33100000000000002</v>
      </c>
      <c r="Z13">
        <v>89</v>
      </c>
      <c r="AA13">
        <v>2296</v>
      </c>
      <c r="AB13">
        <v>130</v>
      </c>
      <c r="AC13">
        <v>64</v>
      </c>
      <c r="AD13">
        <v>52</v>
      </c>
      <c r="AE13">
        <v>48</v>
      </c>
      <c r="AF13">
        <v>32</v>
      </c>
      <c r="AG13">
        <v>2085</v>
      </c>
      <c r="AH13">
        <v>1921</v>
      </c>
      <c r="AI13">
        <v>11.858024691358031</v>
      </c>
      <c r="AJ13">
        <v>4.8617901234567897</v>
      </c>
      <c r="AK13">
        <v>4.6728395061728394</v>
      </c>
      <c r="AL13">
        <v>0.18895061728395041</v>
      </c>
      <c r="AM13">
        <v>4.624093875502008</v>
      </c>
      <c r="AN13">
        <v>4.8745630670831368E-2</v>
      </c>
    </row>
    <row r="14" spans="1:40" ht="16" customHeight="1" x14ac:dyDescent="0.2">
      <c r="A14" t="s">
        <v>60</v>
      </c>
      <c r="C14" t="s">
        <v>89</v>
      </c>
      <c r="F14" t="s">
        <v>260</v>
      </c>
      <c r="G14">
        <v>162</v>
      </c>
      <c r="H14">
        <v>6221</v>
      </c>
      <c r="I14">
        <v>5609</v>
      </c>
      <c r="J14">
        <v>766</v>
      </c>
      <c r="K14">
        <v>1539</v>
      </c>
      <c r="L14">
        <v>309</v>
      </c>
      <c r="M14">
        <v>29</v>
      </c>
      <c r="N14">
        <v>159</v>
      </c>
      <c r="O14">
        <v>737</v>
      </c>
      <c r="P14">
        <v>148</v>
      </c>
      <c r="Q14">
        <v>57</v>
      </c>
      <c r="R14">
        <v>486</v>
      </c>
      <c r="S14">
        <v>914</v>
      </c>
      <c r="T14">
        <v>0.27400000000000002</v>
      </c>
      <c r="U14">
        <v>0.33400000000000002</v>
      </c>
      <c r="V14">
        <v>0.42499999999999999</v>
      </c>
      <c r="W14">
        <v>0.75900000000000001</v>
      </c>
      <c r="X14">
        <v>95</v>
      </c>
      <c r="Y14">
        <v>0.33700000000000002</v>
      </c>
      <c r="Z14">
        <v>93</v>
      </c>
      <c r="AA14">
        <v>2383</v>
      </c>
      <c r="AB14">
        <v>126</v>
      </c>
      <c r="AC14">
        <v>42</v>
      </c>
      <c r="AD14">
        <v>31</v>
      </c>
      <c r="AE14">
        <v>53</v>
      </c>
      <c r="AF14">
        <v>49</v>
      </c>
      <c r="AG14">
        <v>2116</v>
      </c>
      <c r="AH14">
        <v>1933</v>
      </c>
      <c r="AI14">
        <v>11.9320987654321</v>
      </c>
      <c r="AJ14">
        <v>4.8921604938271601</v>
      </c>
      <c r="AK14">
        <v>4.7283950617283947</v>
      </c>
      <c r="AL14">
        <v>0.1637654320987654</v>
      </c>
      <c r="AM14">
        <v>4.7826638389886886</v>
      </c>
      <c r="AN14">
        <v>5.4268777260293888E-2</v>
      </c>
    </row>
    <row r="15" spans="1:40" ht="16" customHeight="1" x14ac:dyDescent="0.2">
      <c r="A15" t="s">
        <v>61</v>
      </c>
      <c r="C15" t="s">
        <v>89</v>
      </c>
      <c r="F15" t="s">
        <v>95</v>
      </c>
      <c r="G15">
        <v>162</v>
      </c>
      <c r="H15">
        <v>6394</v>
      </c>
      <c r="I15">
        <v>5628</v>
      </c>
      <c r="J15">
        <v>820</v>
      </c>
      <c r="K15">
        <v>1552</v>
      </c>
      <c r="L15">
        <v>307</v>
      </c>
      <c r="M15">
        <v>58</v>
      </c>
      <c r="N15">
        <v>153</v>
      </c>
      <c r="O15">
        <v>787</v>
      </c>
      <c r="P15">
        <v>128</v>
      </c>
      <c r="Q15">
        <v>49</v>
      </c>
      <c r="R15">
        <v>601</v>
      </c>
      <c r="S15">
        <v>959</v>
      </c>
      <c r="T15">
        <v>0.27600000000000002</v>
      </c>
      <c r="U15">
        <v>0.34799999999999998</v>
      </c>
      <c r="V15">
        <v>0.432</v>
      </c>
      <c r="W15">
        <v>0.78100000000000003</v>
      </c>
      <c r="X15">
        <v>99</v>
      </c>
      <c r="Y15">
        <v>0.34799999999999998</v>
      </c>
      <c r="Z15">
        <v>99</v>
      </c>
      <c r="AA15">
        <v>2434</v>
      </c>
      <c r="AB15">
        <v>140</v>
      </c>
      <c r="AC15">
        <v>51</v>
      </c>
      <c r="AD15">
        <v>66</v>
      </c>
      <c r="AE15">
        <v>48</v>
      </c>
      <c r="AF15">
        <v>61</v>
      </c>
      <c r="AG15">
        <v>2265</v>
      </c>
      <c r="AH15">
        <v>2076</v>
      </c>
      <c r="AI15">
        <v>12.81481481481481</v>
      </c>
      <c r="AJ15">
        <v>5.2540740740740741</v>
      </c>
      <c r="AK15">
        <v>5.0617283950617287</v>
      </c>
      <c r="AL15">
        <v>0.19234567901234539</v>
      </c>
      <c r="AM15">
        <v>5.0110344827586202</v>
      </c>
      <c r="AN15">
        <v>5.069391230310849E-2</v>
      </c>
    </row>
    <row r="16" spans="1:40" ht="16" customHeight="1" x14ac:dyDescent="0.2">
      <c r="A16" t="s">
        <v>62</v>
      </c>
      <c r="C16" t="s">
        <v>89</v>
      </c>
      <c r="F16" t="s">
        <v>187</v>
      </c>
      <c r="G16">
        <v>162</v>
      </c>
      <c r="H16">
        <v>6191</v>
      </c>
      <c r="I16">
        <v>5502</v>
      </c>
      <c r="J16">
        <v>758</v>
      </c>
      <c r="K16">
        <v>1454</v>
      </c>
      <c r="L16">
        <v>309</v>
      </c>
      <c r="M16">
        <v>42</v>
      </c>
      <c r="N16">
        <v>182</v>
      </c>
      <c r="O16">
        <v>713</v>
      </c>
      <c r="P16">
        <v>110</v>
      </c>
      <c r="Q16">
        <v>58</v>
      </c>
      <c r="R16">
        <v>497</v>
      </c>
      <c r="S16">
        <v>1249</v>
      </c>
      <c r="T16">
        <v>0.26400000000000001</v>
      </c>
      <c r="U16">
        <v>0.33100000000000002</v>
      </c>
      <c r="V16">
        <v>0.435</v>
      </c>
      <c r="W16">
        <v>0.76600000000000001</v>
      </c>
      <c r="X16">
        <v>99</v>
      </c>
      <c r="Y16">
        <v>0.33800000000000002</v>
      </c>
      <c r="Z16">
        <v>99</v>
      </c>
      <c r="AA16">
        <v>2393</v>
      </c>
      <c r="AB16">
        <v>109</v>
      </c>
      <c r="AC16">
        <v>74</v>
      </c>
      <c r="AD16">
        <v>76</v>
      </c>
      <c r="AE16">
        <v>42</v>
      </c>
      <c r="AF16">
        <v>55</v>
      </c>
      <c r="AG16">
        <v>2080</v>
      </c>
      <c r="AH16">
        <v>1913</v>
      </c>
      <c r="AI16">
        <v>11.808641975308641</v>
      </c>
      <c r="AJ16">
        <v>4.8415432098765434</v>
      </c>
      <c r="AK16">
        <v>4.6790123456790127</v>
      </c>
      <c r="AL16">
        <v>0.16253086419753071</v>
      </c>
      <c r="AM16">
        <v>4.8884566968781469</v>
      </c>
      <c r="AN16">
        <v>0.20944435119913421</v>
      </c>
    </row>
    <row r="17" spans="1:40" ht="16" customHeight="1" x14ac:dyDescent="0.2">
      <c r="A17" t="s">
        <v>63</v>
      </c>
      <c r="C17" t="s">
        <v>89</v>
      </c>
      <c r="F17" t="s">
        <v>213</v>
      </c>
      <c r="G17">
        <v>162</v>
      </c>
      <c r="H17">
        <v>6130</v>
      </c>
      <c r="I17">
        <v>5433</v>
      </c>
      <c r="J17">
        <v>730</v>
      </c>
      <c r="K17">
        <v>1400</v>
      </c>
      <c r="L17">
        <v>301</v>
      </c>
      <c r="M17">
        <v>20</v>
      </c>
      <c r="N17">
        <v>180</v>
      </c>
      <c r="O17">
        <v>695</v>
      </c>
      <c r="P17">
        <v>71</v>
      </c>
      <c r="Q17">
        <v>37</v>
      </c>
      <c r="R17">
        <v>502</v>
      </c>
      <c r="S17">
        <v>1233</v>
      </c>
      <c r="T17">
        <v>0.25800000000000001</v>
      </c>
      <c r="U17">
        <v>0.32700000000000001</v>
      </c>
      <c r="V17">
        <v>0.42</v>
      </c>
      <c r="W17">
        <v>0.747</v>
      </c>
      <c r="X17">
        <v>89</v>
      </c>
      <c r="Y17">
        <v>0.33200000000000002</v>
      </c>
      <c r="Z17">
        <v>89</v>
      </c>
      <c r="AA17">
        <v>2281</v>
      </c>
      <c r="AB17">
        <v>133</v>
      </c>
      <c r="AC17">
        <v>82</v>
      </c>
      <c r="AD17">
        <v>58</v>
      </c>
      <c r="AE17">
        <v>53</v>
      </c>
      <c r="AF17">
        <v>48</v>
      </c>
      <c r="AG17">
        <v>2032</v>
      </c>
      <c r="AH17">
        <v>1862</v>
      </c>
      <c r="AI17">
        <v>11.493827160493829</v>
      </c>
      <c r="AJ17">
        <v>4.7124691358024693</v>
      </c>
      <c r="AK17">
        <v>4.5061728395061724</v>
      </c>
      <c r="AL17">
        <v>0.20629629629629689</v>
      </c>
      <c r="AM17">
        <v>4.6502548419979606</v>
      </c>
      <c r="AN17">
        <v>0.14408200249178821</v>
      </c>
    </row>
    <row r="18" spans="1:40" ht="16" customHeight="1" x14ac:dyDescent="0.2">
      <c r="A18" t="s">
        <v>64</v>
      </c>
      <c r="C18" t="s">
        <v>89</v>
      </c>
      <c r="F18" t="s">
        <v>173</v>
      </c>
      <c r="G18">
        <v>162</v>
      </c>
      <c r="H18">
        <v>6228</v>
      </c>
      <c r="I18">
        <v>5602</v>
      </c>
      <c r="J18">
        <v>801</v>
      </c>
      <c r="K18">
        <v>1608</v>
      </c>
      <c r="L18">
        <v>275</v>
      </c>
      <c r="M18">
        <v>34</v>
      </c>
      <c r="N18">
        <v>143</v>
      </c>
      <c r="O18">
        <v>754</v>
      </c>
      <c r="P18">
        <v>101</v>
      </c>
      <c r="Q18">
        <v>42</v>
      </c>
      <c r="R18">
        <v>490</v>
      </c>
      <c r="S18">
        <v>872</v>
      </c>
      <c r="T18">
        <v>0.28699999999999998</v>
      </c>
      <c r="U18">
        <v>0.34699999999999998</v>
      </c>
      <c r="V18">
        <v>0.42499999999999999</v>
      </c>
      <c r="W18">
        <v>0.77100000000000002</v>
      </c>
      <c r="X18">
        <v>101</v>
      </c>
      <c r="Y18">
        <v>0.34399999999999997</v>
      </c>
      <c r="Z18">
        <v>101</v>
      </c>
      <c r="AA18">
        <v>2380</v>
      </c>
      <c r="AB18">
        <v>163</v>
      </c>
      <c r="AC18">
        <v>50</v>
      </c>
      <c r="AD18">
        <v>31</v>
      </c>
      <c r="AE18">
        <v>55</v>
      </c>
      <c r="AF18">
        <v>46</v>
      </c>
      <c r="AG18">
        <v>2194</v>
      </c>
      <c r="AH18">
        <v>1989</v>
      </c>
      <c r="AI18">
        <v>12.27777777777778</v>
      </c>
      <c r="AJ18">
        <v>5.0338888888888889</v>
      </c>
      <c r="AK18">
        <v>4.9444444444444446</v>
      </c>
      <c r="AL18">
        <v>8.9444444444444215E-2</v>
      </c>
      <c r="AM18">
        <v>4.7368515850144099</v>
      </c>
      <c r="AN18">
        <v>0.20759285943003469</v>
      </c>
    </row>
    <row r="19" spans="1:40" ht="16" customHeight="1" x14ac:dyDescent="0.2">
      <c r="A19" t="s">
        <v>65</v>
      </c>
      <c r="C19" t="s">
        <v>89</v>
      </c>
      <c r="F19" t="s">
        <v>280</v>
      </c>
      <c r="G19">
        <v>162</v>
      </c>
      <c r="H19">
        <v>6291</v>
      </c>
      <c r="I19">
        <v>5558</v>
      </c>
      <c r="J19">
        <v>834</v>
      </c>
      <c r="K19">
        <v>1469</v>
      </c>
      <c r="L19">
        <v>323</v>
      </c>
      <c r="M19">
        <v>41</v>
      </c>
      <c r="N19">
        <v>200</v>
      </c>
      <c r="O19">
        <v>800</v>
      </c>
      <c r="P19">
        <v>146</v>
      </c>
      <c r="Q19">
        <v>35</v>
      </c>
      <c r="R19">
        <v>547</v>
      </c>
      <c r="S19">
        <v>1071</v>
      </c>
      <c r="T19">
        <v>0.26400000000000001</v>
      </c>
      <c r="U19">
        <v>0.33400000000000002</v>
      </c>
      <c r="V19">
        <v>0.44500000000000001</v>
      </c>
      <c r="W19">
        <v>0.78</v>
      </c>
      <c r="X19">
        <v>100</v>
      </c>
      <c r="Y19">
        <v>0.34599999999999997</v>
      </c>
      <c r="Z19">
        <v>99</v>
      </c>
      <c r="AA19">
        <v>2474</v>
      </c>
      <c r="AB19">
        <v>114</v>
      </c>
      <c r="AC19">
        <v>62</v>
      </c>
      <c r="AD19">
        <v>77</v>
      </c>
      <c r="AE19">
        <v>47</v>
      </c>
      <c r="AF19">
        <v>63</v>
      </c>
      <c r="AG19">
        <v>2141</v>
      </c>
      <c r="AH19">
        <v>1992</v>
      </c>
      <c r="AI19">
        <v>12.296296296296299</v>
      </c>
      <c r="AJ19">
        <v>5.0414814814814806</v>
      </c>
      <c r="AK19">
        <v>5.1481481481481479</v>
      </c>
      <c r="AL19">
        <v>0.1066666666666674</v>
      </c>
      <c r="AM19">
        <v>5.1605788423153678</v>
      </c>
      <c r="AN19">
        <v>1.2430694167219871E-2</v>
      </c>
    </row>
    <row r="20" spans="1:40" ht="16" customHeight="1" x14ac:dyDescent="0.2">
      <c r="A20" t="s">
        <v>66</v>
      </c>
      <c r="C20" t="s">
        <v>89</v>
      </c>
      <c r="F20" t="s">
        <v>262</v>
      </c>
      <c r="G20">
        <v>162</v>
      </c>
      <c r="H20">
        <v>6455</v>
      </c>
      <c r="I20">
        <v>5651</v>
      </c>
      <c r="J20">
        <v>930</v>
      </c>
      <c r="K20">
        <v>1608</v>
      </c>
      <c r="L20">
        <v>327</v>
      </c>
      <c r="M20">
        <v>21</v>
      </c>
      <c r="N20">
        <v>210</v>
      </c>
      <c r="O20">
        <v>902</v>
      </c>
      <c r="P20">
        <v>139</v>
      </c>
      <c r="Q20">
        <v>35</v>
      </c>
      <c r="R20">
        <v>649</v>
      </c>
      <c r="S20">
        <v>1053</v>
      </c>
      <c r="T20">
        <v>0.28499999999999998</v>
      </c>
      <c r="U20">
        <v>0.36299999999999999</v>
      </c>
      <c r="V20">
        <v>0.46100000000000002</v>
      </c>
      <c r="W20">
        <v>0.82399999999999995</v>
      </c>
      <c r="X20">
        <v>111</v>
      </c>
      <c r="Y20">
        <v>0.36799999999999999</v>
      </c>
      <c r="Z20">
        <v>113</v>
      </c>
      <c r="AA20">
        <v>2607</v>
      </c>
      <c r="AB20">
        <v>139</v>
      </c>
      <c r="AC20">
        <v>72</v>
      </c>
      <c r="AD20">
        <v>34</v>
      </c>
      <c r="AE20">
        <v>49</v>
      </c>
      <c r="AF20">
        <v>43</v>
      </c>
      <c r="AG20">
        <v>2372</v>
      </c>
      <c r="AH20">
        <v>2198</v>
      </c>
      <c r="AI20">
        <v>13.5679012345679</v>
      </c>
      <c r="AJ20">
        <v>5.5628395061728391</v>
      </c>
      <c r="AK20">
        <v>5.7407407407407396</v>
      </c>
      <c r="AL20">
        <v>0.17790123456790141</v>
      </c>
      <c r="AM20">
        <v>5.4277211509029692</v>
      </c>
      <c r="AN20">
        <v>0.31301958983777117</v>
      </c>
    </row>
    <row r="21" spans="1:40" ht="16" customHeight="1" x14ac:dyDescent="0.2">
      <c r="A21" t="s">
        <v>67</v>
      </c>
      <c r="C21" t="s">
        <v>89</v>
      </c>
      <c r="F21" t="s">
        <v>95</v>
      </c>
      <c r="G21">
        <v>162</v>
      </c>
      <c r="H21">
        <v>6281</v>
      </c>
      <c r="I21">
        <v>5500</v>
      </c>
      <c r="J21">
        <v>771</v>
      </c>
      <c r="K21">
        <v>1429</v>
      </c>
      <c r="L21">
        <v>266</v>
      </c>
      <c r="M21">
        <v>22</v>
      </c>
      <c r="N21">
        <v>175</v>
      </c>
      <c r="O21">
        <v>735</v>
      </c>
      <c r="P21">
        <v>61</v>
      </c>
      <c r="Q21">
        <v>20</v>
      </c>
      <c r="R21">
        <v>650</v>
      </c>
      <c r="S21">
        <v>976</v>
      </c>
      <c r="T21">
        <v>0.26</v>
      </c>
      <c r="U21">
        <v>0.34</v>
      </c>
      <c r="V21">
        <v>0.41199999999999998</v>
      </c>
      <c r="W21">
        <v>0.752</v>
      </c>
      <c r="X21">
        <v>97</v>
      </c>
      <c r="Y21">
        <v>0.33900000000000002</v>
      </c>
      <c r="Z21">
        <v>98</v>
      </c>
      <c r="AA21">
        <v>2264</v>
      </c>
      <c r="AB21">
        <v>170</v>
      </c>
      <c r="AC21">
        <v>50</v>
      </c>
      <c r="AD21">
        <v>25</v>
      </c>
      <c r="AE21">
        <v>56</v>
      </c>
      <c r="AF21">
        <v>28</v>
      </c>
      <c r="AG21">
        <v>2157</v>
      </c>
      <c r="AH21">
        <v>1967</v>
      </c>
      <c r="AI21">
        <v>12.141975308641969</v>
      </c>
      <c r="AJ21">
        <v>4.9782098765432092</v>
      </c>
      <c r="AK21">
        <v>4.7592592592592604</v>
      </c>
      <c r="AL21">
        <v>0.21895061728394971</v>
      </c>
      <c r="AM21">
        <v>4.6346633986928092</v>
      </c>
      <c r="AN21">
        <v>0.12459586056645031</v>
      </c>
    </row>
    <row r="22" spans="1:40" ht="16" customHeight="1" x14ac:dyDescent="0.2">
      <c r="A22" t="s">
        <v>68</v>
      </c>
      <c r="C22" t="s">
        <v>89</v>
      </c>
      <c r="F22" t="s">
        <v>207</v>
      </c>
      <c r="G22">
        <v>162</v>
      </c>
      <c r="H22">
        <v>6509</v>
      </c>
      <c r="I22">
        <v>5687</v>
      </c>
      <c r="J22">
        <v>865</v>
      </c>
      <c r="K22">
        <v>1518</v>
      </c>
      <c r="L22">
        <v>294</v>
      </c>
      <c r="M22">
        <v>41</v>
      </c>
      <c r="N22">
        <v>216</v>
      </c>
      <c r="O22">
        <v>823</v>
      </c>
      <c r="P22">
        <v>92</v>
      </c>
      <c r="Q22">
        <v>25</v>
      </c>
      <c r="R22">
        <v>626</v>
      </c>
      <c r="S22">
        <v>1203</v>
      </c>
      <c r="T22">
        <v>0.26700000000000002</v>
      </c>
      <c r="U22">
        <v>0.34699999999999998</v>
      </c>
      <c r="V22">
        <v>0.44700000000000001</v>
      </c>
      <c r="W22">
        <v>0.79400000000000004</v>
      </c>
      <c r="X22">
        <v>98</v>
      </c>
      <c r="Y22">
        <v>0.35299999999999998</v>
      </c>
      <c r="Z22">
        <v>99</v>
      </c>
      <c r="AA22">
        <v>2542</v>
      </c>
      <c r="AB22">
        <v>115</v>
      </c>
      <c r="AC22">
        <v>95</v>
      </c>
      <c r="AD22">
        <v>57</v>
      </c>
      <c r="AE22">
        <v>44</v>
      </c>
      <c r="AF22">
        <v>67</v>
      </c>
      <c r="AG22">
        <v>2306</v>
      </c>
      <c r="AH22">
        <v>2166</v>
      </c>
      <c r="AI22">
        <v>13.37037037037037</v>
      </c>
      <c r="AJ22">
        <v>5.4818518518518511</v>
      </c>
      <c r="AK22">
        <v>5.3395061728395063</v>
      </c>
      <c r="AL22">
        <v>0.14234567901234471</v>
      </c>
      <c r="AM22">
        <v>5.4254034582132578</v>
      </c>
      <c r="AN22">
        <v>8.5897285373751409E-2</v>
      </c>
    </row>
    <row r="23" spans="1:40" ht="16" customHeight="1" x14ac:dyDescent="0.2">
      <c r="A23" t="s">
        <v>69</v>
      </c>
      <c r="C23" t="s">
        <v>89</v>
      </c>
      <c r="F23" t="s">
        <v>281</v>
      </c>
      <c r="G23">
        <v>162</v>
      </c>
      <c r="H23">
        <v>6218</v>
      </c>
      <c r="I23">
        <v>5558</v>
      </c>
      <c r="J23">
        <v>691</v>
      </c>
      <c r="K23">
        <v>1462</v>
      </c>
      <c r="L23">
        <v>286</v>
      </c>
      <c r="M23">
        <v>17</v>
      </c>
      <c r="N23">
        <v>141</v>
      </c>
      <c r="O23">
        <v>656</v>
      </c>
      <c r="P23">
        <v>68</v>
      </c>
      <c r="Q23">
        <v>23</v>
      </c>
      <c r="R23">
        <v>459</v>
      </c>
      <c r="S23">
        <v>1200</v>
      </c>
      <c r="T23">
        <v>0.26300000000000001</v>
      </c>
      <c r="U23">
        <v>0.32700000000000001</v>
      </c>
      <c r="V23">
        <v>0.39700000000000002</v>
      </c>
      <c r="W23">
        <v>0.72299999999999998</v>
      </c>
      <c r="X23">
        <v>86</v>
      </c>
      <c r="Y23">
        <v>0.32500000000000001</v>
      </c>
      <c r="Z23">
        <v>86</v>
      </c>
      <c r="AA23">
        <v>2205</v>
      </c>
      <c r="AB23">
        <v>153</v>
      </c>
      <c r="AC23">
        <v>89</v>
      </c>
      <c r="AD23">
        <v>62</v>
      </c>
      <c r="AE23">
        <v>49</v>
      </c>
      <c r="AF23">
        <v>49</v>
      </c>
      <c r="AG23">
        <v>2059</v>
      </c>
      <c r="AH23">
        <v>1883</v>
      </c>
      <c r="AI23">
        <v>11.623456790123459</v>
      </c>
      <c r="AJ23">
        <v>4.7656172839506166</v>
      </c>
      <c r="AK23">
        <v>4.2654320987654319</v>
      </c>
      <c r="AL23">
        <v>0.50018518518518551</v>
      </c>
      <c r="AM23">
        <v>4.445172443085287</v>
      </c>
      <c r="AN23">
        <v>0.17974034431985511</v>
      </c>
    </row>
    <row r="24" spans="1:40" ht="16" customHeight="1" x14ac:dyDescent="0.2">
      <c r="A24" t="s">
        <v>70</v>
      </c>
      <c r="C24" t="s">
        <v>89</v>
      </c>
      <c r="F24" t="s">
        <v>282</v>
      </c>
      <c r="G24">
        <v>162</v>
      </c>
      <c r="H24">
        <v>6287</v>
      </c>
      <c r="I24">
        <v>5576</v>
      </c>
      <c r="J24">
        <v>731</v>
      </c>
      <c r="K24">
        <v>1465</v>
      </c>
      <c r="L24">
        <v>298</v>
      </c>
      <c r="M24">
        <v>38</v>
      </c>
      <c r="N24">
        <v>161</v>
      </c>
      <c r="O24">
        <v>698</v>
      </c>
      <c r="P24">
        <v>123</v>
      </c>
      <c r="Q24">
        <v>31</v>
      </c>
      <c r="R24">
        <v>564</v>
      </c>
      <c r="S24">
        <v>1104</v>
      </c>
      <c r="T24">
        <v>0.26300000000000001</v>
      </c>
      <c r="U24">
        <v>0.33200000000000002</v>
      </c>
      <c r="V24">
        <v>0.41599999999999998</v>
      </c>
      <c r="W24">
        <v>0.749</v>
      </c>
      <c r="X24">
        <v>99</v>
      </c>
      <c r="Y24">
        <v>0.33600000000000002</v>
      </c>
      <c r="Z24">
        <v>100</v>
      </c>
      <c r="AA24">
        <v>2322</v>
      </c>
      <c r="AB24">
        <v>127</v>
      </c>
      <c r="AC24">
        <v>40</v>
      </c>
      <c r="AD24">
        <v>59</v>
      </c>
      <c r="AE24">
        <v>47</v>
      </c>
      <c r="AF24">
        <v>37</v>
      </c>
      <c r="AG24">
        <v>2106</v>
      </c>
      <c r="AH24">
        <v>1948</v>
      </c>
      <c r="AI24">
        <v>12.02469135802469</v>
      </c>
      <c r="AJ24">
        <v>4.9301234567901231</v>
      </c>
      <c r="AK24">
        <v>4.5123456790123457</v>
      </c>
      <c r="AL24">
        <v>0.41777777777777741</v>
      </c>
      <c r="AM24">
        <v>4.7461311914323954</v>
      </c>
      <c r="AN24">
        <v>0.23378551242004961</v>
      </c>
    </row>
    <row r="25" spans="1:40" ht="16" customHeight="1" x14ac:dyDescent="0.2">
      <c r="A25" t="s">
        <v>72</v>
      </c>
      <c r="C25" t="s">
        <v>89</v>
      </c>
      <c r="F25" t="s">
        <v>209</v>
      </c>
      <c r="G25">
        <v>162</v>
      </c>
      <c r="H25">
        <v>6213</v>
      </c>
      <c r="I25">
        <v>5670</v>
      </c>
      <c r="J25">
        <v>756</v>
      </c>
      <c r="K25">
        <v>1540</v>
      </c>
      <c r="L25">
        <v>266</v>
      </c>
      <c r="M25">
        <v>42</v>
      </c>
      <c r="N25">
        <v>172</v>
      </c>
      <c r="O25">
        <v>703</v>
      </c>
      <c r="P25">
        <v>106</v>
      </c>
      <c r="Q25">
        <v>37</v>
      </c>
      <c r="R25">
        <v>404</v>
      </c>
      <c r="S25">
        <v>974</v>
      </c>
      <c r="T25">
        <v>0.27200000000000002</v>
      </c>
      <c r="U25">
        <v>0.32500000000000001</v>
      </c>
      <c r="V25">
        <v>0.42399999999999999</v>
      </c>
      <c r="W25">
        <v>0.749</v>
      </c>
      <c r="X25">
        <v>95</v>
      </c>
      <c r="Y25">
        <v>0.33600000000000002</v>
      </c>
      <c r="Z25">
        <v>96</v>
      </c>
      <c r="AA25">
        <v>2406</v>
      </c>
      <c r="AB25">
        <v>117</v>
      </c>
      <c r="AC25">
        <v>63</v>
      </c>
      <c r="AD25">
        <v>38</v>
      </c>
      <c r="AE25">
        <v>38</v>
      </c>
      <c r="AF25">
        <v>49</v>
      </c>
      <c r="AG25">
        <v>2056</v>
      </c>
      <c r="AH25">
        <v>1902</v>
      </c>
      <c r="AI25">
        <v>11.74074074074074</v>
      </c>
      <c r="AJ25">
        <v>4.8137037037037036</v>
      </c>
      <c r="AK25">
        <v>4.666666666666667</v>
      </c>
      <c r="AL25">
        <v>0.14703703703703661</v>
      </c>
      <c r="AM25">
        <v>4.8249025641025636</v>
      </c>
      <c r="AN25">
        <v>0.15823589743589661</v>
      </c>
    </row>
    <row r="26" spans="1:40" ht="16" customHeight="1" x14ac:dyDescent="0.2">
      <c r="A26" t="s">
        <v>71</v>
      </c>
      <c r="C26" t="s">
        <v>89</v>
      </c>
      <c r="F26" t="s">
        <v>136</v>
      </c>
      <c r="G26">
        <v>161</v>
      </c>
      <c r="H26">
        <v>6136</v>
      </c>
      <c r="I26">
        <v>5472</v>
      </c>
      <c r="J26">
        <v>746</v>
      </c>
      <c r="K26">
        <v>1418</v>
      </c>
      <c r="L26">
        <v>297</v>
      </c>
      <c r="M26">
        <v>52</v>
      </c>
      <c r="N26">
        <v>163</v>
      </c>
      <c r="O26">
        <v>711</v>
      </c>
      <c r="P26">
        <v>58</v>
      </c>
      <c r="Q26">
        <v>25</v>
      </c>
      <c r="R26">
        <v>494</v>
      </c>
      <c r="S26">
        <v>891</v>
      </c>
      <c r="T26">
        <v>0.25900000000000001</v>
      </c>
      <c r="U26">
        <v>0.32400000000000001</v>
      </c>
      <c r="V26">
        <v>0.42199999999999999</v>
      </c>
      <c r="W26">
        <v>0.746</v>
      </c>
      <c r="X26">
        <v>90</v>
      </c>
      <c r="Y26">
        <v>0.33</v>
      </c>
      <c r="Z26">
        <v>88</v>
      </c>
      <c r="AA26">
        <v>2308</v>
      </c>
      <c r="AB26">
        <v>136</v>
      </c>
      <c r="AC26">
        <v>53</v>
      </c>
      <c r="AD26">
        <v>80</v>
      </c>
      <c r="AE26">
        <v>37</v>
      </c>
      <c r="AF26">
        <v>76</v>
      </c>
      <c r="AG26">
        <v>2041</v>
      </c>
      <c r="AH26">
        <v>1880</v>
      </c>
      <c r="AI26">
        <v>11.60493827160494</v>
      </c>
      <c r="AJ26">
        <v>4.7580246913580249</v>
      </c>
      <c r="AK26">
        <v>4.6335403726708071</v>
      </c>
      <c r="AL26">
        <v>0.12448431868721779</v>
      </c>
      <c r="AM26">
        <v>4.7612482853223588</v>
      </c>
      <c r="AN26">
        <v>0.12770791265155171</v>
      </c>
    </row>
    <row r="27" spans="1:40" ht="16" customHeight="1" x14ac:dyDescent="0.2">
      <c r="A27" t="s">
        <v>73</v>
      </c>
      <c r="C27" t="s">
        <v>89</v>
      </c>
      <c r="F27" t="s">
        <v>204</v>
      </c>
      <c r="G27">
        <v>161</v>
      </c>
      <c r="H27">
        <v>6225</v>
      </c>
      <c r="I27">
        <v>5522</v>
      </c>
      <c r="J27">
        <v>781</v>
      </c>
      <c r="K27">
        <v>1484</v>
      </c>
      <c r="L27">
        <v>292</v>
      </c>
      <c r="M27">
        <v>27</v>
      </c>
      <c r="N27">
        <v>184</v>
      </c>
      <c r="O27">
        <v>745</v>
      </c>
      <c r="P27">
        <v>59</v>
      </c>
      <c r="Q27">
        <v>32</v>
      </c>
      <c r="R27">
        <v>531</v>
      </c>
      <c r="S27">
        <v>922</v>
      </c>
      <c r="T27">
        <v>0.26900000000000002</v>
      </c>
      <c r="U27">
        <v>0.33700000000000002</v>
      </c>
      <c r="V27">
        <v>0.43099999999999999</v>
      </c>
      <c r="W27">
        <v>0.76900000000000002</v>
      </c>
      <c r="X27">
        <v>97</v>
      </c>
      <c r="Y27">
        <v>0.33900000000000002</v>
      </c>
      <c r="Z27">
        <v>96</v>
      </c>
      <c r="AA27">
        <v>2382</v>
      </c>
      <c r="AB27">
        <v>129</v>
      </c>
      <c r="AC27">
        <v>61</v>
      </c>
      <c r="AD27">
        <v>71</v>
      </c>
      <c r="AE27">
        <v>40</v>
      </c>
      <c r="AF27">
        <v>70</v>
      </c>
      <c r="AG27">
        <v>2146</v>
      </c>
      <c r="AH27">
        <v>1985</v>
      </c>
      <c r="AI27">
        <v>12.253086419753091</v>
      </c>
      <c r="AJ27">
        <v>5.0237654320987657</v>
      </c>
      <c r="AK27">
        <v>4.8509316770186333</v>
      </c>
      <c r="AL27">
        <v>0.17283375508013241</v>
      </c>
      <c r="AM27">
        <v>4.9363212990438514</v>
      </c>
      <c r="AN27">
        <v>8.5389622025217271E-2</v>
      </c>
    </row>
    <row r="28" spans="1:40" ht="16" customHeight="1" x14ac:dyDescent="0.2">
      <c r="A28" t="s">
        <v>74</v>
      </c>
      <c r="C28" s="19" t="s">
        <v>89</v>
      </c>
      <c r="D28" s="20"/>
      <c r="E28" s="20"/>
      <c r="F28" s="19">
        <v>9.1</v>
      </c>
      <c r="G28" s="19">
        <v>162</v>
      </c>
      <c r="H28" s="19">
        <v>6041</v>
      </c>
      <c r="I28" s="19">
        <v>5474</v>
      </c>
      <c r="J28" s="19">
        <v>689</v>
      </c>
      <c r="K28" s="19">
        <v>1395</v>
      </c>
      <c r="L28" s="19">
        <v>267</v>
      </c>
      <c r="M28" s="19">
        <v>33</v>
      </c>
      <c r="N28" s="19">
        <v>190</v>
      </c>
      <c r="O28" s="19">
        <v>650</v>
      </c>
      <c r="P28" s="19">
        <v>134</v>
      </c>
      <c r="Q28" s="19">
        <v>52</v>
      </c>
      <c r="R28" s="19">
        <v>441</v>
      </c>
      <c r="S28" s="19">
        <v>1106</v>
      </c>
      <c r="T28" s="19">
        <v>0.255</v>
      </c>
      <c r="U28" s="19">
        <v>0.314</v>
      </c>
      <c r="V28" s="19">
        <v>0.42</v>
      </c>
      <c r="W28" s="19">
        <v>0.73299999999999998</v>
      </c>
      <c r="X28" s="19">
        <v>89</v>
      </c>
      <c r="Y28" s="19">
        <v>0.32500000000000001</v>
      </c>
      <c r="Z28" s="19">
        <v>86</v>
      </c>
      <c r="AA28" s="19">
        <v>2298</v>
      </c>
      <c r="AB28" s="19">
        <v>101</v>
      </c>
      <c r="AC28" s="19">
        <v>47</v>
      </c>
      <c r="AD28" s="19">
        <v>35</v>
      </c>
      <c r="AE28" s="19">
        <v>43</v>
      </c>
      <c r="AF28" s="19">
        <v>23</v>
      </c>
      <c r="AG28">
        <f>K28+R28+AC28+AF28</f>
        <v>1906</v>
      </c>
      <c r="AH28">
        <f>AG28-AB28-Q28</f>
        <v>1753</v>
      </c>
      <c r="AI28">
        <f>AH28/162</f>
        <v>10.820987654320987</v>
      </c>
      <c r="AJ28">
        <f>AI28*0.41</f>
        <v>4.4366049382716044</v>
      </c>
      <c r="AK28">
        <f>J28/G28</f>
        <v>4.2530864197530862</v>
      </c>
      <c r="AL28">
        <f>ABS(AJ28-AK28)</f>
        <v>0.18351851851851819</v>
      </c>
      <c r="AM28">
        <f>AI28*V28/U28*0.315</f>
        <v>4.5592887473460717</v>
      </c>
      <c r="AN28">
        <f>ABS(AM28-AK28)</f>
        <v>0.30620232759298549</v>
      </c>
    </row>
    <row r="29" spans="1:40" ht="16" customHeight="1" x14ac:dyDescent="0.2">
      <c r="A29" t="s">
        <v>75</v>
      </c>
      <c r="C29" t="s">
        <v>89</v>
      </c>
      <c r="F29" t="s">
        <v>128</v>
      </c>
      <c r="G29">
        <v>162</v>
      </c>
      <c r="H29">
        <v>6273</v>
      </c>
      <c r="I29">
        <v>5659</v>
      </c>
      <c r="J29">
        <v>835</v>
      </c>
      <c r="K29">
        <v>1571</v>
      </c>
      <c r="L29">
        <v>357</v>
      </c>
      <c r="M29">
        <v>23</v>
      </c>
      <c r="N29">
        <v>183</v>
      </c>
      <c r="O29">
        <v>799</v>
      </c>
      <c r="P29">
        <v>53</v>
      </c>
      <c r="Q29">
        <v>24</v>
      </c>
      <c r="R29">
        <v>505</v>
      </c>
      <c r="S29">
        <v>1061</v>
      </c>
      <c r="T29">
        <v>0.27800000000000002</v>
      </c>
      <c r="U29">
        <v>0.33800000000000002</v>
      </c>
      <c r="V29">
        <v>0.44600000000000001</v>
      </c>
      <c r="W29">
        <v>0.78400000000000003</v>
      </c>
      <c r="X29">
        <v>101</v>
      </c>
      <c r="Y29">
        <v>0.34799999999999998</v>
      </c>
      <c r="Z29">
        <v>101</v>
      </c>
      <c r="AA29">
        <v>2523</v>
      </c>
      <c r="AB29">
        <v>148</v>
      </c>
      <c r="AC29">
        <v>40</v>
      </c>
      <c r="AD29">
        <v>18</v>
      </c>
      <c r="AE29">
        <v>50</v>
      </c>
      <c r="AF29">
        <v>35</v>
      </c>
      <c r="AG29">
        <v>2151</v>
      </c>
      <c r="AH29">
        <v>1979</v>
      </c>
      <c r="AI29">
        <v>12.216049382716051</v>
      </c>
      <c r="AJ29">
        <v>5.0085802469135796</v>
      </c>
      <c r="AK29">
        <v>5.1543209876543212</v>
      </c>
      <c r="AL29">
        <v>0.14574074074074159</v>
      </c>
      <c r="AM29">
        <v>5.0776117685733064</v>
      </c>
      <c r="AN29">
        <v>7.6709219081014801E-2</v>
      </c>
    </row>
    <row r="30" spans="1:40" ht="16" customHeight="1" x14ac:dyDescent="0.2">
      <c r="A30" t="s">
        <v>76</v>
      </c>
      <c r="C30" t="s">
        <v>89</v>
      </c>
      <c r="F30" t="s">
        <v>274</v>
      </c>
      <c r="G30">
        <v>162</v>
      </c>
      <c r="H30">
        <v>6241</v>
      </c>
      <c r="I30">
        <v>5596</v>
      </c>
      <c r="J30">
        <v>809</v>
      </c>
      <c r="K30">
        <v>1591</v>
      </c>
      <c r="L30">
        <v>348</v>
      </c>
      <c r="M30">
        <v>27</v>
      </c>
      <c r="N30">
        <v>199</v>
      </c>
      <c r="O30">
        <v>778</v>
      </c>
      <c r="P30">
        <v>65</v>
      </c>
      <c r="Q30">
        <v>33</v>
      </c>
      <c r="R30">
        <v>514</v>
      </c>
      <c r="S30">
        <v>906</v>
      </c>
      <c r="T30">
        <v>0.28399999999999997</v>
      </c>
      <c r="U30">
        <v>0.34799999999999998</v>
      </c>
      <c r="V30">
        <v>0.46300000000000002</v>
      </c>
      <c r="W30">
        <v>0.81100000000000005</v>
      </c>
      <c r="X30">
        <v>108</v>
      </c>
      <c r="Y30">
        <v>0.35599999999999998</v>
      </c>
      <c r="Z30">
        <v>108</v>
      </c>
      <c r="AA30">
        <v>2590</v>
      </c>
      <c r="AB30">
        <v>166</v>
      </c>
      <c r="AC30">
        <v>63</v>
      </c>
      <c r="AD30">
        <v>16</v>
      </c>
      <c r="AE30">
        <v>52</v>
      </c>
      <c r="AF30">
        <v>31</v>
      </c>
      <c r="AG30">
        <v>2199</v>
      </c>
      <c r="AH30">
        <v>2000</v>
      </c>
      <c r="AI30">
        <v>12.345679012345681</v>
      </c>
      <c r="AJ30">
        <v>5.0617283950617278</v>
      </c>
      <c r="AK30">
        <v>4.9938271604938276</v>
      </c>
      <c r="AL30">
        <v>6.7901234567900204E-2</v>
      </c>
      <c r="AM30">
        <v>5.1740102171136666</v>
      </c>
      <c r="AN30">
        <v>0.18018305661983899</v>
      </c>
    </row>
    <row r="31" spans="1:40" ht="16" customHeight="1" x14ac:dyDescent="0.2">
      <c r="A31" t="s">
        <v>77</v>
      </c>
      <c r="C31" t="s">
        <v>89</v>
      </c>
      <c r="F31" t="s">
        <v>283</v>
      </c>
      <c r="G31">
        <v>162</v>
      </c>
      <c r="H31">
        <v>6283</v>
      </c>
      <c r="I31">
        <v>5495</v>
      </c>
      <c r="J31">
        <v>746</v>
      </c>
      <c r="K31">
        <v>1437</v>
      </c>
      <c r="L31">
        <v>322</v>
      </c>
      <c r="M31">
        <v>22</v>
      </c>
      <c r="N31">
        <v>164</v>
      </c>
      <c r="O31">
        <v>695</v>
      </c>
      <c r="P31">
        <v>123</v>
      </c>
      <c r="Q31">
        <v>62</v>
      </c>
      <c r="R31">
        <v>594</v>
      </c>
      <c r="S31">
        <v>1156</v>
      </c>
      <c r="T31">
        <v>0.26200000000000001</v>
      </c>
      <c r="U31">
        <v>0.33800000000000002</v>
      </c>
      <c r="V31">
        <v>0.41799999999999998</v>
      </c>
      <c r="W31">
        <v>0.75600000000000001</v>
      </c>
      <c r="X31">
        <v>98</v>
      </c>
      <c r="Y31">
        <v>0.33400000000000002</v>
      </c>
      <c r="Z31">
        <v>98</v>
      </c>
      <c r="AA31">
        <v>2295</v>
      </c>
      <c r="AB31">
        <v>118</v>
      </c>
      <c r="AC31">
        <v>69</v>
      </c>
      <c r="AD31">
        <v>76</v>
      </c>
      <c r="AE31">
        <v>49</v>
      </c>
      <c r="AF31">
        <v>66</v>
      </c>
      <c r="AG31">
        <v>2166</v>
      </c>
      <c r="AH31">
        <v>1986</v>
      </c>
      <c r="AI31">
        <v>12.25925925925926</v>
      </c>
      <c r="AJ31">
        <v>5.0262962962962963</v>
      </c>
      <c r="AK31">
        <v>4.6049382716049383</v>
      </c>
      <c r="AL31">
        <v>0.42135802469135802</v>
      </c>
      <c r="AM31">
        <v>4.7756706114398426</v>
      </c>
      <c r="AN31">
        <v>0.1707323398349043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168</v>
      </c>
      <c r="G2">
        <v>162</v>
      </c>
      <c r="H2">
        <v>6327</v>
      </c>
      <c r="I2">
        <v>5550</v>
      </c>
      <c r="J2">
        <v>696</v>
      </c>
      <c r="K2">
        <v>1419</v>
      </c>
      <c r="L2">
        <v>291</v>
      </c>
      <c r="M2">
        <v>27</v>
      </c>
      <c r="N2">
        <v>191</v>
      </c>
      <c r="O2">
        <v>670</v>
      </c>
      <c r="P2">
        <v>67</v>
      </c>
      <c r="Q2">
        <v>26</v>
      </c>
      <c r="R2">
        <v>606</v>
      </c>
      <c r="S2">
        <v>1094</v>
      </c>
      <c r="T2">
        <v>0.25600000000000001</v>
      </c>
      <c r="U2">
        <v>0.33200000000000002</v>
      </c>
      <c r="V2">
        <v>0.42099999999999999</v>
      </c>
      <c r="W2">
        <v>0.754</v>
      </c>
      <c r="X2">
        <v>94</v>
      </c>
      <c r="Y2">
        <v>0.33700000000000002</v>
      </c>
      <c r="Z2">
        <v>92</v>
      </c>
      <c r="AA2">
        <v>2337</v>
      </c>
      <c r="AB2">
        <v>132</v>
      </c>
      <c r="AC2">
        <v>55</v>
      </c>
      <c r="AD2">
        <v>71</v>
      </c>
      <c r="AE2">
        <v>45</v>
      </c>
      <c r="AF2">
        <v>51</v>
      </c>
      <c r="AG2">
        <v>2131</v>
      </c>
      <c r="AH2">
        <v>1973</v>
      </c>
      <c r="AI2">
        <v>12.179012345679009</v>
      </c>
      <c r="AJ2">
        <v>4.9933950617283953</v>
      </c>
      <c r="AK2">
        <v>4.2962962962962967</v>
      </c>
      <c r="AL2">
        <v>0.69709876543209859</v>
      </c>
      <c r="AM2">
        <v>4.8648184404283814</v>
      </c>
      <c r="AN2">
        <v>0.5685221441320838</v>
      </c>
    </row>
    <row r="3" spans="1:40" ht="16" customHeight="1" x14ac:dyDescent="0.2">
      <c r="A3" t="s">
        <v>49</v>
      </c>
      <c r="C3" t="s">
        <v>89</v>
      </c>
      <c r="F3" t="s">
        <v>284</v>
      </c>
      <c r="G3">
        <v>162</v>
      </c>
      <c r="H3">
        <v>6186</v>
      </c>
      <c r="I3">
        <v>5486</v>
      </c>
      <c r="J3">
        <v>769</v>
      </c>
      <c r="K3">
        <v>1453</v>
      </c>
      <c r="L3">
        <v>308</v>
      </c>
      <c r="M3">
        <v>37</v>
      </c>
      <c r="N3">
        <v>184</v>
      </c>
      <c r="O3">
        <v>733</v>
      </c>
      <c r="P3">
        <v>92</v>
      </c>
      <c r="Q3">
        <v>32</v>
      </c>
      <c r="R3">
        <v>534</v>
      </c>
      <c r="S3">
        <v>1084</v>
      </c>
      <c r="T3">
        <v>0.26500000000000001</v>
      </c>
      <c r="U3">
        <v>0.33300000000000002</v>
      </c>
      <c r="V3">
        <v>0.435</v>
      </c>
      <c r="W3">
        <v>0.76800000000000002</v>
      </c>
      <c r="X3">
        <v>99</v>
      </c>
      <c r="Y3">
        <v>0.34399999999999997</v>
      </c>
      <c r="Z3">
        <v>98</v>
      </c>
      <c r="AA3">
        <v>2387</v>
      </c>
      <c r="AB3">
        <v>146</v>
      </c>
      <c r="AC3">
        <v>45</v>
      </c>
      <c r="AD3">
        <v>75</v>
      </c>
      <c r="AE3">
        <v>46</v>
      </c>
      <c r="AF3">
        <v>56</v>
      </c>
      <c r="AG3">
        <v>2088</v>
      </c>
      <c r="AH3">
        <v>1910</v>
      </c>
      <c r="AI3">
        <v>11.79012345679012</v>
      </c>
      <c r="AJ3">
        <v>4.8339506172839499</v>
      </c>
      <c r="AK3">
        <v>4.7469135802469138</v>
      </c>
      <c r="AL3">
        <v>8.7037037037036136E-2</v>
      </c>
      <c r="AM3">
        <v>4.851476476476476</v>
      </c>
      <c r="AN3">
        <v>0.1045628962295622</v>
      </c>
    </row>
    <row r="4" spans="1:40" ht="16" customHeight="1" x14ac:dyDescent="0.2">
      <c r="A4" t="s">
        <v>50</v>
      </c>
      <c r="C4" t="s">
        <v>89</v>
      </c>
      <c r="F4" t="s">
        <v>285</v>
      </c>
      <c r="G4">
        <v>162</v>
      </c>
      <c r="H4">
        <v>6134</v>
      </c>
      <c r="I4">
        <v>5551</v>
      </c>
      <c r="J4">
        <v>729</v>
      </c>
      <c r="K4">
        <v>1492</v>
      </c>
      <c r="L4">
        <v>296</v>
      </c>
      <c r="M4">
        <v>27</v>
      </c>
      <c r="N4">
        <v>189</v>
      </c>
      <c r="O4">
        <v>700</v>
      </c>
      <c r="P4">
        <v>83</v>
      </c>
      <c r="Q4">
        <v>37</v>
      </c>
      <c r="R4">
        <v>447</v>
      </c>
      <c r="S4">
        <v>902</v>
      </c>
      <c r="T4">
        <v>0.26900000000000002</v>
      </c>
      <c r="U4">
        <v>0.32700000000000001</v>
      </c>
      <c r="V4">
        <v>0.434</v>
      </c>
      <c r="W4">
        <v>0.76100000000000001</v>
      </c>
      <c r="X4">
        <v>102</v>
      </c>
      <c r="Y4">
        <v>0.33800000000000002</v>
      </c>
      <c r="Z4">
        <v>102</v>
      </c>
      <c r="AA4">
        <v>2409</v>
      </c>
      <c r="AB4">
        <v>145</v>
      </c>
      <c r="AC4">
        <v>54</v>
      </c>
      <c r="AD4">
        <v>40</v>
      </c>
      <c r="AE4">
        <v>42</v>
      </c>
      <c r="AF4">
        <v>31</v>
      </c>
      <c r="AG4">
        <v>2024</v>
      </c>
      <c r="AH4">
        <v>1842</v>
      </c>
      <c r="AI4">
        <v>11.37037037037037</v>
      </c>
      <c r="AJ4">
        <v>4.6618518518518517</v>
      </c>
      <c r="AK4">
        <v>4.5</v>
      </c>
      <c r="AL4">
        <v>0.16185185185185169</v>
      </c>
      <c r="AM4">
        <v>4.7536493374108053</v>
      </c>
      <c r="AN4">
        <v>0.25364933741080531</v>
      </c>
    </row>
    <row r="5" spans="1:40" ht="16" customHeight="1" x14ac:dyDescent="0.2">
      <c r="A5" t="s">
        <v>51</v>
      </c>
      <c r="C5" t="s">
        <v>89</v>
      </c>
      <c r="F5" t="s">
        <v>286</v>
      </c>
      <c r="G5">
        <v>162</v>
      </c>
      <c r="H5">
        <v>6403</v>
      </c>
      <c r="I5">
        <v>5626</v>
      </c>
      <c r="J5">
        <v>910</v>
      </c>
      <c r="K5">
        <v>1579</v>
      </c>
      <c r="L5">
        <v>339</v>
      </c>
      <c r="M5">
        <v>21</v>
      </c>
      <c r="N5">
        <v>199</v>
      </c>
      <c r="O5">
        <v>863</v>
      </c>
      <c r="P5">
        <v>45</v>
      </c>
      <c r="Q5">
        <v>12</v>
      </c>
      <c r="R5">
        <v>653</v>
      </c>
      <c r="S5">
        <v>1044</v>
      </c>
      <c r="T5">
        <v>0.28100000000000003</v>
      </c>
      <c r="U5">
        <v>0.35699999999999998</v>
      </c>
      <c r="V5">
        <v>0.45400000000000001</v>
      </c>
      <c r="W5">
        <v>0.81100000000000005</v>
      </c>
      <c r="X5">
        <v>111</v>
      </c>
      <c r="Y5">
        <v>0.36199999999999999</v>
      </c>
      <c r="Z5">
        <v>114</v>
      </c>
      <c r="AA5">
        <v>2557</v>
      </c>
      <c r="AB5">
        <v>135</v>
      </c>
      <c r="AC5">
        <v>47</v>
      </c>
      <c r="AD5">
        <v>14</v>
      </c>
      <c r="AE5">
        <v>63</v>
      </c>
      <c r="AF5">
        <v>34</v>
      </c>
      <c r="AG5">
        <v>2313</v>
      </c>
      <c r="AH5">
        <v>2166</v>
      </c>
      <c r="AI5">
        <v>13.37037037037037</v>
      </c>
      <c r="AJ5">
        <v>5.4818518518518511</v>
      </c>
      <c r="AK5">
        <v>5.617283950617284</v>
      </c>
      <c r="AL5">
        <v>0.13543209876543291</v>
      </c>
      <c r="AM5">
        <v>5.3560130718954264</v>
      </c>
      <c r="AN5">
        <v>0.2612708787218585</v>
      </c>
    </row>
    <row r="6" spans="1:40" ht="16" customHeight="1" x14ac:dyDescent="0.2">
      <c r="A6" t="s">
        <v>52</v>
      </c>
      <c r="C6" t="s">
        <v>89</v>
      </c>
      <c r="F6" t="s">
        <v>287</v>
      </c>
      <c r="G6">
        <v>162</v>
      </c>
      <c r="H6">
        <v>6161</v>
      </c>
      <c r="I6">
        <v>5584</v>
      </c>
      <c r="J6">
        <v>703</v>
      </c>
      <c r="K6">
        <v>1506</v>
      </c>
      <c r="L6">
        <v>323</v>
      </c>
      <c r="M6">
        <v>23</v>
      </c>
      <c r="N6">
        <v>194</v>
      </c>
      <c r="O6">
        <v>674</v>
      </c>
      <c r="P6">
        <v>65</v>
      </c>
      <c r="Q6">
        <v>39</v>
      </c>
      <c r="R6">
        <v>419</v>
      </c>
      <c r="S6">
        <v>920</v>
      </c>
      <c r="T6">
        <v>0.27</v>
      </c>
      <c r="U6">
        <v>0.32400000000000001</v>
      </c>
      <c r="V6">
        <v>0.44</v>
      </c>
      <c r="W6">
        <v>0.76400000000000001</v>
      </c>
      <c r="X6">
        <v>95</v>
      </c>
      <c r="Y6">
        <v>0.34</v>
      </c>
      <c r="Z6">
        <v>94</v>
      </c>
      <c r="AA6">
        <v>2457</v>
      </c>
      <c r="AB6">
        <v>131</v>
      </c>
      <c r="AC6">
        <v>50</v>
      </c>
      <c r="AD6">
        <v>69</v>
      </c>
      <c r="AE6">
        <v>37</v>
      </c>
      <c r="AF6">
        <v>49</v>
      </c>
      <c r="AG6">
        <v>2024</v>
      </c>
      <c r="AH6">
        <v>1854</v>
      </c>
      <c r="AI6">
        <v>11.444444444444439</v>
      </c>
      <c r="AJ6">
        <v>4.6922222222222221</v>
      </c>
      <c r="AK6">
        <v>4.3395061728395063</v>
      </c>
      <c r="AL6">
        <v>0.35271604938271572</v>
      </c>
      <c r="AM6">
        <v>4.8956790123456786</v>
      </c>
      <c r="AN6">
        <v>0.55617283950617225</v>
      </c>
    </row>
    <row r="7" spans="1:40" ht="16" customHeight="1" x14ac:dyDescent="0.2">
      <c r="A7" t="s">
        <v>53</v>
      </c>
      <c r="C7" t="s">
        <v>89</v>
      </c>
      <c r="F7" t="s">
        <v>99</v>
      </c>
      <c r="G7">
        <v>162</v>
      </c>
      <c r="H7">
        <v>6146</v>
      </c>
      <c r="I7">
        <v>5529</v>
      </c>
      <c r="J7">
        <v>741</v>
      </c>
      <c r="K7">
        <v>1450</v>
      </c>
      <c r="L7">
        <v>253</v>
      </c>
      <c r="M7">
        <v>23</v>
      </c>
      <c r="N7">
        <v>200</v>
      </c>
      <c r="O7">
        <v>713</v>
      </c>
      <c r="P7">
        <v>137</v>
      </c>
      <c r="Q7">
        <v>67</v>
      </c>
      <c r="R7">
        <v>435</v>
      </c>
      <c r="S7">
        <v>1002</v>
      </c>
      <c r="T7">
        <v>0.26200000000000001</v>
      </c>
      <c r="U7">
        <v>0.32200000000000001</v>
      </c>
      <c r="V7">
        <v>0.42499999999999999</v>
      </c>
      <c r="W7">
        <v>0.747</v>
      </c>
      <c r="X7">
        <v>95</v>
      </c>
      <c r="Y7">
        <v>0.33100000000000002</v>
      </c>
      <c r="Z7">
        <v>93</v>
      </c>
      <c r="AA7">
        <v>2349</v>
      </c>
      <c r="AB7">
        <v>122</v>
      </c>
      <c r="AC7">
        <v>79</v>
      </c>
      <c r="AD7">
        <v>53</v>
      </c>
      <c r="AE7">
        <v>49</v>
      </c>
      <c r="AF7">
        <v>27</v>
      </c>
      <c r="AG7">
        <v>1991</v>
      </c>
      <c r="AH7">
        <v>1802</v>
      </c>
      <c r="AI7">
        <v>11.123456790123459</v>
      </c>
      <c r="AJ7">
        <v>4.5606172839506174</v>
      </c>
      <c r="AK7">
        <v>4.5740740740740744</v>
      </c>
      <c r="AL7">
        <v>1.345679012345702E-2</v>
      </c>
      <c r="AM7">
        <v>4.62469806763285</v>
      </c>
      <c r="AN7">
        <v>5.062399355877556E-2</v>
      </c>
    </row>
    <row r="8" spans="1:40" ht="16" customHeight="1" x14ac:dyDescent="0.2">
      <c r="A8" t="s">
        <v>54</v>
      </c>
      <c r="C8" t="s">
        <v>89</v>
      </c>
      <c r="F8" t="s">
        <v>188</v>
      </c>
      <c r="G8">
        <v>163</v>
      </c>
      <c r="H8">
        <v>6321</v>
      </c>
      <c r="I8">
        <v>5565</v>
      </c>
      <c r="J8">
        <v>820</v>
      </c>
      <c r="K8">
        <v>1453</v>
      </c>
      <c r="L8">
        <v>335</v>
      </c>
      <c r="M8">
        <v>15</v>
      </c>
      <c r="N8">
        <v>222</v>
      </c>
      <c r="O8">
        <v>784</v>
      </c>
      <c r="P8">
        <v>72</v>
      </c>
      <c r="Q8">
        <v>23</v>
      </c>
      <c r="R8">
        <v>611</v>
      </c>
      <c r="S8">
        <v>1303</v>
      </c>
      <c r="T8">
        <v>0.26100000000000001</v>
      </c>
      <c r="U8">
        <v>0.33900000000000002</v>
      </c>
      <c r="V8">
        <v>0.44600000000000001</v>
      </c>
      <c r="W8">
        <v>0.78500000000000003</v>
      </c>
      <c r="X8">
        <v>104</v>
      </c>
      <c r="Y8">
        <v>0.35</v>
      </c>
      <c r="Z8">
        <v>104</v>
      </c>
      <c r="AA8">
        <v>2484</v>
      </c>
      <c r="AB8">
        <v>116</v>
      </c>
      <c r="AC8">
        <v>62</v>
      </c>
      <c r="AD8">
        <v>43</v>
      </c>
      <c r="AE8">
        <v>39</v>
      </c>
      <c r="AF8">
        <v>42</v>
      </c>
      <c r="AG8">
        <v>2168</v>
      </c>
      <c r="AH8">
        <v>2029</v>
      </c>
      <c r="AI8">
        <v>12.52469135802469</v>
      </c>
      <c r="AJ8">
        <v>5.1351234567901232</v>
      </c>
      <c r="AK8">
        <v>5.0306748466257671</v>
      </c>
      <c r="AL8">
        <v>0.104448610164356</v>
      </c>
      <c r="AM8">
        <v>5.1905424450999664</v>
      </c>
      <c r="AN8">
        <v>0.15986759847419929</v>
      </c>
    </row>
    <row r="9" spans="1:40" ht="16" customHeight="1" x14ac:dyDescent="0.2">
      <c r="A9" t="s">
        <v>55</v>
      </c>
      <c r="C9" t="s">
        <v>89</v>
      </c>
      <c r="F9" t="s">
        <v>239</v>
      </c>
      <c r="G9">
        <v>162</v>
      </c>
      <c r="H9">
        <v>6255</v>
      </c>
      <c r="I9">
        <v>5609</v>
      </c>
      <c r="J9">
        <v>790</v>
      </c>
      <c r="K9">
        <v>1522</v>
      </c>
      <c r="L9">
        <v>337</v>
      </c>
      <c r="M9">
        <v>30</v>
      </c>
      <c r="N9">
        <v>207</v>
      </c>
      <c r="O9">
        <v>760</v>
      </c>
      <c r="P9">
        <v>62</v>
      </c>
      <c r="Q9">
        <v>36</v>
      </c>
      <c r="R9">
        <v>503</v>
      </c>
      <c r="S9">
        <v>1093</v>
      </c>
      <c r="T9">
        <v>0.27100000000000002</v>
      </c>
      <c r="U9">
        <v>0.33400000000000002</v>
      </c>
      <c r="V9">
        <v>0.45300000000000001</v>
      </c>
      <c r="W9">
        <v>0.78700000000000003</v>
      </c>
      <c r="X9">
        <v>111</v>
      </c>
      <c r="Y9">
        <v>0.34799999999999998</v>
      </c>
      <c r="Z9">
        <v>113</v>
      </c>
      <c r="AA9">
        <v>2540</v>
      </c>
      <c r="AB9">
        <v>128</v>
      </c>
      <c r="AC9">
        <v>54</v>
      </c>
      <c r="AD9">
        <v>39</v>
      </c>
      <c r="AE9">
        <v>50</v>
      </c>
      <c r="AF9">
        <v>33</v>
      </c>
      <c r="AG9">
        <v>2112</v>
      </c>
      <c r="AH9">
        <v>1948</v>
      </c>
      <c r="AI9">
        <v>12.02469135802469</v>
      </c>
      <c r="AJ9">
        <v>4.9301234567901231</v>
      </c>
      <c r="AK9">
        <v>4.8765432098765444</v>
      </c>
      <c r="AL9">
        <v>5.3580246913579543E-2</v>
      </c>
      <c r="AM9">
        <v>5.1373153692614766</v>
      </c>
      <c r="AN9">
        <v>0.26077215938493298</v>
      </c>
    </row>
    <row r="10" spans="1:40" ht="16" customHeight="1" x14ac:dyDescent="0.2">
      <c r="A10" t="s">
        <v>56</v>
      </c>
      <c r="C10" t="s">
        <v>89</v>
      </c>
      <c r="F10" t="s">
        <v>288</v>
      </c>
      <c r="G10">
        <v>162</v>
      </c>
      <c r="H10">
        <v>6238</v>
      </c>
      <c r="I10">
        <v>5542</v>
      </c>
      <c r="J10">
        <v>740</v>
      </c>
      <c r="K10">
        <v>1477</v>
      </c>
      <c r="L10">
        <v>280</v>
      </c>
      <c r="M10">
        <v>34</v>
      </c>
      <c r="N10">
        <v>150</v>
      </c>
      <c r="O10">
        <v>704</v>
      </c>
      <c r="P10">
        <v>65</v>
      </c>
      <c r="Q10">
        <v>32</v>
      </c>
      <c r="R10">
        <v>509</v>
      </c>
      <c r="S10">
        <v>1103</v>
      </c>
      <c r="T10">
        <v>0.26700000000000002</v>
      </c>
      <c r="U10">
        <v>0.33300000000000002</v>
      </c>
      <c r="V10">
        <v>0.41099999999999998</v>
      </c>
      <c r="W10">
        <v>0.74399999999999999</v>
      </c>
      <c r="X10">
        <v>85</v>
      </c>
      <c r="Y10">
        <v>0.33900000000000002</v>
      </c>
      <c r="Z10">
        <v>86</v>
      </c>
      <c r="AA10">
        <v>2275</v>
      </c>
      <c r="AB10">
        <v>125</v>
      </c>
      <c r="AC10">
        <v>64</v>
      </c>
      <c r="AD10">
        <v>88</v>
      </c>
      <c r="AE10">
        <v>34</v>
      </c>
      <c r="AF10">
        <v>36</v>
      </c>
      <c r="AG10">
        <v>2086</v>
      </c>
      <c r="AH10">
        <v>1929</v>
      </c>
      <c r="AI10">
        <v>11.90740740740741</v>
      </c>
      <c r="AJ10">
        <v>4.8820370370370361</v>
      </c>
      <c r="AK10">
        <v>4.5679012345679011</v>
      </c>
      <c r="AL10">
        <v>0.31413580246913497</v>
      </c>
      <c r="AM10">
        <v>4.6294069069069064</v>
      </c>
      <c r="AN10">
        <v>6.150567233900528E-2</v>
      </c>
    </row>
    <row r="11" spans="1:40" ht="16" customHeight="1" x14ac:dyDescent="0.2">
      <c r="A11" t="s">
        <v>57</v>
      </c>
      <c r="C11" t="s">
        <v>89</v>
      </c>
      <c r="F11" t="s">
        <v>289</v>
      </c>
      <c r="G11">
        <v>162</v>
      </c>
      <c r="H11">
        <v>6136</v>
      </c>
      <c r="I11">
        <v>5602</v>
      </c>
      <c r="J11">
        <v>723</v>
      </c>
      <c r="K11">
        <v>1521</v>
      </c>
      <c r="L11">
        <v>283</v>
      </c>
      <c r="M11">
        <v>45</v>
      </c>
      <c r="N11">
        <v>168</v>
      </c>
      <c r="O11">
        <v>678</v>
      </c>
      <c r="P11">
        <v>66</v>
      </c>
      <c r="Q11">
        <v>28</v>
      </c>
      <c r="R11">
        <v>384</v>
      </c>
      <c r="S11">
        <v>1038</v>
      </c>
      <c r="T11">
        <v>0.27200000000000002</v>
      </c>
      <c r="U11">
        <v>0.32100000000000001</v>
      </c>
      <c r="V11">
        <v>0.42799999999999999</v>
      </c>
      <c r="W11">
        <v>0.75</v>
      </c>
      <c r="X11">
        <v>100</v>
      </c>
      <c r="Y11">
        <v>0.33200000000000002</v>
      </c>
      <c r="Z11">
        <v>99</v>
      </c>
      <c r="AA11">
        <v>2398</v>
      </c>
      <c r="AB11">
        <v>137</v>
      </c>
      <c r="AC11">
        <v>53</v>
      </c>
      <c r="AD11">
        <v>44</v>
      </c>
      <c r="AE11">
        <v>52</v>
      </c>
      <c r="AF11">
        <v>24</v>
      </c>
      <c r="AG11">
        <v>1982</v>
      </c>
      <c r="AH11">
        <v>1817</v>
      </c>
      <c r="AI11">
        <v>11.216049382716051</v>
      </c>
      <c r="AJ11">
        <v>4.5985802469135786</v>
      </c>
      <c r="AK11">
        <v>4.4629629629629628</v>
      </c>
      <c r="AL11">
        <v>0.1356172839506167</v>
      </c>
      <c r="AM11">
        <v>4.7107407407407402</v>
      </c>
      <c r="AN11">
        <v>0.2477777777777774</v>
      </c>
    </row>
    <row r="12" spans="1:40" ht="16" customHeight="1" x14ac:dyDescent="0.2">
      <c r="A12" t="s">
        <v>58</v>
      </c>
      <c r="C12" t="s">
        <v>89</v>
      </c>
      <c r="F12" t="s">
        <v>205</v>
      </c>
      <c r="G12">
        <v>163</v>
      </c>
      <c r="H12">
        <v>6139</v>
      </c>
      <c r="I12">
        <v>5462</v>
      </c>
      <c r="J12">
        <v>693</v>
      </c>
      <c r="K12">
        <v>1400</v>
      </c>
      <c r="L12">
        <v>281</v>
      </c>
      <c r="M12">
        <v>32</v>
      </c>
      <c r="N12">
        <v>161</v>
      </c>
      <c r="O12">
        <v>654</v>
      </c>
      <c r="P12">
        <v>115</v>
      </c>
      <c r="Q12">
        <v>44</v>
      </c>
      <c r="R12">
        <v>481</v>
      </c>
      <c r="S12">
        <v>1037</v>
      </c>
      <c r="T12">
        <v>0.25600000000000001</v>
      </c>
      <c r="U12">
        <v>0.32200000000000001</v>
      </c>
      <c r="V12">
        <v>0.40799999999999997</v>
      </c>
      <c r="W12">
        <v>0.73</v>
      </c>
      <c r="X12">
        <v>90</v>
      </c>
      <c r="Y12">
        <v>0.33</v>
      </c>
      <c r="Z12">
        <v>88</v>
      </c>
      <c r="AA12">
        <v>2228</v>
      </c>
      <c r="AB12">
        <v>116</v>
      </c>
      <c r="AC12">
        <v>72</v>
      </c>
      <c r="AD12">
        <v>82</v>
      </c>
      <c r="AE12">
        <v>42</v>
      </c>
      <c r="AF12">
        <v>43</v>
      </c>
      <c r="AG12">
        <v>1996</v>
      </c>
      <c r="AH12">
        <v>1836</v>
      </c>
      <c r="AI12">
        <v>11.33333333333333</v>
      </c>
      <c r="AJ12">
        <v>4.6466666666666674</v>
      </c>
      <c r="AK12">
        <v>4.2515337423312882</v>
      </c>
      <c r="AL12">
        <v>0.39513292433537828</v>
      </c>
      <c r="AM12">
        <v>4.5234782608695649</v>
      </c>
      <c r="AN12">
        <v>0.27194451853827672</v>
      </c>
    </row>
    <row r="13" spans="1:40" ht="16" customHeight="1" x14ac:dyDescent="0.2">
      <c r="A13" t="s">
        <v>59</v>
      </c>
      <c r="C13" t="s">
        <v>89</v>
      </c>
      <c r="F13" t="s">
        <v>290</v>
      </c>
      <c r="G13">
        <v>162</v>
      </c>
      <c r="H13">
        <v>6086</v>
      </c>
      <c r="I13">
        <v>5503</v>
      </c>
      <c r="J13">
        <v>701</v>
      </c>
      <c r="K13">
        <v>1445</v>
      </c>
      <c r="L13">
        <v>289</v>
      </c>
      <c r="M13">
        <v>34</v>
      </c>
      <c r="N13">
        <v>126</v>
      </c>
      <c r="O13">
        <v>653</v>
      </c>
      <c r="P13">
        <v>53</v>
      </c>
      <c r="Q13">
        <v>33</v>
      </c>
      <c r="R13">
        <v>424</v>
      </c>
      <c r="S13">
        <v>1008</v>
      </c>
      <c r="T13">
        <v>0.26300000000000001</v>
      </c>
      <c r="U13">
        <v>0.32</v>
      </c>
      <c r="V13">
        <v>0.39600000000000002</v>
      </c>
      <c r="W13">
        <v>0.71599999999999997</v>
      </c>
      <c r="X13">
        <v>91</v>
      </c>
      <c r="Y13">
        <v>0.32</v>
      </c>
      <c r="Z13">
        <v>90</v>
      </c>
      <c r="AA13">
        <v>2180</v>
      </c>
      <c r="AB13">
        <v>139</v>
      </c>
      <c r="AC13">
        <v>63</v>
      </c>
      <c r="AD13">
        <v>46</v>
      </c>
      <c r="AE13">
        <v>50</v>
      </c>
      <c r="AF13">
        <v>23</v>
      </c>
      <c r="AG13">
        <v>1955</v>
      </c>
      <c r="AH13">
        <v>1783</v>
      </c>
      <c r="AI13">
        <v>11.006172839506171</v>
      </c>
      <c r="AJ13">
        <v>4.5125308641975304</v>
      </c>
      <c r="AK13">
        <v>4.3271604938271606</v>
      </c>
      <c r="AL13">
        <v>0.18537037037036971</v>
      </c>
      <c r="AM13">
        <v>4.2903437499999999</v>
      </c>
      <c r="AN13">
        <v>3.6816743827160707E-2</v>
      </c>
    </row>
    <row r="14" spans="1:40" ht="16" customHeight="1" x14ac:dyDescent="0.2">
      <c r="A14" t="s">
        <v>60</v>
      </c>
      <c r="C14" t="s">
        <v>89</v>
      </c>
      <c r="F14" t="s">
        <v>200</v>
      </c>
      <c r="G14">
        <v>162</v>
      </c>
      <c r="H14">
        <v>6186</v>
      </c>
      <c r="I14">
        <v>5624</v>
      </c>
      <c r="J14">
        <v>761</v>
      </c>
      <c r="K14">
        <v>1520</v>
      </c>
      <c r="L14">
        <v>278</v>
      </c>
      <c r="M14">
        <v>30</v>
      </c>
      <c r="N14">
        <v>147</v>
      </c>
      <c r="O14">
        <v>726</v>
      </c>
      <c r="P14">
        <v>161</v>
      </c>
      <c r="Q14">
        <v>57</v>
      </c>
      <c r="R14">
        <v>447</v>
      </c>
      <c r="S14">
        <v>848</v>
      </c>
      <c r="T14">
        <v>0.27</v>
      </c>
      <c r="U14">
        <v>0.32500000000000001</v>
      </c>
      <c r="V14">
        <v>0.40899999999999997</v>
      </c>
      <c r="W14">
        <v>0.73399999999999999</v>
      </c>
      <c r="X14">
        <v>96</v>
      </c>
      <c r="Y14">
        <v>0.32900000000000001</v>
      </c>
      <c r="Z14">
        <v>96</v>
      </c>
      <c r="AA14">
        <v>2299</v>
      </c>
      <c r="AB14">
        <v>125</v>
      </c>
      <c r="AC14">
        <v>29</v>
      </c>
      <c r="AD14">
        <v>43</v>
      </c>
      <c r="AE14">
        <v>39</v>
      </c>
      <c r="AF14">
        <v>51</v>
      </c>
      <c r="AG14">
        <v>2047</v>
      </c>
      <c r="AH14">
        <v>1865</v>
      </c>
      <c r="AI14">
        <v>11.51234567901234</v>
      </c>
      <c r="AJ14">
        <v>4.720061728395061</v>
      </c>
      <c r="AK14">
        <v>4.6975308641975309</v>
      </c>
      <c r="AL14">
        <v>2.2530864197530139E-2</v>
      </c>
      <c r="AM14">
        <v>4.5636709401709394</v>
      </c>
      <c r="AN14">
        <v>0.13385992402659139</v>
      </c>
    </row>
    <row r="15" spans="1:40" ht="16" customHeight="1" x14ac:dyDescent="0.2">
      <c r="A15" t="s">
        <v>61</v>
      </c>
      <c r="C15" t="s">
        <v>89</v>
      </c>
      <c r="F15" t="s">
        <v>141</v>
      </c>
      <c r="G15">
        <v>162</v>
      </c>
      <c r="H15">
        <v>6134</v>
      </c>
      <c r="I15">
        <v>5433</v>
      </c>
      <c r="J15">
        <v>685</v>
      </c>
      <c r="K15">
        <v>1374</v>
      </c>
      <c r="L15">
        <v>284</v>
      </c>
      <c r="M15">
        <v>21</v>
      </c>
      <c r="N15">
        <v>149</v>
      </c>
      <c r="O15">
        <v>653</v>
      </c>
      <c r="P15">
        <v>58</v>
      </c>
      <c r="Q15">
        <v>35</v>
      </c>
      <c r="R15">
        <v>541</v>
      </c>
      <c r="S15">
        <v>1094</v>
      </c>
      <c r="T15">
        <v>0.253</v>
      </c>
      <c r="U15">
        <v>0.32600000000000001</v>
      </c>
      <c r="V15">
        <v>0.39500000000000002</v>
      </c>
      <c r="W15">
        <v>0.72099999999999997</v>
      </c>
      <c r="X15">
        <v>90</v>
      </c>
      <c r="Y15">
        <v>0.32600000000000001</v>
      </c>
      <c r="Z15">
        <v>90</v>
      </c>
      <c r="AA15">
        <v>2147</v>
      </c>
      <c r="AB15">
        <v>139</v>
      </c>
      <c r="AC15">
        <v>67</v>
      </c>
      <c r="AD15">
        <v>57</v>
      </c>
      <c r="AE15">
        <v>33</v>
      </c>
      <c r="AF15">
        <v>30</v>
      </c>
      <c r="AG15">
        <v>2012</v>
      </c>
      <c r="AH15">
        <v>1838</v>
      </c>
      <c r="AI15">
        <v>11.345679012345681</v>
      </c>
      <c r="AJ15">
        <v>4.6517283950617276</v>
      </c>
      <c r="AK15">
        <v>4.2283950617283947</v>
      </c>
      <c r="AL15">
        <v>0.4233333333333329</v>
      </c>
      <c r="AM15">
        <v>4.3303254942058622</v>
      </c>
      <c r="AN15">
        <v>0.1019304324774675</v>
      </c>
    </row>
    <row r="16" spans="1:40" ht="16" customHeight="1" x14ac:dyDescent="0.2">
      <c r="A16" t="s">
        <v>62</v>
      </c>
      <c r="C16" t="s">
        <v>89</v>
      </c>
      <c r="F16" t="s">
        <v>291</v>
      </c>
      <c r="G16">
        <v>162</v>
      </c>
      <c r="H16">
        <v>6214</v>
      </c>
      <c r="I16">
        <v>5502</v>
      </c>
      <c r="J16">
        <v>717</v>
      </c>
      <c r="K16">
        <v>1499</v>
      </c>
      <c r="L16">
        <v>306</v>
      </c>
      <c r="M16">
        <v>32</v>
      </c>
      <c r="N16">
        <v>128</v>
      </c>
      <c r="O16">
        <v>678</v>
      </c>
      <c r="P16">
        <v>96</v>
      </c>
      <c r="Q16">
        <v>38</v>
      </c>
      <c r="R16">
        <v>512</v>
      </c>
      <c r="S16">
        <v>918</v>
      </c>
      <c r="T16">
        <v>0.27200000000000002</v>
      </c>
      <c r="U16">
        <v>0.33900000000000002</v>
      </c>
      <c r="V16">
        <v>0.40899999999999997</v>
      </c>
      <c r="W16">
        <v>0.748</v>
      </c>
      <c r="X16">
        <v>101</v>
      </c>
      <c r="Y16">
        <v>0.33500000000000002</v>
      </c>
      <c r="Z16">
        <v>100</v>
      </c>
      <c r="AA16">
        <v>2253</v>
      </c>
      <c r="AB16">
        <v>144</v>
      </c>
      <c r="AC16">
        <v>67</v>
      </c>
      <c r="AD16">
        <v>82</v>
      </c>
      <c r="AE16">
        <v>50</v>
      </c>
      <c r="AF16">
        <v>61</v>
      </c>
      <c r="AG16">
        <v>2139</v>
      </c>
      <c r="AH16">
        <v>1957</v>
      </c>
      <c r="AI16">
        <v>12.08024691358025</v>
      </c>
      <c r="AJ16">
        <v>4.9529012345679009</v>
      </c>
      <c r="AK16">
        <v>4.4259259259259256</v>
      </c>
      <c r="AL16">
        <v>0.52697530864197528</v>
      </c>
      <c r="AM16">
        <v>4.591028351360209</v>
      </c>
      <c r="AN16">
        <v>0.16510242543428341</v>
      </c>
    </row>
    <row r="17" spans="1:40" ht="16" customHeight="1" x14ac:dyDescent="0.2">
      <c r="A17" t="s">
        <v>63</v>
      </c>
      <c r="C17" t="s">
        <v>89</v>
      </c>
      <c r="F17" t="s">
        <v>107</v>
      </c>
      <c r="G17">
        <v>162</v>
      </c>
      <c r="H17">
        <v>6156</v>
      </c>
      <c r="I17">
        <v>5448</v>
      </c>
      <c r="J17">
        <v>726</v>
      </c>
      <c r="K17">
        <v>1413</v>
      </c>
      <c r="L17">
        <v>327</v>
      </c>
      <c r="M17">
        <v>19</v>
      </c>
      <c r="N17">
        <v>175</v>
      </c>
      <c r="O17">
        <v>689</v>
      </c>
      <c r="P17">
        <v>79</v>
      </c>
      <c r="Q17">
        <v>34</v>
      </c>
      <c r="R17">
        <v>531</v>
      </c>
      <c r="S17">
        <v>1162</v>
      </c>
      <c r="T17">
        <v>0.25900000000000001</v>
      </c>
      <c r="U17">
        <v>0.33100000000000002</v>
      </c>
      <c r="V17">
        <v>0.42299999999999999</v>
      </c>
      <c r="W17">
        <v>0.754</v>
      </c>
      <c r="X17">
        <v>97</v>
      </c>
      <c r="Y17">
        <v>0.33800000000000002</v>
      </c>
      <c r="Z17">
        <v>96</v>
      </c>
      <c r="AA17">
        <v>2303</v>
      </c>
      <c r="AB17">
        <v>137</v>
      </c>
      <c r="AC17">
        <v>73</v>
      </c>
      <c r="AD17">
        <v>66</v>
      </c>
      <c r="AE17">
        <v>38</v>
      </c>
      <c r="AF17">
        <v>55</v>
      </c>
      <c r="AG17">
        <v>2072</v>
      </c>
      <c r="AH17">
        <v>1901</v>
      </c>
      <c r="AI17">
        <v>11.73456790123457</v>
      </c>
      <c r="AJ17">
        <v>4.811172839506173</v>
      </c>
      <c r="AK17">
        <v>4.4814814814814818</v>
      </c>
      <c r="AL17">
        <v>0.32969135802469118</v>
      </c>
      <c r="AM17">
        <v>4.7237839879154073</v>
      </c>
      <c r="AN17">
        <v>0.24230250643392551</v>
      </c>
    </row>
    <row r="18" spans="1:40" ht="16" customHeight="1" x14ac:dyDescent="0.2">
      <c r="A18" t="s">
        <v>64</v>
      </c>
      <c r="C18" t="s">
        <v>89</v>
      </c>
      <c r="F18" t="s">
        <v>277</v>
      </c>
      <c r="G18">
        <v>162</v>
      </c>
      <c r="H18">
        <v>6192</v>
      </c>
      <c r="I18">
        <v>5564</v>
      </c>
      <c r="J18">
        <v>688</v>
      </c>
      <c r="K18">
        <v>1441</v>
      </c>
      <c r="L18">
        <v>269</v>
      </c>
      <c r="M18">
        <v>32</v>
      </c>
      <c r="N18">
        <v>134</v>
      </c>
      <c r="O18">
        <v>644</v>
      </c>
      <c r="P18">
        <v>102</v>
      </c>
      <c r="Q18">
        <v>44</v>
      </c>
      <c r="R18">
        <v>485</v>
      </c>
      <c r="S18">
        <v>978</v>
      </c>
      <c r="T18">
        <v>0.25900000000000001</v>
      </c>
      <c r="U18">
        <v>0.32300000000000001</v>
      </c>
      <c r="V18">
        <v>0.39100000000000001</v>
      </c>
      <c r="W18">
        <v>0.71399999999999997</v>
      </c>
      <c r="X18">
        <v>88</v>
      </c>
      <c r="Y18">
        <v>0.32</v>
      </c>
      <c r="Z18">
        <v>86</v>
      </c>
      <c r="AA18">
        <v>2176</v>
      </c>
      <c r="AB18">
        <v>155</v>
      </c>
      <c r="AC18">
        <v>59</v>
      </c>
      <c r="AD18">
        <v>42</v>
      </c>
      <c r="AE18">
        <v>42</v>
      </c>
      <c r="AF18">
        <v>49</v>
      </c>
      <c r="AG18">
        <v>2034</v>
      </c>
      <c r="AH18">
        <v>1835</v>
      </c>
      <c r="AI18">
        <v>11.32716049382716</v>
      </c>
      <c r="AJ18">
        <v>4.644135802469135</v>
      </c>
      <c r="AK18">
        <v>4.2469135802469138</v>
      </c>
      <c r="AL18">
        <v>0.39722222222222131</v>
      </c>
      <c r="AM18">
        <v>4.3192251461988302</v>
      </c>
      <c r="AN18">
        <v>7.2311565951916457E-2</v>
      </c>
    </row>
    <row r="19" spans="1:40" ht="16" customHeight="1" x14ac:dyDescent="0.2">
      <c r="A19" t="s">
        <v>65</v>
      </c>
      <c r="C19" t="s">
        <v>89</v>
      </c>
      <c r="F19" t="s">
        <v>292</v>
      </c>
      <c r="G19">
        <v>162</v>
      </c>
      <c r="H19">
        <v>6146</v>
      </c>
      <c r="I19">
        <v>5505</v>
      </c>
      <c r="J19">
        <v>722</v>
      </c>
      <c r="K19">
        <v>1421</v>
      </c>
      <c r="L19">
        <v>279</v>
      </c>
      <c r="M19">
        <v>32</v>
      </c>
      <c r="N19">
        <v>175</v>
      </c>
      <c r="O19">
        <v>683</v>
      </c>
      <c r="P19">
        <v>153</v>
      </c>
      <c r="Q19">
        <v>40</v>
      </c>
      <c r="R19">
        <v>486</v>
      </c>
      <c r="S19">
        <v>1075</v>
      </c>
      <c r="T19">
        <v>0.25800000000000001</v>
      </c>
      <c r="U19">
        <v>0.32200000000000001</v>
      </c>
      <c r="V19">
        <v>0.41599999999999998</v>
      </c>
      <c r="W19">
        <v>0.73799999999999999</v>
      </c>
      <c r="X19">
        <v>95</v>
      </c>
      <c r="Y19">
        <v>0.33500000000000002</v>
      </c>
      <c r="Z19">
        <v>95</v>
      </c>
      <c r="AA19">
        <v>2289</v>
      </c>
      <c r="AB19">
        <v>103</v>
      </c>
      <c r="AC19">
        <v>48</v>
      </c>
      <c r="AD19">
        <v>69</v>
      </c>
      <c r="AE19">
        <v>38</v>
      </c>
      <c r="AF19">
        <v>49</v>
      </c>
      <c r="AG19">
        <v>2004</v>
      </c>
      <c r="AH19">
        <v>1861</v>
      </c>
      <c r="AI19">
        <v>11.48765432098766</v>
      </c>
      <c r="AJ19">
        <v>4.7099382716049387</v>
      </c>
      <c r="AK19">
        <v>4.4567901234567904</v>
      </c>
      <c r="AL19">
        <v>0.25314814814814829</v>
      </c>
      <c r="AM19">
        <v>4.6749758454106276</v>
      </c>
      <c r="AN19">
        <v>0.2181857219538372</v>
      </c>
    </row>
    <row r="20" spans="1:40" ht="16" customHeight="1" x14ac:dyDescent="0.2">
      <c r="A20" t="s">
        <v>66</v>
      </c>
      <c r="C20" t="s">
        <v>89</v>
      </c>
      <c r="F20" t="s">
        <v>217</v>
      </c>
      <c r="G20">
        <v>162</v>
      </c>
      <c r="H20">
        <v>6406</v>
      </c>
      <c r="I20">
        <v>5624</v>
      </c>
      <c r="J20">
        <v>886</v>
      </c>
      <c r="K20">
        <v>1552</v>
      </c>
      <c r="L20">
        <v>259</v>
      </c>
      <c r="M20">
        <v>16</v>
      </c>
      <c r="N20">
        <v>229</v>
      </c>
      <c r="O20">
        <v>847</v>
      </c>
      <c r="P20">
        <v>84</v>
      </c>
      <c r="Q20">
        <v>27</v>
      </c>
      <c r="R20">
        <v>637</v>
      </c>
      <c r="S20">
        <v>989</v>
      </c>
      <c r="T20">
        <v>0.27600000000000002</v>
      </c>
      <c r="U20">
        <v>0.35499999999999998</v>
      </c>
      <c r="V20">
        <v>0.45</v>
      </c>
      <c r="W20">
        <v>0.80500000000000005</v>
      </c>
      <c r="X20">
        <v>115</v>
      </c>
      <c r="Y20">
        <v>0.36099999999999999</v>
      </c>
      <c r="Z20">
        <v>119</v>
      </c>
      <c r="AA20">
        <v>2530</v>
      </c>
      <c r="AB20">
        <v>125</v>
      </c>
      <c r="AC20">
        <v>73</v>
      </c>
      <c r="AD20">
        <v>28</v>
      </c>
      <c r="AE20">
        <v>43</v>
      </c>
      <c r="AF20">
        <v>41</v>
      </c>
      <c r="AG20">
        <v>2303</v>
      </c>
      <c r="AH20">
        <v>2151</v>
      </c>
      <c r="AI20">
        <v>13.27777777777778</v>
      </c>
      <c r="AJ20">
        <v>5.443888888888889</v>
      </c>
      <c r="AK20">
        <v>5.4691358024691361</v>
      </c>
      <c r="AL20">
        <v>2.524691358024711E-2</v>
      </c>
      <c r="AM20">
        <v>5.3017605633802827</v>
      </c>
      <c r="AN20">
        <v>0.16737523908885341</v>
      </c>
    </row>
    <row r="21" spans="1:40" ht="16" customHeight="1" x14ac:dyDescent="0.2">
      <c r="A21" t="s">
        <v>67</v>
      </c>
      <c r="C21" t="s">
        <v>89</v>
      </c>
      <c r="F21" t="s">
        <v>201</v>
      </c>
      <c r="G21">
        <v>162</v>
      </c>
      <c r="H21">
        <v>6275</v>
      </c>
      <c r="I21">
        <v>5627</v>
      </c>
      <c r="J21">
        <v>772</v>
      </c>
      <c r="K21">
        <v>1476</v>
      </c>
      <c r="L21">
        <v>310</v>
      </c>
      <c r="M21">
        <v>20</v>
      </c>
      <c r="N21">
        <v>155</v>
      </c>
      <c r="O21">
        <v>739</v>
      </c>
      <c r="P21">
        <v>31</v>
      </c>
      <c r="Q21">
        <v>22</v>
      </c>
      <c r="R21">
        <v>537</v>
      </c>
      <c r="S21">
        <v>819</v>
      </c>
      <c r="T21">
        <v>0.26200000000000001</v>
      </c>
      <c r="U21">
        <v>0.33</v>
      </c>
      <c r="V21">
        <v>0.40699999999999997</v>
      </c>
      <c r="W21">
        <v>0.73699999999999999</v>
      </c>
      <c r="X21">
        <v>96</v>
      </c>
      <c r="Y21">
        <v>0.33200000000000002</v>
      </c>
      <c r="Z21">
        <v>97</v>
      </c>
      <c r="AA21">
        <v>2291</v>
      </c>
      <c r="AB21">
        <v>148</v>
      </c>
      <c r="AC21">
        <v>52</v>
      </c>
      <c r="AD21">
        <v>19</v>
      </c>
      <c r="AE21">
        <v>40</v>
      </c>
      <c r="AF21">
        <v>22</v>
      </c>
      <c r="AG21">
        <v>2087</v>
      </c>
      <c r="AH21">
        <v>1917</v>
      </c>
      <c r="AI21">
        <v>11.83333333333333</v>
      </c>
      <c r="AJ21">
        <v>4.8516666666666666</v>
      </c>
      <c r="AK21">
        <v>4.7654320987654319</v>
      </c>
      <c r="AL21">
        <v>8.6234567901234627E-2</v>
      </c>
      <c r="AM21">
        <v>4.5972499999999998</v>
      </c>
      <c r="AN21">
        <v>0.16818209876543211</v>
      </c>
    </row>
    <row r="22" spans="1:40" ht="16" customHeight="1" x14ac:dyDescent="0.2">
      <c r="A22" t="s">
        <v>68</v>
      </c>
      <c r="C22" t="s">
        <v>89</v>
      </c>
      <c r="F22" t="s">
        <v>252</v>
      </c>
      <c r="G22">
        <v>162</v>
      </c>
      <c r="H22">
        <v>6345</v>
      </c>
      <c r="I22">
        <v>5542</v>
      </c>
      <c r="J22">
        <v>807</v>
      </c>
      <c r="K22">
        <v>1494</v>
      </c>
      <c r="L22">
        <v>282</v>
      </c>
      <c r="M22">
        <v>35</v>
      </c>
      <c r="N22">
        <v>167</v>
      </c>
      <c r="O22">
        <v>760</v>
      </c>
      <c r="P22">
        <v>116</v>
      </c>
      <c r="Q22">
        <v>27</v>
      </c>
      <c r="R22">
        <v>639</v>
      </c>
      <c r="S22">
        <v>1083</v>
      </c>
      <c r="T22">
        <v>0.27</v>
      </c>
      <c r="U22">
        <v>0.34799999999999998</v>
      </c>
      <c r="V22">
        <v>0.42299999999999999</v>
      </c>
      <c r="W22">
        <v>0.77200000000000002</v>
      </c>
      <c r="X22">
        <v>98</v>
      </c>
      <c r="Y22">
        <v>0.34799999999999998</v>
      </c>
      <c r="Z22">
        <v>96</v>
      </c>
      <c r="AA22">
        <v>2347</v>
      </c>
      <c r="AB22">
        <v>107</v>
      </c>
      <c r="AC22">
        <v>56</v>
      </c>
      <c r="AD22">
        <v>62</v>
      </c>
      <c r="AE22">
        <v>46</v>
      </c>
      <c r="AF22">
        <v>76</v>
      </c>
      <c r="AG22">
        <v>2265</v>
      </c>
      <c r="AH22">
        <v>2131</v>
      </c>
      <c r="AI22">
        <v>13.154320987654319</v>
      </c>
      <c r="AJ22">
        <v>5.3932716049382714</v>
      </c>
      <c r="AK22">
        <v>4.9814814814814818</v>
      </c>
      <c r="AL22">
        <v>0.41179012345678961</v>
      </c>
      <c r="AM22">
        <v>5.0366307471264378</v>
      </c>
      <c r="AN22">
        <v>5.5149265644955918E-2</v>
      </c>
    </row>
    <row r="23" spans="1:40" ht="16" customHeight="1" x14ac:dyDescent="0.2">
      <c r="A23" t="s">
        <v>69</v>
      </c>
      <c r="C23" t="s">
        <v>89</v>
      </c>
      <c r="F23" t="s">
        <v>145</v>
      </c>
      <c r="G23">
        <v>162</v>
      </c>
      <c r="H23">
        <v>6221</v>
      </c>
      <c r="I23">
        <v>5573</v>
      </c>
      <c r="J23">
        <v>680</v>
      </c>
      <c r="K23">
        <v>1445</v>
      </c>
      <c r="L23">
        <v>292</v>
      </c>
      <c r="M23">
        <v>38</v>
      </c>
      <c r="N23">
        <v>139</v>
      </c>
      <c r="O23">
        <v>656</v>
      </c>
      <c r="P23">
        <v>73</v>
      </c>
      <c r="Q23">
        <v>30</v>
      </c>
      <c r="R23">
        <v>471</v>
      </c>
      <c r="S23">
        <v>1092</v>
      </c>
      <c r="T23">
        <v>0.25900000000000001</v>
      </c>
      <c r="U23">
        <v>0.32200000000000001</v>
      </c>
      <c r="V23">
        <v>0.4</v>
      </c>
      <c r="W23">
        <v>0.72299999999999998</v>
      </c>
      <c r="X23">
        <v>90</v>
      </c>
      <c r="Y23">
        <v>0.33</v>
      </c>
      <c r="Z23">
        <v>91</v>
      </c>
      <c r="AA23">
        <v>2230</v>
      </c>
      <c r="AB23">
        <v>130</v>
      </c>
      <c r="AC23">
        <v>72</v>
      </c>
      <c r="AD23">
        <v>56</v>
      </c>
      <c r="AE23">
        <v>49</v>
      </c>
      <c r="AF23">
        <v>38</v>
      </c>
      <c r="AG23">
        <v>2026</v>
      </c>
      <c r="AH23">
        <v>1866</v>
      </c>
      <c r="AI23">
        <v>11.518518518518521</v>
      </c>
      <c r="AJ23">
        <v>4.7225925925925916</v>
      </c>
      <c r="AK23">
        <v>4.1975308641975309</v>
      </c>
      <c r="AL23">
        <v>0.5250617283950616</v>
      </c>
      <c r="AM23">
        <v>4.5072463768115947</v>
      </c>
      <c r="AN23">
        <v>0.30971551261406383</v>
      </c>
    </row>
    <row r="24" spans="1:40" ht="16" customHeight="1" x14ac:dyDescent="0.2">
      <c r="A24" t="s">
        <v>70</v>
      </c>
      <c r="C24" t="s">
        <v>89</v>
      </c>
      <c r="F24" t="s">
        <v>155</v>
      </c>
      <c r="G24">
        <v>162</v>
      </c>
      <c r="H24">
        <v>6271</v>
      </c>
      <c r="I24">
        <v>5502</v>
      </c>
      <c r="J24">
        <v>684</v>
      </c>
      <c r="K24">
        <v>1416</v>
      </c>
      <c r="L24">
        <v>269</v>
      </c>
      <c r="M24">
        <v>39</v>
      </c>
      <c r="N24">
        <v>130</v>
      </c>
      <c r="O24">
        <v>655</v>
      </c>
      <c r="P24">
        <v>99</v>
      </c>
      <c r="Q24">
        <v>44</v>
      </c>
      <c r="R24">
        <v>600</v>
      </c>
      <c r="S24">
        <v>977</v>
      </c>
      <c r="T24">
        <v>0.25700000000000001</v>
      </c>
      <c r="U24">
        <v>0.33300000000000002</v>
      </c>
      <c r="V24">
        <v>0.39100000000000001</v>
      </c>
      <c r="W24">
        <v>0.72399999999999998</v>
      </c>
      <c r="X24">
        <v>97</v>
      </c>
      <c r="Y24">
        <v>0.32900000000000001</v>
      </c>
      <c r="Z24">
        <v>99</v>
      </c>
      <c r="AA24">
        <v>2153</v>
      </c>
      <c r="AB24">
        <v>122</v>
      </c>
      <c r="AC24">
        <v>49</v>
      </c>
      <c r="AD24">
        <v>72</v>
      </c>
      <c r="AE24">
        <v>48</v>
      </c>
      <c r="AF24">
        <v>41</v>
      </c>
      <c r="AG24">
        <v>2106</v>
      </c>
      <c r="AH24">
        <v>1940</v>
      </c>
      <c r="AI24">
        <v>11.97530864197531</v>
      </c>
      <c r="AJ24">
        <v>4.9098765432098759</v>
      </c>
      <c r="AK24">
        <v>4.2222222222222223</v>
      </c>
      <c r="AL24">
        <v>0.68765432098765356</v>
      </c>
      <c r="AM24">
        <v>4.4292459125792458</v>
      </c>
      <c r="AN24">
        <v>0.2070236903570235</v>
      </c>
    </row>
    <row r="25" spans="1:40" ht="16" customHeight="1" x14ac:dyDescent="0.2">
      <c r="A25" t="s">
        <v>72</v>
      </c>
      <c r="C25" t="s">
        <v>89</v>
      </c>
      <c r="F25" t="s">
        <v>146</v>
      </c>
      <c r="G25">
        <v>162</v>
      </c>
      <c r="H25">
        <v>6095</v>
      </c>
      <c r="I25">
        <v>5507</v>
      </c>
      <c r="J25">
        <v>699</v>
      </c>
      <c r="K25">
        <v>1408</v>
      </c>
      <c r="L25">
        <v>289</v>
      </c>
      <c r="M25">
        <v>34</v>
      </c>
      <c r="N25">
        <v>130</v>
      </c>
      <c r="O25">
        <v>657</v>
      </c>
      <c r="P25">
        <v>102</v>
      </c>
      <c r="Q25">
        <v>47</v>
      </c>
      <c r="R25">
        <v>466</v>
      </c>
      <c r="S25">
        <v>986</v>
      </c>
      <c r="T25">
        <v>0.25600000000000001</v>
      </c>
      <c r="U25">
        <v>0.317</v>
      </c>
      <c r="V25">
        <v>0.39100000000000001</v>
      </c>
      <c r="W25">
        <v>0.70899999999999996</v>
      </c>
      <c r="X25">
        <v>92</v>
      </c>
      <c r="Y25">
        <v>0.318</v>
      </c>
      <c r="Z25">
        <v>92</v>
      </c>
      <c r="AA25">
        <v>2155</v>
      </c>
      <c r="AB25">
        <v>115</v>
      </c>
      <c r="AC25">
        <v>48</v>
      </c>
      <c r="AD25">
        <v>37</v>
      </c>
      <c r="AE25">
        <v>37</v>
      </c>
      <c r="AF25">
        <v>50</v>
      </c>
      <c r="AG25">
        <v>1972</v>
      </c>
      <c r="AH25">
        <v>1810</v>
      </c>
      <c r="AI25">
        <v>11.17283950617284</v>
      </c>
      <c r="AJ25">
        <v>4.5808641975308646</v>
      </c>
      <c r="AK25">
        <v>4.3148148148148149</v>
      </c>
      <c r="AL25">
        <v>0.26604938271604972</v>
      </c>
      <c r="AM25">
        <v>4.3410182264283206</v>
      </c>
      <c r="AN25">
        <v>2.6203411613506589E-2</v>
      </c>
    </row>
    <row r="26" spans="1:40" ht="16" customHeight="1" x14ac:dyDescent="0.2">
      <c r="A26" t="s">
        <v>71</v>
      </c>
      <c r="C26" t="s">
        <v>89</v>
      </c>
      <c r="F26" t="s">
        <v>293</v>
      </c>
      <c r="G26">
        <v>162</v>
      </c>
      <c r="H26">
        <v>6077</v>
      </c>
      <c r="I26">
        <v>5462</v>
      </c>
      <c r="J26">
        <v>649</v>
      </c>
      <c r="K26">
        <v>1427</v>
      </c>
      <c r="L26">
        <v>299</v>
      </c>
      <c r="M26">
        <v>26</v>
      </c>
      <c r="N26">
        <v>128</v>
      </c>
      <c r="O26">
        <v>617</v>
      </c>
      <c r="P26">
        <v>71</v>
      </c>
      <c r="Q26">
        <v>35</v>
      </c>
      <c r="R26">
        <v>431</v>
      </c>
      <c r="S26">
        <v>901</v>
      </c>
      <c r="T26">
        <v>0.26100000000000001</v>
      </c>
      <c r="U26">
        <v>0.31900000000000001</v>
      </c>
      <c r="V26">
        <v>0.39600000000000002</v>
      </c>
      <c r="W26">
        <v>0.71399999999999997</v>
      </c>
      <c r="X26">
        <v>86</v>
      </c>
      <c r="Y26">
        <v>0.32300000000000001</v>
      </c>
      <c r="Z26">
        <v>84</v>
      </c>
      <c r="AA26">
        <v>2162</v>
      </c>
      <c r="AB26">
        <v>147</v>
      </c>
      <c r="AC26">
        <v>49</v>
      </c>
      <c r="AD26">
        <v>91</v>
      </c>
      <c r="AE26">
        <v>44</v>
      </c>
      <c r="AF26">
        <v>26</v>
      </c>
      <c r="AG26">
        <v>1933</v>
      </c>
      <c r="AH26">
        <v>1751</v>
      </c>
      <c r="AI26">
        <v>10.808641975308641</v>
      </c>
      <c r="AJ26">
        <v>4.4315432098765433</v>
      </c>
      <c r="AK26">
        <v>4.0061728395061724</v>
      </c>
      <c r="AL26">
        <v>0.42537037037037079</v>
      </c>
      <c r="AM26">
        <v>4.2265517241379316</v>
      </c>
      <c r="AN26">
        <v>0.22037888463175909</v>
      </c>
    </row>
    <row r="27" spans="1:40" ht="16" customHeight="1" x14ac:dyDescent="0.2">
      <c r="A27" t="s">
        <v>73</v>
      </c>
      <c r="C27" t="s">
        <v>89</v>
      </c>
      <c r="F27" t="s">
        <v>174</v>
      </c>
      <c r="G27">
        <v>162</v>
      </c>
      <c r="H27">
        <v>6246</v>
      </c>
      <c r="I27">
        <v>5538</v>
      </c>
      <c r="J27">
        <v>805</v>
      </c>
      <c r="K27">
        <v>1494</v>
      </c>
      <c r="L27">
        <v>287</v>
      </c>
      <c r="M27">
        <v>26</v>
      </c>
      <c r="N27">
        <v>170</v>
      </c>
      <c r="O27">
        <v>757</v>
      </c>
      <c r="P27">
        <v>83</v>
      </c>
      <c r="Q27">
        <v>36</v>
      </c>
      <c r="R27">
        <v>534</v>
      </c>
      <c r="S27">
        <v>947</v>
      </c>
      <c r="T27">
        <v>0.27</v>
      </c>
      <c r="U27">
        <v>0.33900000000000002</v>
      </c>
      <c r="V27">
        <v>0.42299999999999999</v>
      </c>
      <c r="W27">
        <v>0.76200000000000001</v>
      </c>
      <c r="X27">
        <v>98</v>
      </c>
      <c r="Y27">
        <v>0.34399999999999997</v>
      </c>
      <c r="Z27">
        <v>99</v>
      </c>
      <c r="AA27">
        <v>2343</v>
      </c>
      <c r="AB27">
        <v>127</v>
      </c>
      <c r="AC27">
        <v>62</v>
      </c>
      <c r="AD27">
        <v>77</v>
      </c>
      <c r="AE27">
        <v>35</v>
      </c>
      <c r="AF27">
        <v>60</v>
      </c>
      <c r="AG27">
        <v>2150</v>
      </c>
      <c r="AH27">
        <v>1987</v>
      </c>
      <c r="AI27">
        <v>12.26543209876543</v>
      </c>
      <c r="AJ27">
        <v>5.0288271604938268</v>
      </c>
      <c r="AK27">
        <v>4.9691358024691361</v>
      </c>
      <c r="AL27">
        <v>5.9691358024690722E-2</v>
      </c>
      <c r="AM27">
        <v>4.8209660766961644</v>
      </c>
      <c r="AN27">
        <v>0.14816972577297169</v>
      </c>
    </row>
    <row r="28" spans="1:40" ht="16" customHeight="1" x14ac:dyDescent="0.2">
      <c r="A28" t="s">
        <v>74</v>
      </c>
      <c r="C28" t="s">
        <v>89</v>
      </c>
      <c r="F28" t="s">
        <v>92</v>
      </c>
      <c r="G28">
        <v>162</v>
      </c>
      <c r="H28">
        <v>6120</v>
      </c>
      <c r="I28">
        <v>5552</v>
      </c>
      <c r="J28">
        <v>750</v>
      </c>
      <c r="K28">
        <v>1519</v>
      </c>
      <c r="L28">
        <v>289</v>
      </c>
      <c r="M28">
        <v>40</v>
      </c>
      <c r="N28">
        <v>157</v>
      </c>
      <c r="O28">
        <v>717</v>
      </c>
      <c r="P28">
        <v>151</v>
      </c>
      <c r="Q28">
        <v>49</v>
      </c>
      <c r="R28">
        <v>412</v>
      </c>
      <c r="S28">
        <v>990</v>
      </c>
      <c r="T28">
        <v>0.27400000000000002</v>
      </c>
      <c r="U28">
        <v>0.32900000000000001</v>
      </c>
      <c r="V28">
        <v>0.42499999999999999</v>
      </c>
      <c r="W28">
        <v>0.754</v>
      </c>
      <c r="X28">
        <v>101</v>
      </c>
      <c r="Y28">
        <v>0.33500000000000002</v>
      </c>
      <c r="Z28">
        <v>100</v>
      </c>
      <c r="AA28">
        <v>2359</v>
      </c>
      <c r="AB28">
        <v>133</v>
      </c>
      <c r="AC28">
        <v>69</v>
      </c>
      <c r="AD28">
        <v>34</v>
      </c>
      <c r="AE28">
        <v>51</v>
      </c>
      <c r="AF28">
        <v>25</v>
      </c>
      <c r="AG28">
        <v>2025</v>
      </c>
      <c r="AH28">
        <v>1843</v>
      </c>
      <c r="AI28">
        <v>11.376543209876541</v>
      </c>
      <c r="AJ28">
        <v>4.6643827160493823</v>
      </c>
      <c r="AK28">
        <v>4.6296296296296298</v>
      </c>
      <c r="AL28">
        <v>3.4753086419752499E-2</v>
      </c>
      <c r="AM28">
        <v>4.6292848699763578</v>
      </c>
      <c r="AN28">
        <v>3.4475965327196428E-4</v>
      </c>
    </row>
    <row r="29" spans="1:40" ht="16" customHeight="1" x14ac:dyDescent="0.2">
      <c r="A29" t="s">
        <v>75</v>
      </c>
      <c r="C29" t="s">
        <v>89</v>
      </c>
      <c r="F29" t="s">
        <v>138</v>
      </c>
      <c r="G29">
        <v>162</v>
      </c>
      <c r="H29">
        <v>6301</v>
      </c>
      <c r="I29">
        <v>5716</v>
      </c>
      <c r="J29">
        <v>865</v>
      </c>
      <c r="K29">
        <v>1528</v>
      </c>
      <c r="L29">
        <v>311</v>
      </c>
      <c r="M29">
        <v>29</v>
      </c>
      <c r="N29">
        <v>260</v>
      </c>
      <c r="O29">
        <v>834</v>
      </c>
      <c r="P29">
        <v>67</v>
      </c>
      <c r="Q29">
        <v>15</v>
      </c>
      <c r="R29">
        <v>495</v>
      </c>
      <c r="S29">
        <v>1112</v>
      </c>
      <c r="T29">
        <v>0.26700000000000002</v>
      </c>
      <c r="U29">
        <v>0.32900000000000001</v>
      </c>
      <c r="V29">
        <v>0.46800000000000003</v>
      </c>
      <c r="W29">
        <v>0.79800000000000004</v>
      </c>
      <c r="X29">
        <v>105</v>
      </c>
      <c r="Y29">
        <v>0.35199999999999998</v>
      </c>
      <c r="Z29">
        <v>105</v>
      </c>
      <c r="AA29">
        <v>2677</v>
      </c>
      <c r="AB29">
        <v>123</v>
      </c>
      <c r="AC29">
        <v>48</v>
      </c>
      <c r="AD29">
        <v>9</v>
      </c>
      <c r="AE29">
        <v>32</v>
      </c>
      <c r="AF29">
        <v>20</v>
      </c>
      <c r="AG29">
        <v>2091</v>
      </c>
      <c r="AH29">
        <v>1953</v>
      </c>
      <c r="AI29">
        <v>12.055555555555561</v>
      </c>
      <c r="AJ29">
        <v>4.9427777777777777</v>
      </c>
      <c r="AK29">
        <v>5.3395061728395063</v>
      </c>
      <c r="AL29">
        <v>0.39672839506172858</v>
      </c>
      <c r="AM29">
        <v>5.4019148936170218</v>
      </c>
      <c r="AN29">
        <v>6.240872077751547E-2</v>
      </c>
    </row>
    <row r="30" spans="1:40" ht="16" customHeight="1" x14ac:dyDescent="0.2">
      <c r="A30" t="s">
        <v>76</v>
      </c>
      <c r="C30" t="s">
        <v>89</v>
      </c>
      <c r="F30" t="s">
        <v>289</v>
      </c>
      <c r="G30">
        <v>162</v>
      </c>
      <c r="H30">
        <v>6233</v>
      </c>
      <c r="I30">
        <v>5581</v>
      </c>
      <c r="J30">
        <v>775</v>
      </c>
      <c r="K30">
        <v>1480</v>
      </c>
      <c r="L30">
        <v>307</v>
      </c>
      <c r="M30">
        <v>39</v>
      </c>
      <c r="N30">
        <v>136</v>
      </c>
      <c r="O30">
        <v>735</v>
      </c>
      <c r="P30">
        <v>72</v>
      </c>
      <c r="Q30">
        <v>35</v>
      </c>
      <c r="R30">
        <v>486</v>
      </c>
      <c r="S30">
        <v>955</v>
      </c>
      <c r="T30">
        <v>0.26500000000000001</v>
      </c>
      <c r="U30">
        <v>0.33100000000000002</v>
      </c>
      <c r="V30">
        <v>0.40699999999999997</v>
      </c>
      <c r="W30">
        <v>0.73799999999999999</v>
      </c>
      <c r="X30">
        <v>94</v>
      </c>
      <c r="Y30">
        <v>0.33100000000000002</v>
      </c>
      <c r="Z30">
        <v>94</v>
      </c>
      <c r="AA30">
        <v>2273</v>
      </c>
      <c r="AB30">
        <v>126</v>
      </c>
      <c r="AC30">
        <v>89</v>
      </c>
      <c r="AD30">
        <v>21</v>
      </c>
      <c r="AE30">
        <v>56</v>
      </c>
      <c r="AF30">
        <v>18</v>
      </c>
      <c r="AG30">
        <v>2073</v>
      </c>
      <c r="AH30">
        <v>1912</v>
      </c>
      <c r="AI30">
        <v>11.80246913580247</v>
      </c>
      <c r="AJ30">
        <v>4.839012345679012</v>
      </c>
      <c r="AK30">
        <v>4.783950617283951</v>
      </c>
      <c r="AL30">
        <v>5.506172839506096E-2</v>
      </c>
      <c r="AM30">
        <v>4.571406512252433</v>
      </c>
      <c r="AN30">
        <v>0.21254410503151799</v>
      </c>
    </row>
    <row r="31" spans="1:40" ht="16" customHeight="1" x14ac:dyDescent="0.2">
      <c r="A31" t="s">
        <v>77</v>
      </c>
      <c r="C31" t="s">
        <v>89</v>
      </c>
      <c r="F31" t="s">
        <v>231</v>
      </c>
      <c r="G31">
        <v>162</v>
      </c>
      <c r="H31">
        <v>6142</v>
      </c>
      <c r="I31">
        <v>5426</v>
      </c>
      <c r="J31">
        <v>639</v>
      </c>
      <c r="K31">
        <v>1367</v>
      </c>
      <c r="L31">
        <v>311</v>
      </c>
      <c r="M31">
        <v>32</v>
      </c>
      <c r="N31">
        <v>117</v>
      </c>
      <c r="O31">
        <v>615</v>
      </c>
      <c r="P31">
        <v>45</v>
      </c>
      <c r="Q31">
        <v>45</v>
      </c>
      <c r="R31">
        <v>491</v>
      </c>
      <c r="S31">
        <v>1090</v>
      </c>
      <c r="T31">
        <v>0.252</v>
      </c>
      <c r="U31">
        <v>0.32200000000000001</v>
      </c>
      <c r="V31">
        <v>0.38600000000000001</v>
      </c>
      <c r="W31">
        <v>0.70799999999999996</v>
      </c>
      <c r="X31">
        <v>89</v>
      </c>
      <c r="Y31">
        <v>0.317</v>
      </c>
      <c r="Z31">
        <v>87</v>
      </c>
      <c r="AA31">
        <v>2093</v>
      </c>
      <c r="AB31">
        <v>130</v>
      </c>
      <c r="AC31">
        <v>89</v>
      </c>
      <c r="AD31">
        <v>91</v>
      </c>
      <c r="AE31">
        <v>45</v>
      </c>
      <c r="AF31">
        <v>55</v>
      </c>
      <c r="AG31">
        <v>2002</v>
      </c>
      <c r="AH31">
        <v>1827</v>
      </c>
      <c r="AI31">
        <v>11.27777777777778</v>
      </c>
      <c r="AJ31">
        <v>4.6238888888888887</v>
      </c>
      <c r="AK31">
        <v>3.9444444444444451</v>
      </c>
      <c r="AL31">
        <v>0.67944444444444407</v>
      </c>
      <c r="AM31">
        <v>4.2585869565217394</v>
      </c>
      <c r="AN31">
        <v>0.31414251207729471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294</v>
      </c>
      <c r="G2">
        <v>162</v>
      </c>
      <c r="H2">
        <v>6114</v>
      </c>
      <c r="I2">
        <v>5544</v>
      </c>
      <c r="J2">
        <v>615</v>
      </c>
      <c r="K2">
        <v>1401</v>
      </c>
      <c r="L2">
        <v>295</v>
      </c>
      <c r="M2">
        <v>38</v>
      </c>
      <c r="N2">
        <v>135</v>
      </c>
      <c r="O2">
        <v>582</v>
      </c>
      <c r="P2">
        <v>53</v>
      </c>
      <c r="Q2">
        <v>32</v>
      </c>
      <c r="R2">
        <v>441</v>
      </c>
      <c r="S2">
        <v>1022</v>
      </c>
      <c r="T2">
        <v>0.253</v>
      </c>
      <c r="U2">
        <v>0.31</v>
      </c>
      <c r="V2">
        <v>0.39300000000000002</v>
      </c>
      <c r="W2">
        <v>0.70299999999999996</v>
      </c>
      <c r="X2">
        <v>77</v>
      </c>
      <c r="Y2">
        <v>0.311</v>
      </c>
      <c r="Z2">
        <v>71</v>
      </c>
      <c r="AA2">
        <v>2177</v>
      </c>
      <c r="AB2">
        <v>137</v>
      </c>
      <c r="AC2">
        <v>35</v>
      </c>
      <c r="AD2">
        <v>56</v>
      </c>
      <c r="AE2">
        <v>37</v>
      </c>
      <c r="AF2">
        <v>38</v>
      </c>
      <c r="AG2">
        <v>1915</v>
      </c>
      <c r="AH2">
        <v>1746</v>
      </c>
      <c r="AI2">
        <v>10.77777777777778</v>
      </c>
      <c r="AJ2">
        <v>4.4188888888888886</v>
      </c>
      <c r="AK2">
        <v>3.7962962962962958</v>
      </c>
      <c r="AL2">
        <v>0.62259259259259236</v>
      </c>
      <c r="AM2">
        <v>4.303983870967742</v>
      </c>
      <c r="AN2">
        <v>0.50768757467144576</v>
      </c>
    </row>
    <row r="3" spans="1:40" ht="16" customHeight="1" x14ac:dyDescent="0.2">
      <c r="A3" t="s">
        <v>49</v>
      </c>
      <c r="C3" t="s">
        <v>89</v>
      </c>
      <c r="F3" t="s">
        <v>295</v>
      </c>
      <c r="G3">
        <v>162</v>
      </c>
      <c r="H3">
        <v>6339</v>
      </c>
      <c r="I3">
        <v>5570</v>
      </c>
      <c r="J3">
        <v>803</v>
      </c>
      <c r="K3">
        <v>1503</v>
      </c>
      <c r="L3">
        <v>304</v>
      </c>
      <c r="M3">
        <v>37</v>
      </c>
      <c r="N3">
        <v>178</v>
      </c>
      <c r="O3">
        <v>767</v>
      </c>
      <c r="P3">
        <v>86</v>
      </c>
      <c r="Q3">
        <v>32</v>
      </c>
      <c r="R3">
        <v>587</v>
      </c>
      <c r="S3">
        <v>1158</v>
      </c>
      <c r="T3">
        <v>0.27</v>
      </c>
      <c r="U3">
        <v>0.34300000000000003</v>
      </c>
      <c r="V3">
        <v>0.434</v>
      </c>
      <c r="W3">
        <v>0.77700000000000002</v>
      </c>
      <c r="X3">
        <v>99</v>
      </c>
      <c r="Y3">
        <v>0.34699999999999998</v>
      </c>
      <c r="Z3">
        <v>99</v>
      </c>
      <c r="AA3">
        <v>2415</v>
      </c>
      <c r="AB3">
        <v>123</v>
      </c>
      <c r="AC3">
        <v>59</v>
      </c>
      <c r="AD3">
        <v>75</v>
      </c>
      <c r="AE3">
        <v>48</v>
      </c>
      <c r="AF3">
        <v>51</v>
      </c>
      <c r="AG3">
        <v>2200</v>
      </c>
      <c r="AH3">
        <v>2045</v>
      </c>
      <c r="AI3">
        <v>12.623456790123459</v>
      </c>
      <c r="AJ3">
        <v>5.1756172839506176</v>
      </c>
      <c r="AK3">
        <v>4.9567901234567904</v>
      </c>
      <c r="AL3">
        <v>0.21882716049382719</v>
      </c>
      <c r="AM3">
        <v>5.0313492063492058</v>
      </c>
      <c r="AN3">
        <v>7.4559082892415418E-2</v>
      </c>
    </row>
    <row r="4" spans="1:40" ht="16" customHeight="1" x14ac:dyDescent="0.2">
      <c r="A4" t="s">
        <v>50</v>
      </c>
      <c r="C4" t="s">
        <v>89</v>
      </c>
      <c r="F4" t="s">
        <v>296</v>
      </c>
      <c r="G4">
        <v>162</v>
      </c>
      <c r="H4">
        <v>6431</v>
      </c>
      <c r="I4">
        <v>5736</v>
      </c>
      <c r="J4">
        <v>842</v>
      </c>
      <c r="K4">
        <v>1614</v>
      </c>
      <c r="L4">
        <v>319</v>
      </c>
      <c r="M4">
        <v>18</v>
      </c>
      <c r="N4">
        <v>169</v>
      </c>
      <c r="O4">
        <v>803</v>
      </c>
      <c r="P4">
        <v>101</v>
      </c>
      <c r="Q4">
        <v>41</v>
      </c>
      <c r="R4">
        <v>528</v>
      </c>
      <c r="S4">
        <v>949</v>
      </c>
      <c r="T4">
        <v>0.28100000000000003</v>
      </c>
      <c r="U4">
        <v>0.34499999999999997</v>
      </c>
      <c r="V4">
        <v>0.432</v>
      </c>
      <c r="W4">
        <v>0.77600000000000002</v>
      </c>
      <c r="X4">
        <v>103</v>
      </c>
      <c r="Y4">
        <v>0.34899999999999998</v>
      </c>
      <c r="Z4">
        <v>105</v>
      </c>
      <c r="AA4">
        <v>2476</v>
      </c>
      <c r="AB4">
        <v>126</v>
      </c>
      <c r="AC4">
        <v>57</v>
      </c>
      <c r="AD4">
        <v>46</v>
      </c>
      <c r="AE4">
        <v>62</v>
      </c>
      <c r="AF4">
        <v>34</v>
      </c>
      <c r="AG4">
        <v>2233</v>
      </c>
      <c r="AH4">
        <v>2066</v>
      </c>
      <c r="AI4">
        <v>12.753086419753091</v>
      </c>
      <c r="AJ4">
        <v>5.2287654320987658</v>
      </c>
      <c r="AK4">
        <v>5.1975308641975309</v>
      </c>
      <c r="AL4">
        <v>3.1234567901234911E-2</v>
      </c>
      <c r="AM4">
        <v>5.0302608695652173</v>
      </c>
      <c r="AN4">
        <v>0.16726999463231351</v>
      </c>
    </row>
    <row r="5" spans="1:40" ht="16" customHeight="1" x14ac:dyDescent="0.2">
      <c r="A5" t="s">
        <v>51</v>
      </c>
      <c r="C5" t="s">
        <v>89</v>
      </c>
      <c r="F5" t="s">
        <v>142</v>
      </c>
      <c r="G5">
        <v>162</v>
      </c>
      <c r="H5">
        <v>6515</v>
      </c>
      <c r="I5">
        <v>5720</v>
      </c>
      <c r="J5">
        <v>949</v>
      </c>
      <c r="K5">
        <v>1613</v>
      </c>
      <c r="L5">
        <v>373</v>
      </c>
      <c r="M5">
        <v>25</v>
      </c>
      <c r="N5">
        <v>222</v>
      </c>
      <c r="O5">
        <v>912</v>
      </c>
      <c r="P5">
        <v>68</v>
      </c>
      <c r="Q5">
        <v>30</v>
      </c>
      <c r="R5">
        <v>659</v>
      </c>
      <c r="S5">
        <v>1189</v>
      </c>
      <c r="T5">
        <v>0.28199999999999997</v>
      </c>
      <c r="U5">
        <v>0.36</v>
      </c>
      <c r="V5">
        <v>0.47199999999999998</v>
      </c>
      <c r="W5">
        <v>0.83199999999999996</v>
      </c>
      <c r="X5">
        <v>110</v>
      </c>
      <c r="Y5">
        <v>0.36799999999999999</v>
      </c>
      <c r="Z5">
        <v>111</v>
      </c>
      <c r="AA5">
        <v>2702</v>
      </c>
      <c r="AB5">
        <v>123</v>
      </c>
      <c r="AC5">
        <v>69</v>
      </c>
      <c r="AD5">
        <v>12</v>
      </c>
      <c r="AE5">
        <v>55</v>
      </c>
      <c r="AF5">
        <v>39</v>
      </c>
      <c r="AG5">
        <v>2380</v>
      </c>
      <c r="AH5">
        <v>2227</v>
      </c>
      <c r="AI5">
        <v>13.746913580246909</v>
      </c>
      <c r="AJ5">
        <v>5.6362345679012336</v>
      </c>
      <c r="AK5">
        <v>5.8580246913580254</v>
      </c>
      <c r="AL5">
        <v>0.22179012345679089</v>
      </c>
      <c r="AM5">
        <v>5.6774753086419736</v>
      </c>
      <c r="AN5">
        <v>0.18054938271605001</v>
      </c>
    </row>
    <row r="6" spans="1:40" ht="16" customHeight="1" x14ac:dyDescent="0.2">
      <c r="A6" t="s">
        <v>52</v>
      </c>
      <c r="C6" t="s">
        <v>89</v>
      </c>
      <c r="F6" t="s">
        <v>95</v>
      </c>
      <c r="G6">
        <v>162</v>
      </c>
      <c r="H6">
        <v>6281</v>
      </c>
      <c r="I6">
        <v>5628</v>
      </c>
      <c r="J6">
        <v>789</v>
      </c>
      <c r="K6">
        <v>1508</v>
      </c>
      <c r="L6">
        <v>308</v>
      </c>
      <c r="M6">
        <v>29</v>
      </c>
      <c r="N6">
        <v>235</v>
      </c>
      <c r="O6">
        <v>755</v>
      </c>
      <c r="P6">
        <v>66</v>
      </c>
      <c r="Q6">
        <v>28</v>
      </c>
      <c r="R6">
        <v>489</v>
      </c>
      <c r="S6">
        <v>1080</v>
      </c>
      <c r="T6">
        <v>0.26800000000000002</v>
      </c>
      <c r="U6">
        <v>0.32800000000000001</v>
      </c>
      <c r="V6">
        <v>0.45800000000000002</v>
      </c>
      <c r="W6">
        <v>0.78600000000000003</v>
      </c>
      <c r="X6">
        <v>99</v>
      </c>
      <c r="Y6">
        <v>0.34799999999999998</v>
      </c>
      <c r="Z6">
        <v>99</v>
      </c>
      <c r="AA6">
        <v>2579</v>
      </c>
      <c r="AB6">
        <v>120</v>
      </c>
      <c r="AC6">
        <v>38</v>
      </c>
      <c r="AD6">
        <v>78</v>
      </c>
      <c r="AE6">
        <v>48</v>
      </c>
      <c r="AF6">
        <v>46</v>
      </c>
      <c r="AG6">
        <v>2081</v>
      </c>
      <c r="AH6">
        <v>1933</v>
      </c>
      <c r="AI6">
        <v>11.9320987654321</v>
      </c>
      <c r="AJ6">
        <v>4.8921604938271601</v>
      </c>
      <c r="AK6">
        <v>4.8703703703703702</v>
      </c>
      <c r="AL6">
        <v>2.1790123456789878E-2</v>
      </c>
      <c r="AM6">
        <v>5.2483045392953924</v>
      </c>
      <c r="AN6">
        <v>0.37793416892502218</v>
      </c>
    </row>
    <row r="7" spans="1:40" ht="16" customHeight="1" x14ac:dyDescent="0.2">
      <c r="A7" t="s">
        <v>53</v>
      </c>
      <c r="C7" t="s">
        <v>89</v>
      </c>
      <c r="F7" t="s">
        <v>297</v>
      </c>
      <c r="G7">
        <v>162</v>
      </c>
      <c r="H7">
        <v>6197</v>
      </c>
      <c r="I7">
        <v>5534</v>
      </c>
      <c r="J7">
        <v>865</v>
      </c>
      <c r="K7">
        <v>1481</v>
      </c>
      <c r="L7">
        <v>284</v>
      </c>
      <c r="M7">
        <v>19</v>
      </c>
      <c r="N7">
        <v>242</v>
      </c>
      <c r="O7">
        <v>823</v>
      </c>
      <c r="P7">
        <v>78</v>
      </c>
      <c r="Q7">
        <v>51</v>
      </c>
      <c r="R7">
        <v>499</v>
      </c>
      <c r="S7">
        <v>1030</v>
      </c>
      <c r="T7">
        <v>0.26800000000000002</v>
      </c>
      <c r="U7">
        <v>0.33300000000000002</v>
      </c>
      <c r="V7">
        <v>0.45700000000000002</v>
      </c>
      <c r="W7">
        <v>0.79</v>
      </c>
      <c r="X7">
        <v>102</v>
      </c>
      <c r="Y7">
        <v>0.35</v>
      </c>
      <c r="Z7">
        <v>102</v>
      </c>
      <c r="AA7">
        <v>2529</v>
      </c>
      <c r="AB7">
        <v>119</v>
      </c>
      <c r="AC7">
        <v>63</v>
      </c>
      <c r="AD7">
        <v>58</v>
      </c>
      <c r="AE7">
        <v>42</v>
      </c>
      <c r="AF7">
        <v>25</v>
      </c>
      <c r="AG7">
        <v>2068</v>
      </c>
      <c r="AH7">
        <v>1898</v>
      </c>
      <c r="AI7">
        <v>11.716049382716051</v>
      </c>
      <c r="AJ7">
        <v>4.8035802469135804</v>
      </c>
      <c r="AK7">
        <v>5.3395061728395063</v>
      </c>
      <c r="AL7">
        <v>0.5359259259259268</v>
      </c>
      <c r="AM7">
        <v>5.0648164831498166</v>
      </c>
      <c r="AN7">
        <v>0.27468968968968982</v>
      </c>
    </row>
    <row r="8" spans="1:40" ht="16" customHeight="1" x14ac:dyDescent="0.2">
      <c r="A8" t="s">
        <v>54</v>
      </c>
      <c r="C8" t="s">
        <v>89</v>
      </c>
      <c r="F8" t="s">
        <v>298</v>
      </c>
      <c r="G8">
        <v>162</v>
      </c>
      <c r="H8">
        <v>6278</v>
      </c>
      <c r="I8">
        <v>5518</v>
      </c>
      <c r="J8">
        <v>750</v>
      </c>
      <c r="K8">
        <v>1380</v>
      </c>
      <c r="L8">
        <v>287</v>
      </c>
      <c r="M8">
        <v>28</v>
      </c>
      <c r="N8">
        <v>194</v>
      </c>
      <c r="O8">
        <v>713</v>
      </c>
      <c r="P8">
        <v>77</v>
      </c>
      <c r="Q8">
        <v>25</v>
      </c>
      <c r="R8">
        <v>599</v>
      </c>
      <c r="S8">
        <v>1335</v>
      </c>
      <c r="T8">
        <v>0.25</v>
      </c>
      <c r="U8">
        <v>0.33100000000000002</v>
      </c>
      <c r="V8">
        <v>0.41799999999999998</v>
      </c>
      <c r="W8">
        <v>0.749</v>
      </c>
      <c r="X8">
        <v>95</v>
      </c>
      <c r="Y8">
        <v>0.33500000000000002</v>
      </c>
      <c r="Z8">
        <v>95</v>
      </c>
      <c r="AA8">
        <v>2305</v>
      </c>
      <c r="AB8">
        <v>125</v>
      </c>
      <c r="AC8">
        <v>81</v>
      </c>
      <c r="AD8">
        <v>55</v>
      </c>
      <c r="AE8">
        <v>25</v>
      </c>
      <c r="AF8">
        <v>38</v>
      </c>
      <c r="AG8">
        <v>2098</v>
      </c>
      <c r="AH8">
        <v>1948</v>
      </c>
      <c r="AI8">
        <v>12.02469135802469</v>
      </c>
      <c r="AJ8">
        <v>4.9301234567901231</v>
      </c>
      <c r="AK8">
        <v>4.6296296296296298</v>
      </c>
      <c r="AL8">
        <v>0.30049382716049328</v>
      </c>
      <c r="AM8">
        <v>4.7833568311513934</v>
      </c>
      <c r="AN8">
        <v>0.15372720152176281</v>
      </c>
    </row>
    <row r="9" spans="1:40" ht="16" customHeight="1" x14ac:dyDescent="0.2">
      <c r="A9" t="s">
        <v>55</v>
      </c>
      <c r="C9" t="s">
        <v>89</v>
      </c>
      <c r="F9" t="s">
        <v>299</v>
      </c>
      <c r="G9">
        <v>162</v>
      </c>
      <c r="H9">
        <v>6452</v>
      </c>
      <c r="I9">
        <v>5676</v>
      </c>
      <c r="J9">
        <v>858</v>
      </c>
      <c r="K9">
        <v>1565</v>
      </c>
      <c r="L9">
        <v>345</v>
      </c>
      <c r="M9">
        <v>29</v>
      </c>
      <c r="N9">
        <v>184</v>
      </c>
      <c r="O9">
        <v>820</v>
      </c>
      <c r="P9">
        <v>94</v>
      </c>
      <c r="Q9">
        <v>55</v>
      </c>
      <c r="R9">
        <v>606</v>
      </c>
      <c r="S9">
        <v>1009</v>
      </c>
      <c r="T9">
        <v>0.27600000000000002</v>
      </c>
      <c r="U9">
        <v>0.35099999999999998</v>
      </c>
      <c r="V9">
        <v>0.44400000000000001</v>
      </c>
      <c r="W9">
        <v>0.79500000000000004</v>
      </c>
      <c r="X9">
        <v>111</v>
      </c>
      <c r="Y9">
        <v>0.35399999999999998</v>
      </c>
      <c r="Z9">
        <v>113</v>
      </c>
      <c r="AA9">
        <v>2520</v>
      </c>
      <c r="AB9">
        <v>143</v>
      </c>
      <c r="AC9">
        <v>78</v>
      </c>
      <c r="AD9">
        <v>47</v>
      </c>
      <c r="AE9">
        <v>42</v>
      </c>
      <c r="AF9">
        <v>41</v>
      </c>
      <c r="AG9">
        <v>2290</v>
      </c>
      <c r="AH9">
        <v>2092</v>
      </c>
      <c r="AI9">
        <v>12.913580246913581</v>
      </c>
      <c r="AJ9">
        <v>5.2945679012345677</v>
      </c>
      <c r="AK9">
        <v>5.2962962962962967</v>
      </c>
      <c r="AL9">
        <v>1.72839506172906E-3</v>
      </c>
      <c r="AM9">
        <v>5.1455650522317198</v>
      </c>
      <c r="AN9">
        <v>0.15073124406457691</v>
      </c>
    </row>
    <row r="10" spans="1:40" ht="16" customHeight="1" x14ac:dyDescent="0.2">
      <c r="A10" t="s">
        <v>56</v>
      </c>
      <c r="C10" t="s">
        <v>89</v>
      </c>
      <c r="F10" t="s">
        <v>125</v>
      </c>
      <c r="G10">
        <v>162</v>
      </c>
      <c r="H10">
        <v>6333</v>
      </c>
      <c r="I10">
        <v>5577</v>
      </c>
      <c r="J10">
        <v>833</v>
      </c>
      <c r="K10">
        <v>1531</v>
      </c>
      <c r="L10">
        <v>331</v>
      </c>
      <c r="M10">
        <v>34</v>
      </c>
      <c r="N10">
        <v>202</v>
      </c>
      <c r="O10">
        <v>795</v>
      </c>
      <c r="P10">
        <v>44</v>
      </c>
      <c r="Q10">
        <v>33</v>
      </c>
      <c r="R10">
        <v>568</v>
      </c>
      <c r="S10">
        <v>1181</v>
      </c>
      <c r="T10">
        <v>0.27500000000000002</v>
      </c>
      <c r="U10">
        <v>0.34499999999999997</v>
      </c>
      <c r="V10">
        <v>0.45500000000000002</v>
      </c>
      <c r="W10">
        <v>0.8</v>
      </c>
      <c r="X10">
        <v>95</v>
      </c>
      <c r="Y10">
        <v>0.35299999999999998</v>
      </c>
      <c r="Z10">
        <v>94</v>
      </c>
      <c r="AA10">
        <v>2536</v>
      </c>
      <c r="AB10">
        <v>132</v>
      </c>
      <c r="AC10">
        <v>54</v>
      </c>
      <c r="AD10">
        <v>97</v>
      </c>
      <c r="AE10">
        <v>37</v>
      </c>
      <c r="AF10">
        <v>51</v>
      </c>
      <c r="AG10">
        <v>2204</v>
      </c>
      <c r="AH10">
        <v>2039</v>
      </c>
      <c r="AI10">
        <v>12.586419753086419</v>
      </c>
      <c r="AJ10">
        <v>5.1604320987654324</v>
      </c>
      <c r="AK10">
        <v>5.1419753086419746</v>
      </c>
      <c r="AL10">
        <v>1.845679012345602E-2</v>
      </c>
      <c r="AM10">
        <v>5.2288365539452508</v>
      </c>
      <c r="AN10">
        <v>8.6861245303275325E-2</v>
      </c>
    </row>
    <row r="11" spans="1:40" ht="16" customHeight="1" x14ac:dyDescent="0.2">
      <c r="A11" t="s">
        <v>57</v>
      </c>
      <c r="C11" t="s">
        <v>89</v>
      </c>
      <c r="F11" t="s">
        <v>232</v>
      </c>
      <c r="G11">
        <v>162</v>
      </c>
      <c r="H11">
        <v>6285</v>
      </c>
      <c r="I11">
        <v>5623</v>
      </c>
      <c r="J11">
        <v>827</v>
      </c>
      <c r="K11">
        <v>1531</v>
      </c>
      <c r="L11">
        <v>284</v>
      </c>
      <c r="M11">
        <v>54</v>
      </c>
      <c r="N11">
        <v>201</v>
      </c>
      <c r="O11">
        <v>800</v>
      </c>
      <c r="P11">
        <v>86</v>
      </c>
      <c r="Q11">
        <v>50</v>
      </c>
      <c r="R11">
        <v>518</v>
      </c>
      <c r="S11">
        <v>1144</v>
      </c>
      <c r="T11">
        <v>0.27200000000000002</v>
      </c>
      <c r="U11">
        <v>0.33700000000000002</v>
      </c>
      <c r="V11">
        <v>0.44900000000000001</v>
      </c>
      <c r="W11">
        <v>0.78600000000000003</v>
      </c>
      <c r="X11">
        <v>108</v>
      </c>
      <c r="Y11">
        <v>0.34599999999999997</v>
      </c>
      <c r="Z11">
        <v>108</v>
      </c>
      <c r="AA11">
        <v>2526</v>
      </c>
      <c r="AB11">
        <v>110</v>
      </c>
      <c r="AC11">
        <v>50</v>
      </c>
      <c r="AD11">
        <v>50</v>
      </c>
      <c r="AE11">
        <v>43</v>
      </c>
      <c r="AF11">
        <v>32</v>
      </c>
      <c r="AG11">
        <v>2131</v>
      </c>
      <c r="AH11">
        <v>1971</v>
      </c>
      <c r="AI11">
        <v>12.16666666666667</v>
      </c>
      <c r="AJ11">
        <v>4.9883333333333324</v>
      </c>
      <c r="AK11">
        <v>5.1049382716049383</v>
      </c>
      <c r="AL11">
        <v>0.1166049382716059</v>
      </c>
      <c r="AM11">
        <v>5.1062091988130556</v>
      </c>
      <c r="AN11">
        <v>1.270927208117278E-3</v>
      </c>
    </row>
    <row r="12" spans="1:40" ht="16" customHeight="1" x14ac:dyDescent="0.2">
      <c r="A12" t="s">
        <v>58</v>
      </c>
      <c r="C12" t="s">
        <v>89</v>
      </c>
      <c r="F12" t="s">
        <v>245</v>
      </c>
      <c r="G12">
        <v>162</v>
      </c>
      <c r="H12">
        <v>6269</v>
      </c>
      <c r="I12">
        <v>5468</v>
      </c>
      <c r="J12">
        <v>803</v>
      </c>
      <c r="K12">
        <v>1458</v>
      </c>
      <c r="L12">
        <v>294</v>
      </c>
      <c r="M12">
        <v>36</v>
      </c>
      <c r="N12">
        <v>187</v>
      </c>
      <c r="O12">
        <v>756</v>
      </c>
      <c r="P12">
        <v>89</v>
      </c>
      <c r="Q12">
        <v>30</v>
      </c>
      <c r="R12">
        <v>590</v>
      </c>
      <c r="S12">
        <v>999</v>
      </c>
      <c r="T12">
        <v>0.26700000000000002</v>
      </c>
      <c r="U12">
        <v>0.34200000000000003</v>
      </c>
      <c r="V12">
        <v>0.436</v>
      </c>
      <c r="W12">
        <v>0.77800000000000002</v>
      </c>
      <c r="X12">
        <v>99</v>
      </c>
      <c r="Y12">
        <v>0.34799999999999998</v>
      </c>
      <c r="Z12">
        <v>100</v>
      </c>
      <c r="AA12">
        <v>2385</v>
      </c>
      <c r="AB12">
        <v>128</v>
      </c>
      <c r="AC12">
        <v>61</v>
      </c>
      <c r="AD12">
        <v>98</v>
      </c>
      <c r="AE12">
        <v>52</v>
      </c>
      <c r="AF12">
        <v>54</v>
      </c>
      <c r="AG12">
        <v>2163</v>
      </c>
      <c r="AH12">
        <v>2005</v>
      </c>
      <c r="AI12">
        <v>12.376543209876541</v>
      </c>
      <c r="AJ12">
        <v>5.0743827160493824</v>
      </c>
      <c r="AK12">
        <v>4.9567901234567904</v>
      </c>
      <c r="AL12">
        <v>0.117592592592592</v>
      </c>
      <c r="AM12">
        <v>4.9701591942820009</v>
      </c>
      <c r="AN12">
        <v>1.3369070825210549E-2</v>
      </c>
    </row>
    <row r="13" spans="1:40" ht="16" customHeight="1" x14ac:dyDescent="0.2">
      <c r="A13" t="s">
        <v>59</v>
      </c>
      <c r="C13" t="s">
        <v>89</v>
      </c>
      <c r="F13" t="s">
        <v>300</v>
      </c>
      <c r="G13">
        <v>162</v>
      </c>
      <c r="H13">
        <v>6153</v>
      </c>
      <c r="I13">
        <v>5538</v>
      </c>
      <c r="J13">
        <v>720</v>
      </c>
      <c r="K13">
        <v>1432</v>
      </c>
      <c r="L13">
        <v>261</v>
      </c>
      <c r="M13">
        <v>29</v>
      </c>
      <c r="N13">
        <v>150</v>
      </c>
      <c r="O13">
        <v>675</v>
      </c>
      <c r="P13">
        <v>67</v>
      </c>
      <c r="Q13">
        <v>48</v>
      </c>
      <c r="R13">
        <v>461</v>
      </c>
      <c r="S13">
        <v>1057</v>
      </c>
      <c r="T13">
        <v>0.25900000000000001</v>
      </c>
      <c r="U13">
        <v>0.32200000000000001</v>
      </c>
      <c r="V13">
        <v>0.39700000000000002</v>
      </c>
      <c r="W13">
        <v>0.72</v>
      </c>
      <c r="X13">
        <v>86</v>
      </c>
      <c r="Y13">
        <v>0.32400000000000001</v>
      </c>
      <c r="Z13">
        <v>86</v>
      </c>
      <c r="AA13">
        <v>2201</v>
      </c>
      <c r="AB13">
        <v>130</v>
      </c>
      <c r="AC13">
        <v>76</v>
      </c>
      <c r="AD13">
        <v>40</v>
      </c>
      <c r="AE13">
        <v>38</v>
      </c>
      <c r="AF13">
        <v>28</v>
      </c>
      <c r="AG13">
        <v>1997</v>
      </c>
      <c r="AH13">
        <v>1819</v>
      </c>
      <c r="AI13">
        <v>11.228395061728399</v>
      </c>
      <c r="AJ13">
        <v>4.6036419753086406</v>
      </c>
      <c r="AK13">
        <v>4.4444444444444446</v>
      </c>
      <c r="AL13">
        <v>0.15919753086419691</v>
      </c>
      <c r="AM13">
        <v>4.3607669082125611</v>
      </c>
      <c r="AN13">
        <v>8.3677536231883565E-2</v>
      </c>
    </row>
    <row r="14" spans="1:40" ht="16" customHeight="1" x14ac:dyDescent="0.2">
      <c r="A14" t="s">
        <v>60</v>
      </c>
      <c r="C14" s="17" t="s">
        <v>89</v>
      </c>
      <c r="D14" s="17"/>
      <c r="E14" s="17"/>
      <c r="F14" s="17">
        <v>24.2</v>
      </c>
      <c r="G14" s="17">
        <v>162</v>
      </c>
      <c r="H14" s="17">
        <v>6296</v>
      </c>
      <c r="I14" s="17">
        <v>5675</v>
      </c>
      <c r="J14" s="17">
        <v>836</v>
      </c>
      <c r="K14" s="17">
        <v>1603</v>
      </c>
      <c r="L14" s="17">
        <v>272</v>
      </c>
      <c r="M14" s="17">
        <v>37</v>
      </c>
      <c r="N14" s="17">
        <v>162</v>
      </c>
      <c r="O14" s="17">
        <v>783</v>
      </c>
      <c r="P14" s="17">
        <v>143</v>
      </c>
      <c r="Q14" s="17">
        <v>46</v>
      </c>
      <c r="R14" s="17">
        <v>450</v>
      </c>
      <c r="S14" s="17">
        <v>942</v>
      </c>
      <c r="T14" s="17">
        <v>0.28199999999999997</v>
      </c>
      <c r="U14" s="17">
        <v>0.34100000000000003</v>
      </c>
      <c r="V14" s="17">
        <v>0.42899999999999999</v>
      </c>
      <c r="W14" s="17">
        <v>0.77</v>
      </c>
      <c r="X14" s="17">
        <v>102</v>
      </c>
      <c r="Y14" s="17">
        <v>0.34599999999999997</v>
      </c>
      <c r="Z14" s="17">
        <v>103</v>
      </c>
      <c r="AA14" s="17">
        <v>2435</v>
      </c>
      <c r="AB14" s="17">
        <v>123</v>
      </c>
      <c r="AC14" s="17">
        <v>73</v>
      </c>
      <c r="AD14" s="17">
        <v>56</v>
      </c>
      <c r="AE14" s="17">
        <v>41</v>
      </c>
      <c r="AF14" s="17">
        <v>43</v>
      </c>
      <c r="AG14">
        <f>K14+R14+AC14+AF14</f>
        <v>2169</v>
      </c>
      <c r="AH14">
        <f>AG14-AB14-Q14</f>
        <v>2000</v>
      </c>
      <c r="AI14">
        <f>AH14/162</f>
        <v>12.345679012345679</v>
      </c>
      <c r="AJ14">
        <f>AI14*0.41</f>
        <v>5.0617283950617278</v>
      </c>
      <c r="AK14">
        <f>J14/G14</f>
        <v>5.1604938271604937</v>
      </c>
      <c r="AL14">
        <f>ABS(AJ14-AK14)</f>
        <v>9.8765432098765871E-2</v>
      </c>
      <c r="AM14">
        <f>AI14*V14/U14*0.315</f>
        <v>4.8924731182795691</v>
      </c>
      <c r="AN14">
        <f>ABS(AM14-AK14)</f>
        <v>0.26802070888092455</v>
      </c>
    </row>
    <row r="15" spans="1:40" ht="16" customHeight="1" x14ac:dyDescent="0.2">
      <c r="A15" t="s">
        <v>61</v>
      </c>
      <c r="C15" t="s">
        <v>89</v>
      </c>
      <c r="F15" t="s">
        <v>301</v>
      </c>
      <c r="G15">
        <v>162</v>
      </c>
      <c r="H15">
        <v>6244</v>
      </c>
      <c r="I15">
        <v>5542</v>
      </c>
      <c r="J15">
        <v>761</v>
      </c>
      <c r="K15">
        <v>1450</v>
      </c>
      <c r="L15">
        <v>226</v>
      </c>
      <c r="M15">
        <v>30</v>
      </c>
      <c r="N15">
        <v>203</v>
      </c>
      <c r="O15">
        <v>731</v>
      </c>
      <c r="P15">
        <v>102</v>
      </c>
      <c r="Q15">
        <v>41</v>
      </c>
      <c r="R15">
        <v>536</v>
      </c>
      <c r="S15">
        <v>1092</v>
      </c>
      <c r="T15">
        <v>0.26200000000000001</v>
      </c>
      <c r="U15">
        <v>0.33200000000000002</v>
      </c>
      <c r="V15">
        <v>0.42299999999999999</v>
      </c>
      <c r="W15">
        <v>0.755</v>
      </c>
      <c r="X15">
        <v>98</v>
      </c>
      <c r="Y15">
        <v>0.33900000000000002</v>
      </c>
      <c r="Z15">
        <v>100</v>
      </c>
      <c r="AA15">
        <v>2345</v>
      </c>
      <c r="AB15">
        <v>121</v>
      </c>
      <c r="AC15">
        <v>62</v>
      </c>
      <c r="AD15">
        <v>69</v>
      </c>
      <c r="AE15">
        <v>35</v>
      </c>
      <c r="AF15">
        <v>45</v>
      </c>
      <c r="AG15">
        <v>2093</v>
      </c>
      <c r="AH15">
        <v>1931</v>
      </c>
      <c r="AI15">
        <v>11.91975308641975</v>
      </c>
      <c r="AJ15">
        <v>4.8870987654320981</v>
      </c>
      <c r="AK15">
        <v>4.6975308641975309</v>
      </c>
      <c r="AL15">
        <v>0.18956790123456721</v>
      </c>
      <c r="AM15">
        <v>4.7838780120481932</v>
      </c>
      <c r="AN15">
        <v>8.6347147850662331E-2</v>
      </c>
    </row>
    <row r="16" spans="1:40" ht="16" customHeight="1" x14ac:dyDescent="0.2">
      <c r="A16" t="s">
        <v>62</v>
      </c>
      <c r="C16" t="s">
        <v>89</v>
      </c>
      <c r="F16" t="s">
        <v>144</v>
      </c>
      <c r="G16">
        <v>162</v>
      </c>
      <c r="H16">
        <v>6160</v>
      </c>
      <c r="I16">
        <v>5486</v>
      </c>
      <c r="J16">
        <v>718</v>
      </c>
      <c r="K16">
        <v>1447</v>
      </c>
      <c r="L16">
        <v>275</v>
      </c>
      <c r="M16">
        <v>32</v>
      </c>
      <c r="N16">
        <v>148</v>
      </c>
      <c r="O16">
        <v>677</v>
      </c>
      <c r="P16">
        <v>96</v>
      </c>
      <c r="Q16">
        <v>43</v>
      </c>
      <c r="R16">
        <v>499</v>
      </c>
      <c r="S16">
        <v>968</v>
      </c>
      <c r="T16">
        <v>0.26400000000000001</v>
      </c>
      <c r="U16">
        <v>0.32900000000000001</v>
      </c>
      <c r="V16">
        <v>0.40600000000000003</v>
      </c>
      <c r="W16">
        <v>0.73599999999999999</v>
      </c>
      <c r="X16">
        <v>94</v>
      </c>
      <c r="Y16">
        <v>0.33100000000000002</v>
      </c>
      <c r="Z16">
        <v>95</v>
      </c>
      <c r="AA16">
        <v>2230</v>
      </c>
      <c r="AB16">
        <v>142</v>
      </c>
      <c r="AC16">
        <v>58</v>
      </c>
      <c r="AD16">
        <v>77</v>
      </c>
      <c r="AE16">
        <v>40</v>
      </c>
      <c r="AF16">
        <v>37</v>
      </c>
      <c r="AG16">
        <v>2041</v>
      </c>
      <c r="AH16">
        <v>1856</v>
      </c>
      <c r="AI16">
        <v>11.456790123456789</v>
      </c>
      <c r="AJ16">
        <v>4.6972839506172832</v>
      </c>
      <c r="AK16">
        <v>4.4320987654320989</v>
      </c>
      <c r="AL16">
        <v>0.2651851851851843</v>
      </c>
      <c r="AM16">
        <v>4.453522458628842</v>
      </c>
      <c r="AN16">
        <v>2.1423693196743091E-2</v>
      </c>
    </row>
    <row r="17" spans="1:40" ht="16" customHeight="1" x14ac:dyDescent="0.2">
      <c r="A17" t="s">
        <v>63</v>
      </c>
      <c r="C17" t="s">
        <v>89</v>
      </c>
      <c r="F17" t="s">
        <v>302</v>
      </c>
      <c r="G17">
        <v>161</v>
      </c>
      <c r="H17">
        <v>6195</v>
      </c>
      <c r="I17">
        <v>5483</v>
      </c>
      <c r="J17">
        <v>634</v>
      </c>
      <c r="K17">
        <v>1358</v>
      </c>
      <c r="L17">
        <v>295</v>
      </c>
      <c r="M17">
        <v>32</v>
      </c>
      <c r="N17">
        <v>135</v>
      </c>
      <c r="O17">
        <v>601</v>
      </c>
      <c r="P17">
        <v>138</v>
      </c>
      <c r="Q17">
        <v>40</v>
      </c>
      <c r="R17">
        <v>540</v>
      </c>
      <c r="S17">
        <v>1312</v>
      </c>
      <c r="T17">
        <v>0.248</v>
      </c>
      <c r="U17">
        <v>0.32100000000000001</v>
      </c>
      <c r="V17">
        <v>0.38700000000000001</v>
      </c>
      <c r="W17">
        <v>0.70799999999999996</v>
      </c>
      <c r="X17">
        <v>83</v>
      </c>
      <c r="Y17">
        <v>0.32100000000000001</v>
      </c>
      <c r="Z17">
        <v>81</v>
      </c>
      <c r="AA17">
        <v>2122</v>
      </c>
      <c r="AB17">
        <v>120</v>
      </c>
      <c r="AC17">
        <v>68</v>
      </c>
      <c r="AD17">
        <v>56</v>
      </c>
      <c r="AE17">
        <v>40</v>
      </c>
      <c r="AF17">
        <v>49</v>
      </c>
      <c r="AG17">
        <v>2015</v>
      </c>
      <c r="AH17">
        <v>1855</v>
      </c>
      <c r="AI17">
        <v>11.450617283950621</v>
      </c>
      <c r="AJ17">
        <v>4.6947530864197526</v>
      </c>
      <c r="AK17">
        <v>3.9378881987577641</v>
      </c>
      <c r="AL17">
        <v>0.75686488766198856</v>
      </c>
      <c r="AM17">
        <v>4.3485591900311524</v>
      </c>
      <c r="AN17">
        <v>0.41067099127338841</v>
      </c>
    </row>
    <row r="18" spans="1:40" ht="16" customHeight="1" x14ac:dyDescent="0.2">
      <c r="A18" t="s">
        <v>64</v>
      </c>
      <c r="C18" t="s">
        <v>89</v>
      </c>
      <c r="F18" t="s">
        <v>205</v>
      </c>
      <c r="G18">
        <v>162</v>
      </c>
      <c r="H18">
        <v>6286</v>
      </c>
      <c r="I18">
        <v>5623</v>
      </c>
      <c r="J18">
        <v>780</v>
      </c>
      <c r="K18">
        <v>1494</v>
      </c>
      <c r="L18">
        <v>310</v>
      </c>
      <c r="M18">
        <v>24</v>
      </c>
      <c r="N18">
        <v>191</v>
      </c>
      <c r="O18">
        <v>735</v>
      </c>
      <c r="P18">
        <v>116</v>
      </c>
      <c r="Q18">
        <v>46</v>
      </c>
      <c r="R18">
        <v>513</v>
      </c>
      <c r="S18">
        <v>982</v>
      </c>
      <c r="T18">
        <v>0.26600000000000001</v>
      </c>
      <c r="U18">
        <v>0.33200000000000002</v>
      </c>
      <c r="V18">
        <v>0.43099999999999999</v>
      </c>
      <c r="W18">
        <v>0.76300000000000001</v>
      </c>
      <c r="X18">
        <v>96</v>
      </c>
      <c r="Y18">
        <v>0.33900000000000002</v>
      </c>
      <c r="Z18">
        <v>93</v>
      </c>
      <c r="AA18">
        <v>2425</v>
      </c>
      <c r="AB18">
        <v>130</v>
      </c>
      <c r="AC18">
        <v>64</v>
      </c>
      <c r="AD18">
        <v>46</v>
      </c>
      <c r="AE18">
        <v>40</v>
      </c>
      <c r="AF18">
        <v>42</v>
      </c>
      <c r="AG18">
        <v>2113</v>
      </c>
      <c r="AH18">
        <v>1937</v>
      </c>
      <c r="AI18">
        <v>11.956790123456789</v>
      </c>
      <c r="AJ18">
        <v>4.9022839506172833</v>
      </c>
      <c r="AK18">
        <v>4.8148148148148149</v>
      </c>
      <c r="AL18">
        <v>8.7469135802468401E-2</v>
      </c>
      <c r="AM18">
        <v>4.8894988286479242</v>
      </c>
      <c r="AN18">
        <v>7.4684013833109297E-2</v>
      </c>
    </row>
    <row r="19" spans="1:40" ht="16" customHeight="1" x14ac:dyDescent="0.2">
      <c r="A19" t="s">
        <v>65</v>
      </c>
      <c r="C19" t="s">
        <v>89</v>
      </c>
      <c r="F19" t="s">
        <v>303</v>
      </c>
      <c r="G19">
        <v>162</v>
      </c>
      <c r="H19">
        <v>6209</v>
      </c>
      <c r="I19">
        <v>5532</v>
      </c>
      <c r="J19">
        <v>684</v>
      </c>
      <c r="K19">
        <v>1376</v>
      </c>
      <c r="L19">
        <v>289</v>
      </c>
      <c r="M19">
        <v>20</v>
      </c>
      <c r="N19">
        <v>185</v>
      </c>
      <c r="O19">
        <v>658</v>
      </c>
      <c r="P19">
        <v>107</v>
      </c>
      <c r="Q19">
        <v>23</v>
      </c>
      <c r="R19">
        <v>512</v>
      </c>
      <c r="S19">
        <v>1159</v>
      </c>
      <c r="T19">
        <v>0.249</v>
      </c>
      <c r="U19">
        <v>0.317</v>
      </c>
      <c r="V19">
        <v>0.40899999999999997</v>
      </c>
      <c r="W19">
        <v>0.72599999999999998</v>
      </c>
      <c r="X19">
        <v>88</v>
      </c>
      <c r="Y19">
        <v>0.32600000000000001</v>
      </c>
      <c r="Z19">
        <v>86</v>
      </c>
      <c r="AA19">
        <v>2260</v>
      </c>
      <c r="AB19">
        <v>129</v>
      </c>
      <c r="AC19">
        <v>61</v>
      </c>
      <c r="AD19">
        <v>69</v>
      </c>
      <c r="AE19">
        <v>34</v>
      </c>
      <c r="AF19">
        <v>54</v>
      </c>
      <c r="AG19">
        <v>2003</v>
      </c>
      <c r="AH19">
        <v>1851</v>
      </c>
      <c r="AI19">
        <v>11.425925925925929</v>
      </c>
      <c r="AJ19">
        <v>4.6846296296296286</v>
      </c>
      <c r="AK19">
        <v>4.2222222222222223</v>
      </c>
      <c r="AL19">
        <v>0.46240740740740721</v>
      </c>
      <c r="AM19">
        <v>4.643719768664563</v>
      </c>
      <c r="AN19">
        <v>0.42149754644234072</v>
      </c>
    </row>
    <row r="20" spans="1:40" ht="16" customHeight="1" x14ac:dyDescent="0.2">
      <c r="A20" t="s">
        <v>66</v>
      </c>
      <c r="C20" t="s">
        <v>89</v>
      </c>
      <c r="F20" t="s">
        <v>137</v>
      </c>
      <c r="G20">
        <v>162</v>
      </c>
      <c r="H20">
        <v>6364</v>
      </c>
      <c r="I20">
        <v>5527</v>
      </c>
      <c r="J20">
        <v>897</v>
      </c>
      <c r="K20">
        <v>1483</v>
      </c>
      <c r="L20">
        <v>281</v>
      </c>
      <c r="M20">
        <v>20</v>
      </c>
      <c r="N20">
        <v>242</v>
      </c>
      <c r="O20">
        <v>863</v>
      </c>
      <c r="P20">
        <v>84</v>
      </c>
      <c r="Q20">
        <v>33</v>
      </c>
      <c r="R20">
        <v>670</v>
      </c>
      <c r="S20">
        <v>982</v>
      </c>
      <c r="T20">
        <v>0.26800000000000002</v>
      </c>
      <c r="U20">
        <v>0.35299999999999998</v>
      </c>
      <c r="V20">
        <v>0.45800000000000002</v>
      </c>
      <c r="W20">
        <v>0.81100000000000005</v>
      </c>
      <c r="X20">
        <v>111</v>
      </c>
      <c r="Y20">
        <v>0.36299999999999999</v>
      </c>
      <c r="Z20">
        <v>115</v>
      </c>
      <c r="AA20">
        <v>2530</v>
      </c>
      <c r="AB20">
        <v>157</v>
      </c>
      <c r="AC20">
        <v>80</v>
      </c>
      <c r="AD20">
        <v>37</v>
      </c>
      <c r="AE20">
        <v>50</v>
      </c>
      <c r="AF20">
        <v>40</v>
      </c>
      <c r="AG20">
        <v>2273</v>
      </c>
      <c r="AH20">
        <v>2083</v>
      </c>
      <c r="AI20">
        <v>12.858024691358031</v>
      </c>
      <c r="AJ20">
        <v>5.2717901234567899</v>
      </c>
      <c r="AK20">
        <v>5.5370370370370372</v>
      </c>
      <c r="AL20">
        <v>0.26524691358024732</v>
      </c>
      <c r="AM20">
        <v>5.2550346238589878</v>
      </c>
      <c r="AN20">
        <v>0.28200241317804942</v>
      </c>
    </row>
    <row r="21" spans="1:40" ht="16" customHeight="1" x14ac:dyDescent="0.2">
      <c r="A21" t="s">
        <v>67</v>
      </c>
      <c r="C21" t="s">
        <v>89</v>
      </c>
      <c r="F21" t="s">
        <v>235</v>
      </c>
      <c r="G21">
        <v>162</v>
      </c>
      <c r="H21">
        <v>6459</v>
      </c>
      <c r="I21">
        <v>5728</v>
      </c>
      <c r="J21">
        <v>793</v>
      </c>
      <c r="K21">
        <v>1545</v>
      </c>
      <c r="L21">
        <v>336</v>
      </c>
      <c r="M21">
        <v>15</v>
      </c>
      <c r="N21">
        <v>189</v>
      </c>
      <c r="O21">
        <v>752</v>
      </c>
      <c r="P21">
        <v>47</v>
      </c>
      <c r="Q21">
        <v>22</v>
      </c>
      <c r="R21">
        <v>608</v>
      </c>
      <c r="S21">
        <v>1061</v>
      </c>
      <c r="T21">
        <v>0.27</v>
      </c>
      <c r="U21">
        <v>0.34300000000000003</v>
      </c>
      <c r="V21">
        <v>0.433</v>
      </c>
      <c r="W21">
        <v>0.77600000000000002</v>
      </c>
      <c r="X21">
        <v>102</v>
      </c>
      <c r="Y21">
        <v>0.34699999999999998</v>
      </c>
      <c r="Z21">
        <v>103</v>
      </c>
      <c r="AA21">
        <v>2478</v>
      </c>
      <c r="AB21">
        <v>142</v>
      </c>
      <c r="AC21">
        <v>55</v>
      </c>
      <c r="AD21">
        <v>25</v>
      </c>
      <c r="AE21">
        <v>43</v>
      </c>
      <c r="AF21">
        <v>40</v>
      </c>
      <c r="AG21">
        <v>2248</v>
      </c>
      <c r="AH21">
        <v>2084</v>
      </c>
      <c r="AI21">
        <v>12.8641975308642</v>
      </c>
      <c r="AJ21">
        <v>5.2743209876543196</v>
      </c>
      <c r="AK21">
        <v>4.8950617283950617</v>
      </c>
      <c r="AL21">
        <v>0.37925925925925869</v>
      </c>
      <c r="AM21">
        <v>5.1154875283446701</v>
      </c>
      <c r="AN21">
        <v>0.2204257999496084</v>
      </c>
    </row>
    <row r="22" spans="1:40" ht="16" customHeight="1" x14ac:dyDescent="0.2">
      <c r="A22" t="s">
        <v>68</v>
      </c>
      <c r="C22" t="s">
        <v>89</v>
      </c>
      <c r="F22" t="s">
        <v>296</v>
      </c>
      <c r="G22">
        <v>162</v>
      </c>
      <c r="H22">
        <v>6456</v>
      </c>
      <c r="I22">
        <v>5643</v>
      </c>
      <c r="J22">
        <v>840</v>
      </c>
      <c r="K22">
        <v>1505</v>
      </c>
      <c r="L22">
        <v>303</v>
      </c>
      <c r="M22">
        <v>23</v>
      </c>
      <c r="N22">
        <v>215</v>
      </c>
      <c r="O22">
        <v>802</v>
      </c>
      <c r="P22">
        <v>100</v>
      </c>
      <c r="Q22">
        <v>27</v>
      </c>
      <c r="R22">
        <v>645</v>
      </c>
      <c r="S22">
        <v>1133</v>
      </c>
      <c r="T22">
        <v>0.26700000000000002</v>
      </c>
      <c r="U22">
        <v>0.34499999999999997</v>
      </c>
      <c r="V22">
        <v>0.443</v>
      </c>
      <c r="W22">
        <v>0.78800000000000003</v>
      </c>
      <c r="X22">
        <v>98</v>
      </c>
      <c r="Y22">
        <v>0.35199999999999998</v>
      </c>
      <c r="Z22">
        <v>99</v>
      </c>
      <c r="AA22">
        <v>2499</v>
      </c>
      <c r="AB22">
        <v>123</v>
      </c>
      <c r="AC22">
        <v>58</v>
      </c>
      <c r="AD22">
        <v>64</v>
      </c>
      <c r="AE22">
        <v>46</v>
      </c>
      <c r="AF22">
        <v>60</v>
      </c>
      <c r="AG22">
        <v>2268</v>
      </c>
      <c r="AH22">
        <v>2118</v>
      </c>
      <c r="AI22">
        <v>13.074074074074071</v>
      </c>
      <c r="AJ22">
        <v>5.3603703703703696</v>
      </c>
      <c r="AK22">
        <v>5.1851851851851851</v>
      </c>
      <c r="AL22">
        <v>0.1751851851851853</v>
      </c>
      <c r="AM22">
        <v>5.2881787439613541</v>
      </c>
      <c r="AN22">
        <v>0.102993558776169</v>
      </c>
    </row>
    <row r="23" spans="1:40" ht="16" customHeight="1" x14ac:dyDescent="0.2">
      <c r="A23" t="s">
        <v>69</v>
      </c>
      <c r="C23" t="s">
        <v>89</v>
      </c>
      <c r="F23" t="s">
        <v>304</v>
      </c>
      <c r="G23">
        <v>161</v>
      </c>
      <c r="H23">
        <v>6115</v>
      </c>
      <c r="I23">
        <v>5483</v>
      </c>
      <c r="J23">
        <v>680</v>
      </c>
      <c r="K23">
        <v>1428</v>
      </c>
      <c r="L23">
        <v>267</v>
      </c>
      <c r="M23">
        <v>39</v>
      </c>
      <c r="N23">
        <v>142</v>
      </c>
      <c r="O23">
        <v>648</v>
      </c>
      <c r="P23">
        <v>63</v>
      </c>
      <c r="Q23">
        <v>40</v>
      </c>
      <c r="R23">
        <v>415</v>
      </c>
      <c r="S23">
        <v>1066</v>
      </c>
      <c r="T23">
        <v>0.26</v>
      </c>
      <c r="U23">
        <v>0.32100000000000001</v>
      </c>
      <c r="V23">
        <v>0.40100000000000002</v>
      </c>
      <c r="W23">
        <v>0.72199999999999998</v>
      </c>
      <c r="X23">
        <v>87</v>
      </c>
      <c r="Y23">
        <v>0.32300000000000001</v>
      </c>
      <c r="Z23">
        <v>85</v>
      </c>
      <c r="AA23">
        <v>2199</v>
      </c>
      <c r="AB23">
        <v>117</v>
      </c>
      <c r="AC23">
        <v>95</v>
      </c>
      <c r="AD23">
        <v>79</v>
      </c>
      <c r="AE23">
        <v>42</v>
      </c>
      <c r="AF23">
        <v>33</v>
      </c>
      <c r="AG23">
        <v>1971</v>
      </c>
      <c r="AH23">
        <v>1814</v>
      </c>
      <c r="AI23">
        <v>11.19753086419753</v>
      </c>
      <c r="AJ23">
        <v>4.5909876543209878</v>
      </c>
      <c r="AK23">
        <v>4.2236024844720497</v>
      </c>
      <c r="AL23">
        <v>0.3673851698489381</v>
      </c>
      <c r="AM23">
        <v>4.4062807199723091</v>
      </c>
      <c r="AN23">
        <v>0.18267823550025941</v>
      </c>
    </row>
    <row r="24" spans="1:40" ht="16" customHeight="1" x14ac:dyDescent="0.2">
      <c r="A24" t="s">
        <v>70</v>
      </c>
      <c r="C24" t="s">
        <v>89</v>
      </c>
      <c r="F24" t="s">
        <v>215</v>
      </c>
      <c r="G24">
        <v>162</v>
      </c>
      <c r="H24">
        <v>6313</v>
      </c>
      <c r="I24">
        <v>5573</v>
      </c>
      <c r="J24">
        <v>768</v>
      </c>
      <c r="K24">
        <v>1521</v>
      </c>
      <c r="L24">
        <v>304</v>
      </c>
      <c r="M24">
        <v>32</v>
      </c>
      <c r="N24">
        <v>139</v>
      </c>
      <c r="O24">
        <v>722</v>
      </c>
      <c r="P24">
        <v>52</v>
      </c>
      <c r="Q24">
        <v>25</v>
      </c>
      <c r="R24">
        <v>566</v>
      </c>
      <c r="S24">
        <v>910</v>
      </c>
      <c r="T24">
        <v>0.27300000000000002</v>
      </c>
      <c r="U24">
        <v>0.34200000000000003</v>
      </c>
      <c r="V24">
        <v>0.41399999999999998</v>
      </c>
      <c r="W24">
        <v>0.75600000000000001</v>
      </c>
      <c r="X24">
        <v>104</v>
      </c>
      <c r="Y24">
        <v>0.33800000000000002</v>
      </c>
      <c r="Z24">
        <v>106</v>
      </c>
      <c r="AA24">
        <v>2306</v>
      </c>
      <c r="AB24">
        <v>128</v>
      </c>
      <c r="AC24">
        <v>56</v>
      </c>
      <c r="AD24">
        <v>52</v>
      </c>
      <c r="AE24">
        <v>66</v>
      </c>
      <c r="AF24">
        <v>45</v>
      </c>
      <c r="AG24">
        <v>2188</v>
      </c>
      <c r="AH24">
        <v>2035</v>
      </c>
      <c r="AI24">
        <v>12.56172839506173</v>
      </c>
      <c r="AJ24">
        <v>5.1503086419753084</v>
      </c>
      <c r="AK24">
        <v>4.7407407407407396</v>
      </c>
      <c r="AL24">
        <v>0.40956790123456788</v>
      </c>
      <c r="AM24">
        <v>4.7899853801169581</v>
      </c>
      <c r="AN24">
        <v>4.9244639376217592E-2</v>
      </c>
    </row>
    <row r="25" spans="1:40" ht="16" customHeight="1" x14ac:dyDescent="0.2">
      <c r="A25" t="s">
        <v>72</v>
      </c>
      <c r="C25" t="s">
        <v>89</v>
      </c>
      <c r="F25" t="s">
        <v>187</v>
      </c>
      <c r="G25">
        <v>162</v>
      </c>
      <c r="H25">
        <v>6362</v>
      </c>
      <c r="I25">
        <v>5722</v>
      </c>
      <c r="J25">
        <v>698</v>
      </c>
      <c r="K25">
        <v>1544</v>
      </c>
      <c r="L25">
        <v>276</v>
      </c>
      <c r="M25">
        <v>20</v>
      </c>
      <c r="N25">
        <v>136</v>
      </c>
      <c r="O25">
        <v>658</v>
      </c>
      <c r="P25">
        <v>110</v>
      </c>
      <c r="Q25">
        <v>42</v>
      </c>
      <c r="R25">
        <v>492</v>
      </c>
      <c r="S25">
        <v>1058</v>
      </c>
      <c r="T25">
        <v>0.27</v>
      </c>
      <c r="U25">
        <v>0.33100000000000002</v>
      </c>
      <c r="V25">
        <v>0.39600000000000002</v>
      </c>
      <c r="W25">
        <v>0.72699999999999998</v>
      </c>
      <c r="X25">
        <v>91</v>
      </c>
      <c r="Y25">
        <v>0.32800000000000001</v>
      </c>
      <c r="Z25">
        <v>91</v>
      </c>
      <c r="AA25">
        <v>2268</v>
      </c>
      <c r="AB25">
        <v>131</v>
      </c>
      <c r="AC25">
        <v>54</v>
      </c>
      <c r="AD25">
        <v>46</v>
      </c>
      <c r="AE25">
        <v>48</v>
      </c>
      <c r="AF25">
        <v>49</v>
      </c>
      <c r="AG25">
        <v>2139</v>
      </c>
      <c r="AH25">
        <v>1966</v>
      </c>
      <c r="AI25">
        <v>12.1358024691358</v>
      </c>
      <c r="AJ25">
        <v>4.9756790123456787</v>
      </c>
      <c r="AK25">
        <v>4.3086419753086416</v>
      </c>
      <c r="AL25">
        <v>0.66703703703703709</v>
      </c>
      <c r="AM25">
        <v>4.5734743202416919</v>
      </c>
      <c r="AN25">
        <v>0.2648323449330503</v>
      </c>
    </row>
    <row r="26" spans="1:40" ht="16" customHeight="1" x14ac:dyDescent="0.2">
      <c r="A26" t="s">
        <v>71</v>
      </c>
      <c r="C26" t="s">
        <v>89</v>
      </c>
      <c r="F26" t="s">
        <v>305</v>
      </c>
      <c r="G26">
        <v>162</v>
      </c>
      <c r="H26">
        <v>6466</v>
      </c>
      <c r="I26">
        <v>5546</v>
      </c>
      <c r="J26">
        <v>850</v>
      </c>
      <c r="K26">
        <v>1500</v>
      </c>
      <c r="L26">
        <v>314</v>
      </c>
      <c r="M26">
        <v>33</v>
      </c>
      <c r="N26">
        <v>183</v>
      </c>
      <c r="O26">
        <v>805</v>
      </c>
      <c r="P26">
        <v>43</v>
      </c>
      <c r="Q26">
        <v>23</v>
      </c>
      <c r="R26">
        <v>705</v>
      </c>
      <c r="S26">
        <v>874</v>
      </c>
      <c r="T26">
        <v>0.27</v>
      </c>
      <c r="U26">
        <v>0.35699999999999998</v>
      </c>
      <c r="V26">
        <v>0.438</v>
      </c>
      <c r="W26">
        <v>0.79500000000000004</v>
      </c>
      <c r="X26">
        <v>104</v>
      </c>
      <c r="Y26">
        <v>0.34899999999999998</v>
      </c>
      <c r="Z26">
        <v>104</v>
      </c>
      <c r="AA26">
        <v>2429</v>
      </c>
      <c r="AB26">
        <v>142</v>
      </c>
      <c r="AC26">
        <v>72</v>
      </c>
      <c r="AD26">
        <v>92</v>
      </c>
      <c r="AE26">
        <v>51</v>
      </c>
      <c r="AF26">
        <v>153</v>
      </c>
      <c r="AG26">
        <v>2430</v>
      </c>
      <c r="AH26">
        <v>2265</v>
      </c>
      <c r="AI26">
        <v>13.981481481481479</v>
      </c>
      <c r="AJ26">
        <v>5.7324074074074067</v>
      </c>
      <c r="AK26">
        <v>5.2469135802469138</v>
      </c>
      <c r="AL26">
        <v>0.48549382716049289</v>
      </c>
      <c r="AM26">
        <v>5.4034313725490204</v>
      </c>
      <c r="AN26">
        <v>0.15651779230210569</v>
      </c>
    </row>
    <row r="27" spans="1:40" ht="16" customHeight="1" x14ac:dyDescent="0.2">
      <c r="A27" t="s">
        <v>73</v>
      </c>
      <c r="C27" t="s">
        <v>89</v>
      </c>
      <c r="F27" t="s">
        <v>151</v>
      </c>
      <c r="G27">
        <v>162</v>
      </c>
      <c r="H27">
        <v>6297</v>
      </c>
      <c r="I27">
        <v>5555</v>
      </c>
      <c r="J27">
        <v>855</v>
      </c>
      <c r="K27">
        <v>1544</v>
      </c>
      <c r="L27">
        <v>319</v>
      </c>
      <c r="M27">
        <v>24</v>
      </c>
      <c r="N27">
        <v>214</v>
      </c>
      <c r="O27">
        <v>817</v>
      </c>
      <c r="P27">
        <v>111</v>
      </c>
      <c r="Q27">
        <v>47</v>
      </c>
      <c r="R27">
        <v>548</v>
      </c>
      <c r="S27">
        <v>1085</v>
      </c>
      <c r="T27">
        <v>0.27800000000000002</v>
      </c>
      <c r="U27">
        <v>0.34399999999999997</v>
      </c>
      <c r="V27">
        <v>0.46</v>
      </c>
      <c r="W27">
        <v>0.80400000000000005</v>
      </c>
      <c r="X27">
        <v>107</v>
      </c>
      <c r="Y27">
        <v>0.35499999999999998</v>
      </c>
      <c r="Z27">
        <v>108</v>
      </c>
      <c r="AA27">
        <v>2553</v>
      </c>
      <c r="AB27">
        <v>121</v>
      </c>
      <c r="AC27">
        <v>51</v>
      </c>
      <c r="AD27">
        <v>73</v>
      </c>
      <c r="AE27">
        <v>70</v>
      </c>
      <c r="AF27">
        <v>64</v>
      </c>
      <c r="AG27">
        <v>2207</v>
      </c>
      <c r="AH27">
        <v>2039</v>
      </c>
      <c r="AI27">
        <v>12.586419753086419</v>
      </c>
      <c r="AJ27">
        <v>5.1604320987654324</v>
      </c>
      <c r="AK27">
        <v>5.2777777777777777</v>
      </c>
      <c r="AL27">
        <v>0.1173456790123462</v>
      </c>
      <c r="AM27">
        <v>5.3016634366925066</v>
      </c>
      <c r="AN27">
        <v>2.3885658914728939E-2</v>
      </c>
    </row>
    <row r="28" spans="1:40" ht="16" customHeight="1" x14ac:dyDescent="0.2">
      <c r="A28" t="s">
        <v>74</v>
      </c>
      <c r="C28" t="s">
        <v>89</v>
      </c>
      <c r="F28" t="s">
        <v>111</v>
      </c>
      <c r="G28">
        <v>161</v>
      </c>
      <c r="H28">
        <v>6098</v>
      </c>
      <c r="I28">
        <v>5483</v>
      </c>
      <c r="J28">
        <v>714</v>
      </c>
      <c r="K28">
        <v>1416</v>
      </c>
      <c r="L28">
        <v>278</v>
      </c>
      <c r="M28">
        <v>46</v>
      </c>
      <c r="N28">
        <v>145</v>
      </c>
      <c r="O28">
        <v>685</v>
      </c>
      <c r="P28">
        <v>132</v>
      </c>
      <c r="Q28">
        <v>42</v>
      </c>
      <c r="R28">
        <v>469</v>
      </c>
      <c r="S28">
        <v>944</v>
      </c>
      <c r="T28">
        <v>0.25800000000000001</v>
      </c>
      <c r="U28">
        <v>0.32</v>
      </c>
      <c r="V28">
        <v>0.40500000000000003</v>
      </c>
      <c r="W28">
        <v>0.72499999999999998</v>
      </c>
      <c r="X28">
        <v>91</v>
      </c>
      <c r="Y28">
        <v>0.32600000000000001</v>
      </c>
      <c r="Z28">
        <v>90</v>
      </c>
      <c r="AA28">
        <v>2221</v>
      </c>
      <c r="AB28">
        <v>97</v>
      </c>
      <c r="AC28">
        <v>55</v>
      </c>
      <c r="AD28">
        <v>35</v>
      </c>
      <c r="AE28">
        <v>56</v>
      </c>
      <c r="AF28">
        <v>33</v>
      </c>
      <c r="AG28">
        <v>1973</v>
      </c>
      <c r="AH28">
        <v>1834</v>
      </c>
      <c r="AI28">
        <v>11.320987654320991</v>
      </c>
      <c r="AJ28">
        <v>4.6416049382716036</v>
      </c>
      <c r="AK28">
        <v>4.4347826086956523</v>
      </c>
      <c r="AL28">
        <v>0.20682232957595209</v>
      </c>
      <c r="AM28">
        <v>4.5133593750000003</v>
      </c>
      <c r="AN28">
        <v>7.8576766304347956E-2</v>
      </c>
    </row>
    <row r="29" spans="1:40" ht="16" customHeight="1" x14ac:dyDescent="0.2">
      <c r="A29" t="s">
        <v>75</v>
      </c>
      <c r="C29" t="s">
        <v>89</v>
      </c>
      <c r="F29" t="s">
        <v>189</v>
      </c>
      <c r="G29">
        <v>162</v>
      </c>
      <c r="H29">
        <v>6256</v>
      </c>
      <c r="I29">
        <v>5615</v>
      </c>
      <c r="J29">
        <v>860</v>
      </c>
      <c r="K29">
        <v>1492</v>
      </c>
      <c r="L29">
        <v>323</v>
      </c>
      <c r="M29">
        <v>34</v>
      </c>
      <c r="N29">
        <v>227</v>
      </c>
      <c r="O29">
        <v>825</v>
      </c>
      <c r="P29">
        <v>69</v>
      </c>
      <c r="Q29">
        <v>36</v>
      </c>
      <c r="R29">
        <v>500</v>
      </c>
      <c r="S29">
        <v>1099</v>
      </c>
      <c r="T29">
        <v>0.26600000000000001</v>
      </c>
      <c r="U29">
        <v>0.32900000000000001</v>
      </c>
      <c r="V29">
        <v>0.45700000000000002</v>
      </c>
      <c r="W29">
        <v>0.78600000000000003</v>
      </c>
      <c r="X29">
        <v>96</v>
      </c>
      <c r="Y29">
        <v>0.34599999999999997</v>
      </c>
      <c r="Z29">
        <v>94</v>
      </c>
      <c r="AA29">
        <v>2564</v>
      </c>
      <c r="AB29">
        <v>91</v>
      </c>
      <c r="AC29">
        <v>61</v>
      </c>
      <c r="AD29">
        <v>23</v>
      </c>
      <c r="AE29">
        <v>57</v>
      </c>
      <c r="AF29">
        <v>41</v>
      </c>
      <c r="AG29">
        <v>2094</v>
      </c>
      <c r="AH29">
        <v>1967</v>
      </c>
      <c r="AI29">
        <v>12.141975308641969</v>
      </c>
      <c r="AJ29">
        <v>4.9782098765432092</v>
      </c>
      <c r="AK29">
        <v>5.3086419753086416</v>
      </c>
      <c r="AL29">
        <v>0.33043209876543228</v>
      </c>
      <c r="AM29">
        <v>5.3127600472813237</v>
      </c>
      <c r="AN29">
        <v>4.1180719726821016E-3</v>
      </c>
    </row>
    <row r="30" spans="1:40" ht="16" customHeight="1" x14ac:dyDescent="0.2">
      <c r="A30" t="s">
        <v>76</v>
      </c>
      <c r="C30" t="s">
        <v>89</v>
      </c>
      <c r="F30" t="s">
        <v>306</v>
      </c>
      <c r="G30">
        <v>161</v>
      </c>
      <c r="H30">
        <v>6178</v>
      </c>
      <c r="I30">
        <v>5531</v>
      </c>
      <c r="J30">
        <v>719</v>
      </c>
      <c r="K30">
        <v>1438</v>
      </c>
      <c r="L30">
        <v>290</v>
      </c>
      <c r="M30">
        <v>34</v>
      </c>
      <c r="N30">
        <v>145</v>
      </c>
      <c r="O30">
        <v>680</v>
      </c>
      <c r="P30">
        <v>58</v>
      </c>
      <c r="Q30">
        <v>31</v>
      </c>
      <c r="R30">
        <v>513</v>
      </c>
      <c r="S30">
        <v>1083</v>
      </c>
      <c r="T30">
        <v>0.26</v>
      </c>
      <c r="U30">
        <v>0.32800000000000001</v>
      </c>
      <c r="V30">
        <v>0.40300000000000002</v>
      </c>
      <c r="W30">
        <v>0.73199999999999998</v>
      </c>
      <c r="X30">
        <v>87</v>
      </c>
      <c r="Y30">
        <v>0.33200000000000002</v>
      </c>
      <c r="Z30">
        <v>87</v>
      </c>
      <c r="AA30">
        <v>2231</v>
      </c>
      <c r="AB30">
        <v>139</v>
      </c>
      <c r="AC30">
        <v>71</v>
      </c>
      <c r="AD30">
        <v>20</v>
      </c>
      <c r="AE30">
        <v>42</v>
      </c>
      <c r="AF30">
        <v>25</v>
      </c>
      <c r="AG30">
        <v>2047</v>
      </c>
      <c r="AH30">
        <v>1877</v>
      </c>
      <c r="AI30">
        <v>11.586419753086419</v>
      </c>
      <c r="AJ30">
        <v>4.7504320987654314</v>
      </c>
      <c r="AK30">
        <v>4.4658385093167698</v>
      </c>
      <c r="AL30">
        <v>0.28459358944866148</v>
      </c>
      <c r="AM30">
        <v>4.4842623644986448</v>
      </c>
      <c r="AN30">
        <v>1.8423855181874949E-2</v>
      </c>
    </row>
    <row r="31" spans="1:40" x14ac:dyDescent="0.2">
      <c r="A31" t="s">
        <v>77</v>
      </c>
      <c r="C31" s="17" t="s">
        <v>89</v>
      </c>
      <c r="D31" s="17"/>
      <c r="E31" s="17"/>
      <c r="F31" s="17">
        <v>7.7</v>
      </c>
      <c r="G31" s="17">
        <v>162</v>
      </c>
      <c r="H31" s="17">
        <v>6138</v>
      </c>
      <c r="I31" s="17">
        <v>5474</v>
      </c>
      <c r="J31" s="17">
        <v>635</v>
      </c>
      <c r="K31" s="17">
        <v>1361</v>
      </c>
      <c r="L31" s="17">
        <v>276</v>
      </c>
      <c r="M31" s="17">
        <v>27</v>
      </c>
      <c r="N31" s="17">
        <v>151</v>
      </c>
      <c r="O31" s="17">
        <v>605</v>
      </c>
      <c r="P31" s="17">
        <v>109</v>
      </c>
      <c r="Q31" s="17">
        <v>38</v>
      </c>
      <c r="R31" s="17">
        <v>496</v>
      </c>
      <c r="S31" s="17">
        <v>925</v>
      </c>
      <c r="T31" s="17">
        <v>0.249</v>
      </c>
      <c r="U31" s="17">
        <v>0.313</v>
      </c>
      <c r="V31" s="17">
        <v>0.39200000000000002</v>
      </c>
      <c r="W31" s="17">
        <v>0.70499999999999996</v>
      </c>
      <c r="X31" s="17">
        <v>79</v>
      </c>
      <c r="Y31" s="17">
        <v>0.316</v>
      </c>
      <c r="Z31" s="17">
        <v>74</v>
      </c>
      <c r="AA31" s="17">
        <v>2144</v>
      </c>
      <c r="AB31" s="17">
        <v>115</v>
      </c>
      <c r="AC31" s="17">
        <v>35</v>
      </c>
      <c r="AD31" s="17">
        <v>100</v>
      </c>
      <c r="AE31" s="17">
        <v>33</v>
      </c>
      <c r="AF31" s="17">
        <v>51</v>
      </c>
      <c r="AG31">
        <f>K31+R31+AC31+AF31</f>
        <v>1943</v>
      </c>
      <c r="AH31">
        <f>AG31-AB31-Q31</f>
        <v>1790</v>
      </c>
      <c r="AI31">
        <f>AH31/162</f>
        <v>11.049382716049383</v>
      </c>
      <c r="AJ31">
        <f>AI31*0.41</f>
        <v>4.530246913580247</v>
      </c>
      <c r="AK31">
        <f>J31/G31</f>
        <v>3.9197530864197532</v>
      </c>
      <c r="AL31">
        <f>ABS(AJ31-AK31)</f>
        <v>0.61049382716049383</v>
      </c>
      <c r="AM31">
        <f>AI31*V31/U31*0.315</f>
        <v>4.3590344337948173</v>
      </c>
      <c r="AN31">
        <f>ABS(AM31-AK31)</f>
        <v>0.43928134737506408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307</v>
      </c>
      <c r="G2">
        <v>162</v>
      </c>
      <c r="H2">
        <v>6261</v>
      </c>
      <c r="I2">
        <v>5570</v>
      </c>
      <c r="J2">
        <v>717</v>
      </c>
      <c r="K2">
        <v>1467</v>
      </c>
      <c r="L2">
        <v>303</v>
      </c>
      <c r="M2">
        <v>47</v>
      </c>
      <c r="N2">
        <v>152</v>
      </c>
      <c r="O2">
        <v>696</v>
      </c>
      <c r="P2">
        <v>76</v>
      </c>
      <c r="Q2">
        <v>38</v>
      </c>
      <c r="R2">
        <v>531</v>
      </c>
      <c r="S2">
        <v>1006</v>
      </c>
      <c r="T2">
        <v>0.26300000000000001</v>
      </c>
      <c r="U2">
        <v>0.33</v>
      </c>
      <c r="V2">
        <v>0.41699999999999998</v>
      </c>
      <c r="W2">
        <v>0.746</v>
      </c>
      <c r="X2">
        <v>87</v>
      </c>
      <c r="Y2">
        <v>0.33300000000000002</v>
      </c>
      <c r="Z2">
        <v>83</v>
      </c>
      <c r="AA2">
        <v>2320</v>
      </c>
      <c r="AB2">
        <v>126</v>
      </c>
      <c r="AC2">
        <v>45</v>
      </c>
      <c r="AD2">
        <v>63</v>
      </c>
      <c r="AE2">
        <v>52</v>
      </c>
      <c r="AF2">
        <v>63</v>
      </c>
      <c r="AG2">
        <v>2106</v>
      </c>
      <c r="AH2">
        <v>1942</v>
      </c>
      <c r="AI2">
        <v>11.98765432098766</v>
      </c>
      <c r="AJ2">
        <v>4.9149382716049379</v>
      </c>
      <c r="AK2">
        <v>4.4259259259259256</v>
      </c>
      <c r="AL2">
        <v>0.48901234567901231</v>
      </c>
      <c r="AM2">
        <v>4.7716313131313131</v>
      </c>
      <c r="AN2">
        <v>0.34570538720538752</v>
      </c>
    </row>
    <row r="3" spans="1:40" ht="16" customHeight="1" x14ac:dyDescent="0.2">
      <c r="A3" t="s">
        <v>49</v>
      </c>
      <c r="C3" t="s">
        <v>89</v>
      </c>
      <c r="F3" t="s">
        <v>212</v>
      </c>
      <c r="G3">
        <v>162</v>
      </c>
      <c r="H3">
        <v>6378</v>
      </c>
      <c r="I3">
        <v>5670</v>
      </c>
      <c r="J3">
        <v>907</v>
      </c>
      <c r="K3">
        <v>1608</v>
      </c>
      <c r="L3">
        <v>321</v>
      </c>
      <c r="M3">
        <v>31</v>
      </c>
      <c r="N3">
        <v>235</v>
      </c>
      <c r="O3">
        <v>872</v>
      </c>
      <c r="P3">
        <v>68</v>
      </c>
      <c r="Q3">
        <v>22</v>
      </c>
      <c r="R3">
        <v>545</v>
      </c>
      <c r="S3">
        <v>933</v>
      </c>
      <c r="T3">
        <v>0.28399999999999997</v>
      </c>
      <c r="U3">
        <v>0.34899999999999998</v>
      </c>
      <c r="V3">
        <v>0.47499999999999998</v>
      </c>
      <c r="W3">
        <v>0.82399999999999995</v>
      </c>
      <c r="X3">
        <v>112</v>
      </c>
      <c r="Y3">
        <v>0.36599999999999999</v>
      </c>
      <c r="Z3">
        <v>113</v>
      </c>
      <c r="AA3">
        <v>2696</v>
      </c>
      <c r="AB3">
        <v>124</v>
      </c>
      <c r="AC3">
        <v>49</v>
      </c>
      <c r="AD3">
        <v>65</v>
      </c>
      <c r="AE3">
        <v>49</v>
      </c>
      <c r="AF3">
        <v>46</v>
      </c>
      <c r="AG3">
        <v>2248</v>
      </c>
      <c r="AH3">
        <v>2102</v>
      </c>
      <c r="AI3">
        <v>12.97530864197531</v>
      </c>
      <c r="AJ3">
        <v>5.319876543209876</v>
      </c>
      <c r="AK3">
        <v>5.5987654320987659</v>
      </c>
      <c r="AL3">
        <v>0.27888888888888991</v>
      </c>
      <c r="AM3">
        <v>5.5628382680674937</v>
      </c>
      <c r="AN3">
        <v>3.5927164031272163E-2</v>
      </c>
    </row>
    <row r="4" spans="1:40" ht="16" customHeight="1" x14ac:dyDescent="0.2">
      <c r="A4" t="s">
        <v>50</v>
      </c>
      <c r="C4" t="s">
        <v>89</v>
      </c>
      <c r="F4" t="s">
        <v>90</v>
      </c>
      <c r="G4">
        <v>163</v>
      </c>
      <c r="H4">
        <v>6241</v>
      </c>
      <c r="I4">
        <v>5665</v>
      </c>
      <c r="J4">
        <v>743</v>
      </c>
      <c r="K4">
        <v>1516</v>
      </c>
      <c r="L4">
        <v>277</v>
      </c>
      <c r="M4">
        <v>24</v>
      </c>
      <c r="N4">
        <v>152</v>
      </c>
      <c r="O4">
        <v>695</v>
      </c>
      <c r="P4">
        <v>89</v>
      </c>
      <c r="Q4">
        <v>36</v>
      </c>
      <c r="R4">
        <v>431</v>
      </c>
      <c r="S4">
        <v>902</v>
      </c>
      <c r="T4">
        <v>0.26800000000000002</v>
      </c>
      <c r="U4">
        <v>0.32300000000000001</v>
      </c>
      <c r="V4">
        <v>0.40500000000000003</v>
      </c>
      <c r="W4">
        <v>0.72899999999999998</v>
      </c>
      <c r="X4">
        <v>92</v>
      </c>
      <c r="Y4">
        <v>0.32800000000000001</v>
      </c>
      <c r="Z4">
        <v>93</v>
      </c>
      <c r="AA4">
        <v>2297</v>
      </c>
      <c r="AB4">
        <v>123</v>
      </c>
      <c r="AC4">
        <v>54</v>
      </c>
      <c r="AD4">
        <v>51</v>
      </c>
      <c r="AE4">
        <v>40</v>
      </c>
      <c r="AF4">
        <v>32</v>
      </c>
      <c r="AG4">
        <v>2033</v>
      </c>
      <c r="AH4">
        <v>1874</v>
      </c>
      <c r="AI4">
        <v>11.5679012345679</v>
      </c>
      <c r="AJ4">
        <v>4.7428395061728397</v>
      </c>
      <c r="AK4">
        <v>4.5582822085889569</v>
      </c>
      <c r="AL4">
        <v>0.1845572975838827</v>
      </c>
      <c r="AM4">
        <v>4.5689628482972138</v>
      </c>
      <c r="AN4">
        <v>1.068063970825683E-2</v>
      </c>
    </row>
    <row r="5" spans="1:40" ht="16" customHeight="1" x14ac:dyDescent="0.2">
      <c r="A5" t="s">
        <v>51</v>
      </c>
      <c r="C5" t="s">
        <v>89</v>
      </c>
      <c r="F5" t="s">
        <v>308</v>
      </c>
      <c r="G5">
        <v>162</v>
      </c>
      <c r="H5">
        <v>6530</v>
      </c>
      <c r="I5">
        <v>5769</v>
      </c>
      <c r="J5">
        <v>961</v>
      </c>
      <c r="K5">
        <v>1667</v>
      </c>
      <c r="L5">
        <v>371</v>
      </c>
      <c r="M5">
        <v>40</v>
      </c>
      <c r="N5">
        <v>238</v>
      </c>
      <c r="O5">
        <v>932</v>
      </c>
      <c r="P5">
        <v>88</v>
      </c>
      <c r="Q5">
        <v>35</v>
      </c>
      <c r="R5">
        <v>620</v>
      </c>
      <c r="S5">
        <v>943</v>
      </c>
      <c r="T5">
        <v>0.28899999999999998</v>
      </c>
      <c r="U5">
        <v>0.36</v>
      </c>
      <c r="V5">
        <v>0.49099999999999999</v>
      </c>
      <c r="W5">
        <v>0.85099999999999998</v>
      </c>
      <c r="X5">
        <v>118</v>
      </c>
      <c r="Y5">
        <v>0.372</v>
      </c>
      <c r="Z5">
        <v>118</v>
      </c>
      <c r="AA5">
        <v>2832</v>
      </c>
      <c r="AB5">
        <v>126</v>
      </c>
      <c r="AC5">
        <v>53</v>
      </c>
      <c r="AD5">
        <v>24</v>
      </c>
      <c r="AE5">
        <v>64</v>
      </c>
      <c r="AF5">
        <v>61</v>
      </c>
      <c r="AG5">
        <v>2401</v>
      </c>
      <c r="AH5">
        <v>2240</v>
      </c>
      <c r="AI5">
        <v>13.82716049382716</v>
      </c>
      <c r="AJ5">
        <v>5.6691358024691354</v>
      </c>
      <c r="AK5">
        <v>5.9320987654320989</v>
      </c>
      <c r="AL5">
        <v>0.26296296296296351</v>
      </c>
      <c r="AM5">
        <v>5.9404938271604939</v>
      </c>
      <c r="AN5">
        <v>8.3950617283949924E-3</v>
      </c>
    </row>
    <row r="6" spans="1:40" ht="16" customHeight="1" x14ac:dyDescent="0.2">
      <c r="A6" t="s">
        <v>52</v>
      </c>
      <c r="C6" t="s">
        <v>89</v>
      </c>
      <c r="F6" t="s">
        <v>162</v>
      </c>
      <c r="G6">
        <v>162</v>
      </c>
      <c r="H6">
        <v>6187</v>
      </c>
      <c r="I6">
        <v>5519</v>
      </c>
      <c r="J6">
        <v>724</v>
      </c>
      <c r="K6">
        <v>1431</v>
      </c>
      <c r="L6">
        <v>302</v>
      </c>
      <c r="M6">
        <v>24</v>
      </c>
      <c r="N6">
        <v>172</v>
      </c>
      <c r="O6">
        <v>691</v>
      </c>
      <c r="P6">
        <v>73</v>
      </c>
      <c r="Q6">
        <v>31</v>
      </c>
      <c r="R6">
        <v>492</v>
      </c>
      <c r="S6">
        <v>1158</v>
      </c>
      <c r="T6">
        <v>0.25900000000000001</v>
      </c>
      <c r="U6">
        <v>0.32300000000000001</v>
      </c>
      <c r="V6">
        <v>0.41599999999999998</v>
      </c>
      <c r="W6">
        <v>0.73899999999999999</v>
      </c>
      <c r="X6">
        <v>91</v>
      </c>
      <c r="Y6">
        <v>0.33500000000000002</v>
      </c>
      <c r="Z6">
        <v>91</v>
      </c>
      <c r="AA6">
        <v>2297</v>
      </c>
      <c r="AB6">
        <v>135</v>
      </c>
      <c r="AC6">
        <v>50</v>
      </c>
      <c r="AD6">
        <v>80</v>
      </c>
      <c r="AE6">
        <v>46</v>
      </c>
      <c r="AF6">
        <v>40</v>
      </c>
      <c r="AG6">
        <v>2013</v>
      </c>
      <c r="AH6">
        <v>1847</v>
      </c>
      <c r="AI6">
        <v>11.401234567901231</v>
      </c>
      <c r="AJ6">
        <v>4.6745061728395054</v>
      </c>
      <c r="AK6">
        <v>4.4691358024691361</v>
      </c>
      <c r="AL6">
        <v>0.20537037037036929</v>
      </c>
      <c r="AM6">
        <v>4.6254420364637081</v>
      </c>
      <c r="AN6">
        <v>0.156306233994572</v>
      </c>
    </row>
    <row r="7" spans="1:40" ht="16" customHeight="1" x14ac:dyDescent="0.2">
      <c r="A7" t="s">
        <v>53</v>
      </c>
      <c r="C7" t="s">
        <v>89</v>
      </c>
      <c r="F7" t="s">
        <v>115</v>
      </c>
      <c r="G7">
        <v>162</v>
      </c>
      <c r="H7">
        <v>6148</v>
      </c>
      <c r="I7">
        <v>5487</v>
      </c>
      <c r="J7">
        <v>791</v>
      </c>
      <c r="K7">
        <v>1445</v>
      </c>
      <c r="L7">
        <v>303</v>
      </c>
      <c r="M7">
        <v>19</v>
      </c>
      <c r="N7">
        <v>220</v>
      </c>
      <c r="O7">
        <v>766</v>
      </c>
      <c r="P7">
        <v>77</v>
      </c>
      <c r="Q7">
        <v>29</v>
      </c>
      <c r="R7">
        <v>519</v>
      </c>
      <c r="S7">
        <v>916</v>
      </c>
      <c r="T7">
        <v>0.26300000000000001</v>
      </c>
      <c r="U7">
        <v>0.33100000000000002</v>
      </c>
      <c r="V7">
        <v>0.44600000000000001</v>
      </c>
      <c r="W7">
        <v>0.77700000000000002</v>
      </c>
      <c r="X7">
        <v>102</v>
      </c>
      <c r="Y7">
        <v>0.34399999999999997</v>
      </c>
      <c r="Z7">
        <v>101</v>
      </c>
      <c r="AA7">
        <v>2446</v>
      </c>
      <c r="AB7">
        <v>132</v>
      </c>
      <c r="AC7">
        <v>58</v>
      </c>
      <c r="AD7">
        <v>43</v>
      </c>
      <c r="AE7">
        <v>41</v>
      </c>
      <c r="AF7">
        <v>27</v>
      </c>
      <c r="AG7">
        <v>2049</v>
      </c>
      <c r="AH7">
        <v>1888</v>
      </c>
      <c r="AI7">
        <v>11.654320987654319</v>
      </c>
      <c r="AJ7">
        <v>4.7782716049382712</v>
      </c>
      <c r="AK7">
        <v>4.882716049382716</v>
      </c>
      <c r="AL7">
        <v>0.1044444444444448</v>
      </c>
      <c r="AM7">
        <v>4.9465726753944272</v>
      </c>
      <c r="AN7">
        <v>6.3856626011711271E-2</v>
      </c>
    </row>
    <row r="8" spans="1:40" ht="16" customHeight="1" x14ac:dyDescent="0.2">
      <c r="A8" t="s">
        <v>54</v>
      </c>
      <c r="C8" t="s">
        <v>89</v>
      </c>
      <c r="F8" t="s">
        <v>309</v>
      </c>
      <c r="G8">
        <v>162</v>
      </c>
      <c r="H8">
        <v>6211</v>
      </c>
      <c r="I8">
        <v>5509</v>
      </c>
      <c r="J8">
        <v>694</v>
      </c>
      <c r="K8">
        <v>1349</v>
      </c>
      <c r="L8">
        <v>239</v>
      </c>
      <c r="M8">
        <v>21</v>
      </c>
      <c r="N8">
        <v>182</v>
      </c>
      <c r="O8">
        <v>669</v>
      </c>
      <c r="P8">
        <v>80</v>
      </c>
      <c r="Q8">
        <v>34</v>
      </c>
      <c r="R8">
        <v>524</v>
      </c>
      <c r="S8">
        <v>1326</v>
      </c>
      <c r="T8">
        <v>0.245</v>
      </c>
      <c r="U8">
        <v>0.318</v>
      </c>
      <c r="V8">
        <v>0.39500000000000002</v>
      </c>
      <c r="W8">
        <v>0.71299999999999997</v>
      </c>
      <c r="X8">
        <v>89</v>
      </c>
      <c r="Y8">
        <v>0.32300000000000001</v>
      </c>
      <c r="Z8">
        <v>89</v>
      </c>
      <c r="AA8">
        <v>2176</v>
      </c>
      <c r="AB8">
        <v>102</v>
      </c>
      <c r="AC8">
        <v>79</v>
      </c>
      <c r="AD8">
        <v>66</v>
      </c>
      <c r="AE8">
        <v>32</v>
      </c>
      <c r="AF8">
        <v>34</v>
      </c>
      <c r="AG8">
        <v>1986</v>
      </c>
      <c r="AH8">
        <v>1850</v>
      </c>
      <c r="AI8">
        <v>11.41975308641975</v>
      </c>
      <c r="AJ8">
        <v>4.6820987654320989</v>
      </c>
      <c r="AK8">
        <v>4.283950617283951</v>
      </c>
      <c r="AL8">
        <v>0.39814814814814792</v>
      </c>
      <c r="AM8">
        <v>4.4682477288609368</v>
      </c>
      <c r="AN8">
        <v>0.18429711157698581</v>
      </c>
    </row>
    <row r="9" spans="1:40" ht="16" customHeight="1" x14ac:dyDescent="0.2">
      <c r="A9" t="s">
        <v>55</v>
      </c>
      <c r="C9" t="s">
        <v>89</v>
      </c>
      <c r="F9" t="s">
        <v>161</v>
      </c>
      <c r="G9">
        <v>162</v>
      </c>
      <c r="H9">
        <v>6188</v>
      </c>
      <c r="I9">
        <v>5572</v>
      </c>
      <c r="J9">
        <v>699</v>
      </c>
      <c r="K9">
        <v>1413</v>
      </c>
      <c r="L9">
        <v>296</v>
      </c>
      <c r="M9">
        <v>26</v>
      </c>
      <c r="N9">
        <v>158</v>
      </c>
      <c r="O9">
        <v>660</v>
      </c>
      <c r="P9">
        <v>86</v>
      </c>
      <c r="Q9">
        <v>61</v>
      </c>
      <c r="R9">
        <v>466</v>
      </c>
      <c r="S9">
        <v>1062</v>
      </c>
      <c r="T9">
        <v>0.254</v>
      </c>
      <c r="U9">
        <v>0.316</v>
      </c>
      <c r="V9">
        <v>0.40100000000000002</v>
      </c>
      <c r="W9">
        <v>0.71699999999999997</v>
      </c>
      <c r="X9">
        <v>92</v>
      </c>
      <c r="Y9">
        <v>0.32200000000000001</v>
      </c>
      <c r="Z9">
        <v>93</v>
      </c>
      <c r="AA9">
        <v>2235</v>
      </c>
      <c r="AB9">
        <v>128</v>
      </c>
      <c r="AC9">
        <v>62</v>
      </c>
      <c r="AD9">
        <v>46</v>
      </c>
      <c r="AE9">
        <v>41</v>
      </c>
      <c r="AF9">
        <v>25</v>
      </c>
      <c r="AG9">
        <v>1966</v>
      </c>
      <c r="AH9">
        <v>1777</v>
      </c>
      <c r="AI9">
        <v>10.96913580246914</v>
      </c>
      <c r="AJ9">
        <v>4.4973456790123452</v>
      </c>
      <c r="AK9">
        <v>4.3148148148148149</v>
      </c>
      <c r="AL9">
        <v>0.18253086419753031</v>
      </c>
      <c r="AM9">
        <v>4.3847037623066107</v>
      </c>
      <c r="AN9">
        <v>6.9888947491795861E-2</v>
      </c>
    </row>
    <row r="10" spans="1:40" ht="16" customHeight="1" x14ac:dyDescent="0.2">
      <c r="A10" t="s">
        <v>56</v>
      </c>
      <c r="C10" t="s">
        <v>89</v>
      </c>
      <c r="F10" t="s">
        <v>95</v>
      </c>
      <c r="G10">
        <v>162</v>
      </c>
      <c r="H10">
        <v>6283</v>
      </c>
      <c r="I10">
        <v>5518</v>
      </c>
      <c r="J10">
        <v>853</v>
      </c>
      <c r="K10">
        <v>1472</v>
      </c>
      <c r="L10">
        <v>330</v>
      </c>
      <c r="M10">
        <v>31</v>
      </c>
      <c r="N10">
        <v>198</v>
      </c>
      <c r="O10">
        <v>814</v>
      </c>
      <c r="P10">
        <v>63</v>
      </c>
      <c r="Q10">
        <v>37</v>
      </c>
      <c r="R10">
        <v>619</v>
      </c>
      <c r="S10">
        <v>1134</v>
      </c>
      <c r="T10">
        <v>0.26700000000000002</v>
      </c>
      <c r="U10">
        <v>0.34399999999999997</v>
      </c>
      <c r="V10">
        <v>0.44500000000000001</v>
      </c>
      <c r="W10">
        <v>0.79</v>
      </c>
      <c r="X10">
        <v>93</v>
      </c>
      <c r="Y10">
        <v>0.35499999999999998</v>
      </c>
      <c r="Z10">
        <v>94</v>
      </c>
      <c r="AA10">
        <v>2458</v>
      </c>
      <c r="AB10">
        <v>140</v>
      </c>
      <c r="AC10">
        <v>52</v>
      </c>
      <c r="AD10">
        <v>55</v>
      </c>
      <c r="AE10">
        <v>38</v>
      </c>
      <c r="AF10">
        <v>46</v>
      </c>
      <c r="AG10">
        <v>2189</v>
      </c>
      <c r="AH10">
        <v>2012</v>
      </c>
      <c r="AI10">
        <v>12.41975308641975</v>
      </c>
      <c r="AJ10">
        <v>5.0920987654320982</v>
      </c>
      <c r="AK10">
        <v>5.2654320987654319</v>
      </c>
      <c r="AL10">
        <v>0.17333333333333381</v>
      </c>
      <c r="AM10">
        <v>5.0608688630490963</v>
      </c>
      <c r="AN10">
        <v>0.20456323571633561</v>
      </c>
    </row>
    <row r="11" spans="1:40" ht="16" customHeight="1" x14ac:dyDescent="0.2">
      <c r="A11" t="s">
        <v>57</v>
      </c>
      <c r="C11" t="s">
        <v>89</v>
      </c>
      <c r="F11" t="s">
        <v>172</v>
      </c>
      <c r="G11">
        <v>162</v>
      </c>
      <c r="H11">
        <v>6071</v>
      </c>
      <c r="I11">
        <v>5466</v>
      </c>
      <c r="J11">
        <v>591</v>
      </c>
      <c r="K11">
        <v>1312</v>
      </c>
      <c r="L11">
        <v>201</v>
      </c>
      <c r="M11">
        <v>39</v>
      </c>
      <c r="N11">
        <v>153</v>
      </c>
      <c r="O11">
        <v>553</v>
      </c>
      <c r="P11">
        <v>98</v>
      </c>
      <c r="Q11">
        <v>63</v>
      </c>
      <c r="R11">
        <v>443</v>
      </c>
      <c r="S11">
        <v>1099</v>
      </c>
      <c r="T11">
        <v>0.24</v>
      </c>
      <c r="U11">
        <v>0.3</v>
      </c>
      <c r="V11">
        <v>0.375</v>
      </c>
      <c r="W11">
        <v>0.67500000000000004</v>
      </c>
      <c r="X11">
        <v>83</v>
      </c>
      <c r="Y11">
        <v>0.30199999999999999</v>
      </c>
      <c r="Z11">
        <v>82</v>
      </c>
      <c r="AA11">
        <v>2050</v>
      </c>
      <c r="AB11">
        <v>114</v>
      </c>
      <c r="AC11">
        <v>47</v>
      </c>
      <c r="AD11">
        <v>65</v>
      </c>
      <c r="AE11">
        <v>49</v>
      </c>
      <c r="AF11">
        <v>24</v>
      </c>
      <c r="AG11">
        <v>1826</v>
      </c>
      <c r="AH11">
        <v>1649</v>
      </c>
      <c r="AI11">
        <v>10.179012345679009</v>
      </c>
      <c r="AJ11">
        <v>4.173395061728395</v>
      </c>
      <c r="AK11">
        <v>3.6481481481481479</v>
      </c>
      <c r="AL11">
        <v>0.52524691358024667</v>
      </c>
      <c r="AM11">
        <v>4.0079861111111112</v>
      </c>
      <c r="AN11">
        <v>0.35983796296296289</v>
      </c>
    </row>
    <row r="12" spans="1:40" ht="16" customHeight="1" x14ac:dyDescent="0.2">
      <c r="A12" t="s">
        <v>58</v>
      </c>
      <c r="C12" t="s">
        <v>89</v>
      </c>
      <c r="F12" t="s">
        <v>232</v>
      </c>
      <c r="G12">
        <v>162</v>
      </c>
      <c r="H12">
        <v>6320</v>
      </c>
      <c r="I12">
        <v>5583</v>
      </c>
      <c r="J12">
        <v>805</v>
      </c>
      <c r="K12">
        <v>1466</v>
      </c>
      <c r="L12">
        <v>308</v>
      </c>
      <c r="M12">
        <v>30</v>
      </c>
      <c r="N12">
        <v>191</v>
      </c>
      <c r="O12">
        <v>763</v>
      </c>
      <c r="P12">
        <v>66</v>
      </c>
      <c r="Q12">
        <v>30</v>
      </c>
      <c r="R12">
        <v>557</v>
      </c>
      <c r="S12">
        <v>1021</v>
      </c>
      <c r="T12">
        <v>0.26300000000000001</v>
      </c>
      <c r="U12">
        <v>0.33600000000000002</v>
      </c>
      <c r="V12">
        <v>0.43099999999999999</v>
      </c>
      <c r="W12">
        <v>0.76700000000000002</v>
      </c>
      <c r="X12">
        <v>96</v>
      </c>
      <c r="Y12">
        <v>0.34599999999999997</v>
      </c>
      <c r="Z12">
        <v>97</v>
      </c>
      <c r="AA12">
        <v>2407</v>
      </c>
      <c r="AB12">
        <v>125</v>
      </c>
      <c r="AC12">
        <v>81</v>
      </c>
      <c r="AD12">
        <v>61</v>
      </c>
      <c r="AE12">
        <v>38</v>
      </c>
      <c r="AF12">
        <v>44</v>
      </c>
      <c r="AG12">
        <v>2148</v>
      </c>
      <c r="AH12">
        <v>1993</v>
      </c>
      <c r="AI12">
        <v>12.30246913580247</v>
      </c>
      <c r="AJ12">
        <v>5.044012345679012</v>
      </c>
      <c r="AK12">
        <v>4.9691358024691361</v>
      </c>
      <c r="AL12">
        <v>7.4876543209875912E-2</v>
      </c>
      <c r="AM12">
        <v>4.9709664351851837</v>
      </c>
      <c r="AN12">
        <v>1.8306327160475531E-3</v>
      </c>
    </row>
    <row r="13" spans="1:40" ht="16" customHeight="1" x14ac:dyDescent="0.2">
      <c r="A13" t="s">
        <v>59</v>
      </c>
      <c r="C13" t="s">
        <v>89</v>
      </c>
      <c r="F13" t="s">
        <v>171</v>
      </c>
      <c r="G13">
        <v>162</v>
      </c>
      <c r="H13">
        <v>6239</v>
      </c>
      <c r="I13">
        <v>5568</v>
      </c>
      <c r="J13">
        <v>836</v>
      </c>
      <c r="K13">
        <v>1526</v>
      </c>
      <c r="L13">
        <v>288</v>
      </c>
      <c r="M13">
        <v>39</v>
      </c>
      <c r="N13">
        <v>162</v>
      </c>
      <c r="O13">
        <v>781</v>
      </c>
      <c r="P13">
        <v>120</v>
      </c>
      <c r="Q13">
        <v>42</v>
      </c>
      <c r="R13">
        <v>476</v>
      </c>
      <c r="S13">
        <v>926</v>
      </c>
      <c r="T13">
        <v>0.27400000000000002</v>
      </c>
      <c r="U13">
        <v>0.33600000000000002</v>
      </c>
      <c r="V13">
        <v>0.42699999999999999</v>
      </c>
      <c r="W13">
        <v>0.76300000000000001</v>
      </c>
      <c r="X13">
        <v>95</v>
      </c>
      <c r="Y13">
        <v>0.34399999999999997</v>
      </c>
      <c r="Z13">
        <v>96</v>
      </c>
      <c r="AA13">
        <v>2378</v>
      </c>
      <c r="AB13">
        <v>128</v>
      </c>
      <c r="AC13">
        <v>75</v>
      </c>
      <c r="AD13">
        <v>63</v>
      </c>
      <c r="AE13">
        <v>57</v>
      </c>
      <c r="AF13">
        <v>32</v>
      </c>
      <c r="AG13">
        <v>2109</v>
      </c>
      <c r="AH13">
        <v>1939</v>
      </c>
      <c r="AI13">
        <v>11.96913580246914</v>
      </c>
      <c r="AJ13">
        <v>4.9073456790123453</v>
      </c>
      <c r="AK13">
        <v>5.1604938271604937</v>
      </c>
      <c r="AL13">
        <v>0.25314814814814829</v>
      </c>
      <c r="AM13">
        <v>4.7913946759259263</v>
      </c>
      <c r="AN13">
        <v>0.36909915123456738</v>
      </c>
    </row>
    <row r="14" spans="1:40" ht="16" customHeight="1" x14ac:dyDescent="0.2">
      <c r="A14" t="s">
        <v>60</v>
      </c>
      <c r="C14" t="s">
        <v>89</v>
      </c>
      <c r="F14" t="s">
        <v>99</v>
      </c>
      <c r="G14">
        <v>162</v>
      </c>
      <c r="H14">
        <v>6119</v>
      </c>
      <c r="I14">
        <v>5487</v>
      </c>
      <c r="J14">
        <v>736</v>
      </c>
      <c r="K14">
        <v>1473</v>
      </c>
      <c r="L14">
        <v>276</v>
      </c>
      <c r="M14">
        <v>33</v>
      </c>
      <c r="N14">
        <v>150</v>
      </c>
      <c r="O14">
        <v>687</v>
      </c>
      <c r="P14">
        <v>129</v>
      </c>
      <c r="Q14">
        <v>61</v>
      </c>
      <c r="R14">
        <v>476</v>
      </c>
      <c r="S14">
        <v>838</v>
      </c>
      <c r="T14">
        <v>0.26800000000000002</v>
      </c>
      <c r="U14">
        <v>0.33</v>
      </c>
      <c r="V14">
        <v>0.41299999999999998</v>
      </c>
      <c r="W14">
        <v>0.74299999999999999</v>
      </c>
      <c r="X14">
        <v>97</v>
      </c>
      <c r="Y14">
        <v>0.32900000000000001</v>
      </c>
      <c r="Z14">
        <v>95</v>
      </c>
      <c r="AA14">
        <v>2265</v>
      </c>
      <c r="AB14">
        <v>125</v>
      </c>
      <c r="AC14">
        <v>56</v>
      </c>
      <c r="AD14">
        <v>50</v>
      </c>
      <c r="AE14">
        <v>50</v>
      </c>
      <c r="AF14">
        <v>42</v>
      </c>
      <c r="AG14">
        <v>2047</v>
      </c>
      <c r="AH14">
        <v>1861</v>
      </c>
      <c r="AI14">
        <v>11.48765432098766</v>
      </c>
      <c r="AJ14">
        <v>4.7099382716049387</v>
      </c>
      <c r="AK14">
        <v>4.5432098765432096</v>
      </c>
      <c r="AL14">
        <v>0.1667283950617291</v>
      </c>
      <c r="AM14">
        <v>4.5287466329966328</v>
      </c>
      <c r="AN14">
        <v>1.44632435465768E-2</v>
      </c>
    </row>
    <row r="15" spans="1:40" ht="16" customHeight="1" x14ac:dyDescent="0.2">
      <c r="A15" t="s">
        <v>61</v>
      </c>
      <c r="C15" t="s">
        <v>89</v>
      </c>
      <c r="F15" t="s">
        <v>127</v>
      </c>
      <c r="G15">
        <v>162</v>
      </c>
      <c r="H15">
        <v>6036</v>
      </c>
      <c r="I15">
        <v>5458</v>
      </c>
      <c r="J15">
        <v>574</v>
      </c>
      <c r="K15">
        <v>1328</v>
      </c>
      <c r="L15">
        <v>260</v>
      </c>
      <c r="M15">
        <v>25</v>
      </c>
      <c r="N15">
        <v>124</v>
      </c>
      <c r="O15">
        <v>544</v>
      </c>
      <c r="P15">
        <v>80</v>
      </c>
      <c r="Q15">
        <v>36</v>
      </c>
      <c r="R15">
        <v>407</v>
      </c>
      <c r="S15">
        <v>985</v>
      </c>
      <c r="T15">
        <v>0.24299999999999999</v>
      </c>
      <c r="U15">
        <v>0.30299999999999999</v>
      </c>
      <c r="V15">
        <v>0.36799999999999999</v>
      </c>
      <c r="W15">
        <v>0.67100000000000004</v>
      </c>
      <c r="X15">
        <v>79</v>
      </c>
      <c r="Y15">
        <v>0.30599999999999999</v>
      </c>
      <c r="Z15">
        <v>77</v>
      </c>
      <c r="AA15">
        <v>2010</v>
      </c>
      <c r="AB15">
        <v>121</v>
      </c>
      <c r="AC15">
        <v>72</v>
      </c>
      <c r="AD15">
        <v>71</v>
      </c>
      <c r="AE15">
        <v>28</v>
      </c>
      <c r="AF15">
        <v>43</v>
      </c>
      <c r="AG15">
        <v>1850</v>
      </c>
      <c r="AH15">
        <v>1693</v>
      </c>
      <c r="AI15">
        <v>10.450617283950621</v>
      </c>
      <c r="AJ15">
        <v>4.2847530864197516</v>
      </c>
      <c r="AK15">
        <v>3.5432098765432101</v>
      </c>
      <c r="AL15">
        <v>0.74154320987654243</v>
      </c>
      <c r="AM15">
        <v>3.998137147048038</v>
      </c>
      <c r="AN15">
        <v>0.45492727050482801</v>
      </c>
    </row>
    <row r="16" spans="1:40" ht="16" customHeight="1" x14ac:dyDescent="0.2">
      <c r="A16" t="s">
        <v>62</v>
      </c>
      <c r="C16" t="s">
        <v>89</v>
      </c>
      <c r="F16" t="s">
        <v>228</v>
      </c>
      <c r="G16">
        <v>162</v>
      </c>
      <c r="H16">
        <v>6186</v>
      </c>
      <c r="I16">
        <v>5490</v>
      </c>
      <c r="J16">
        <v>751</v>
      </c>
      <c r="K16">
        <v>1459</v>
      </c>
      <c r="L16">
        <v>292</v>
      </c>
      <c r="M16">
        <v>44</v>
      </c>
      <c r="N16">
        <v>157</v>
      </c>
      <c r="O16">
        <v>709</v>
      </c>
      <c r="P16">
        <v>150</v>
      </c>
      <c r="Q16">
        <v>74</v>
      </c>
      <c r="R16">
        <v>515</v>
      </c>
      <c r="S16">
        <v>978</v>
      </c>
      <c r="T16">
        <v>0.26600000000000001</v>
      </c>
      <c r="U16">
        <v>0.33300000000000002</v>
      </c>
      <c r="V16">
        <v>0.42099999999999999</v>
      </c>
      <c r="W16">
        <v>0.754</v>
      </c>
      <c r="X16">
        <v>97</v>
      </c>
      <c r="Y16">
        <v>0.33800000000000002</v>
      </c>
      <c r="Z16">
        <v>97</v>
      </c>
      <c r="AA16">
        <v>2310</v>
      </c>
      <c r="AB16">
        <v>114</v>
      </c>
      <c r="AC16">
        <v>57</v>
      </c>
      <c r="AD16">
        <v>82</v>
      </c>
      <c r="AE16">
        <v>41</v>
      </c>
      <c r="AF16">
        <v>44</v>
      </c>
      <c r="AG16">
        <v>2075</v>
      </c>
      <c r="AH16">
        <v>1887</v>
      </c>
      <c r="AI16">
        <v>11.648148148148151</v>
      </c>
      <c r="AJ16">
        <v>4.7757407407407406</v>
      </c>
      <c r="AK16">
        <v>4.6358024691358022</v>
      </c>
      <c r="AL16">
        <v>0.13993827160493841</v>
      </c>
      <c r="AM16">
        <v>4.6387962962962961</v>
      </c>
      <c r="AN16">
        <v>2.9938271604939E-3</v>
      </c>
    </row>
    <row r="17" spans="1:40" ht="16" customHeight="1" x14ac:dyDescent="0.2">
      <c r="A17" t="s">
        <v>63</v>
      </c>
      <c r="C17" t="s">
        <v>89</v>
      </c>
      <c r="F17" t="s">
        <v>221</v>
      </c>
      <c r="G17">
        <v>162</v>
      </c>
      <c r="H17">
        <v>6270</v>
      </c>
      <c r="I17">
        <v>5548</v>
      </c>
      <c r="J17">
        <v>714</v>
      </c>
      <c r="K17">
        <v>1423</v>
      </c>
      <c r="L17">
        <v>266</v>
      </c>
      <c r="M17">
        <v>24</v>
      </c>
      <c r="N17">
        <v>196</v>
      </c>
      <c r="O17">
        <v>685</v>
      </c>
      <c r="P17">
        <v>99</v>
      </c>
      <c r="Q17">
        <v>39</v>
      </c>
      <c r="R17">
        <v>547</v>
      </c>
      <c r="S17">
        <v>1221</v>
      </c>
      <c r="T17">
        <v>0.25600000000000001</v>
      </c>
      <c r="U17">
        <v>0.32900000000000001</v>
      </c>
      <c r="V17">
        <v>0.41899999999999998</v>
      </c>
      <c r="W17">
        <v>0.748</v>
      </c>
      <c r="X17">
        <v>96</v>
      </c>
      <c r="Y17">
        <v>0.33800000000000002</v>
      </c>
      <c r="Z17">
        <v>96</v>
      </c>
      <c r="AA17">
        <v>2325</v>
      </c>
      <c r="AB17">
        <v>158</v>
      </c>
      <c r="AC17">
        <v>71</v>
      </c>
      <c r="AD17">
        <v>62</v>
      </c>
      <c r="AE17">
        <v>40</v>
      </c>
      <c r="AF17">
        <v>41</v>
      </c>
      <c r="AG17">
        <v>2082</v>
      </c>
      <c r="AH17">
        <v>1885</v>
      </c>
      <c r="AI17">
        <v>11.6358024691358</v>
      </c>
      <c r="AJ17">
        <v>4.7706790123456786</v>
      </c>
      <c r="AK17">
        <v>4.4074074074074074</v>
      </c>
      <c r="AL17">
        <v>0.36327160493827121</v>
      </c>
      <c r="AM17">
        <v>4.6679373522458629</v>
      </c>
      <c r="AN17">
        <v>0.26052994483845549</v>
      </c>
    </row>
    <row r="18" spans="1:40" ht="16" customHeight="1" x14ac:dyDescent="0.2">
      <c r="A18" t="s">
        <v>64</v>
      </c>
      <c r="C18" t="s">
        <v>89</v>
      </c>
      <c r="F18" t="s">
        <v>310</v>
      </c>
      <c r="G18">
        <v>162</v>
      </c>
      <c r="H18">
        <v>6324</v>
      </c>
      <c r="I18">
        <v>5655</v>
      </c>
      <c r="J18">
        <v>801</v>
      </c>
      <c r="K18">
        <v>1567</v>
      </c>
      <c r="L18">
        <v>318</v>
      </c>
      <c r="M18">
        <v>45</v>
      </c>
      <c r="N18">
        <v>155</v>
      </c>
      <c r="O18">
        <v>755</v>
      </c>
      <c r="P18">
        <v>94</v>
      </c>
      <c r="Q18">
        <v>44</v>
      </c>
      <c r="R18">
        <v>512</v>
      </c>
      <c r="S18">
        <v>1027</v>
      </c>
      <c r="T18">
        <v>0.27700000000000002</v>
      </c>
      <c r="U18">
        <v>0.34100000000000003</v>
      </c>
      <c r="V18">
        <v>0.43099999999999999</v>
      </c>
      <c r="W18">
        <v>0.77200000000000002</v>
      </c>
      <c r="X18">
        <v>102</v>
      </c>
      <c r="Y18">
        <v>0.34399999999999997</v>
      </c>
      <c r="Z18">
        <v>103</v>
      </c>
      <c r="AA18">
        <v>2440</v>
      </c>
      <c r="AB18">
        <v>139</v>
      </c>
      <c r="AC18">
        <v>63</v>
      </c>
      <c r="AD18">
        <v>42</v>
      </c>
      <c r="AE18">
        <v>52</v>
      </c>
      <c r="AF18">
        <v>36</v>
      </c>
      <c r="AG18">
        <v>2178</v>
      </c>
      <c r="AH18">
        <v>1995</v>
      </c>
      <c r="AI18">
        <v>12.31481481481481</v>
      </c>
      <c r="AJ18">
        <v>5.049074074074074</v>
      </c>
      <c r="AK18">
        <v>4.9444444444444446</v>
      </c>
      <c r="AL18">
        <v>0.10462962962962941</v>
      </c>
      <c r="AM18">
        <v>4.9029936461388068</v>
      </c>
      <c r="AN18">
        <v>4.1450798305637797E-2</v>
      </c>
    </row>
    <row r="19" spans="1:40" ht="16" customHeight="1" x14ac:dyDescent="0.2">
      <c r="A19" t="s">
        <v>65</v>
      </c>
      <c r="C19" t="s">
        <v>89</v>
      </c>
      <c r="F19" t="s">
        <v>311</v>
      </c>
      <c r="G19">
        <v>161</v>
      </c>
      <c r="H19">
        <v>6007</v>
      </c>
      <c r="I19">
        <v>5341</v>
      </c>
      <c r="J19">
        <v>642</v>
      </c>
      <c r="K19">
        <v>1317</v>
      </c>
      <c r="L19">
        <v>262</v>
      </c>
      <c r="M19">
        <v>24</v>
      </c>
      <c r="N19">
        <v>124</v>
      </c>
      <c r="O19">
        <v>607</v>
      </c>
      <c r="P19">
        <v>70</v>
      </c>
      <c r="Q19">
        <v>31</v>
      </c>
      <c r="R19">
        <v>489</v>
      </c>
      <c r="S19">
        <v>1035</v>
      </c>
      <c r="T19">
        <v>0.247</v>
      </c>
      <c r="U19">
        <v>0.314</v>
      </c>
      <c r="V19">
        <v>0.374</v>
      </c>
      <c r="W19">
        <v>0.68799999999999994</v>
      </c>
      <c r="X19">
        <v>81</v>
      </c>
      <c r="Y19">
        <v>0.315</v>
      </c>
      <c r="Z19">
        <v>80</v>
      </c>
      <c r="AA19">
        <v>1999</v>
      </c>
      <c r="AB19">
        <v>136</v>
      </c>
      <c r="AC19">
        <v>54</v>
      </c>
      <c r="AD19">
        <v>78</v>
      </c>
      <c r="AE19">
        <v>45</v>
      </c>
      <c r="AF19">
        <v>42</v>
      </c>
      <c r="AG19">
        <v>1902</v>
      </c>
      <c r="AH19">
        <v>1735</v>
      </c>
      <c r="AI19">
        <v>10.70987654320988</v>
      </c>
      <c r="AJ19">
        <v>4.3910493827160488</v>
      </c>
      <c r="AK19">
        <v>3.987577639751553</v>
      </c>
      <c r="AL19">
        <v>0.40347174296449578</v>
      </c>
      <c r="AM19">
        <v>4.0182501769285199</v>
      </c>
      <c r="AN19">
        <v>3.0672537176966941E-2</v>
      </c>
    </row>
    <row r="20" spans="1:40" ht="16" customHeight="1" x14ac:dyDescent="0.2">
      <c r="A20" t="s">
        <v>66</v>
      </c>
      <c r="C20" t="s">
        <v>89</v>
      </c>
      <c r="F20" t="s">
        <v>312</v>
      </c>
      <c r="G20">
        <v>163</v>
      </c>
      <c r="H20">
        <v>6431</v>
      </c>
      <c r="I20">
        <v>5605</v>
      </c>
      <c r="J20">
        <v>877</v>
      </c>
      <c r="K20">
        <v>1518</v>
      </c>
      <c r="L20">
        <v>304</v>
      </c>
      <c r="M20">
        <v>14</v>
      </c>
      <c r="N20">
        <v>230</v>
      </c>
      <c r="O20">
        <v>845</v>
      </c>
      <c r="P20">
        <v>98</v>
      </c>
      <c r="Q20">
        <v>33</v>
      </c>
      <c r="R20">
        <v>684</v>
      </c>
      <c r="S20">
        <v>1042</v>
      </c>
      <c r="T20">
        <v>0.27100000000000002</v>
      </c>
      <c r="U20">
        <v>0.35599999999999998</v>
      </c>
      <c r="V20">
        <v>0.45300000000000001</v>
      </c>
      <c r="W20">
        <v>0.81</v>
      </c>
      <c r="X20">
        <v>114</v>
      </c>
      <c r="Y20">
        <v>0.36199999999999999</v>
      </c>
      <c r="Z20">
        <v>117</v>
      </c>
      <c r="AA20">
        <v>2540</v>
      </c>
      <c r="AB20">
        <v>154</v>
      </c>
      <c r="AC20">
        <v>81</v>
      </c>
      <c r="AD20">
        <v>25</v>
      </c>
      <c r="AE20">
        <v>35</v>
      </c>
      <c r="AF20">
        <v>54</v>
      </c>
      <c r="AG20">
        <v>2337</v>
      </c>
      <c r="AH20">
        <v>2150</v>
      </c>
      <c r="AI20">
        <v>13.271604938271601</v>
      </c>
      <c r="AJ20">
        <v>5.4413580246913584</v>
      </c>
      <c r="AK20">
        <v>5.3803680981595088</v>
      </c>
      <c r="AL20">
        <v>6.0989926531848759E-2</v>
      </c>
      <c r="AM20">
        <v>5.3196395131086147</v>
      </c>
      <c r="AN20">
        <v>6.0728585050894068E-2</v>
      </c>
    </row>
    <row r="21" spans="1:40" ht="16" customHeight="1" x14ac:dyDescent="0.2">
      <c r="A21" t="s">
        <v>67</v>
      </c>
      <c r="C21" t="s">
        <v>89</v>
      </c>
      <c r="F21" t="s">
        <v>220</v>
      </c>
      <c r="G21">
        <v>162</v>
      </c>
      <c r="H21">
        <v>6189</v>
      </c>
      <c r="I21">
        <v>5497</v>
      </c>
      <c r="J21">
        <v>768</v>
      </c>
      <c r="K21">
        <v>1398</v>
      </c>
      <c r="L21">
        <v>317</v>
      </c>
      <c r="M21">
        <v>24</v>
      </c>
      <c r="N21">
        <v>176</v>
      </c>
      <c r="O21">
        <v>742</v>
      </c>
      <c r="P21">
        <v>48</v>
      </c>
      <c r="Q21">
        <v>14</v>
      </c>
      <c r="R21">
        <v>556</v>
      </c>
      <c r="S21">
        <v>898</v>
      </c>
      <c r="T21">
        <v>0.254</v>
      </c>
      <c r="U21">
        <v>0.32700000000000001</v>
      </c>
      <c r="V21">
        <v>0.41699999999999998</v>
      </c>
      <c r="W21">
        <v>0.74299999999999999</v>
      </c>
      <c r="X21">
        <v>96</v>
      </c>
      <c r="Y21">
        <v>0.33200000000000002</v>
      </c>
      <c r="Z21">
        <v>95</v>
      </c>
      <c r="AA21">
        <v>2291</v>
      </c>
      <c r="AB21">
        <v>118</v>
      </c>
      <c r="AC21">
        <v>59</v>
      </c>
      <c r="AD21">
        <v>22</v>
      </c>
      <c r="AE21">
        <v>53</v>
      </c>
      <c r="AF21">
        <v>52</v>
      </c>
      <c r="AG21">
        <v>2065</v>
      </c>
      <c r="AH21">
        <v>1933</v>
      </c>
      <c r="AI21">
        <v>11.9320987654321</v>
      </c>
      <c r="AJ21">
        <v>4.8921604938271601</v>
      </c>
      <c r="AK21">
        <v>4.7407407407407396</v>
      </c>
      <c r="AL21">
        <v>0.15141975308641961</v>
      </c>
      <c r="AM21">
        <v>4.7930912334352698</v>
      </c>
      <c r="AN21">
        <v>5.2350492694529287E-2</v>
      </c>
    </row>
    <row r="22" spans="1:40" ht="16" customHeight="1" x14ac:dyDescent="0.2">
      <c r="A22" t="s">
        <v>68</v>
      </c>
      <c r="C22" t="s">
        <v>89</v>
      </c>
      <c r="F22" t="s">
        <v>284</v>
      </c>
      <c r="G22">
        <v>162</v>
      </c>
      <c r="H22">
        <v>6333</v>
      </c>
      <c r="I22">
        <v>5543</v>
      </c>
      <c r="J22">
        <v>791</v>
      </c>
      <c r="K22">
        <v>1448</v>
      </c>
      <c r="L22">
        <v>325</v>
      </c>
      <c r="M22">
        <v>27</v>
      </c>
      <c r="N22">
        <v>166</v>
      </c>
      <c r="O22">
        <v>757</v>
      </c>
      <c r="P22">
        <v>72</v>
      </c>
      <c r="Q22">
        <v>29</v>
      </c>
      <c r="R22">
        <v>651</v>
      </c>
      <c r="S22">
        <v>1155</v>
      </c>
      <c r="T22">
        <v>0.26100000000000001</v>
      </c>
      <c r="U22">
        <v>0.34300000000000003</v>
      </c>
      <c r="V22">
        <v>0.41899999999999998</v>
      </c>
      <c r="W22">
        <v>0.76200000000000001</v>
      </c>
      <c r="X22">
        <v>104</v>
      </c>
      <c r="Y22">
        <v>0.34200000000000003</v>
      </c>
      <c r="Z22">
        <v>104</v>
      </c>
      <c r="AA22">
        <v>2325</v>
      </c>
      <c r="AB22">
        <v>120</v>
      </c>
      <c r="AC22">
        <v>55</v>
      </c>
      <c r="AD22">
        <v>46</v>
      </c>
      <c r="AE22">
        <v>38</v>
      </c>
      <c r="AF22">
        <v>56</v>
      </c>
      <c r="AG22">
        <v>2210</v>
      </c>
      <c r="AH22">
        <v>2061</v>
      </c>
      <c r="AI22">
        <v>12.72222222222222</v>
      </c>
      <c r="AJ22">
        <v>5.2161111111111103</v>
      </c>
      <c r="AK22">
        <v>4.882716049382716</v>
      </c>
      <c r="AL22">
        <v>0.33339506172839428</v>
      </c>
      <c r="AM22">
        <v>4.8954591836734682</v>
      </c>
      <c r="AN22">
        <v>1.274313429075224E-2</v>
      </c>
    </row>
    <row r="23" spans="1:40" ht="16" customHeight="1" x14ac:dyDescent="0.2">
      <c r="A23" t="s">
        <v>69</v>
      </c>
      <c r="C23" t="s">
        <v>89</v>
      </c>
      <c r="F23" t="s">
        <v>268</v>
      </c>
      <c r="G23">
        <v>162</v>
      </c>
      <c r="H23">
        <v>6315</v>
      </c>
      <c r="I23">
        <v>5581</v>
      </c>
      <c r="J23">
        <v>753</v>
      </c>
      <c r="K23">
        <v>1492</v>
      </c>
      <c r="L23">
        <v>275</v>
      </c>
      <c r="M23">
        <v>45</v>
      </c>
      <c r="N23">
        <v>163</v>
      </c>
      <c r="O23">
        <v>711</v>
      </c>
      <c r="P23">
        <v>86</v>
      </c>
      <c r="Q23">
        <v>37</v>
      </c>
      <c r="R23">
        <v>529</v>
      </c>
      <c r="S23">
        <v>1049</v>
      </c>
      <c r="T23">
        <v>0.26700000000000002</v>
      </c>
      <c r="U23">
        <v>0.33800000000000002</v>
      </c>
      <c r="V23">
        <v>0.42</v>
      </c>
      <c r="W23">
        <v>0.75800000000000001</v>
      </c>
      <c r="X23">
        <v>95</v>
      </c>
      <c r="Y23">
        <v>0.34300000000000003</v>
      </c>
      <c r="Z23">
        <v>95</v>
      </c>
      <c r="AA23">
        <v>2346</v>
      </c>
      <c r="AB23">
        <v>112</v>
      </c>
      <c r="AC23">
        <v>87</v>
      </c>
      <c r="AD23">
        <v>79</v>
      </c>
      <c r="AE23">
        <v>38</v>
      </c>
      <c r="AF23">
        <v>42</v>
      </c>
      <c r="AG23">
        <v>2150</v>
      </c>
      <c r="AH23">
        <v>2001</v>
      </c>
      <c r="AI23">
        <v>12.351851851851849</v>
      </c>
      <c r="AJ23">
        <v>5.0642592592592584</v>
      </c>
      <c r="AK23">
        <v>4.6481481481481479</v>
      </c>
      <c r="AL23">
        <v>0.41611111111111038</v>
      </c>
      <c r="AM23">
        <v>4.8347633136094661</v>
      </c>
      <c r="AN23">
        <v>0.18661516546131821</v>
      </c>
    </row>
    <row r="24" spans="1:40" ht="16" customHeight="1" x14ac:dyDescent="0.2">
      <c r="A24" t="s">
        <v>70</v>
      </c>
      <c r="C24" t="s">
        <v>89</v>
      </c>
      <c r="F24" t="s">
        <v>220</v>
      </c>
      <c r="G24">
        <v>162</v>
      </c>
      <c r="H24">
        <v>6246</v>
      </c>
      <c r="I24">
        <v>5531</v>
      </c>
      <c r="J24">
        <v>678</v>
      </c>
      <c r="K24">
        <v>1442</v>
      </c>
      <c r="L24">
        <v>257</v>
      </c>
      <c r="M24">
        <v>32</v>
      </c>
      <c r="N24">
        <v>128</v>
      </c>
      <c r="O24">
        <v>641</v>
      </c>
      <c r="P24">
        <v>76</v>
      </c>
      <c r="Q24">
        <v>39</v>
      </c>
      <c r="R24">
        <v>565</v>
      </c>
      <c r="S24">
        <v>1073</v>
      </c>
      <c r="T24">
        <v>0.26100000000000001</v>
      </c>
      <c r="U24">
        <v>0.33300000000000002</v>
      </c>
      <c r="V24">
        <v>0.38800000000000001</v>
      </c>
      <c r="W24">
        <v>0.72099999999999997</v>
      </c>
      <c r="X24">
        <v>96</v>
      </c>
      <c r="Y24">
        <v>0.32700000000000001</v>
      </c>
      <c r="Z24">
        <v>97</v>
      </c>
      <c r="AA24">
        <v>2147</v>
      </c>
      <c r="AB24">
        <v>142</v>
      </c>
      <c r="AC24">
        <v>57</v>
      </c>
      <c r="AD24">
        <v>50</v>
      </c>
      <c r="AE24">
        <v>42</v>
      </c>
      <c r="AF24">
        <v>34</v>
      </c>
      <c r="AG24">
        <v>2098</v>
      </c>
      <c r="AH24">
        <v>1917</v>
      </c>
      <c r="AI24">
        <v>11.83333333333333</v>
      </c>
      <c r="AJ24">
        <v>4.8516666666666666</v>
      </c>
      <c r="AK24">
        <v>4.1851851851851851</v>
      </c>
      <c r="AL24">
        <v>0.66648148148148145</v>
      </c>
      <c r="AM24">
        <v>4.3431531531531533</v>
      </c>
      <c r="AN24">
        <v>0.15796796796796819</v>
      </c>
    </row>
    <row r="25" spans="1:40" ht="16" customHeight="1" x14ac:dyDescent="0.2">
      <c r="A25" t="s">
        <v>72</v>
      </c>
      <c r="C25" t="s">
        <v>89</v>
      </c>
      <c r="F25" t="s">
        <v>313</v>
      </c>
      <c r="G25">
        <v>162</v>
      </c>
      <c r="H25">
        <v>6281</v>
      </c>
      <c r="I25">
        <v>5561</v>
      </c>
      <c r="J25">
        <v>795</v>
      </c>
      <c r="K25">
        <v>1509</v>
      </c>
      <c r="L25">
        <v>290</v>
      </c>
      <c r="M25">
        <v>33</v>
      </c>
      <c r="N25">
        <v>139</v>
      </c>
      <c r="O25">
        <v>759</v>
      </c>
      <c r="P25">
        <v>108</v>
      </c>
      <c r="Q25">
        <v>37</v>
      </c>
      <c r="R25">
        <v>586</v>
      </c>
      <c r="S25">
        <v>989</v>
      </c>
      <c r="T25">
        <v>0.27100000000000002</v>
      </c>
      <c r="U25">
        <v>0.34399999999999997</v>
      </c>
      <c r="V25">
        <v>0.41</v>
      </c>
      <c r="W25">
        <v>0.754</v>
      </c>
      <c r="X25">
        <v>103</v>
      </c>
      <c r="Y25">
        <v>0.33900000000000002</v>
      </c>
      <c r="Z25">
        <v>105</v>
      </c>
      <c r="AA25">
        <v>2282</v>
      </c>
      <c r="AB25">
        <v>130</v>
      </c>
      <c r="AC25">
        <v>53</v>
      </c>
      <c r="AD25">
        <v>35</v>
      </c>
      <c r="AE25">
        <v>46</v>
      </c>
      <c r="AF25">
        <v>34</v>
      </c>
      <c r="AG25">
        <v>2182</v>
      </c>
      <c r="AH25">
        <v>2015</v>
      </c>
      <c r="AI25">
        <v>12.43827160493827</v>
      </c>
      <c r="AJ25">
        <v>5.0996913580246916</v>
      </c>
      <c r="AK25">
        <v>4.9074074074074074</v>
      </c>
      <c r="AL25">
        <v>0.19228395061728421</v>
      </c>
      <c r="AM25">
        <v>4.6697755167958661</v>
      </c>
      <c r="AN25">
        <v>0.2376318906115413</v>
      </c>
    </row>
    <row r="26" spans="1:40" ht="16" customHeight="1" x14ac:dyDescent="0.2">
      <c r="A26" t="s">
        <v>71</v>
      </c>
      <c r="C26" t="s">
        <v>89</v>
      </c>
      <c r="F26" t="s">
        <v>102</v>
      </c>
      <c r="G26">
        <v>161</v>
      </c>
      <c r="H26">
        <v>6204</v>
      </c>
      <c r="I26">
        <v>5456</v>
      </c>
      <c r="J26">
        <v>755</v>
      </c>
      <c r="K26">
        <v>1440</v>
      </c>
      <c r="L26">
        <v>281</v>
      </c>
      <c r="M26">
        <v>29</v>
      </c>
      <c r="N26">
        <v>180</v>
      </c>
      <c r="O26">
        <v>713</v>
      </c>
      <c r="P26">
        <v>53</v>
      </c>
      <c r="Q26">
        <v>37</v>
      </c>
      <c r="R26">
        <v>593</v>
      </c>
      <c r="S26">
        <v>980</v>
      </c>
      <c r="T26">
        <v>0.26400000000000001</v>
      </c>
      <c r="U26">
        <v>0.33800000000000002</v>
      </c>
      <c r="V26">
        <v>0.42499999999999999</v>
      </c>
      <c r="W26">
        <v>0.76300000000000001</v>
      </c>
      <c r="X26">
        <v>99</v>
      </c>
      <c r="Y26">
        <v>0.34100000000000003</v>
      </c>
      <c r="Z26">
        <v>98</v>
      </c>
      <c r="AA26">
        <v>2319</v>
      </c>
      <c r="AB26">
        <v>130</v>
      </c>
      <c r="AC26">
        <v>40</v>
      </c>
      <c r="AD26">
        <v>76</v>
      </c>
      <c r="AE26">
        <v>39</v>
      </c>
      <c r="AF26">
        <v>79</v>
      </c>
      <c r="AG26">
        <v>2152</v>
      </c>
      <c r="AH26">
        <v>1985</v>
      </c>
      <c r="AI26">
        <v>12.253086419753091</v>
      </c>
      <c r="AJ26">
        <v>5.0237654320987657</v>
      </c>
      <c r="AK26">
        <v>4.6894409937888204</v>
      </c>
      <c r="AL26">
        <v>0.33432443830994618</v>
      </c>
      <c r="AM26">
        <v>4.8532010190664039</v>
      </c>
      <c r="AN26">
        <v>0.1637600252775844</v>
      </c>
    </row>
    <row r="27" spans="1:40" ht="16" customHeight="1" x14ac:dyDescent="0.2">
      <c r="A27" t="s">
        <v>73</v>
      </c>
      <c r="C27" t="s">
        <v>89</v>
      </c>
      <c r="F27" t="s">
        <v>203</v>
      </c>
      <c r="G27">
        <v>162</v>
      </c>
      <c r="H27">
        <v>6466</v>
      </c>
      <c r="I27">
        <v>5672</v>
      </c>
      <c r="J27">
        <v>876</v>
      </c>
      <c r="K27">
        <v>1580</v>
      </c>
      <c r="L27">
        <v>342</v>
      </c>
      <c r="M27">
        <v>32</v>
      </c>
      <c r="N27">
        <v>196</v>
      </c>
      <c r="O27">
        <v>827</v>
      </c>
      <c r="P27">
        <v>82</v>
      </c>
      <c r="Q27">
        <v>32</v>
      </c>
      <c r="R27">
        <v>580</v>
      </c>
      <c r="S27">
        <v>952</v>
      </c>
      <c r="T27">
        <v>0.27900000000000003</v>
      </c>
      <c r="U27">
        <v>0.35</v>
      </c>
      <c r="V27">
        <v>0.45400000000000001</v>
      </c>
      <c r="W27">
        <v>0.80400000000000005</v>
      </c>
      <c r="X27">
        <v>111</v>
      </c>
      <c r="Y27">
        <v>0.35799999999999998</v>
      </c>
      <c r="Z27">
        <v>112</v>
      </c>
      <c r="AA27">
        <v>2574</v>
      </c>
      <c r="AB27">
        <v>136</v>
      </c>
      <c r="AC27">
        <v>73</v>
      </c>
      <c r="AD27">
        <v>87</v>
      </c>
      <c r="AE27">
        <v>54</v>
      </c>
      <c r="AF27">
        <v>68</v>
      </c>
      <c r="AG27">
        <v>2301</v>
      </c>
      <c r="AH27">
        <v>2133</v>
      </c>
      <c r="AI27">
        <v>13.16666666666667</v>
      </c>
      <c r="AJ27">
        <v>5.3983333333333334</v>
      </c>
      <c r="AK27">
        <v>5.4074074074074074</v>
      </c>
      <c r="AL27">
        <v>9.0740740740749004E-3</v>
      </c>
      <c r="AM27">
        <v>5.379900000000001</v>
      </c>
      <c r="AN27">
        <v>2.7507407407406429E-2</v>
      </c>
    </row>
    <row r="28" spans="1:40" ht="16" customHeight="1" x14ac:dyDescent="0.2">
      <c r="A28" t="s">
        <v>74</v>
      </c>
      <c r="C28" t="s">
        <v>89</v>
      </c>
      <c r="F28" t="s">
        <v>116</v>
      </c>
      <c r="G28">
        <v>162</v>
      </c>
      <c r="H28">
        <v>6212</v>
      </c>
      <c r="I28">
        <v>5654</v>
      </c>
      <c r="J28">
        <v>715</v>
      </c>
      <c r="K28">
        <v>1501</v>
      </c>
      <c r="L28">
        <v>298</v>
      </c>
      <c r="M28">
        <v>38</v>
      </c>
      <c r="N28">
        <v>137</v>
      </c>
      <c r="O28">
        <v>678</v>
      </c>
      <c r="P28">
        <v>142</v>
      </c>
      <c r="Q28">
        <v>42</v>
      </c>
      <c r="R28">
        <v>420</v>
      </c>
      <c r="S28">
        <v>1030</v>
      </c>
      <c r="T28">
        <v>0.26500000000000001</v>
      </c>
      <c r="U28">
        <v>0.32</v>
      </c>
      <c r="V28">
        <v>0.40400000000000003</v>
      </c>
      <c r="W28">
        <v>0.72399999999999998</v>
      </c>
      <c r="X28">
        <v>94</v>
      </c>
      <c r="Y28">
        <v>0.32400000000000001</v>
      </c>
      <c r="Z28">
        <v>93</v>
      </c>
      <c r="AA28">
        <v>2286</v>
      </c>
      <c r="AB28">
        <v>108</v>
      </c>
      <c r="AC28">
        <v>56</v>
      </c>
      <c r="AD28">
        <v>32</v>
      </c>
      <c r="AE28">
        <v>50</v>
      </c>
      <c r="AF28">
        <v>46</v>
      </c>
      <c r="AG28">
        <v>2023</v>
      </c>
      <c r="AH28">
        <v>1873</v>
      </c>
      <c r="AI28">
        <v>11.56172839506173</v>
      </c>
      <c r="AJ28">
        <v>4.7403086419753082</v>
      </c>
      <c r="AK28">
        <v>4.4135802469135799</v>
      </c>
      <c r="AL28">
        <v>0.32672839506172829</v>
      </c>
      <c r="AM28">
        <v>4.597954861111111</v>
      </c>
      <c r="AN28">
        <v>0.18437461419753109</v>
      </c>
    </row>
    <row r="29" spans="1:40" ht="16" customHeight="1" x14ac:dyDescent="0.2">
      <c r="A29" t="s">
        <v>75</v>
      </c>
      <c r="C29" t="s">
        <v>89</v>
      </c>
      <c r="F29" t="s">
        <v>296</v>
      </c>
      <c r="G29">
        <v>162</v>
      </c>
      <c r="H29">
        <v>6293</v>
      </c>
      <c r="I29">
        <v>5664</v>
      </c>
      <c r="J29">
        <v>826</v>
      </c>
      <c r="K29">
        <v>1506</v>
      </c>
      <c r="L29">
        <v>274</v>
      </c>
      <c r="M29">
        <v>36</v>
      </c>
      <c r="N29">
        <v>239</v>
      </c>
      <c r="O29">
        <v>799</v>
      </c>
      <c r="P29">
        <v>65</v>
      </c>
      <c r="Q29">
        <v>25</v>
      </c>
      <c r="R29">
        <v>488</v>
      </c>
      <c r="S29">
        <v>1052</v>
      </c>
      <c r="T29">
        <v>0.26600000000000001</v>
      </c>
      <c r="U29">
        <v>0.33</v>
      </c>
      <c r="V29">
        <v>0.45400000000000001</v>
      </c>
      <c r="W29">
        <v>0.78400000000000003</v>
      </c>
      <c r="X29">
        <v>96</v>
      </c>
      <c r="Y29">
        <v>0.34799999999999998</v>
      </c>
      <c r="Z29">
        <v>96</v>
      </c>
      <c r="AA29">
        <v>2569</v>
      </c>
      <c r="AB29">
        <v>115</v>
      </c>
      <c r="AC29">
        <v>75</v>
      </c>
      <c r="AD29">
        <v>24</v>
      </c>
      <c r="AE29">
        <v>42</v>
      </c>
      <c r="AF29">
        <v>31</v>
      </c>
      <c r="AG29">
        <v>2100</v>
      </c>
      <c r="AH29">
        <v>1960</v>
      </c>
      <c r="AI29">
        <v>12.098765432098769</v>
      </c>
      <c r="AJ29">
        <v>4.9604938271604926</v>
      </c>
      <c r="AK29">
        <v>5.0987654320987659</v>
      </c>
      <c r="AL29">
        <v>0.1382716049382724</v>
      </c>
      <c r="AM29">
        <v>5.2431649831649834</v>
      </c>
      <c r="AN29">
        <v>0.14439955106621749</v>
      </c>
    </row>
    <row r="30" spans="1:40" ht="16" customHeight="1" x14ac:dyDescent="0.2">
      <c r="A30" t="s">
        <v>76</v>
      </c>
      <c r="C30" t="s">
        <v>89</v>
      </c>
      <c r="F30" t="s">
        <v>113</v>
      </c>
      <c r="G30">
        <v>162</v>
      </c>
      <c r="H30">
        <v>6364</v>
      </c>
      <c r="I30">
        <v>5661</v>
      </c>
      <c r="J30">
        <v>894</v>
      </c>
      <c r="K30">
        <v>1580</v>
      </c>
      <c r="L30">
        <v>357</v>
      </c>
      <c r="M30">
        <v>33</v>
      </c>
      <c r="N30">
        <v>190</v>
      </c>
      <c r="O30">
        <v>853</v>
      </c>
      <c r="P30">
        <v>37</v>
      </c>
      <c r="Q30">
        <v>25</v>
      </c>
      <c r="R30">
        <v>546</v>
      </c>
      <c r="S30">
        <v>1081</v>
      </c>
      <c r="T30">
        <v>0.27900000000000003</v>
      </c>
      <c r="U30">
        <v>0.34899999999999998</v>
      </c>
      <c r="V30">
        <v>0.45500000000000002</v>
      </c>
      <c r="W30">
        <v>0.80300000000000005</v>
      </c>
      <c r="X30">
        <v>107</v>
      </c>
      <c r="Y30">
        <v>0.35499999999999998</v>
      </c>
      <c r="Z30">
        <v>108</v>
      </c>
      <c r="AA30">
        <v>2573</v>
      </c>
      <c r="AB30">
        <v>146</v>
      </c>
      <c r="AC30">
        <v>90</v>
      </c>
      <c r="AD30">
        <v>11</v>
      </c>
      <c r="AE30">
        <v>56</v>
      </c>
      <c r="AF30">
        <v>40</v>
      </c>
      <c r="AG30">
        <v>2256</v>
      </c>
      <c r="AH30">
        <v>2085</v>
      </c>
      <c r="AI30">
        <v>12.87037037037037</v>
      </c>
      <c r="AJ30">
        <v>5.2768518518518519</v>
      </c>
      <c r="AK30">
        <v>5.5185185185185182</v>
      </c>
      <c r="AL30">
        <v>0.24166666666666631</v>
      </c>
      <c r="AM30">
        <v>5.2855181470869157</v>
      </c>
      <c r="AN30">
        <v>0.23300037143160249</v>
      </c>
    </row>
    <row r="31" spans="1:40" ht="16" customHeight="1" x14ac:dyDescent="0.2">
      <c r="A31" t="s">
        <v>77</v>
      </c>
      <c r="C31" t="s">
        <v>89</v>
      </c>
      <c r="F31" t="s">
        <v>270</v>
      </c>
      <c r="G31">
        <v>162</v>
      </c>
      <c r="H31">
        <v>6116</v>
      </c>
      <c r="I31">
        <v>5437</v>
      </c>
      <c r="J31">
        <v>711</v>
      </c>
      <c r="K31">
        <v>1404</v>
      </c>
      <c r="L31">
        <v>294</v>
      </c>
      <c r="M31">
        <v>25</v>
      </c>
      <c r="N31">
        <v>144</v>
      </c>
      <c r="O31">
        <v>682</v>
      </c>
      <c r="P31">
        <v>100</v>
      </c>
      <c r="Q31">
        <v>39</v>
      </c>
      <c r="R31">
        <v>522</v>
      </c>
      <c r="S31">
        <v>990</v>
      </c>
      <c r="T31">
        <v>0.25800000000000001</v>
      </c>
      <c r="U31">
        <v>0.32600000000000001</v>
      </c>
      <c r="V31">
        <v>0.40100000000000002</v>
      </c>
      <c r="W31">
        <v>0.72699999999999998</v>
      </c>
      <c r="X31">
        <v>85</v>
      </c>
      <c r="Y31">
        <v>0.32900000000000001</v>
      </c>
      <c r="Z31">
        <v>82</v>
      </c>
      <c r="AA31">
        <v>2180</v>
      </c>
      <c r="AB31">
        <v>143</v>
      </c>
      <c r="AC31">
        <v>45</v>
      </c>
      <c r="AD31">
        <v>72</v>
      </c>
      <c r="AE31">
        <v>40</v>
      </c>
      <c r="AF31">
        <v>58</v>
      </c>
      <c r="AG31">
        <v>2029</v>
      </c>
      <c r="AH31">
        <v>1847</v>
      </c>
      <c r="AI31">
        <v>11.401234567901231</v>
      </c>
      <c r="AJ31">
        <v>4.6745061728395054</v>
      </c>
      <c r="AK31">
        <v>4.3888888888888893</v>
      </c>
      <c r="AL31">
        <v>0.28561728395061609</v>
      </c>
      <c r="AM31">
        <v>4.4176286639400137</v>
      </c>
      <c r="AN31">
        <v>2.8739775051124461E-2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176</v>
      </c>
      <c r="G2">
        <v>162</v>
      </c>
      <c r="H2">
        <v>6318</v>
      </c>
      <c r="I2">
        <v>5508</v>
      </c>
      <c r="J2">
        <v>819</v>
      </c>
      <c r="K2">
        <v>1471</v>
      </c>
      <c r="L2">
        <v>283</v>
      </c>
      <c r="M2">
        <v>41</v>
      </c>
      <c r="N2">
        <v>165</v>
      </c>
      <c r="O2">
        <v>783</v>
      </c>
      <c r="P2">
        <v>92</v>
      </c>
      <c r="Q2">
        <v>46</v>
      </c>
      <c r="R2">
        <v>643</v>
      </c>
      <c r="S2">
        <v>1016</v>
      </c>
      <c r="T2">
        <v>0.26700000000000002</v>
      </c>
      <c r="U2">
        <v>0.34599999999999997</v>
      </c>
      <c r="V2">
        <v>0.42299999999999999</v>
      </c>
      <c r="W2">
        <v>0.76900000000000002</v>
      </c>
      <c r="X2">
        <v>93</v>
      </c>
      <c r="Y2">
        <v>0.34799999999999998</v>
      </c>
      <c r="Z2">
        <v>93</v>
      </c>
      <c r="AA2">
        <v>2331</v>
      </c>
      <c r="AB2">
        <v>130</v>
      </c>
      <c r="AC2">
        <v>50</v>
      </c>
      <c r="AD2">
        <v>62</v>
      </c>
      <c r="AE2">
        <v>53</v>
      </c>
      <c r="AF2">
        <v>58</v>
      </c>
      <c r="AG2">
        <v>2222</v>
      </c>
      <c r="AH2">
        <v>2046</v>
      </c>
      <c r="AI2">
        <v>12.62962962962963</v>
      </c>
      <c r="AJ2">
        <v>5.1781481481481482</v>
      </c>
      <c r="AK2">
        <v>5.0555555555555554</v>
      </c>
      <c r="AL2">
        <v>0.12259259259259279</v>
      </c>
      <c r="AM2">
        <v>4.8636849710982668</v>
      </c>
      <c r="AN2">
        <v>0.19187058445728861</v>
      </c>
    </row>
    <row r="3" spans="1:40" ht="16" customHeight="1" x14ac:dyDescent="0.2">
      <c r="A3" t="s">
        <v>49</v>
      </c>
      <c r="C3" t="s">
        <v>89</v>
      </c>
      <c r="F3" t="s">
        <v>314</v>
      </c>
      <c r="G3">
        <v>161</v>
      </c>
      <c r="H3">
        <v>6224</v>
      </c>
      <c r="I3">
        <v>5495</v>
      </c>
      <c r="J3">
        <v>708</v>
      </c>
      <c r="K3">
        <v>1428</v>
      </c>
      <c r="L3">
        <v>280</v>
      </c>
      <c r="M3">
        <v>25</v>
      </c>
      <c r="N3">
        <v>164</v>
      </c>
      <c r="O3">
        <v>669</v>
      </c>
      <c r="P3">
        <v>76</v>
      </c>
      <c r="Q3">
        <v>39</v>
      </c>
      <c r="R3">
        <v>558</v>
      </c>
      <c r="S3">
        <v>1028</v>
      </c>
      <c r="T3">
        <v>0.26</v>
      </c>
      <c r="U3">
        <v>0.33100000000000002</v>
      </c>
      <c r="V3">
        <v>0.40899999999999997</v>
      </c>
      <c r="W3">
        <v>0.74099999999999999</v>
      </c>
      <c r="X3">
        <v>93</v>
      </c>
      <c r="Y3">
        <v>0.33500000000000002</v>
      </c>
      <c r="Z3">
        <v>91</v>
      </c>
      <c r="AA3">
        <v>2250</v>
      </c>
      <c r="AB3">
        <v>147</v>
      </c>
      <c r="AC3">
        <v>54</v>
      </c>
      <c r="AD3">
        <v>67</v>
      </c>
      <c r="AE3">
        <v>49</v>
      </c>
      <c r="AF3">
        <v>68</v>
      </c>
      <c r="AG3">
        <v>2108</v>
      </c>
      <c r="AH3">
        <v>1922</v>
      </c>
      <c r="AI3">
        <v>11.8641975308642</v>
      </c>
      <c r="AJ3">
        <v>4.8643209876543212</v>
      </c>
      <c r="AK3">
        <v>4.3975155279503104</v>
      </c>
      <c r="AL3">
        <v>0.46680545970401077</v>
      </c>
      <c r="AM3">
        <v>4.6178969452836514</v>
      </c>
      <c r="AN3">
        <v>0.22038141733334091</v>
      </c>
    </row>
    <row r="4" spans="1:40" ht="16" customHeight="1" x14ac:dyDescent="0.2">
      <c r="A4" t="s">
        <v>50</v>
      </c>
      <c r="C4" t="s">
        <v>89</v>
      </c>
      <c r="F4" t="s">
        <v>260</v>
      </c>
      <c r="G4">
        <v>162</v>
      </c>
      <c r="H4">
        <v>6096</v>
      </c>
      <c r="I4">
        <v>5491</v>
      </c>
      <c r="J4">
        <v>667</v>
      </c>
      <c r="K4">
        <v>1353</v>
      </c>
      <c r="L4">
        <v>311</v>
      </c>
      <c r="M4">
        <v>27</v>
      </c>
      <c r="N4">
        <v>165</v>
      </c>
      <c r="O4">
        <v>636</v>
      </c>
      <c r="P4">
        <v>110</v>
      </c>
      <c r="Q4">
        <v>48</v>
      </c>
      <c r="R4">
        <v>452</v>
      </c>
      <c r="S4">
        <v>993</v>
      </c>
      <c r="T4">
        <v>0.246</v>
      </c>
      <c r="U4">
        <v>0.309</v>
      </c>
      <c r="V4">
        <v>0.40300000000000002</v>
      </c>
      <c r="W4">
        <v>0.71199999999999997</v>
      </c>
      <c r="X4">
        <v>92</v>
      </c>
      <c r="Y4">
        <v>0.317</v>
      </c>
      <c r="Z4">
        <v>91</v>
      </c>
      <c r="AA4">
        <v>2213</v>
      </c>
      <c r="AB4">
        <v>128</v>
      </c>
      <c r="AC4">
        <v>64</v>
      </c>
      <c r="AD4">
        <v>40</v>
      </c>
      <c r="AE4">
        <v>49</v>
      </c>
      <c r="AF4">
        <v>25</v>
      </c>
      <c r="AG4">
        <v>1894</v>
      </c>
      <c r="AH4">
        <v>1718</v>
      </c>
      <c r="AI4">
        <v>10.60493827160494</v>
      </c>
      <c r="AJ4">
        <v>4.3480246913580247</v>
      </c>
      <c r="AK4">
        <v>4.117283950617284</v>
      </c>
      <c r="AL4">
        <v>0.23074074074074069</v>
      </c>
      <c r="AM4">
        <v>4.3567763394462427</v>
      </c>
      <c r="AN4">
        <v>0.2394923888289586</v>
      </c>
    </row>
    <row r="5" spans="1:40" ht="16" customHeight="1" x14ac:dyDescent="0.2">
      <c r="A5" t="s">
        <v>51</v>
      </c>
      <c r="C5" t="s">
        <v>89</v>
      </c>
      <c r="F5" t="s">
        <v>315</v>
      </c>
      <c r="G5">
        <v>162</v>
      </c>
      <c r="H5">
        <v>6332</v>
      </c>
      <c r="I5">
        <v>5640</v>
      </c>
      <c r="J5">
        <v>859</v>
      </c>
      <c r="K5">
        <v>1560</v>
      </c>
      <c r="L5">
        <v>348</v>
      </c>
      <c r="M5">
        <v>33</v>
      </c>
      <c r="N5">
        <v>177</v>
      </c>
      <c r="O5">
        <v>810</v>
      </c>
      <c r="P5">
        <v>80</v>
      </c>
      <c r="Q5">
        <v>28</v>
      </c>
      <c r="R5">
        <v>545</v>
      </c>
      <c r="S5">
        <v>944</v>
      </c>
      <c r="T5">
        <v>0.27700000000000002</v>
      </c>
      <c r="U5">
        <v>0.34499999999999997</v>
      </c>
      <c r="V5">
        <v>0.44400000000000001</v>
      </c>
      <c r="W5">
        <v>0.78900000000000003</v>
      </c>
      <c r="X5">
        <v>106</v>
      </c>
      <c r="Y5">
        <v>0.35199999999999998</v>
      </c>
      <c r="Z5">
        <v>107</v>
      </c>
      <c r="AA5">
        <v>2505</v>
      </c>
      <c r="AB5">
        <v>139</v>
      </c>
      <c r="AC5">
        <v>72</v>
      </c>
      <c r="AD5">
        <v>22</v>
      </c>
      <c r="AE5">
        <v>53</v>
      </c>
      <c r="AF5">
        <v>39</v>
      </c>
      <c r="AG5">
        <v>2216</v>
      </c>
      <c r="AH5">
        <v>2049</v>
      </c>
      <c r="AI5">
        <v>12.648148148148151</v>
      </c>
      <c r="AJ5">
        <v>5.1857407407407408</v>
      </c>
      <c r="AK5">
        <v>5.3024691358024691</v>
      </c>
      <c r="AL5">
        <v>0.1167283950617284</v>
      </c>
      <c r="AM5">
        <v>5.1274492753623191</v>
      </c>
      <c r="AN5">
        <v>0.17501986044015011</v>
      </c>
    </row>
    <row r="6" spans="1:40" ht="16" customHeight="1" x14ac:dyDescent="0.2">
      <c r="A6" t="s">
        <v>52</v>
      </c>
      <c r="C6" t="s">
        <v>89</v>
      </c>
      <c r="F6" t="s">
        <v>316</v>
      </c>
      <c r="G6">
        <v>162</v>
      </c>
      <c r="H6">
        <v>6242</v>
      </c>
      <c r="I6">
        <v>5496</v>
      </c>
      <c r="J6">
        <v>706</v>
      </c>
      <c r="K6">
        <v>1351</v>
      </c>
      <c r="L6">
        <v>259</v>
      </c>
      <c r="M6">
        <v>29</v>
      </c>
      <c r="N6">
        <v>200</v>
      </c>
      <c r="O6">
        <v>676</v>
      </c>
      <c r="P6">
        <v>63</v>
      </c>
      <c r="Q6">
        <v>21</v>
      </c>
      <c r="R6">
        <v>585</v>
      </c>
      <c r="S6">
        <v>1269</v>
      </c>
      <c r="T6">
        <v>0.246</v>
      </c>
      <c r="U6">
        <v>0.32100000000000001</v>
      </c>
      <c r="V6">
        <v>0.41299999999999998</v>
      </c>
      <c r="W6">
        <v>0.73399999999999999</v>
      </c>
      <c r="X6">
        <v>94</v>
      </c>
      <c r="Y6">
        <v>0.33200000000000002</v>
      </c>
      <c r="Z6">
        <v>93</v>
      </c>
      <c r="AA6">
        <v>2268</v>
      </c>
      <c r="AB6">
        <v>117</v>
      </c>
      <c r="AC6">
        <v>44</v>
      </c>
      <c r="AD6">
        <v>78</v>
      </c>
      <c r="AE6">
        <v>39</v>
      </c>
      <c r="AF6">
        <v>52</v>
      </c>
      <c r="AG6">
        <v>2032</v>
      </c>
      <c r="AH6">
        <v>1894</v>
      </c>
      <c r="AI6">
        <v>11.691358024691359</v>
      </c>
      <c r="AJ6">
        <v>4.7934567901234564</v>
      </c>
      <c r="AK6">
        <v>4.3580246913580254</v>
      </c>
      <c r="AL6">
        <v>0.43543209876543187</v>
      </c>
      <c r="AM6">
        <v>4.7382779508480439</v>
      </c>
      <c r="AN6">
        <v>0.38025325949001942</v>
      </c>
    </row>
    <row r="7" spans="1:40" ht="16" customHeight="1" x14ac:dyDescent="0.2">
      <c r="A7" t="s">
        <v>53</v>
      </c>
      <c r="C7" t="s">
        <v>89</v>
      </c>
      <c r="F7" t="s">
        <v>163</v>
      </c>
      <c r="G7">
        <v>162</v>
      </c>
      <c r="H7">
        <v>6208</v>
      </c>
      <c r="I7">
        <v>5502</v>
      </c>
      <c r="J7">
        <v>856</v>
      </c>
      <c r="K7">
        <v>1475</v>
      </c>
      <c r="L7">
        <v>289</v>
      </c>
      <c r="M7">
        <v>29</v>
      </c>
      <c r="N7">
        <v>217</v>
      </c>
      <c r="O7">
        <v>819</v>
      </c>
      <c r="P7">
        <v>75</v>
      </c>
      <c r="Q7">
        <v>31</v>
      </c>
      <c r="R7">
        <v>555</v>
      </c>
      <c r="S7">
        <v>952</v>
      </c>
      <c r="T7">
        <v>0.26800000000000002</v>
      </c>
      <c r="U7">
        <v>0.33800000000000002</v>
      </c>
      <c r="V7">
        <v>0.44900000000000001</v>
      </c>
      <c r="W7">
        <v>0.78700000000000003</v>
      </c>
      <c r="X7">
        <v>107</v>
      </c>
      <c r="Y7">
        <v>0.35</v>
      </c>
      <c r="Z7">
        <v>107</v>
      </c>
      <c r="AA7">
        <v>2473</v>
      </c>
      <c r="AB7">
        <v>111</v>
      </c>
      <c r="AC7">
        <v>49</v>
      </c>
      <c r="AD7">
        <v>48</v>
      </c>
      <c r="AE7">
        <v>53</v>
      </c>
      <c r="AF7">
        <v>17</v>
      </c>
      <c r="AG7">
        <v>2096</v>
      </c>
      <c r="AH7">
        <v>1954</v>
      </c>
      <c r="AI7">
        <v>12.06172839506173</v>
      </c>
      <c r="AJ7">
        <v>4.9453086419753083</v>
      </c>
      <c r="AK7">
        <v>5.283950617283951</v>
      </c>
      <c r="AL7">
        <v>0.33864197530864271</v>
      </c>
      <c r="AM7">
        <v>5.0471909927679146</v>
      </c>
      <c r="AN7">
        <v>0.23675962451603549</v>
      </c>
    </row>
    <row r="8" spans="1:40" ht="16" customHeight="1" x14ac:dyDescent="0.2">
      <c r="A8" t="s">
        <v>54</v>
      </c>
      <c r="C8" t="s">
        <v>89</v>
      </c>
      <c r="F8" t="s">
        <v>277</v>
      </c>
      <c r="G8">
        <v>162</v>
      </c>
      <c r="H8">
        <v>6254</v>
      </c>
      <c r="I8">
        <v>5470</v>
      </c>
      <c r="J8">
        <v>709</v>
      </c>
      <c r="K8">
        <v>1386</v>
      </c>
      <c r="L8">
        <v>297</v>
      </c>
      <c r="M8">
        <v>21</v>
      </c>
      <c r="N8">
        <v>169</v>
      </c>
      <c r="O8">
        <v>678</v>
      </c>
      <c r="P8">
        <v>116</v>
      </c>
      <c r="Q8">
        <v>52</v>
      </c>
      <c r="R8">
        <v>583</v>
      </c>
      <c r="S8">
        <v>1188</v>
      </c>
      <c r="T8">
        <v>0.253</v>
      </c>
      <c r="U8">
        <v>0.33</v>
      </c>
      <c r="V8">
        <v>0.40799999999999997</v>
      </c>
      <c r="W8">
        <v>0.73799999999999999</v>
      </c>
      <c r="X8">
        <v>91</v>
      </c>
      <c r="Y8">
        <v>0.33400000000000002</v>
      </c>
      <c r="Z8">
        <v>88</v>
      </c>
      <c r="AA8">
        <v>2232</v>
      </c>
      <c r="AB8">
        <v>119</v>
      </c>
      <c r="AC8">
        <v>66</v>
      </c>
      <c r="AD8">
        <v>95</v>
      </c>
      <c r="AE8">
        <v>40</v>
      </c>
      <c r="AF8">
        <v>66</v>
      </c>
      <c r="AG8">
        <v>2101</v>
      </c>
      <c r="AH8">
        <v>1930</v>
      </c>
      <c r="AI8">
        <v>11.913580246913581</v>
      </c>
      <c r="AJ8">
        <v>4.8845679012345684</v>
      </c>
      <c r="AK8">
        <v>4.3765432098765444</v>
      </c>
      <c r="AL8">
        <v>0.50802469135802397</v>
      </c>
      <c r="AM8">
        <v>4.6397979797979794</v>
      </c>
      <c r="AN8">
        <v>0.26325476992143582</v>
      </c>
    </row>
    <row r="9" spans="1:40" ht="16" customHeight="1" x14ac:dyDescent="0.2">
      <c r="A9" t="s">
        <v>55</v>
      </c>
      <c r="C9" t="s">
        <v>89</v>
      </c>
      <c r="F9" t="s">
        <v>106</v>
      </c>
      <c r="G9">
        <v>162</v>
      </c>
      <c r="H9">
        <v>6099</v>
      </c>
      <c r="I9">
        <v>5423</v>
      </c>
      <c r="J9">
        <v>739</v>
      </c>
      <c r="K9">
        <v>1349</v>
      </c>
      <c r="L9">
        <v>255</v>
      </c>
      <c r="M9">
        <v>26</v>
      </c>
      <c r="N9">
        <v>192</v>
      </c>
      <c r="O9">
        <v>706</v>
      </c>
      <c r="P9">
        <v>52</v>
      </c>
      <c r="Q9">
        <v>37</v>
      </c>
      <c r="R9">
        <v>542</v>
      </c>
      <c r="S9">
        <v>1000</v>
      </c>
      <c r="T9">
        <v>0.249</v>
      </c>
      <c r="U9">
        <v>0.32100000000000001</v>
      </c>
      <c r="V9">
        <v>0.41199999999999998</v>
      </c>
      <c r="W9">
        <v>0.73299999999999998</v>
      </c>
      <c r="X9">
        <v>96</v>
      </c>
      <c r="Y9">
        <v>0.32800000000000001</v>
      </c>
      <c r="Z9">
        <v>98</v>
      </c>
      <c r="AA9">
        <v>2232</v>
      </c>
      <c r="AB9">
        <v>149</v>
      </c>
      <c r="AC9">
        <v>56</v>
      </c>
      <c r="AD9">
        <v>39</v>
      </c>
      <c r="AE9">
        <v>39</v>
      </c>
      <c r="AF9">
        <v>35</v>
      </c>
      <c r="AG9">
        <v>1982</v>
      </c>
      <c r="AH9">
        <v>1796</v>
      </c>
      <c r="AI9">
        <v>11.086419753086419</v>
      </c>
      <c r="AJ9">
        <v>4.5454320987654313</v>
      </c>
      <c r="AK9">
        <v>4.5617283950617287</v>
      </c>
      <c r="AL9">
        <v>1.629629629629736E-2</v>
      </c>
      <c r="AM9">
        <v>4.4822291450328828</v>
      </c>
      <c r="AN9">
        <v>7.9499250028845836E-2</v>
      </c>
    </row>
    <row r="10" spans="1:40" ht="16" customHeight="1" x14ac:dyDescent="0.2">
      <c r="A10" t="s">
        <v>56</v>
      </c>
      <c r="C10" t="s">
        <v>89</v>
      </c>
      <c r="F10" t="s">
        <v>146</v>
      </c>
      <c r="G10">
        <v>162</v>
      </c>
      <c r="H10">
        <v>6165</v>
      </c>
      <c r="I10">
        <v>5512</v>
      </c>
      <c r="J10">
        <v>778</v>
      </c>
      <c r="K10">
        <v>1508</v>
      </c>
      <c r="L10">
        <v>283</v>
      </c>
      <c r="M10">
        <v>41</v>
      </c>
      <c r="N10">
        <v>152</v>
      </c>
      <c r="O10">
        <v>726</v>
      </c>
      <c r="P10">
        <v>103</v>
      </c>
      <c r="Q10">
        <v>53</v>
      </c>
      <c r="R10">
        <v>497</v>
      </c>
      <c r="S10">
        <v>1043</v>
      </c>
      <c r="T10">
        <v>0.27400000000000002</v>
      </c>
      <c r="U10">
        <v>0.33700000000000002</v>
      </c>
      <c r="V10">
        <v>0.42299999999999999</v>
      </c>
      <c r="W10">
        <v>0.76</v>
      </c>
      <c r="X10">
        <v>88</v>
      </c>
      <c r="Y10">
        <v>0.34100000000000003</v>
      </c>
      <c r="Z10">
        <v>85</v>
      </c>
      <c r="AA10">
        <v>2329</v>
      </c>
      <c r="AB10">
        <v>133</v>
      </c>
      <c r="AC10">
        <v>56</v>
      </c>
      <c r="AD10">
        <v>49</v>
      </c>
      <c r="AE10">
        <v>50</v>
      </c>
      <c r="AF10">
        <v>40</v>
      </c>
      <c r="AG10">
        <v>2101</v>
      </c>
      <c r="AH10">
        <v>1915</v>
      </c>
      <c r="AI10">
        <v>11.820987654320991</v>
      </c>
      <c r="AJ10">
        <v>4.8466049382716054</v>
      </c>
      <c r="AK10">
        <v>4.8024691358024691</v>
      </c>
      <c r="AL10">
        <v>4.4135802469135399E-2</v>
      </c>
      <c r="AM10">
        <v>4.6738501483679524</v>
      </c>
      <c r="AN10">
        <v>0.12861898743451669</v>
      </c>
    </row>
    <row r="11" spans="1:40" ht="16" customHeight="1" x14ac:dyDescent="0.2">
      <c r="A11" t="s">
        <v>57</v>
      </c>
      <c r="C11" t="s">
        <v>89</v>
      </c>
      <c r="F11" t="s">
        <v>317</v>
      </c>
      <c r="G11">
        <v>161</v>
      </c>
      <c r="H11">
        <v>5920</v>
      </c>
      <c r="I11">
        <v>5406</v>
      </c>
      <c r="J11">
        <v>575</v>
      </c>
      <c r="K11">
        <v>1340</v>
      </c>
      <c r="L11">
        <v>265</v>
      </c>
      <c r="M11">
        <v>37</v>
      </c>
      <c r="N11">
        <v>124</v>
      </c>
      <c r="O11">
        <v>546</v>
      </c>
      <c r="P11">
        <v>65</v>
      </c>
      <c r="Q11">
        <v>44</v>
      </c>
      <c r="R11">
        <v>363</v>
      </c>
      <c r="S11">
        <v>1035</v>
      </c>
      <c r="T11">
        <v>0.248</v>
      </c>
      <c r="U11">
        <v>0.3</v>
      </c>
      <c r="V11">
        <v>0.379</v>
      </c>
      <c r="W11">
        <v>0.67900000000000005</v>
      </c>
      <c r="X11">
        <v>86</v>
      </c>
      <c r="Y11">
        <v>0.30199999999999999</v>
      </c>
      <c r="Z11">
        <v>85</v>
      </c>
      <c r="AA11">
        <v>2051</v>
      </c>
      <c r="AB11">
        <v>125</v>
      </c>
      <c r="AC11">
        <v>64</v>
      </c>
      <c r="AD11">
        <v>30</v>
      </c>
      <c r="AE11">
        <v>57</v>
      </c>
      <c r="AF11">
        <v>22</v>
      </c>
      <c r="AG11">
        <v>1789</v>
      </c>
      <c r="AH11">
        <v>1620</v>
      </c>
      <c r="AI11">
        <v>10</v>
      </c>
      <c r="AJ11">
        <v>4.0999999999999996</v>
      </c>
      <c r="AK11">
        <v>3.5714285714285721</v>
      </c>
      <c r="AL11">
        <v>0.52857142857142803</v>
      </c>
      <c r="AM11">
        <v>3.9794999999999998</v>
      </c>
      <c r="AN11">
        <v>0.40807142857142858</v>
      </c>
    </row>
    <row r="12" spans="1:40" ht="16" customHeight="1" x14ac:dyDescent="0.2">
      <c r="A12" t="s">
        <v>58</v>
      </c>
      <c r="C12" t="s">
        <v>89</v>
      </c>
      <c r="F12" t="s">
        <v>278</v>
      </c>
      <c r="G12">
        <v>162</v>
      </c>
      <c r="H12">
        <v>6252</v>
      </c>
      <c r="I12">
        <v>5503</v>
      </c>
      <c r="J12">
        <v>749</v>
      </c>
      <c r="K12">
        <v>1441</v>
      </c>
      <c r="L12">
        <v>291</v>
      </c>
      <c r="M12">
        <v>32</v>
      </c>
      <c r="N12">
        <v>167</v>
      </c>
      <c r="O12">
        <v>719</v>
      </c>
      <c r="P12">
        <v>71</v>
      </c>
      <c r="Q12">
        <v>27</v>
      </c>
      <c r="R12">
        <v>589</v>
      </c>
      <c r="S12">
        <v>1120</v>
      </c>
      <c r="T12">
        <v>0.26200000000000001</v>
      </c>
      <c r="U12">
        <v>0.33800000000000002</v>
      </c>
      <c r="V12">
        <v>0.41699999999999998</v>
      </c>
      <c r="W12">
        <v>0.755</v>
      </c>
      <c r="X12">
        <v>93</v>
      </c>
      <c r="Y12">
        <v>0.34200000000000003</v>
      </c>
      <c r="Z12">
        <v>92</v>
      </c>
      <c r="AA12">
        <v>2297</v>
      </c>
      <c r="AB12">
        <v>144</v>
      </c>
      <c r="AC12">
        <v>59</v>
      </c>
      <c r="AD12">
        <v>64</v>
      </c>
      <c r="AE12">
        <v>37</v>
      </c>
      <c r="AF12">
        <v>57</v>
      </c>
      <c r="AG12">
        <v>2146</v>
      </c>
      <c r="AH12">
        <v>1975</v>
      </c>
      <c r="AI12">
        <v>12.191358024691359</v>
      </c>
      <c r="AJ12">
        <v>4.9984567901234556</v>
      </c>
      <c r="AK12">
        <v>4.6234567901234556</v>
      </c>
      <c r="AL12">
        <v>0.375</v>
      </c>
      <c r="AM12">
        <v>4.7378574950690329</v>
      </c>
      <c r="AN12">
        <v>0.1144007049455764</v>
      </c>
    </row>
    <row r="13" spans="1:40" ht="16" customHeight="1" x14ac:dyDescent="0.2">
      <c r="A13" t="s">
        <v>59</v>
      </c>
      <c r="C13" t="s">
        <v>89</v>
      </c>
      <c r="F13" t="s">
        <v>253</v>
      </c>
      <c r="G13">
        <v>162</v>
      </c>
      <c r="H13">
        <v>6206</v>
      </c>
      <c r="I13">
        <v>5535</v>
      </c>
      <c r="J13">
        <v>737</v>
      </c>
      <c r="K13">
        <v>1415</v>
      </c>
      <c r="L13">
        <v>285</v>
      </c>
      <c r="M13">
        <v>42</v>
      </c>
      <c r="N13">
        <v>140</v>
      </c>
      <c r="O13">
        <v>695</v>
      </c>
      <c r="P13">
        <v>140</v>
      </c>
      <c r="Q13">
        <v>65</v>
      </c>
      <c r="R13">
        <v>524</v>
      </c>
      <c r="S13">
        <v>921</v>
      </c>
      <c r="T13">
        <v>0.25600000000000001</v>
      </c>
      <c r="U13">
        <v>0.32300000000000001</v>
      </c>
      <c r="V13">
        <v>0.39800000000000002</v>
      </c>
      <c r="W13">
        <v>0.72099999999999997</v>
      </c>
      <c r="X13">
        <v>84</v>
      </c>
      <c r="Y13">
        <v>0.32500000000000001</v>
      </c>
      <c r="Z13">
        <v>82</v>
      </c>
      <c r="AA13">
        <v>2204</v>
      </c>
      <c r="AB13">
        <v>106</v>
      </c>
      <c r="AC13">
        <v>52</v>
      </c>
      <c r="AD13">
        <v>44</v>
      </c>
      <c r="AE13">
        <v>51</v>
      </c>
      <c r="AF13">
        <v>27</v>
      </c>
      <c r="AG13">
        <v>2018</v>
      </c>
      <c r="AH13">
        <v>1847</v>
      </c>
      <c r="AI13">
        <v>11.401234567901231</v>
      </c>
      <c r="AJ13">
        <v>4.6745061728395054</v>
      </c>
      <c r="AK13">
        <v>4.5493827160493829</v>
      </c>
      <c r="AL13">
        <v>0.12512345679012249</v>
      </c>
      <c r="AM13">
        <v>4.4253027175782593</v>
      </c>
      <c r="AN13">
        <v>0.1240799984711236</v>
      </c>
    </row>
    <row r="14" spans="1:40" ht="16" customHeight="1" x14ac:dyDescent="0.2">
      <c r="A14" t="s">
        <v>60</v>
      </c>
      <c r="C14" t="s">
        <v>89</v>
      </c>
      <c r="F14" t="s">
        <v>318</v>
      </c>
      <c r="G14">
        <v>162</v>
      </c>
      <c r="H14">
        <v>6327</v>
      </c>
      <c r="I14">
        <v>5678</v>
      </c>
      <c r="J14">
        <v>851</v>
      </c>
      <c r="K14">
        <v>1603</v>
      </c>
      <c r="L14">
        <v>333</v>
      </c>
      <c r="M14">
        <v>32</v>
      </c>
      <c r="N14">
        <v>152</v>
      </c>
      <c r="O14">
        <v>811</v>
      </c>
      <c r="P14">
        <v>117</v>
      </c>
      <c r="Q14">
        <v>51</v>
      </c>
      <c r="R14">
        <v>462</v>
      </c>
      <c r="S14">
        <v>805</v>
      </c>
      <c r="T14">
        <v>0.28199999999999997</v>
      </c>
      <c r="U14">
        <v>0.34100000000000003</v>
      </c>
      <c r="V14">
        <v>0.433</v>
      </c>
      <c r="W14">
        <v>0.77300000000000002</v>
      </c>
      <c r="X14">
        <v>105</v>
      </c>
      <c r="Y14">
        <v>0.34599999999999997</v>
      </c>
      <c r="Z14">
        <v>106</v>
      </c>
      <c r="AA14">
        <v>2456</v>
      </c>
      <c r="AB14">
        <v>105</v>
      </c>
      <c r="AC14">
        <v>74</v>
      </c>
      <c r="AD14">
        <v>49</v>
      </c>
      <c r="AE14">
        <v>64</v>
      </c>
      <c r="AF14">
        <v>42</v>
      </c>
      <c r="AG14">
        <v>2181</v>
      </c>
      <c r="AH14">
        <v>2025</v>
      </c>
      <c r="AI14">
        <v>12.5</v>
      </c>
      <c r="AJ14">
        <v>5.125</v>
      </c>
      <c r="AK14">
        <v>5.2530864197530862</v>
      </c>
      <c r="AL14">
        <v>0.12808641975308621</v>
      </c>
      <c r="AM14">
        <v>4.9998167155425213</v>
      </c>
      <c r="AN14">
        <v>0.25326970421056488</v>
      </c>
    </row>
    <row r="15" spans="1:40" ht="16" customHeight="1" x14ac:dyDescent="0.2">
      <c r="A15" t="s">
        <v>61</v>
      </c>
      <c r="C15" t="s">
        <v>89</v>
      </c>
      <c r="F15" t="s">
        <v>297</v>
      </c>
      <c r="G15">
        <v>162</v>
      </c>
      <c r="H15">
        <v>6146</v>
      </c>
      <c r="I15">
        <v>5554</v>
      </c>
      <c r="J15">
        <v>713</v>
      </c>
      <c r="K15">
        <v>1464</v>
      </c>
      <c r="L15">
        <v>286</v>
      </c>
      <c r="M15">
        <v>29</v>
      </c>
      <c r="N15">
        <v>155</v>
      </c>
      <c r="O15">
        <v>693</v>
      </c>
      <c r="P15">
        <v>96</v>
      </c>
      <c r="Q15">
        <v>37</v>
      </c>
      <c r="R15">
        <v>428</v>
      </c>
      <c r="S15">
        <v>940</v>
      </c>
      <c r="T15">
        <v>0.26400000000000001</v>
      </c>
      <c r="U15">
        <v>0.32</v>
      </c>
      <c r="V15">
        <v>0.40899999999999997</v>
      </c>
      <c r="W15">
        <v>0.72899999999999998</v>
      </c>
      <c r="X15">
        <v>98</v>
      </c>
      <c r="Y15">
        <v>0.33</v>
      </c>
      <c r="Z15">
        <v>98</v>
      </c>
      <c r="AA15">
        <v>2273</v>
      </c>
      <c r="AB15">
        <v>140</v>
      </c>
      <c r="AC15">
        <v>53</v>
      </c>
      <c r="AD15">
        <v>67</v>
      </c>
      <c r="AE15">
        <v>44</v>
      </c>
      <c r="AF15">
        <v>50</v>
      </c>
      <c r="AG15">
        <v>1995</v>
      </c>
      <c r="AH15">
        <v>1818</v>
      </c>
      <c r="AI15">
        <v>11.22222222222222</v>
      </c>
      <c r="AJ15">
        <v>4.6011111111111109</v>
      </c>
      <c r="AK15">
        <v>4.4012345679012341</v>
      </c>
      <c r="AL15">
        <v>0.1998765432098768</v>
      </c>
      <c r="AM15">
        <v>4.5181718749999984</v>
      </c>
      <c r="AN15">
        <v>0.11693730709876431</v>
      </c>
    </row>
    <row r="16" spans="1:40" ht="16" customHeight="1" x14ac:dyDescent="0.2">
      <c r="A16" t="s">
        <v>62</v>
      </c>
      <c r="C16" t="s">
        <v>89</v>
      </c>
      <c r="F16" t="s">
        <v>205</v>
      </c>
      <c r="G16">
        <v>162</v>
      </c>
      <c r="H16">
        <v>6263</v>
      </c>
      <c r="I16">
        <v>5496</v>
      </c>
      <c r="J16">
        <v>699</v>
      </c>
      <c r="K16">
        <v>1433</v>
      </c>
      <c r="L16">
        <v>280</v>
      </c>
      <c r="M16">
        <v>32</v>
      </c>
      <c r="N16">
        <v>146</v>
      </c>
      <c r="O16">
        <v>653</v>
      </c>
      <c r="P16">
        <v>177</v>
      </c>
      <c r="Q16">
        <v>73</v>
      </c>
      <c r="R16">
        <v>595</v>
      </c>
      <c r="S16">
        <v>1130</v>
      </c>
      <c r="T16">
        <v>0.26100000000000001</v>
      </c>
      <c r="U16">
        <v>0.33700000000000002</v>
      </c>
      <c r="V16">
        <v>0.40300000000000002</v>
      </c>
      <c r="W16">
        <v>0.74</v>
      </c>
      <c r="X16">
        <v>97</v>
      </c>
      <c r="Y16">
        <v>0.33400000000000002</v>
      </c>
      <c r="Z16">
        <v>95</v>
      </c>
      <c r="AA16">
        <v>2215</v>
      </c>
      <c r="AB16">
        <v>129</v>
      </c>
      <c r="AC16">
        <v>61</v>
      </c>
      <c r="AD16">
        <v>59</v>
      </c>
      <c r="AE16">
        <v>49</v>
      </c>
      <c r="AF16">
        <v>69</v>
      </c>
      <c r="AG16">
        <v>2158</v>
      </c>
      <c r="AH16">
        <v>1956</v>
      </c>
      <c r="AI16">
        <v>12.074074074074071</v>
      </c>
      <c r="AJ16">
        <v>4.9503703703703703</v>
      </c>
      <c r="AK16">
        <v>4.3148148148148149</v>
      </c>
      <c r="AL16">
        <v>0.63555555555555543</v>
      </c>
      <c r="AM16">
        <v>4.5481998021760637</v>
      </c>
      <c r="AN16">
        <v>0.2333849873612488</v>
      </c>
    </row>
    <row r="17" spans="1:40" ht="16" customHeight="1" x14ac:dyDescent="0.2">
      <c r="A17" t="s">
        <v>63</v>
      </c>
      <c r="C17" t="s">
        <v>89</v>
      </c>
      <c r="F17" t="s">
        <v>270</v>
      </c>
      <c r="G17">
        <v>162</v>
      </c>
      <c r="H17">
        <v>6083</v>
      </c>
      <c r="I17">
        <v>5415</v>
      </c>
      <c r="J17">
        <v>627</v>
      </c>
      <c r="K17">
        <v>1369</v>
      </c>
      <c r="L17">
        <v>269</v>
      </c>
      <c r="M17">
        <v>29</v>
      </c>
      <c r="N17">
        <v>139</v>
      </c>
      <c r="O17">
        <v>597</v>
      </c>
      <c r="P17">
        <v>94</v>
      </c>
      <c r="Q17">
        <v>50</v>
      </c>
      <c r="R17">
        <v>500</v>
      </c>
      <c r="S17">
        <v>1125</v>
      </c>
      <c r="T17">
        <v>0.253</v>
      </c>
      <c r="U17">
        <v>0.32</v>
      </c>
      <c r="V17">
        <v>0.39</v>
      </c>
      <c r="W17">
        <v>0.71099999999999997</v>
      </c>
      <c r="X17">
        <v>88</v>
      </c>
      <c r="Y17">
        <v>0.32100000000000001</v>
      </c>
      <c r="Z17">
        <v>86</v>
      </c>
      <c r="AA17">
        <v>2113</v>
      </c>
      <c r="AB17">
        <v>144</v>
      </c>
      <c r="AC17">
        <v>55</v>
      </c>
      <c r="AD17">
        <v>79</v>
      </c>
      <c r="AE17">
        <v>34</v>
      </c>
      <c r="AF17">
        <v>37</v>
      </c>
      <c r="AG17">
        <v>1961</v>
      </c>
      <c r="AH17">
        <v>1767</v>
      </c>
      <c r="AI17">
        <v>10.90740740740741</v>
      </c>
      <c r="AJ17">
        <v>4.4720370370370368</v>
      </c>
      <c r="AK17">
        <v>3.8703703703703698</v>
      </c>
      <c r="AL17">
        <v>0.60166666666666657</v>
      </c>
      <c r="AM17">
        <v>4.1874218750000001</v>
      </c>
      <c r="AN17">
        <v>0.31705150462962978</v>
      </c>
    </row>
    <row r="18" spans="1:40" ht="16" customHeight="1" x14ac:dyDescent="0.2">
      <c r="A18" t="s">
        <v>64</v>
      </c>
      <c r="C18" t="s">
        <v>89</v>
      </c>
      <c r="F18" t="s">
        <v>319</v>
      </c>
      <c r="G18">
        <v>161</v>
      </c>
      <c r="H18">
        <v>6196</v>
      </c>
      <c r="I18">
        <v>5582</v>
      </c>
      <c r="J18">
        <v>768</v>
      </c>
      <c r="K18">
        <v>1518</v>
      </c>
      <c r="L18">
        <v>348</v>
      </c>
      <c r="M18">
        <v>36</v>
      </c>
      <c r="N18">
        <v>167</v>
      </c>
      <c r="O18">
        <v>731</v>
      </c>
      <c r="P18">
        <v>79</v>
      </c>
      <c r="Q18">
        <v>62</v>
      </c>
      <c r="R18">
        <v>472</v>
      </c>
      <c r="S18">
        <v>1089</v>
      </c>
      <c r="T18">
        <v>0.27200000000000002</v>
      </c>
      <c r="U18">
        <v>0.33200000000000002</v>
      </c>
      <c r="V18">
        <v>0.437</v>
      </c>
      <c r="W18">
        <v>0.76900000000000002</v>
      </c>
      <c r="X18">
        <v>103</v>
      </c>
      <c r="Y18">
        <v>0.33900000000000002</v>
      </c>
      <c r="Z18">
        <v>103</v>
      </c>
      <c r="AA18">
        <v>2439</v>
      </c>
      <c r="AB18">
        <v>121</v>
      </c>
      <c r="AC18">
        <v>56</v>
      </c>
      <c r="AD18">
        <v>34</v>
      </c>
      <c r="AE18">
        <v>52</v>
      </c>
      <c r="AF18">
        <v>30</v>
      </c>
      <c r="AG18">
        <v>2076</v>
      </c>
      <c r="AH18">
        <v>1893</v>
      </c>
      <c r="AI18">
        <v>11.68518518518519</v>
      </c>
      <c r="AJ18">
        <v>4.7909259259259258</v>
      </c>
      <c r="AK18">
        <v>4.7701863354037268</v>
      </c>
      <c r="AL18">
        <v>2.0739590522198981E-2</v>
      </c>
      <c r="AM18">
        <v>4.8449523092369473</v>
      </c>
      <c r="AN18">
        <v>7.4765973833220478E-2</v>
      </c>
    </row>
    <row r="19" spans="1:40" ht="16" customHeight="1" x14ac:dyDescent="0.2">
      <c r="A19" t="s">
        <v>65</v>
      </c>
      <c r="C19" t="s">
        <v>89</v>
      </c>
      <c r="F19" t="s">
        <v>154</v>
      </c>
      <c r="G19">
        <v>161</v>
      </c>
      <c r="H19">
        <v>6150</v>
      </c>
      <c r="I19">
        <v>5496</v>
      </c>
      <c r="J19">
        <v>690</v>
      </c>
      <c r="K19">
        <v>1409</v>
      </c>
      <c r="L19">
        <v>238</v>
      </c>
      <c r="M19">
        <v>22</v>
      </c>
      <c r="N19">
        <v>160</v>
      </c>
      <c r="O19">
        <v>650</v>
      </c>
      <c r="P19">
        <v>87</v>
      </c>
      <c r="Q19">
        <v>42</v>
      </c>
      <c r="R19">
        <v>486</v>
      </c>
      <c r="S19">
        <v>1044</v>
      </c>
      <c r="T19">
        <v>0.25600000000000001</v>
      </c>
      <c r="U19">
        <v>0.32200000000000001</v>
      </c>
      <c r="V19">
        <v>0.39500000000000002</v>
      </c>
      <c r="W19">
        <v>0.71699999999999997</v>
      </c>
      <c r="X19">
        <v>92</v>
      </c>
      <c r="Y19">
        <v>0.32800000000000001</v>
      </c>
      <c r="Z19">
        <v>92</v>
      </c>
      <c r="AA19">
        <v>2171</v>
      </c>
      <c r="AB19">
        <v>142</v>
      </c>
      <c r="AC19">
        <v>63</v>
      </c>
      <c r="AD19">
        <v>75</v>
      </c>
      <c r="AE19">
        <v>30</v>
      </c>
      <c r="AF19">
        <v>46</v>
      </c>
      <c r="AG19">
        <v>2004</v>
      </c>
      <c r="AH19">
        <v>1820</v>
      </c>
      <c r="AI19">
        <v>11.23456790123457</v>
      </c>
      <c r="AJ19">
        <v>4.606172839506173</v>
      </c>
      <c r="AK19">
        <v>4.2857142857142856</v>
      </c>
      <c r="AL19">
        <v>0.32045855379188742</v>
      </c>
      <c r="AM19">
        <v>4.3411835748792269</v>
      </c>
      <c r="AN19">
        <v>5.5469289164941323E-2</v>
      </c>
    </row>
    <row r="20" spans="1:40" ht="16" customHeight="1" x14ac:dyDescent="0.2">
      <c r="A20" t="s">
        <v>66</v>
      </c>
      <c r="C20" t="s">
        <v>89</v>
      </c>
      <c r="F20" t="s">
        <v>282</v>
      </c>
      <c r="G20">
        <v>161</v>
      </c>
      <c r="H20">
        <v>6377</v>
      </c>
      <c r="I20">
        <v>5601</v>
      </c>
      <c r="J20">
        <v>897</v>
      </c>
      <c r="K20">
        <v>1540</v>
      </c>
      <c r="L20">
        <v>314</v>
      </c>
      <c r="M20">
        <v>12</v>
      </c>
      <c r="N20">
        <v>223</v>
      </c>
      <c r="O20">
        <v>857</v>
      </c>
      <c r="P20">
        <v>100</v>
      </c>
      <c r="Q20">
        <v>38</v>
      </c>
      <c r="R20">
        <v>640</v>
      </c>
      <c r="S20">
        <v>1171</v>
      </c>
      <c r="T20">
        <v>0.27500000000000002</v>
      </c>
      <c r="U20">
        <v>0.35399999999999998</v>
      </c>
      <c r="V20">
        <v>0.45500000000000002</v>
      </c>
      <c r="W20">
        <v>0.80900000000000005</v>
      </c>
      <c r="X20">
        <v>114</v>
      </c>
      <c r="Y20">
        <v>0.36</v>
      </c>
      <c r="Z20">
        <v>115</v>
      </c>
      <c r="AA20">
        <v>2547</v>
      </c>
      <c r="AB20">
        <v>150</v>
      </c>
      <c r="AC20">
        <v>72</v>
      </c>
      <c r="AD20">
        <v>23</v>
      </c>
      <c r="AE20">
        <v>41</v>
      </c>
      <c r="AF20">
        <v>48</v>
      </c>
      <c r="AG20">
        <v>2300</v>
      </c>
      <c r="AH20">
        <v>2112</v>
      </c>
      <c r="AI20">
        <v>13.03703703703704</v>
      </c>
      <c r="AJ20">
        <v>5.3451851851851844</v>
      </c>
      <c r="AK20">
        <v>5.5714285714285712</v>
      </c>
      <c r="AL20">
        <v>0.2262433862433868</v>
      </c>
      <c r="AM20">
        <v>5.278342749529191</v>
      </c>
      <c r="AN20">
        <v>0.29308582189938021</v>
      </c>
    </row>
    <row r="21" spans="1:40" ht="16" customHeight="1" x14ac:dyDescent="0.2">
      <c r="A21" t="s">
        <v>67</v>
      </c>
      <c r="C21" t="s">
        <v>89</v>
      </c>
      <c r="F21" t="s">
        <v>234</v>
      </c>
      <c r="G21">
        <v>162</v>
      </c>
      <c r="H21">
        <v>6291</v>
      </c>
      <c r="I21">
        <v>5558</v>
      </c>
      <c r="J21">
        <v>800</v>
      </c>
      <c r="K21">
        <v>1450</v>
      </c>
      <c r="L21">
        <v>279</v>
      </c>
      <c r="M21">
        <v>28</v>
      </c>
      <c r="N21">
        <v>205</v>
      </c>
      <c r="O21">
        <v>772</v>
      </c>
      <c r="P21">
        <v>46</v>
      </c>
      <c r="Q21">
        <v>20</v>
      </c>
      <c r="R21">
        <v>609</v>
      </c>
      <c r="S21">
        <v>1008</v>
      </c>
      <c r="T21">
        <v>0.26100000000000001</v>
      </c>
      <c r="U21">
        <v>0.33900000000000002</v>
      </c>
      <c r="V21">
        <v>0.432</v>
      </c>
      <c r="W21">
        <v>0.77100000000000002</v>
      </c>
      <c r="X21">
        <v>106</v>
      </c>
      <c r="Y21">
        <v>0.34300000000000003</v>
      </c>
      <c r="Z21">
        <v>106</v>
      </c>
      <c r="AA21">
        <v>2400</v>
      </c>
      <c r="AB21">
        <v>128</v>
      </c>
      <c r="AC21">
        <v>68</v>
      </c>
      <c r="AD21">
        <v>20</v>
      </c>
      <c r="AE21">
        <v>36</v>
      </c>
      <c r="AF21">
        <v>37</v>
      </c>
      <c r="AG21">
        <v>2164</v>
      </c>
      <c r="AH21">
        <v>2016</v>
      </c>
      <c r="AI21">
        <v>12.444444444444439</v>
      </c>
      <c r="AJ21">
        <v>5.1022222222222222</v>
      </c>
      <c r="AK21">
        <v>4.9382716049382713</v>
      </c>
      <c r="AL21">
        <v>0.16395061728395091</v>
      </c>
      <c r="AM21">
        <v>4.9953982300884956</v>
      </c>
      <c r="AN21">
        <v>5.7126625150224257E-2</v>
      </c>
    </row>
    <row r="22" spans="1:40" ht="16" customHeight="1" x14ac:dyDescent="0.2">
      <c r="A22" t="s">
        <v>68</v>
      </c>
      <c r="C22" t="s">
        <v>89</v>
      </c>
      <c r="F22" t="s">
        <v>320</v>
      </c>
      <c r="G22">
        <v>161</v>
      </c>
      <c r="H22">
        <v>6323</v>
      </c>
      <c r="I22">
        <v>5523</v>
      </c>
      <c r="J22">
        <v>710</v>
      </c>
      <c r="K22">
        <v>1428</v>
      </c>
      <c r="L22">
        <v>325</v>
      </c>
      <c r="M22">
        <v>41</v>
      </c>
      <c r="N22">
        <v>165</v>
      </c>
      <c r="O22">
        <v>676</v>
      </c>
      <c r="P22">
        <v>104</v>
      </c>
      <c r="Q22">
        <v>43</v>
      </c>
      <c r="R22">
        <v>640</v>
      </c>
      <c r="S22">
        <v>1095</v>
      </c>
      <c r="T22">
        <v>0.25900000000000001</v>
      </c>
      <c r="U22">
        <v>0.33900000000000002</v>
      </c>
      <c r="V22">
        <v>0.42199999999999999</v>
      </c>
      <c r="W22">
        <v>0.76100000000000001</v>
      </c>
      <c r="X22">
        <v>105</v>
      </c>
      <c r="Y22">
        <v>0.34300000000000003</v>
      </c>
      <c r="Z22">
        <v>105</v>
      </c>
      <c r="AA22">
        <v>2330</v>
      </c>
      <c r="AB22">
        <v>129</v>
      </c>
      <c r="AC22">
        <v>53</v>
      </c>
      <c r="AD22">
        <v>67</v>
      </c>
      <c r="AE22">
        <v>39</v>
      </c>
      <c r="AF22">
        <v>70</v>
      </c>
      <c r="AG22">
        <v>2191</v>
      </c>
      <c r="AH22">
        <v>2019</v>
      </c>
      <c r="AI22">
        <v>12.46296296296296</v>
      </c>
      <c r="AJ22">
        <v>5.1098148148148148</v>
      </c>
      <c r="AK22">
        <v>4.4099378881987574</v>
      </c>
      <c r="AL22">
        <v>0.69987692661605738</v>
      </c>
      <c r="AM22">
        <v>4.8870255653883969</v>
      </c>
      <c r="AN22">
        <v>0.47708767718963951</v>
      </c>
    </row>
    <row r="23" spans="1:40" ht="16" customHeight="1" x14ac:dyDescent="0.2">
      <c r="A23" t="s">
        <v>69</v>
      </c>
      <c r="C23" t="s">
        <v>89</v>
      </c>
      <c r="F23" t="s">
        <v>250</v>
      </c>
      <c r="G23">
        <v>161</v>
      </c>
      <c r="H23">
        <v>6049</v>
      </c>
      <c r="I23">
        <v>5330</v>
      </c>
      <c r="J23">
        <v>641</v>
      </c>
      <c r="K23">
        <v>1300</v>
      </c>
      <c r="L23">
        <v>263</v>
      </c>
      <c r="M23">
        <v>20</v>
      </c>
      <c r="N23">
        <v>142</v>
      </c>
      <c r="O23">
        <v>610</v>
      </c>
      <c r="P23">
        <v>86</v>
      </c>
      <c r="Q23">
        <v>49</v>
      </c>
      <c r="R23">
        <v>537</v>
      </c>
      <c r="S23">
        <v>1109</v>
      </c>
      <c r="T23">
        <v>0.24399999999999999</v>
      </c>
      <c r="U23">
        <v>0.31900000000000001</v>
      </c>
      <c r="V23">
        <v>0.38100000000000001</v>
      </c>
      <c r="W23">
        <v>0.7</v>
      </c>
      <c r="X23">
        <v>82</v>
      </c>
      <c r="Y23">
        <v>0.318</v>
      </c>
      <c r="Z23">
        <v>80</v>
      </c>
      <c r="AA23">
        <v>2029</v>
      </c>
      <c r="AB23">
        <v>97</v>
      </c>
      <c r="AC23">
        <v>73</v>
      </c>
      <c r="AD23">
        <v>68</v>
      </c>
      <c r="AE23">
        <v>41</v>
      </c>
      <c r="AF23">
        <v>44</v>
      </c>
      <c r="AG23">
        <v>1954</v>
      </c>
      <c r="AH23">
        <v>1808</v>
      </c>
      <c r="AI23">
        <v>11.16049382716049</v>
      </c>
      <c r="AJ23">
        <v>4.5758024691358017</v>
      </c>
      <c r="AK23">
        <v>3.981366459627329</v>
      </c>
      <c r="AL23">
        <v>0.59443600950847264</v>
      </c>
      <c r="AM23">
        <v>4.1988296760710551</v>
      </c>
      <c r="AN23">
        <v>0.21746321644372599</v>
      </c>
    </row>
    <row r="24" spans="1:40" ht="16" customHeight="1" x14ac:dyDescent="0.2">
      <c r="A24" t="s">
        <v>70</v>
      </c>
      <c r="C24" t="s">
        <v>89</v>
      </c>
      <c r="F24" t="s">
        <v>214</v>
      </c>
      <c r="G24">
        <v>162</v>
      </c>
      <c r="H24">
        <v>6178</v>
      </c>
      <c r="I24">
        <v>5515</v>
      </c>
      <c r="J24">
        <v>662</v>
      </c>
      <c r="K24">
        <v>1393</v>
      </c>
      <c r="L24">
        <v>243</v>
      </c>
      <c r="M24">
        <v>29</v>
      </c>
      <c r="N24">
        <v>136</v>
      </c>
      <c r="O24">
        <v>627</v>
      </c>
      <c r="P24">
        <v>71</v>
      </c>
      <c r="Q24">
        <v>44</v>
      </c>
      <c r="R24">
        <v>547</v>
      </c>
      <c r="S24">
        <v>1062</v>
      </c>
      <c r="T24">
        <v>0.253</v>
      </c>
      <c r="U24">
        <v>0.32100000000000001</v>
      </c>
      <c r="V24">
        <v>0.38100000000000001</v>
      </c>
      <c r="W24">
        <v>0.70199999999999996</v>
      </c>
      <c r="X24">
        <v>93</v>
      </c>
      <c r="Y24">
        <v>0.32</v>
      </c>
      <c r="Z24">
        <v>95</v>
      </c>
      <c r="AA24">
        <v>2102</v>
      </c>
      <c r="AB24">
        <v>132</v>
      </c>
      <c r="AC24">
        <v>30</v>
      </c>
      <c r="AD24">
        <v>45</v>
      </c>
      <c r="AE24">
        <v>41</v>
      </c>
      <c r="AF24">
        <v>42</v>
      </c>
      <c r="AG24">
        <v>2012</v>
      </c>
      <c r="AH24">
        <v>1836</v>
      </c>
      <c r="AI24">
        <v>11.33333333333333</v>
      </c>
      <c r="AJ24">
        <v>4.6466666666666674</v>
      </c>
      <c r="AK24">
        <v>4.0864197530864201</v>
      </c>
      <c r="AL24">
        <v>0.56024691358024636</v>
      </c>
      <c r="AM24">
        <v>4.237289719626169</v>
      </c>
      <c r="AN24">
        <v>0.1508699665397488</v>
      </c>
    </row>
    <row r="25" spans="1:40" ht="16" customHeight="1" x14ac:dyDescent="0.2">
      <c r="A25" t="s">
        <v>72</v>
      </c>
      <c r="C25" t="s">
        <v>89</v>
      </c>
      <c r="F25" t="s">
        <v>321</v>
      </c>
      <c r="G25">
        <v>162</v>
      </c>
      <c r="H25">
        <v>6362</v>
      </c>
      <c r="I25">
        <v>5569</v>
      </c>
      <c r="J25">
        <v>814</v>
      </c>
      <c r="K25">
        <v>1531</v>
      </c>
      <c r="L25">
        <v>285</v>
      </c>
      <c r="M25">
        <v>31</v>
      </c>
      <c r="N25">
        <v>152</v>
      </c>
      <c r="O25">
        <v>771</v>
      </c>
      <c r="P25">
        <v>137</v>
      </c>
      <c r="Q25">
        <v>58</v>
      </c>
      <c r="R25">
        <v>629</v>
      </c>
      <c r="S25">
        <v>1003</v>
      </c>
      <c r="T25">
        <v>0.27500000000000002</v>
      </c>
      <c r="U25">
        <v>0.35</v>
      </c>
      <c r="V25">
        <v>0.41899999999999998</v>
      </c>
      <c r="W25">
        <v>0.76900000000000002</v>
      </c>
      <c r="X25">
        <v>107</v>
      </c>
      <c r="Y25">
        <v>0.34499999999999997</v>
      </c>
      <c r="Z25">
        <v>108</v>
      </c>
      <c r="AA25">
        <v>2334</v>
      </c>
      <c r="AB25">
        <v>123</v>
      </c>
      <c r="AC25">
        <v>51</v>
      </c>
      <c r="AD25">
        <v>41</v>
      </c>
      <c r="AE25">
        <v>72</v>
      </c>
      <c r="AF25">
        <v>62</v>
      </c>
      <c r="AG25">
        <v>2273</v>
      </c>
      <c r="AH25">
        <v>2092</v>
      </c>
      <c r="AI25">
        <v>12.913580246913581</v>
      </c>
      <c r="AJ25">
        <v>5.2945679012345677</v>
      </c>
      <c r="AK25">
        <v>5.0246913580246906</v>
      </c>
      <c r="AL25">
        <v>0.2698765432098762</v>
      </c>
      <c r="AM25">
        <v>4.8697111111111111</v>
      </c>
      <c r="AN25">
        <v>0.15498024691358039</v>
      </c>
    </row>
    <row r="26" spans="1:40" ht="16" customHeight="1" x14ac:dyDescent="0.2">
      <c r="A26" t="s">
        <v>71</v>
      </c>
      <c r="C26" t="s">
        <v>89</v>
      </c>
      <c r="F26" t="s">
        <v>233</v>
      </c>
      <c r="G26">
        <v>162</v>
      </c>
      <c r="H26">
        <v>6298</v>
      </c>
      <c r="I26">
        <v>5497</v>
      </c>
      <c r="J26">
        <v>783</v>
      </c>
      <c r="K26">
        <v>1465</v>
      </c>
      <c r="L26">
        <v>300</v>
      </c>
      <c r="M26">
        <v>35</v>
      </c>
      <c r="N26">
        <v>198</v>
      </c>
      <c r="O26">
        <v>751</v>
      </c>
      <c r="P26">
        <v>74</v>
      </c>
      <c r="Q26">
        <v>21</v>
      </c>
      <c r="R26">
        <v>616</v>
      </c>
      <c r="S26">
        <v>961</v>
      </c>
      <c r="T26">
        <v>0.26700000000000002</v>
      </c>
      <c r="U26">
        <v>0.34399999999999997</v>
      </c>
      <c r="V26">
        <v>0.442</v>
      </c>
      <c r="W26">
        <v>0.78600000000000003</v>
      </c>
      <c r="X26">
        <v>110</v>
      </c>
      <c r="Y26">
        <v>0.35299999999999998</v>
      </c>
      <c r="Z26">
        <v>113</v>
      </c>
      <c r="AA26">
        <v>2429</v>
      </c>
      <c r="AB26">
        <v>136</v>
      </c>
      <c r="AC26">
        <v>65</v>
      </c>
      <c r="AD26">
        <v>68</v>
      </c>
      <c r="AE26">
        <v>52</v>
      </c>
      <c r="AF26">
        <v>103</v>
      </c>
      <c r="AG26">
        <v>2249</v>
      </c>
      <c r="AH26">
        <v>2092</v>
      </c>
      <c r="AI26">
        <v>12.913580246913581</v>
      </c>
      <c r="AJ26">
        <v>5.2945679012345677</v>
      </c>
      <c r="AK26">
        <v>4.833333333333333</v>
      </c>
      <c r="AL26">
        <v>0.46123456790123463</v>
      </c>
      <c r="AM26">
        <v>5.2266214470284247</v>
      </c>
      <c r="AN26">
        <v>0.39328811369509159</v>
      </c>
    </row>
    <row r="27" spans="1:40" ht="16" customHeight="1" x14ac:dyDescent="0.2">
      <c r="A27" t="s">
        <v>73</v>
      </c>
      <c r="C27" t="s">
        <v>89</v>
      </c>
      <c r="F27" t="s">
        <v>322</v>
      </c>
      <c r="G27">
        <v>162</v>
      </c>
      <c r="H27">
        <v>6246</v>
      </c>
      <c r="I27">
        <v>5505</v>
      </c>
      <c r="J27">
        <v>787</v>
      </c>
      <c r="K27">
        <v>1475</v>
      </c>
      <c r="L27">
        <v>285</v>
      </c>
      <c r="M27">
        <v>26</v>
      </c>
      <c r="N27">
        <v>175</v>
      </c>
      <c r="O27">
        <v>758</v>
      </c>
      <c r="P27">
        <v>86</v>
      </c>
      <c r="Q27">
        <v>42</v>
      </c>
      <c r="R27">
        <v>542</v>
      </c>
      <c r="S27">
        <v>927</v>
      </c>
      <c r="T27">
        <v>0.26800000000000002</v>
      </c>
      <c r="U27">
        <v>0.33800000000000002</v>
      </c>
      <c r="V27">
        <v>0.42499999999999999</v>
      </c>
      <c r="W27">
        <v>0.76300000000000001</v>
      </c>
      <c r="X27">
        <v>102</v>
      </c>
      <c r="Y27">
        <v>0.34300000000000003</v>
      </c>
      <c r="Z27">
        <v>102</v>
      </c>
      <c r="AA27">
        <v>2337</v>
      </c>
      <c r="AB27">
        <v>123</v>
      </c>
      <c r="AC27">
        <v>67</v>
      </c>
      <c r="AD27">
        <v>83</v>
      </c>
      <c r="AE27">
        <v>49</v>
      </c>
      <c r="AF27">
        <v>77</v>
      </c>
      <c r="AG27">
        <v>2161</v>
      </c>
      <c r="AH27">
        <v>1996</v>
      </c>
      <c r="AI27">
        <v>12.320987654320991</v>
      </c>
      <c r="AJ27">
        <v>5.0516049382716046</v>
      </c>
      <c r="AK27">
        <v>4.8580246913580254</v>
      </c>
      <c r="AL27">
        <v>0.19358024691358011</v>
      </c>
      <c r="AM27">
        <v>4.8800953320184082</v>
      </c>
      <c r="AN27">
        <v>2.207064066038367E-2</v>
      </c>
    </row>
    <row r="28" spans="1:40" ht="16" customHeight="1" x14ac:dyDescent="0.2">
      <c r="A28" t="s">
        <v>74</v>
      </c>
      <c r="C28" t="s">
        <v>89</v>
      </c>
      <c r="F28" t="s">
        <v>323</v>
      </c>
      <c r="G28">
        <v>161</v>
      </c>
      <c r="H28">
        <v>6198</v>
      </c>
      <c r="I28">
        <v>5604</v>
      </c>
      <c r="J28">
        <v>673</v>
      </c>
      <c r="K28">
        <v>1418</v>
      </c>
      <c r="L28">
        <v>297</v>
      </c>
      <c r="M28">
        <v>35</v>
      </c>
      <c r="N28">
        <v>133</v>
      </c>
      <c r="O28">
        <v>640</v>
      </c>
      <c r="P28">
        <v>102</v>
      </c>
      <c r="Q28">
        <v>45</v>
      </c>
      <c r="R28">
        <v>456</v>
      </c>
      <c r="S28">
        <v>1115</v>
      </c>
      <c r="T28">
        <v>0.253</v>
      </c>
      <c r="U28">
        <v>0.314</v>
      </c>
      <c r="V28">
        <v>0.39</v>
      </c>
      <c r="W28">
        <v>0.70399999999999996</v>
      </c>
      <c r="X28">
        <v>89</v>
      </c>
      <c r="Y28">
        <v>0.317</v>
      </c>
      <c r="Z28">
        <v>88</v>
      </c>
      <c r="AA28">
        <v>2184</v>
      </c>
      <c r="AB28">
        <v>116</v>
      </c>
      <c r="AC28">
        <v>58</v>
      </c>
      <c r="AD28">
        <v>44</v>
      </c>
      <c r="AE28">
        <v>36</v>
      </c>
      <c r="AF28">
        <v>29</v>
      </c>
      <c r="AG28">
        <v>1961</v>
      </c>
      <c r="AH28">
        <v>1800</v>
      </c>
      <c r="AI28">
        <v>11.111111111111111</v>
      </c>
      <c r="AJ28">
        <v>4.5555555555555554</v>
      </c>
      <c r="AK28">
        <v>4.1801242236024843</v>
      </c>
      <c r="AL28">
        <v>0.3754313319530711</v>
      </c>
      <c r="AM28">
        <v>4.3471337579617826</v>
      </c>
      <c r="AN28">
        <v>0.16700953435929919</v>
      </c>
    </row>
    <row r="29" spans="1:40" ht="16" customHeight="1" x14ac:dyDescent="0.2">
      <c r="A29" t="s">
        <v>75</v>
      </c>
      <c r="C29" t="s">
        <v>89</v>
      </c>
      <c r="F29" t="s">
        <v>97</v>
      </c>
      <c r="G29">
        <v>162</v>
      </c>
      <c r="H29">
        <v>6332</v>
      </c>
      <c r="I29">
        <v>5618</v>
      </c>
      <c r="J29">
        <v>843</v>
      </c>
      <c r="K29">
        <v>1510</v>
      </c>
      <c r="L29">
        <v>304</v>
      </c>
      <c r="M29">
        <v>27</v>
      </c>
      <c r="N29">
        <v>230</v>
      </c>
      <c r="O29">
        <v>806</v>
      </c>
      <c r="P29">
        <v>62</v>
      </c>
      <c r="Q29">
        <v>34</v>
      </c>
      <c r="R29">
        <v>554</v>
      </c>
      <c r="S29">
        <v>1055</v>
      </c>
      <c r="T29">
        <v>0.26900000000000002</v>
      </c>
      <c r="U29">
        <v>0.33800000000000002</v>
      </c>
      <c r="V29">
        <v>0.45500000000000002</v>
      </c>
      <c r="W29">
        <v>0.79400000000000004</v>
      </c>
      <c r="X29">
        <v>104</v>
      </c>
      <c r="Y29">
        <v>0.35099999999999998</v>
      </c>
      <c r="Z29">
        <v>104</v>
      </c>
      <c r="AA29">
        <v>2558</v>
      </c>
      <c r="AB29">
        <v>129</v>
      </c>
      <c r="AC29">
        <v>62</v>
      </c>
      <c r="AD29">
        <v>48</v>
      </c>
      <c r="AE29">
        <v>50</v>
      </c>
      <c r="AF29">
        <v>45</v>
      </c>
      <c r="AG29">
        <v>2171</v>
      </c>
      <c r="AH29">
        <v>2008</v>
      </c>
      <c r="AI29">
        <v>12.39506172839506</v>
      </c>
      <c r="AJ29">
        <v>5.081975308641975</v>
      </c>
      <c r="AK29">
        <v>5.2037037037037033</v>
      </c>
      <c r="AL29">
        <v>0.12172839506172831</v>
      </c>
      <c r="AM29">
        <v>5.2559829059829051</v>
      </c>
      <c r="AN29">
        <v>5.2279202279201797E-2</v>
      </c>
    </row>
    <row r="30" spans="1:40" ht="16" customHeight="1" x14ac:dyDescent="0.2">
      <c r="A30" t="s">
        <v>76</v>
      </c>
      <c r="C30" t="s">
        <v>89</v>
      </c>
      <c r="F30" t="s">
        <v>255</v>
      </c>
      <c r="G30">
        <v>162</v>
      </c>
      <c r="H30">
        <v>6230</v>
      </c>
      <c r="I30">
        <v>5581</v>
      </c>
      <c r="J30">
        <v>813</v>
      </c>
      <c r="K30">
        <v>1457</v>
      </c>
      <c r="L30">
        <v>305</v>
      </c>
      <c r="M30">
        <v>38</v>
      </c>
      <c r="N30">
        <v>187</v>
      </c>
      <c r="O30">
        <v>771</v>
      </c>
      <c r="P30">
        <v>71</v>
      </c>
      <c r="Q30">
        <v>18</v>
      </c>
      <c r="R30">
        <v>522</v>
      </c>
      <c r="S30">
        <v>1142</v>
      </c>
      <c r="T30">
        <v>0.26100000000000001</v>
      </c>
      <c r="U30">
        <v>0.32700000000000001</v>
      </c>
      <c r="V30">
        <v>0.43</v>
      </c>
      <c r="W30">
        <v>0.75700000000000001</v>
      </c>
      <c r="X30">
        <v>96</v>
      </c>
      <c r="Y30">
        <v>0.33800000000000002</v>
      </c>
      <c r="Z30">
        <v>96</v>
      </c>
      <c r="AA30">
        <v>2399</v>
      </c>
      <c r="AB30">
        <v>130</v>
      </c>
      <c r="AC30">
        <v>53</v>
      </c>
      <c r="AD30">
        <v>17</v>
      </c>
      <c r="AE30">
        <v>57</v>
      </c>
      <c r="AF30">
        <v>30</v>
      </c>
      <c r="AG30">
        <v>2062</v>
      </c>
      <c r="AH30">
        <v>1914</v>
      </c>
      <c r="AI30">
        <v>11.81481481481481</v>
      </c>
      <c r="AJ30">
        <v>4.844074074074074</v>
      </c>
      <c r="AK30">
        <v>5.0185185185185182</v>
      </c>
      <c r="AL30">
        <v>0.17444444444444421</v>
      </c>
      <c r="AM30">
        <v>4.8939347604485217</v>
      </c>
      <c r="AN30">
        <v>0.1245837580699964</v>
      </c>
    </row>
    <row r="31" spans="1:40" ht="16" customHeight="1" x14ac:dyDescent="0.2">
      <c r="A31" t="s">
        <v>77</v>
      </c>
      <c r="C31" t="s">
        <v>89</v>
      </c>
      <c r="F31" t="s">
        <v>153</v>
      </c>
      <c r="G31">
        <v>162</v>
      </c>
      <c r="H31">
        <v>6250</v>
      </c>
      <c r="I31">
        <v>5479</v>
      </c>
      <c r="J31">
        <v>735</v>
      </c>
      <c r="K31">
        <v>1432</v>
      </c>
      <c r="L31">
        <v>300</v>
      </c>
      <c r="M31">
        <v>36</v>
      </c>
      <c r="N31">
        <v>162</v>
      </c>
      <c r="O31">
        <v>695</v>
      </c>
      <c r="P31">
        <v>118</v>
      </c>
      <c r="Q31">
        <v>64</v>
      </c>
      <c r="R31">
        <v>575</v>
      </c>
      <c r="S31">
        <v>1104</v>
      </c>
      <c r="T31">
        <v>0.26100000000000001</v>
      </c>
      <c r="U31">
        <v>0.33400000000000002</v>
      </c>
      <c r="V31">
        <v>0.41799999999999998</v>
      </c>
      <c r="W31">
        <v>0.752</v>
      </c>
      <c r="X31">
        <v>95</v>
      </c>
      <c r="Y31">
        <v>0.33800000000000002</v>
      </c>
      <c r="Z31">
        <v>93</v>
      </c>
      <c r="AA31">
        <v>2290</v>
      </c>
      <c r="AB31">
        <v>123</v>
      </c>
      <c r="AC31">
        <v>46</v>
      </c>
      <c r="AD31">
        <v>108</v>
      </c>
      <c r="AE31">
        <v>42</v>
      </c>
      <c r="AF31">
        <v>85</v>
      </c>
      <c r="AG31">
        <v>2138</v>
      </c>
      <c r="AH31">
        <v>1951</v>
      </c>
      <c r="AI31">
        <v>12.043209876543211</v>
      </c>
      <c r="AJ31">
        <v>4.9377160493827157</v>
      </c>
      <c r="AK31">
        <v>4.5370370370370372</v>
      </c>
      <c r="AL31">
        <v>0.40067901234567849</v>
      </c>
      <c r="AM31">
        <v>4.7476929474384564</v>
      </c>
      <c r="AN31">
        <v>0.21065591040141921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207</v>
      </c>
      <c r="G2">
        <v>162</v>
      </c>
      <c r="H2">
        <v>6349</v>
      </c>
      <c r="I2">
        <v>5595</v>
      </c>
      <c r="J2">
        <v>818</v>
      </c>
      <c r="K2">
        <v>1494</v>
      </c>
      <c r="L2">
        <v>284</v>
      </c>
      <c r="M2">
        <v>35</v>
      </c>
      <c r="N2">
        <v>208</v>
      </c>
      <c r="O2">
        <v>776</v>
      </c>
      <c r="P2">
        <v>71</v>
      </c>
      <c r="Q2">
        <v>38</v>
      </c>
      <c r="R2">
        <v>587</v>
      </c>
      <c r="S2">
        <v>1052</v>
      </c>
      <c r="T2">
        <v>0.26700000000000002</v>
      </c>
      <c r="U2">
        <v>0.34100000000000003</v>
      </c>
      <c r="V2">
        <v>0.442</v>
      </c>
      <c r="W2">
        <v>0.78300000000000003</v>
      </c>
      <c r="X2">
        <v>94</v>
      </c>
      <c r="Y2">
        <v>0.34300000000000003</v>
      </c>
      <c r="Z2">
        <v>91</v>
      </c>
      <c r="AA2">
        <v>2472</v>
      </c>
      <c r="AB2">
        <v>105</v>
      </c>
      <c r="AC2">
        <v>57</v>
      </c>
      <c r="AD2">
        <v>71</v>
      </c>
      <c r="AE2">
        <v>36</v>
      </c>
      <c r="AF2">
        <v>73</v>
      </c>
      <c r="AG2">
        <v>2211</v>
      </c>
      <c r="AH2">
        <v>2068</v>
      </c>
      <c r="AI2">
        <v>12.76543209876543</v>
      </c>
      <c r="AJ2">
        <v>5.2338271604938269</v>
      </c>
      <c r="AK2">
        <v>5.0493827160493829</v>
      </c>
      <c r="AL2">
        <v>0.18444444444444399</v>
      </c>
      <c r="AM2">
        <v>5.2121146953405013</v>
      </c>
      <c r="AN2">
        <v>0.16273197929111841</v>
      </c>
    </row>
    <row r="3" spans="1:40" ht="16" customHeight="1" x14ac:dyDescent="0.2">
      <c r="A3" t="s">
        <v>49</v>
      </c>
      <c r="C3" t="s">
        <v>89</v>
      </c>
      <c r="F3" t="s">
        <v>283</v>
      </c>
      <c r="G3">
        <v>162</v>
      </c>
      <c r="H3">
        <v>6152</v>
      </c>
      <c r="I3">
        <v>5498</v>
      </c>
      <c r="J3">
        <v>729</v>
      </c>
      <c r="K3">
        <v>1432</v>
      </c>
      <c r="L3">
        <v>263</v>
      </c>
      <c r="M3">
        <v>24</v>
      </c>
      <c r="N3">
        <v>174</v>
      </c>
      <c r="O3">
        <v>696</v>
      </c>
      <c r="P3">
        <v>85</v>
      </c>
      <c r="Q3">
        <v>46</v>
      </c>
      <c r="R3">
        <v>493</v>
      </c>
      <c r="S3">
        <v>1039</v>
      </c>
      <c r="T3">
        <v>0.26</v>
      </c>
      <c r="U3">
        <v>0.32400000000000001</v>
      </c>
      <c r="V3">
        <v>0.41199999999999998</v>
      </c>
      <c r="W3">
        <v>0.73599999999999999</v>
      </c>
      <c r="X3">
        <v>87</v>
      </c>
      <c r="Y3">
        <v>0.32800000000000001</v>
      </c>
      <c r="Z3">
        <v>85</v>
      </c>
      <c r="AA3">
        <v>2265</v>
      </c>
      <c r="AB3">
        <v>132</v>
      </c>
      <c r="AC3">
        <v>45</v>
      </c>
      <c r="AD3">
        <v>64</v>
      </c>
      <c r="AE3">
        <v>52</v>
      </c>
      <c r="AF3">
        <v>51</v>
      </c>
      <c r="AG3">
        <v>2021</v>
      </c>
      <c r="AH3">
        <v>1843</v>
      </c>
      <c r="AI3">
        <v>11.376543209876541</v>
      </c>
      <c r="AJ3">
        <v>4.6643827160493823</v>
      </c>
      <c r="AK3">
        <v>4.5</v>
      </c>
      <c r="AL3">
        <v>0.16438271604938229</v>
      </c>
      <c r="AM3">
        <v>4.5569375857338814</v>
      </c>
      <c r="AN3">
        <v>5.6937585733881413E-2</v>
      </c>
    </row>
    <row r="4" spans="1:40" ht="16" customHeight="1" x14ac:dyDescent="0.2">
      <c r="A4" t="s">
        <v>50</v>
      </c>
      <c r="C4" t="s">
        <v>89</v>
      </c>
      <c r="F4" t="s">
        <v>324</v>
      </c>
      <c r="G4">
        <v>162</v>
      </c>
      <c r="H4">
        <v>6151</v>
      </c>
      <c r="I4">
        <v>5472</v>
      </c>
      <c r="J4">
        <v>687</v>
      </c>
      <c r="K4">
        <v>1359</v>
      </c>
      <c r="L4">
        <v>262</v>
      </c>
      <c r="M4">
        <v>24</v>
      </c>
      <c r="N4">
        <v>136</v>
      </c>
      <c r="O4">
        <v>663</v>
      </c>
      <c r="P4">
        <v>133</v>
      </c>
      <c r="Q4">
        <v>53</v>
      </c>
      <c r="R4">
        <v>514</v>
      </c>
      <c r="S4">
        <v>989</v>
      </c>
      <c r="T4">
        <v>0.248</v>
      </c>
      <c r="U4">
        <v>0.31900000000000001</v>
      </c>
      <c r="V4">
        <v>0.38</v>
      </c>
      <c r="W4">
        <v>0.69899999999999995</v>
      </c>
      <c r="X4">
        <v>88</v>
      </c>
      <c r="Y4">
        <v>0.317</v>
      </c>
      <c r="Z4">
        <v>88</v>
      </c>
      <c r="AA4">
        <v>2077</v>
      </c>
      <c r="AB4">
        <v>121</v>
      </c>
      <c r="AC4">
        <v>77</v>
      </c>
      <c r="AD4">
        <v>38</v>
      </c>
      <c r="AE4">
        <v>49</v>
      </c>
      <c r="AF4">
        <v>26</v>
      </c>
      <c r="AG4">
        <v>1976</v>
      </c>
      <c r="AH4">
        <v>1802</v>
      </c>
      <c r="AI4">
        <v>11.123456790123459</v>
      </c>
      <c r="AJ4">
        <v>4.5606172839506174</v>
      </c>
      <c r="AK4">
        <v>4.2407407407407396</v>
      </c>
      <c r="AL4">
        <v>0.31987654320987691</v>
      </c>
      <c r="AM4">
        <v>4.1739115290839433</v>
      </c>
      <c r="AN4">
        <v>6.6829211656797227E-2</v>
      </c>
    </row>
    <row r="5" spans="1:40" ht="16" customHeight="1" x14ac:dyDescent="0.2">
      <c r="A5" t="s">
        <v>51</v>
      </c>
      <c r="C5" t="s">
        <v>89</v>
      </c>
      <c r="F5" t="s">
        <v>325</v>
      </c>
      <c r="G5">
        <v>161</v>
      </c>
      <c r="H5">
        <v>6264</v>
      </c>
      <c r="I5">
        <v>5605</v>
      </c>
      <c r="J5">
        <v>772</v>
      </c>
      <c r="K5">
        <v>1493</v>
      </c>
      <c r="L5">
        <v>316</v>
      </c>
      <c r="M5">
        <v>29</v>
      </c>
      <c r="N5">
        <v>198</v>
      </c>
      <c r="O5">
        <v>739</v>
      </c>
      <c r="P5">
        <v>46</v>
      </c>
      <c r="Q5">
        <v>35</v>
      </c>
      <c r="R5">
        <v>520</v>
      </c>
      <c r="S5">
        <v>1131</v>
      </c>
      <c r="T5">
        <v>0.26600000000000001</v>
      </c>
      <c r="U5">
        <v>0.33400000000000002</v>
      </c>
      <c r="V5">
        <v>0.439</v>
      </c>
      <c r="W5">
        <v>0.77300000000000002</v>
      </c>
      <c r="X5">
        <v>101</v>
      </c>
      <c r="Y5">
        <v>0.34100000000000003</v>
      </c>
      <c r="Z5">
        <v>100</v>
      </c>
      <c r="AA5">
        <v>2461</v>
      </c>
      <c r="AB5">
        <v>132</v>
      </c>
      <c r="AC5">
        <v>70</v>
      </c>
      <c r="AD5">
        <v>28</v>
      </c>
      <c r="AE5">
        <v>41</v>
      </c>
      <c r="AF5">
        <v>50</v>
      </c>
      <c r="AG5">
        <v>2133</v>
      </c>
      <c r="AH5">
        <v>1966</v>
      </c>
      <c r="AI5">
        <v>12.1358024691358</v>
      </c>
      <c r="AJ5">
        <v>4.9756790123456787</v>
      </c>
      <c r="AK5">
        <v>4.7950310559006208</v>
      </c>
      <c r="AL5">
        <v>0.18064795644505779</v>
      </c>
      <c r="AM5">
        <v>5.0245492348636054</v>
      </c>
      <c r="AN5">
        <v>0.22951817896298449</v>
      </c>
    </row>
    <row r="6" spans="1:40" ht="16" customHeight="1" x14ac:dyDescent="0.2">
      <c r="A6" t="s">
        <v>52</v>
      </c>
      <c r="C6" t="s">
        <v>89</v>
      </c>
      <c r="F6" t="s">
        <v>123</v>
      </c>
      <c r="G6">
        <v>162</v>
      </c>
      <c r="H6">
        <v>6219</v>
      </c>
      <c r="I6">
        <v>5406</v>
      </c>
      <c r="J6">
        <v>777</v>
      </c>
      <c r="K6">
        <v>1409</v>
      </c>
      <c r="L6">
        <v>268</v>
      </c>
      <c r="M6">
        <v>32</v>
      </c>
      <c r="N6">
        <v>194</v>
      </c>
      <c r="O6">
        <v>748</v>
      </c>
      <c r="P6">
        <v>67</v>
      </c>
      <c r="Q6">
        <v>36</v>
      </c>
      <c r="R6">
        <v>577</v>
      </c>
      <c r="S6">
        <v>1077</v>
      </c>
      <c r="T6">
        <v>0.26100000000000001</v>
      </c>
      <c r="U6">
        <v>0.33600000000000002</v>
      </c>
      <c r="V6">
        <v>0.43</v>
      </c>
      <c r="W6">
        <v>0.76600000000000001</v>
      </c>
      <c r="X6">
        <v>101</v>
      </c>
      <c r="Y6">
        <v>0.34</v>
      </c>
      <c r="Z6">
        <v>102</v>
      </c>
      <c r="AA6">
        <v>2323</v>
      </c>
      <c r="AB6">
        <v>132</v>
      </c>
      <c r="AC6">
        <v>66</v>
      </c>
      <c r="AD6">
        <v>117</v>
      </c>
      <c r="AE6">
        <v>53</v>
      </c>
      <c r="AF6">
        <v>72</v>
      </c>
      <c r="AG6">
        <v>2124</v>
      </c>
      <c r="AH6">
        <v>1956</v>
      </c>
      <c r="AI6">
        <v>12.074074074074071</v>
      </c>
      <c r="AJ6">
        <v>4.9503703703703703</v>
      </c>
      <c r="AK6">
        <v>4.7962962962962967</v>
      </c>
      <c r="AL6">
        <v>0.15407407407407361</v>
      </c>
      <c r="AM6">
        <v>4.8673611111111112</v>
      </c>
      <c r="AN6">
        <v>7.1064814814814525E-2</v>
      </c>
    </row>
    <row r="7" spans="1:40" ht="16" customHeight="1" x14ac:dyDescent="0.2">
      <c r="A7" t="s">
        <v>53</v>
      </c>
      <c r="C7" t="s">
        <v>89</v>
      </c>
      <c r="F7" t="s">
        <v>160</v>
      </c>
      <c r="G7">
        <v>162</v>
      </c>
      <c r="H7">
        <v>6151</v>
      </c>
      <c r="I7">
        <v>5464</v>
      </c>
      <c r="J7">
        <v>798</v>
      </c>
      <c r="K7">
        <v>1463</v>
      </c>
      <c r="L7">
        <v>300</v>
      </c>
      <c r="M7">
        <v>29</v>
      </c>
      <c r="N7">
        <v>214</v>
      </c>
      <c r="O7">
        <v>770</v>
      </c>
      <c r="P7">
        <v>123</v>
      </c>
      <c r="Q7">
        <v>59</v>
      </c>
      <c r="R7">
        <v>520</v>
      </c>
      <c r="S7">
        <v>998</v>
      </c>
      <c r="T7">
        <v>0.26800000000000002</v>
      </c>
      <c r="U7">
        <v>0.33400000000000002</v>
      </c>
      <c r="V7">
        <v>0.45100000000000001</v>
      </c>
      <c r="W7">
        <v>0.78500000000000003</v>
      </c>
      <c r="X7">
        <v>102</v>
      </c>
      <c r="Y7">
        <v>0.34699999999999998</v>
      </c>
      <c r="Z7">
        <v>101</v>
      </c>
      <c r="AA7">
        <v>2463</v>
      </c>
      <c r="AB7">
        <v>128</v>
      </c>
      <c r="AC7">
        <v>52</v>
      </c>
      <c r="AD7">
        <v>63</v>
      </c>
      <c r="AE7">
        <v>51</v>
      </c>
      <c r="AF7">
        <v>31</v>
      </c>
      <c r="AG7">
        <v>2066</v>
      </c>
      <c r="AH7">
        <v>1879</v>
      </c>
      <c r="AI7">
        <v>11.598765432098769</v>
      </c>
      <c r="AJ7">
        <v>4.7554938271604934</v>
      </c>
      <c r="AK7">
        <v>4.9259259259259256</v>
      </c>
      <c r="AL7">
        <v>0.17043209876543219</v>
      </c>
      <c r="AM7">
        <v>4.9334688955422488</v>
      </c>
      <c r="AN7">
        <v>7.5429696163231696E-3</v>
      </c>
    </row>
    <row r="8" spans="1:40" ht="16" customHeight="1" x14ac:dyDescent="0.2">
      <c r="A8" t="s">
        <v>54</v>
      </c>
      <c r="C8" t="s">
        <v>89</v>
      </c>
      <c r="F8" t="s">
        <v>326</v>
      </c>
      <c r="G8">
        <v>162</v>
      </c>
      <c r="H8">
        <v>6222</v>
      </c>
      <c r="I8">
        <v>5583</v>
      </c>
      <c r="J8">
        <v>735</v>
      </c>
      <c r="K8">
        <v>1464</v>
      </c>
      <c r="L8">
        <v>304</v>
      </c>
      <c r="M8">
        <v>22</v>
      </c>
      <c r="N8">
        <v>176</v>
      </c>
      <c r="O8">
        <v>690</v>
      </c>
      <c r="P8">
        <v>103</v>
      </c>
      <c r="Q8">
        <v>54</v>
      </c>
      <c r="R8">
        <v>468</v>
      </c>
      <c r="S8">
        <v>1172</v>
      </c>
      <c r="T8">
        <v>0.26200000000000001</v>
      </c>
      <c r="U8">
        <v>0.32400000000000001</v>
      </c>
      <c r="V8">
        <v>0.41899999999999998</v>
      </c>
      <c r="W8">
        <v>0.74399999999999999</v>
      </c>
      <c r="X8">
        <v>87</v>
      </c>
      <c r="Y8">
        <v>0.33300000000000002</v>
      </c>
      <c r="Z8">
        <v>86</v>
      </c>
      <c r="AA8">
        <v>2340</v>
      </c>
      <c r="AB8">
        <v>130</v>
      </c>
      <c r="AC8">
        <v>65</v>
      </c>
      <c r="AD8">
        <v>66</v>
      </c>
      <c r="AE8">
        <v>40</v>
      </c>
      <c r="AF8">
        <v>47</v>
      </c>
      <c r="AG8">
        <v>2044</v>
      </c>
      <c r="AH8">
        <v>1860</v>
      </c>
      <c r="AI8">
        <v>11.481481481481479</v>
      </c>
      <c r="AJ8">
        <v>4.7074074074074073</v>
      </c>
      <c r="AK8">
        <v>4.5370370370370372</v>
      </c>
      <c r="AL8">
        <v>0.17037037037037009</v>
      </c>
      <c r="AM8">
        <v>4.6771090534979427</v>
      </c>
      <c r="AN8">
        <v>0.1400720164609055</v>
      </c>
    </row>
    <row r="9" spans="1:40" ht="16" customHeight="1" x14ac:dyDescent="0.2">
      <c r="A9" t="s">
        <v>55</v>
      </c>
      <c r="C9" t="s">
        <v>89</v>
      </c>
      <c r="F9" t="s">
        <v>279</v>
      </c>
      <c r="G9">
        <v>162</v>
      </c>
      <c r="H9">
        <v>6357</v>
      </c>
      <c r="I9">
        <v>5600</v>
      </c>
      <c r="J9">
        <v>897</v>
      </c>
      <c r="K9">
        <v>1559</v>
      </c>
      <c r="L9">
        <v>294</v>
      </c>
      <c r="M9">
        <v>37</v>
      </c>
      <c r="N9">
        <v>212</v>
      </c>
      <c r="O9">
        <v>868</v>
      </c>
      <c r="P9">
        <v>79</v>
      </c>
      <c r="Q9">
        <v>41</v>
      </c>
      <c r="R9">
        <v>577</v>
      </c>
      <c r="S9">
        <v>1076</v>
      </c>
      <c r="T9">
        <v>0.27800000000000002</v>
      </c>
      <c r="U9">
        <v>0.35</v>
      </c>
      <c r="V9">
        <v>0.45800000000000002</v>
      </c>
      <c r="W9">
        <v>0.80700000000000005</v>
      </c>
      <c r="X9">
        <v>111</v>
      </c>
      <c r="Y9">
        <v>0.35499999999999998</v>
      </c>
      <c r="Z9">
        <v>111</v>
      </c>
      <c r="AA9">
        <v>2563</v>
      </c>
      <c r="AB9">
        <v>126</v>
      </c>
      <c r="AC9">
        <v>69</v>
      </c>
      <c r="AD9">
        <v>49</v>
      </c>
      <c r="AE9">
        <v>62</v>
      </c>
      <c r="AF9">
        <v>32</v>
      </c>
      <c r="AG9">
        <v>2237</v>
      </c>
      <c r="AH9">
        <v>2070</v>
      </c>
      <c r="AI9">
        <v>12.77777777777778</v>
      </c>
      <c r="AJ9">
        <v>5.2388888888888889</v>
      </c>
      <c r="AK9">
        <v>5.5370370370370372</v>
      </c>
      <c r="AL9">
        <v>0.29814814814814827</v>
      </c>
      <c r="AM9">
        <v>5.2670000000000012</v>
      </c>
      <c r="AN9">
        <v>0.27003703703703602</v>
      </c>
    </row>
    <row r="10" spans="1:40" ht="16" customHeight="1" x14ac:dyDescent="0.2">
      <c r="A10" t="s">
        <v>56</v>
      </c>
      <c r="C10" t="s">
        <v>89</v>
      </c>
      <c r="F10" t="s">
        <v>301</v>
      </c>
      <c r="G10">
        <v>162</v>
      </c>
      <c r="H10">
        <v>6394</v>
      </c>
      <c r="I10">
        <v>5690</v>
      </c>
      <c r="J10">
        <v>923</v>
      </c>
      <c r="K10">
        <v>1663</v>
      </c>
      <c r="L10">
        <v>324</v>
      </c>
      <c r="M10">
        <v>61</v>
      </c>
      <c r="N10">
        <v>213</v>
      </c>
      <c r="O10">
        <v>874</v>
      </c>
      <c r="P10">
        <v>132</v>
      </c>
      <c r="Q10">
        <v>54</v>
      </c>
      <c r="R10">
        <v>511</v>
      </c>
      <c r="S10">
        <v>1027</v>
      </c>
      <c r="T10">
        <v>0.29199999999999998</v>
      </c>
      <c r="U10">
        <v>0.35399999999999998</v>
      </c>
      <c r="V10">
        <v>0.48299999999999998</v>
      </c>
      <c r="W10">
        <v>0.83699999999999997</v>
      </c>
      <c r="X10">
        <v>97</v>
      </c>
      <c r="Y10">
        <v>0.36799999999999999</v>
      </c>
      <c r="Z10">
        <v>97</v>
      </c>
      <c r="AA10">
        <v>2748</v>
      </c>
      <c r="AB10">
        <v>116</v>
      </c>
      <c r="AC10">
        <v>61</v>
      </c>
      <c r="AD10">
        <v>81</v>
      </c>
      <c r="AE10">
        <v>50</v>
      </c>
      <c r="AF10">
        <v>50</v>
      </c>
      <c r="AG10">
        <v>2285</v>
      </c>
      <c r="AH10">
        <v>2115</v>
      </c>
      <c r="AI10">
        <v>13.055555555555561</v>
      </c>
      <c r="AJ10">
        <v>5.352777777777777</v>
      </c>
      <c r="AK10">
        <v>5.6975308641975309</v>
      </c>
      <c r="AL10">
        <v>0.34475308641975388</v>
      </c>
      <c r="AM10">
        <v>5.6111228813559322</v>
      </c>
      <c r="AN10">
        <v>8.6407982841598674E-2</v>
      </c>
    </row>
    <row r="11" spans="1:40" ht="16" customHeight="1" x14ac:dyDescent="0.2">
      <c r="A11" t="s">
        <v>57</v>
      </c>
      <c r="C11" t="s">
        <v>89</v>
      </c>
      <c r="F11" t="s">
        <v>117</v>
      </c>
      <c r="G11">
        <v>162</v>
      </c>
      <c r="H11">
        <v>6145</v>
      </c>
      <c r="I11">
        <v>5537</v>
      </c>
      <c r="J11">
        <v>724</v>
      </c>
      <c r="K11">
        <v>1439</v>
      </c>
      <c r="L11">
        <v>291</v>
      </c>
      <c r="M11">
        <v>60</v>
      </c>
      <c r="N11">
        <v>139</v>
      </c>
      <c r="O11">
        <v>691</v>
      </c>
      <c r="P11">
        <v>133</v>
      </c>
      <c r="Q11">
        <v>61</v>
      </c>
      <c r="R11">
        <v>466</v>
      </c>
      <c r="S11">
        <v>972</v>
      </c>
      <c r="T11">
        <v>0.26</v>
      </c>
      <c r="U11">
        <v>0.32</v>
      </c>
      <c r="V11">
        <v>0.40899999999999997</v>
      </c>
      <c r="W11">
        <v>0.73</v>
      </c>
      <c r="X11">
        <v>97</v>
      </c>
      <c r="Y11">
        <v>0.32900000000000001</v>
      </c>
      <c r="Z11">
        <v>100</v>
      </c>
      <c r="AA11">
        <v>2267</v>
      </c>
      <c r="AB11">
        <v>120</v>
      </c>
      <c r="AC11">
        <v>51</v>
      </c>
      <c r="AD11">
        <v>41</v>
      </c>
      <c r="AE11">
        <v>49</v>
      </c>
      <c r="AF11">
        <v>26</v>
      </c>
      <c r="AG11">
        <v>1982</v>
      </c>
      <c r="AH11">
        <v>1801</v>
      </c>
      <c r="AI11">
        <v>11.11728395061728</v>
      </c>
      <c r="AJ11">
        <v>4.5580864197530859</v>
      </c>
      <c r="AK11">
        <v>4.4691358024691361</v>
      </c>
      <c r="AL11">
        <v>8.8950617283949818E-2</v>
      </c>
      <c r="AM11">
        <v>4.4759227430555546</v>
      </c>
      <c r="AN11">
        <v>6.7869405864193766E-3</v>
      </c>
    </row>
    <row r="12" spans="1:40" ht="16" customHeight="1" x14ac:dyDescent="0.2">
      <c r="A12" t="s">
        <v>58</v>
      </c>
      <c r="C12" t="s">
        <v>89</v>
      </c>
      <c r="F12" t="s">
        <v>327</v>
      </c>
      <c r="G12">
        <v>162</v>
      </c>
      <c r="H12">
        <v>6325</v>
      </c>
      <c r="I12">
        <v>5528</v>
      </c>
      <c r="J12">
        <v>847</v>
      </c>
      <c r="K12">
        <v>1500</v>
      </c>
      <c r="L12">
        <v>313</v>
      </c>
      <c r="M12">
        <v>29</v>
      </c>
      <c r="N12">
        <v>208</v>
      </c>
      <c r="O12">
        <v>805</v>
      </c>
      <c r="P12">
        <v>64</v>
      </c>
      <c r="Q12">
        <v>49</v>
      </c>
      <c r="R12">
        <v>581</v>
      </c>
      <c r="S12">
        <v>1119</v>
      </c>
      <c r="T12">
        <v>0.27100000000000002</v>
      </c>
      <c r="U12">
        <v>0.34699999999999998</v>
      </c>
      <c r="V12">
        <v>0.45100000000000001</v>
      </c>
      <c r="W12">
        <v>0.79800000000000004</v>
      </c>
      <c r="X12">
        <v>100</v>
      </c>
      <c r="Y12">
        <v>0.35199999999999998</v>
      </c>
      <c r="Z12">
        <v>100</v>
      </c>
      <c r="AA12">
        <v>2495</v>
      </c>
      <c r="AB12">
        <v>128</v>
      </c>
      <c r="AC12">
        <v>89</v>
      </c>
      <c r="AD12">
        <v>71</v>
      </c>
      <c r="AE12">
        <v>56</v>
      </c>
      <c r="AF12">
        <v>52</v>
      </c>
      <c r="AG12">
        <v>2222</v>
      </c>
      <c r="AH12">
        <v>2045</v>
      </c>
      <c r="AI12">
        <v>12.623456790123459</v>
      </c>
      <c r="AJ12">
        <v>5.1756172839506176</v>
      </c>
      <c r="AK12">
        <v>5.2283950617283947</v>
      </c>
      <c r="AL12">
        <v>5.2777777777777153E-2</v>
      </c>
      <c r="AM12">
        <v>5.168159622158182</v>
      </c>
      <c r="AN12">
        <v>6.0235439570212712E-2</v>
      </c>
    </row>
    <row r="13" spans="1:40" ht="16" customHeight="1" x14ac:dyDescent="0.2">
      <c r="A13" t="s">
        <v>59</v>
      </c>
      <c r="C13" t="s">
        <v>89</v>
      </c>
      <c r="F13" t="s">
        <v>283</v>
      </c>
      <c r="G13">
        <v>162</v>
      </c>
      <c r="H13">
        <v>6176</v>
      </c>
      <c r="I13">
        <v>5643</v>
      </c>
      <c r="J13">
        <v>729</v>
      </c>
      <c r="K13">
        <v>1503</v>
      </c>
      <c r="L13">
        <v>277</v>
      </c>
      <c r="M13">
        <v>37</v>
      </c>
      <c r="N13">
        <v>152</v>
      </c>
      <c r="O13">
        <v>691</v>
      </c>
      <c r="P13">
        <v>100</v>
      </c>
      <c r="Q13">
        <v>42</v>
      </c>
      <c r="R13">
        <v>406</v>
      </c>
      <c r="S13">
        <v>898</v>
      </c>
      <c r="T13">
        <v>0.26600000000000001</v>
      </c>
      <c r="U13">
        <v>0.318</v>
      </c>
      <c r="V13">
        <v>0.40899999999999997</v>
      </c>
      <c r="W13">
        <v>0.72699999999999998</v>
      </c>
      <c r="X13">
        <v>86</v>
      </c>
      <c r="Y13">
        <v>0.32800000000000001</v>
      </c>
      <c r="Z13">
        <v>85</v>
      </c>
      <c r="AA13">
        <v>2310</v>
      </c>
      <c r="AB13">
        <v>134</v>
      </c>
      <c r="AC13">
        <v>44</v>
      </c>
      <c r="AD13">
        <v>36</v>
      </c>
      <c r="AE13">
        <v>47</v>
      </c>
      <c r="AF13">
        <v>31</v>
      </c>
      <c r="AG13">
        <v>1984</v>
      </c>
      <c r="AH13">
        <v>1808</v>
      </c>
      <c r="AI13">
        <v>11.16049382716049</v>
      </c>
      <c r="AJ13">
        <v>4.5758024691358017</v>
      </c>
      <c r="AK13">
        <v>4.5</v>
      </c>
      <c r="AL13">
        <v>7.5802469135801687E-2</v>
      </c>
      <c r="AM13">
        <v>4.5215793151642201</v>
      </c>
      <c r="AN13">
        <v>2.157931516422007E-2</v>
      </c>
    </row>
    <row r="14" spans="1:40" ht="16" customHeight="1" x14ac:dyDescent="0.2">
      <c r="A14" t="s">
        <v>60</v>
      </c>
      <c r="C14" t="s">
        <v>89</v>
      </c>
      <c r="F14" t="s">
        <v>104</v>
      </c>
      <c r="G14">
        <v>162</v>
      </c>
      <c r="H14">
        <v>6226</v>
      </c>
      <c r="I14">
        <v>5551</v>
      </c>
      <c r="J14">
        <v>691</v>
      </c>
      <c r="K14">
        <v>1447</v>
      </c>
      <c r="L14">
        <v>275</v>
      </c>
      <c r="M14">
        <v>26</v>
      </c>
      <c r="N14">
        <v>158</v>
      </c>
      <c r="O14">
        <v>662</v>
      </c>
      <c r="P14">
        <v>116</v>
      </c>
      <c r="Q14">
        <v>52</v>
      </c>
      <c r="R14">
        <v>494</v>
      </c>
      <c r="S14">
        <v>1001</v>
      </c>
      <c r="T14">
        <v>0.26100000000000001</v>
      </c>
      <c r="U14">
        <v>0.32700000000000001</v>
      </c>
      <c r="V14">
        <v>0.40500000000000003</v>
      </c>
      <c r="W14">
        <v>0.73199999999999998</v>
      </c>
      <c r="X14">
        <v>91</v>
      </c>
      <c r="Y14">
        <v>0.33</v>
      </c>
      <c r="Z14">
        <v>91</v>
      </c>
      <c r="AA14">
        <v>2248</v>
      </c>
      <c r="AB14">
        <v>109</v>
      </c>
      <c r="AC14">
        <v>77</v>
      </c>
      <c r="AD14">
        <v>46</v>
      </c>
      <c r="AE14">
        <v>53</v>
      </c>
      <c r="AF14">
        <v>34</v>
      </c>
      <c r="AG14">
        <v>2052</v>
      </c>
      <c r="AH14">
        <v>1891</v>
      </c>
      <c r="AI14">
        <v>11.67283950617284</v>
      </c>
      <c r="AJ14">
        <v>4.7858641975308638</v>
      </c>
      <c r="AK14">
        <v>4.2654320987654319</v>
      </c>
      <c r="AL14">
        <v>0.52043209876543184</v>
      </c>
      <c r="AM14">
        <v>4.5540137614678908</v>
      </c>
      <c r="AN14">
        <v>0.28858166270245889</v>
      </c>
    </row>
    <row r="15" spans="1:40" ht="16" customHeight="1" x14ac:dyDescent="0.2">
      <c r="A15" t="s">
        <v>61</v>
      </c>
      <c r="C15" t="s">
        <v>89</v>
      </c>
      <c r="F15" t="s">
        <v>211</v>
      </c>
      <c r="G15">
        <v>162</v>
      </c>
      <c r="H15">
        <v>6169</v>
      </c>
      <c r="I15">
        <v>5493</v>
      </c>
      <c r="J15">
        <v>758</v>
      </c>
      <c r="K15">
        <v>1399</v>
      </c>
      <c r="L15">
        <v>264</v>
      </c>
      <c r="M15">
        <v>27</v>
      </c>
      <c r="N15">
        <v>206</v>
      </c>
      <c r="O15">
        <v>714</v>
      </c>
      <c r="P15">
        <v>89</v>
      </c>
      <c r="Q15">
        <v>42</v>
      </c>
      <c r="R15">
        <v>519</v>
      </c>
      <c r="S15">
        <v>1062</v>
      </c>
      <c r="T15">
        <v>0.255</v>
      </c>
      <c r="U15">
        <v>0.32300000000000001</v>
      </c>
      <c r="V15">
        <v>0.42499999999999999</v>
      </c>
      <c r="W15">
        <v>0.748</v>
      </c>
      <c r="X15">
        <v>99</v>
      </c>
      <c r="Y15">
        <v>0.33200000000000002</v>
      </c>
      <c r="Z15">
        <v>99</v>
      </c>
      <c r="AA15">
        <v>2335</v>
      </c>
      <c r="AB15">
        <v>115</v>
      </c>
      <c r="AC15">
        <v>56</v>
      </c>
      <c r="AD15">
        <v>57</v>
      </c>
      <c r="AE15">
        <v>44</v>
      </c>
      <c r="AF15">
        <v>45</v>
      </c>
      <c r="AG15">
        <v>2019</v>
      </c>
      <c r="AH15">
        <v>1862</v>
      </c>
      <c r="AI15">
        <v>11.493827160493829</v>
      </c>
      <c r="AJ15">
        <v>4.7124691358024693</v>
      </c>
      <c r="AK15">
        <v>4.6790123456790127</v>
      </c>
      <c r="AL15">
        <v>3.3456790123456592E-2</v>
      </c>
      <c r="AM15">
        <v>4.7638888888888884</v>
      </c>
      <c r="AN15">
        <v>8.4876543209875699E-2</v>
      </c>
    </row>
    <row r="16" spans="1:40" ht="16" customHeight="1" x14ac:dyDescent="0.2">
      <c r="A16" t="s">
        <v>62</v>
      </c>
      <c r="C16" t="s">
        <v>89</v>
      </c>
      <c r="F16" t="s">
        <v>298</v>
      </c>
      <c r="G16">
        <v>162</v>
      </c>
      <c r="H16">
        <v>6184</v>
      </c>
      <c r="I16">
        <v>5542</v>
      </c>
      <c r="J16">
        <v>742</v>
      </c>
      <c r="K16">
        <v>1461</v>
      </c>
      <c r="L16">
        <v>325</v>
      </c>
      <c r="M16">
        <v>30</v>
      </c>
      <c r="N16">
        <v>166</v>
      </c>
      <c r="O16">
        <v>713</v>
      </c>
      <c r="P16">
        <v>89</v>
      </c>
      <c r="Q16">
        <v>40</v>
      </c>
      <c r="R16">
        <v>470</v>
      </c>
      <c r="S16">
        <v>1145</v>
      </c>
      <c r="T16">
        <v>0.26400000000000001</v>
      </c>
      <c r="U16">
        <v>0.32600000000000001</v>
      </c>
      <c r="V16">
        <v>0.42299999999999999</v>
      </c>
      <c r="W16">
        <v>0.749</v>
      </c>
      <c r="X16">
        <v>95</v>
      </c>
      <c r="Y16">
        <v>0.33300000000000002</v>
      </c>
      <c r="Z16">
        <v>95</v>
      </c>
      <c r="AA16">
        <v>2344</v>
      </c>
      <c r="AB16">
        <v>118</v>
      </c>
      <c r="AC16">
        <v>67</v>
      </c>
      <c r="AD16">
        <v>60</v>
      </c>
      <c r="AE16">
        <v>45</v>
      </c>
      <c r="AF16">
        <v>43</v>
      </c>
      <c r="AG16">
        <v>2041</v>
      </c>
      <c r="AH16">
        <v>1883</v>
      </c>
      <c r="AI16">
        <v>11.623456790123459</v>
      </c>
      <c r="AJ16">
        <v>4.7656172839506166</v>
      </c>
      <c r="AK16">
        <v>4.5802469135802468</v>
      </c>
      <c r="AL16">
        <v>0.1853703703703706</v>
      </c>
      <c r="AM16">
        <v>4.7508205521472391</v>
      </c>
      <c r="AN16">
        <v>0.17057363856699231</v>
      </c>
    </row>
    <row r="17" spans="1:40" ht="16" customHeight="1" x14ac:dyDescent="0.2">
      <c r="A17" t="s">
        <v>63</v>
      </c>
      <c r="C17" t="s">
        <v>89</v>
      </c>
      <c r="F17" t="s">
        <v>154</v>
      </c>
      <c r="G17">
        <v>162</v>
      </c>
      <c r="H17">
        <v>6148</v>
      </c>
      <c r="I17">
        <v>5488</v>
      </c>
      <c r="J17">
        <v>740</v>
      </c>
      <c r="K17">
        <v>1378</v>
      </c>
      <c r="L17">
        <v>273</v>
      </c>
      <c r="M17">
        <v>30</v>
      </c>
      <c r="N17">
        <v>209</v>
      </c>
      <c r="O17">
        <v>712</v>
      </c>
      <c r="P17">
        <v>66</v>
      </c>
      <c r="Q17">
        <v>36</v>
      </c>
      <c r="R17">
        <v>488</v>
      </c>
      <c r="S17">
        <v>1399</v>
      </c>
      <c r="T17">
        <v>0.251</v>
      </c>
      <c r="U17">
        <v>0.31900000000000001</v>
      </c>
      <c r="V17">
        <v>0.42599999999999999</v>
      </c>
      <c r="W17">
        <v>0.745</v>
      </c>
      <c r="X17">
        <v>93</v>
      </c>
      <c r="Y17">
        <v>0.32800000000000001</v>
      </c>
      <c r="Z17">
        <v>91</v>
      </c>
      <c r="AA17">
        <v>2338</v>
      </c>
      <c r="AB17">
        <v>102</v>
      </c>
      <c r="AC17">
        <v>72</v>
      </c>
      <c r="AD17">
        <v>65</v>
      </c>
      <c r="AE17">
        <v>35</v>
      </c>
      <c r="AF17">
        <v>44</v>
      </c>
      <c r="AG17">
        <v>1982</v>
      </c>
      <c r="AH17">
        <v>1844</v>
      </c>
      <c r="AI17">
        <v>11.38271604938272</v>
      </c>
      <c r="AJ17">
        <v>4.6669135802469137</v>
      </c>
      <c r="AK17">
        <v>4.5679012345679011</v>
      </c>
      <c r="AL17">
        <v>9.9012345679012626E-2</v>
      </c>
      <c r="AM17">
        <v>4.7882340647857893</v>
      </c>
      <c r="AN17">
        <v>0.22033283021788819</v>
      </c>
    </row>
    <row r="18" spans="1:40" ht="16" customHeight="1" x14ac:dyDescent="0.2">
      <c r="A18" t="s">
        <v>64</v>
      </c>
      <c r="C18" t="s">
        <v>89</v>
      </c>
      <c r="F18" t="s">
        <v>210</v>
      </c>
      <c r="G18">
        <v>162</v>
      </c>
      <c r="H18">
        <v>6185</v>
      </c>
      <c r="I18">
        <v>5560</v>
      </c>
      <c r="J18">
        <v>771</v>
      </c>
      <c r="K18">
        <v>1514</v>
      </c>
      <c r="L18">
        <v>328</v>
      </c>
      <c r="M18">
        <v>38</v>
      </c>
      <c r="N18">
        <v>164</v>
      </c>
      <c r="O18">
        <v>717</v>
      </c>
      <c r="P18">
        <v>146</v>
      </c>
      <c r="Q18">
        <v>67</v>
      </c>
      <c r="R18">
        <v>495</v>
      </c>
      <c r="S18">
        <v>1083</v>
      </c>
      <c r="T18">
        <v>0.27200000000000002</v>
      </c>
      <c r="U18">
        <v>0.33700000000000002</v>
      </c>
      <c r="V18">
        <v>0.433</v>
      </c>
      <c r="W18">
        <v>0.77</v>
      </c>
      <c r="X18">
        <v>101</v>
      </c>
      <c r="Y18">
        <v>0.34200000000000003</v>
      </c>
      <c r="Z18">
        <v>100</v>
      </c>
      <c r="AA18">
        <v>2410</v>
      </c>
      <c r="AB18">
        <v>124</v>
      </c>
      <c r="AC18">
        <v>64</v>
      </c>
      <c r="AD18">
        <v>25</v>
      </c>
      <c r="AE18">
        <v>38</v>
      </c>
      <c r="AF18">
        <v>42</v>
      </c>
      <c r="AG18">
        <v>2115</v>
      </c>
      <c r="AH18">
        <v>1924</v>
      </c>
      <c r="AI18">
        <v>11.876543209876541</v>
      </c>
      <c r="AJ18">
        <v>4.8693827160493823</v>
      </c>
      <c r="AK18">
        <v>4.7592592592592604</v>
      </c>
      <c r="AL18">
        <v>0.1101234567901228</v>
      </c>
      <c r="AM18">
        <v>4.8068282228816344</v>
      </c>
      <c r="AN18">
        <v>4.7568963622374838E-2</v>
      </c>
    </row>
    <row r="19" spans="1:40" ht="16" customHeight="1" x14ac:dyDescent="0.2">
      <c r="A19" t="s">
        <v>65</v>
      </c>
      <c r="C19" t="s">
        <v>89</v>
      </c>
      <c r="F19" t="s">
        <v>328</v>
      </c>
      <c r="G19">
        <v>162</v>
      </c>
      <c r="H19">
        <v>6156</v>
      </c>
      <c r="I19">
        <v>5459</v>
      </c>
      <c r="J19">
        <v>642</v>
      </c>
      <c r="K19">
        <v>1361</v>
      </c>
      <c r="L19">
        <v>273</v>
      </c>
      <c r="M19">
        <v>18</v>
      </c>
      <c r="N19">
        <v>147</v>
      </c>
      <c r="O19">
        <v>608</v>
      </c>
      <c r="P19">
        <v>66</v>
      </c>
      <c r="Q19">
        <v>48</v>
      </c>
      <c r="R19">
        <v>545</v>
      </c>
      <c r="S19">
        <v>1062</v>
      </c>
      <c r="T19">
        <v>0.249</v>
      </c>
      <c r="U19">
        <v>0.32300000000000001</v>
      </c>
      <c r="V19">
        <v>0.38700000000000001</v>
      </c>
      <c r="W19">
        <v>0.71</v>
      </c>
      <c r="X19">
        <v>87</v>
      </c>
      <c r="Y19">
        <v>0.31900000000000001</v>
      </c>
      <c r="Z19">
        <v>88</v>
      </c>
      <c r="AA19">
        <v>2111</v>
      </c>
      <c r="AB19">
        <v>124</v>
      </c>
      <c r="AC19">
        <v>65</v>
      </c>
      <c r="AD19">
        <v>52</v>
      </c>
      <c r="AE19">
        <v>35</v>
      </c>
      <c r="AF19">
        <v>59</v>
      </c>
      <c r="AG19">
        <v>2030</v>
      </c>
      <c r="AH19">
        <v>1858</v>
      </c>
      <c r="AI19">
        <v>11.46913580246914</v>
      </c>
      <c r="AJ19">
        <v>4.7023456790123452</v>
      </c>
      <c r="AK19">
        <v>3.9629629629629628</v>
      </c>
      <c r="AL19">
        <v>0.73938271604938244</v>
      </c>
      <c r="AM19">
        <v>4.328622291021671</v>
      </c>
      <c r="AN19">
        <v>0.36565932805870821</v>
      </c>
    </row>
    <row r="20" spans="1:40" ht="16" customHeight="1" x14ac:dyDescent="0.2">
      <c r="A20" t="s">
        <v>66</v>
      </c>
      <c r="C20" t="s">
        <v>89</v>
      </c>
      <c r="F20" t="s">
        <v>225</v>
      </c>
      <c r="G20">
        <v>161</v>
      </c>
      <c r="H20">
        <v>6233</v>
      </c>
      <c r="I20">
        <v>5577</v>
      </c>
      <c r="J20">
        <v>804</v>
      </c>
      <c r="K20">
        <v>1488</v>
      </c>
      <c r="L20">
        <v>289</v>
      </c>
      <c r="M20">
        <v>20</v>
      </c>
      <c r="N20">
        <v>203</v>
      </c>
      <c r="O20">
        <v>774</v>
      </c>
      <c r="P20">
        <v>161</v>
      </c>
      <c r="Q20">
        <v>53</v>
      </c>
      <c r="R20">
        <v>519</v>
      </c>
      <c r="S20">
        <v>1035</v>
      </c>
      <c r="T20">
        <v>0.26700000000000002</v>
      </c>
      <c r="U20">
        <v>0.33400000000000002</v>
      </c>
      <c r="V20">
        <v>0.435</v>
      </c>
      <c r="W20">
        <v>0.76900000000000002</v>
      </c>
      <c r="X20">
        <v>100</v>
      </c>
      <c r="Y20">
        <v>0.34599999999999997</v>
      </c>
      <c r="Z20">
        <v>101</v>
      </c>
      <c r="AA20">
        <v>2426</v>
      </c>
      <c r="AB20">
        <v>119</v>
      </c>
      <c r="AC20">
        <v>64</v>
      </c>
      <c r="AD20">
        <v>30</v>
      </c>
      <c r="AE20">
        <v>43</v>
      </c>
      <c r="AF20">
        <v>38</v>
      </c>
      <c r="AG20">
        <v>2109</v>
      </c>
      <c r="AH20">
        <v>1937</v>
      </c>
      <c r="AI20">
        <v>11.956790123456789</v>
      </c>
      <c r="AJ20">
        <v>4.9022839506172833</v>
      </c>
      <c r="AK20">
        <v>4.9937888198757756</v>
      </c>
      <c r="AL20">
        <v>9.1504869258493216E-2</v>
      </c>
      <c r="AM20">
        <v>4.9053268463073847</v>
      </c>
      <c r="AN20">
        <v>8.8461973568391805E-2</v>
      </c>
    </row>
    <row r="21" spans="1:40" ht="16" customHeight="1" x14ac:dyDescent="0.2">
      <c r="A21" t="s">
        <v>67</v>
      </c>
      <c r="C21" t="s">
        <v>89</v>
      </c>
      <c r="F21" t="s">
        <v>208</v>
      </c>
      <c r="G21">
        <v>162</v>
      </c>
      <c r="H21">
        <v>6385</v>
      </c>
      <c r="I21">
        <v>5573</v>
      </c>
      <c r="J21">
        <v>884</v>
      </c>
      <c r="K21">
        <v>1469</v>
      </c>
      <c r="L21">
        <v>334</v>
      </c>
      <c r="M21">
        <v>22</v>
      </c>
      <c r="N21">
        <v>199</v>
      </c>
      <c r="O21">
        <v>835</v>
      </c>
      <c r="P21">
        <v>68</v>
      </c>
      <c r="Q21">
        <v>29</v>
      </c>
      <c r="R21">
        <v>640</v>
      </c>
      <c r="S21">
        <v>1021</v>
      </c>
      <c r="T21">
        <v>0.26400000000000001</v>
      </c>
      <c r="U21">
        <v>0.34499999999999997</v>
      </c>
      <c r="V21">
        <v>0.439</v>
      </c>
      <c r="W21">
        <v>0.78400000000000003</v>
      </c>
      <c r="X21">
        <v>107</v>
      </c>
      <c r="Y21">
        <v>0.34699999999999998</v>
      </c>
      <c r="Z21">
        <v>107</v>
      </c>
      <c r="AA21">
        <v>2444</v>
      </c>
      <c r="AB21">
        <v>131</v>
      </c>
      <c r="AC21">
        <v>88</v>
      </c>
      <c r="AD21">
        <v>25</v>
      </c>
      <c r="AE21">
        <v>59</v>
      </c>
      <c r="AF21">
        <v>57</v>
      </c>
      <c r="AG21">
        <v>2254</v>
      </c>
      <c r="AH21">
        <v>2094</v>
      </c>
      <c r="AI21">
        <v>12.925925925925929</v>
      </c>
      <c r="AJ21">
        <v>5.2996296296296288</v>
      </c>
      <c r="AK21">
        <v>5.4567901234567904</v>
      </c>
      <c r="AL21">
        <v>0.1571604938271616</v>
      </c>
      <c r="AM21">
        <v>5.1810483091787436</v>
      </c>
      <c r="AN21">
        <v>0.27574181427804678</v>
      </c>
    </row>
    <row r="22" spans="1:40" ht="16" customHeight="1" x14ac:dyDescent="0.2">
      <c r="A22" t="s">
        <v>68</v>
      </c>
      <c r="C22" t="s">
        <v>89</v>
      </c>
      <c r="F22" t="s">
        <v>92</v>
      </c>
      <c r="G22">
        <v>162</v>
      </c>
      <c r="H22">
        <v>6219</v>
      </c>
      <c r="I22">
        <v>5497</v>
      </c>
      <c r="J22">
        <v>746</v>
      </c>
      <c r="K22">
        <v>1431</v>
      </c>
      <c r="L22">
        <v>295</v>
      </c>
      <c r="M22">
        <v>29</v>
      </c>
      <c r="N22">
        <v>164</v>
      </c>
      <c r="O22">
        <v>708</v>
      </c>
      <c r="P22">
        <v>153</v>
      </c>
      <c r="Q22">
        <v>47</v>
      </c>
      <c r="R22">
        <v>551</v>
      </c>
      <c r="S22">
        <v>1125</v>
      </c>
      <c r="T22">
        <v>0.26</v>
      </c>
      <c r="U22">
        <v>0.32900000000000001</v>
      </c>
      <c r="V22">
        <v>0.41399999999999998</v>
      </c>
      <c r="W22">
        <v>0.74299999999999999</v>
      </c>
      <c r="X22">
        <v>93</v>
      </c>
      <c r="Y22">
        <v>0.33300000000000002</v>
      </c>
      <c r="Z22">
        <v>93</v>
      </c>
      <c r="AA22">
        <v>2276</v>
      </c>
      <c r="AB22">
        <v>104</v>
      </c>
      <c r="AC22">
        <v>43</v>
      </c>
      <c r="AD22">
        <v>67</v>
      </c>
      <c r="AE22">
        <v>61</v>
      </c>
      <c r="AF22">
        <v>52</v>
      </c>
      <c r="AG22">
        <v>2077</v>
      </c>
      <c r="AH22">
        <v>1926</v>
      </c>
      <c r="AI22">
        <v>11.888888888888889</v>
      </c>
      <c r="AJ22">
        <v>4.8744444444444444</v>
      </c>
      <c r="AK22">
        <v>4.6049382716049383</v>
      </c>
      <c r="AL22">
        <v>0.26950617283950612</v>
      </c>
      <c r="AM22">
        <v>4.712553191489361</v>
      </c>
      <c r="AN22">
        <v>0.10761491988442271</v>
      </c>
    </row>
    <row r="23" spans="1:40" ht="16" customHeight="1" x14ac:dyDescent="0.2">
      <c r="A23" t="s">
        <v>69</v>
      </c>
      <c r="C23" t="s">
        <v>89</v>
      </c>
      <c r="F23" t="s">
        <v>329</v>
      </c>
      <c r="G23">
        <v>162</v>
      </c>
      <c r="H23">
        <v>6027</v>
      </c>
      <c r="I23">
        <v>5398</v>
      </c>
      <c r="J23">
        <v>657</v>
      </c>
      <c r="K23">
        <v>1333</v>
      </c>
      <c r="L23">
        <v>256</v>
      </c>
      <c r="M23">
        <v>25</v>
      </c>
      <c r="N23">
        <v>161</v>
      </c>
      <c r="O23">
        <v>618</v>
      </c>
      <c r="P23">
        <v>93</v>
      </c>
      <c r="Q23">
        <v>73</v>
      </c>
      <c r="R23">
        <v>467</v>
      </c>
      <c r="S23">
        <v>1106</v>
      </c>
      <c r="T23">
        <v>0.247</v>
      </c>
      <c r="U23">
        <v>0.313</v>
      </c>
      <c r="V23">
        <v>0.39300000000000002</v>
      </c>
      <c r="W23">
        <v>0.70599999999999996</v>
      </c>
      <c r="X23">
        <v>79</v>
      </c>
      <c r="Y23">
        <v>0.316</v>
      </c>
      <c r="Z23">
        <v>78</v>
      </c>
      <c r="AA23">
        <v>2122</v>
      </c>
      <c r="AB23">
        <v>114</v>
      </c>
      <c r="AC23">
        <v>67</v>
      </c>
      <c r="AD23">
        <v>60</v>
      </c>
      <c r="AE23">
        <v>35</v>
      </c>
      <c r="AF23">
        <v>51</v>
      </c>
      <c r="AG23">
        <v>1918</v>
      </c>
      <c r="AH23">
        <v>1731</v>
      </c>
      <c r="AI23">
        <v>10.68518518518519</v>
      </c>
      <c r="AJ23">
        <v>4.3809259259259257</v>
      </c>
      <c r="AK23">
        <v>4.0555555555555554</v>
      </c>
      <c r="AL23">
        <v>0.32537037037037031</v>
      </c>
      <c r="AM23">
        <v>4.2261102236421726</v>
      </c>
      <c r="AN23">
        <v>0.17055466808661721</v>
      </c>
    </row>
    <row r="24" spans="1:40" ht="16" customHeight="1" x14ac:dyDescent="0.2">
      <c r="A24" t="s">
        <v>70</v>
      </c>
      <c r="C24" t="s">
        <v>89</v>
      </c>
      <c r="F24" t="s">
        <v>144</v>
      </c>
      <c r="G24">
        <v>162</v>
      </c>
      <c r="H24">
        <v>6278</v>
      </c>
      <c r="I24">
        <v>5482</v>
      </c>
      <c r="J24">
        <v>789</v>
      </c>
      <c r="K24">
        <v>1379</v>
      </c>
      <c r="L24">
        <v>273</v>
      </c>
      <c r="M24">
        <v>26</v>
      </c>
      <c r="N24">
        <v>161</v>
      </c>
      <c r="O24">
        <v>753</v>
      </c>
      <c r="P24">
        <v>129</v>
      </c>
      <c r="Q24">
        <v>44</v>
      </c>
      <c r="R24">
        <v>678</v>
      </c>
      <c r="S24">
        <v>1273</v>
      </c>
      <c r="T24">
        <v>0.252</v>
      </c>
      <c r="U24">
        <v>0.33600000000000002</v>
      </c>
      <c r="V24">
        <v>0.39900000000000002</v>
      </c>
      <c r="W24">
        <v>0.73499999999999999</v>
      </c>
      <c r="X24">
        <v>97</v>
      </c>
      <c r="Y24">
        <v>0.33400000000000002</v>
      </c>
      <c r="Z24">
        <v>101</v>
      </c>
      <c r="AA24">
        <v>2187</v>
      </c>
      <c r="AB24">
        <v>121</v>
      </c>
      <c r="AC24">
        <v>41</v>
      </c>
      <c r="AD24">
        <v>29</v>
      </c>
      <c r="AE24">
        <v>48</v>
      </c>
      <c r="AF24">
        <v>37</v>
      </c>
      <c r="AG24">
        <v>2135</v>
      </c>
      <c r="AH24">
        <v>1970</v>
      </c>
      <c r="AI24">
        <v>12.16049382716049</v>
      </c>
      <c r="AJ24">
        <v>4.9858024691358018</v>
      </c>
      <c r="AK24">
        <v>4.8703703703703702</v>
      </c>
      <c r="AL24">
        <v>0.1154320987654316</v>
      </c>
      <c r="AM24">
        <v>4.5487847222222229</v>
      </c>
      <c r="AN24">
        <v>0.32158564814814738</v>
      </c>
    </row>
    <row r="25" spans="1:40" ht="16" customHeight="1" x14ac:dyDescent="0.2">
      <c r="A25" t="s">
        <v>72</v>
      </c>
      <c r="C25" t="s">
        <v>89</v>
      </c>
      <c r="F25" t="s">
        <v>330</v>
      </c>
      <c r="G25">
        <v>162</v>
      </c>
      <c r="H25">
        <v>6474</v>
      </c>
      <c r="I25">
        <v>5680</v>
      </c>
      <c r="J25">
        <v>927</v>
      </c>
      <c r="K25">
        <v>1637</v>
      </c>
      <c r="L25">
        <v>310</v>
      </c>
      <c r="M25">
        <v>38</v>
      </c>
      <c r="N25">
        <v>169</v>
      </c>
      <c r="O25">
        <v>881</v>
      </c>
      <c r="P25">
        <v>174</v>
      </c>
      <c r="Q25">
        <v>42</v>
      </c>
      <c r="R25">
        <v>614</v>
      </c>
      <c r="S25">
        <v>989</v>
      </c>
      <c r="T25">
        <v>0.28799999999999998</v>
      </c>
      <c r="U25">
        <v>0.36</v>
      </c>
      <c r="V25">
        <v>0.44500000000000001</v>
      </c>
      <c r="W25">
        <v>0.80500000000000005</v>
      </c>
      <c r="X25">
        <v>117</v>
      </c>
      <c r="Y25">
        <v>0.36199999999999999</v>
      </c>
      <c r="Z25">
        <v>120</v>
      </c>
      <c r="AA25">
        <v>2530</v>
      </c>
      <c r="AB25">
        <v>112</v>
      </c>
      <c r="AC25">
        <v>62</v>
      </c>
      <c r="AD25">
        <v>48</v>
      </c>
      <c r="AE25">
        <v>70</v>
      </c>
      <c r="AF25">
        <v>54</v>
      </c>
      <c r="AG25">
        <v>2367</v>
      </c>
      <c r="AH25">
        <v>2213</v>
      </c>
      <c r="AI25">
        <v>13.66049382716049</v>
      </c>
      <c r="AJ25">
        <v>5.600802469135802</v>
      </c>
      <c r="AK25">
        <v>5.7222222222222223</v>
      </c>
      <c r="AL25">
        <v>0.12141975308642031</v>
      </c>
      <c r="AM25">
        <v>5.3190547839506177</v>
      </c>
      <c r="AN25">
        <v>0.40316743827160462</v>
      </c>
    </row>
    <row r="26" spans="1:40" ht="16" customHeight="1" x14ac:dyDescent="0.2">
      <c r="A26" t="s">
        <v>71</v>
      </c>
      <c r="C26" t="s">
        <v>89</v>
      </c>
      <c r="F26" t="s">
        <v>100</v>
      </c>
      <c r="G26">
        <v>162</v>
      </c>
      <c r="H26">
        <v>6408</v>
      </c>
      <c r="I26">
        <v>5612</v>
      </c>
      <c r="J26">
        <v>799</v>
      </c>
      <c r="K26">
        <v>1493</v>
      </c>
      <c r="L26">
        <v>304</v>
      </c>
      <c r="M26">
        <v>40</v>
      </c>
      <c r="N26">
        <v>235</v>
      </c>
      <c r="O26">
        <v>775</v>
      </c>
      <c r="P26">
        <v>57</v>
      </c>
      <c r="Q26">
        <v>42</v>
      </c>
      <c r="R26">
        <v>625</v>
      </c>
      <c r="S26">
        <v>1090</v>
      </c>
      <c r="T26">
        <v>0.26600000000000001</v>
      </c>
      <c r="U26">
        <v>0.34200000000000003</v>
      </c>
      <c r="V26">
        <v>0.46</v>
      </c>
      <c r="W26">
        <v>0.80200000000000005</v>
      </c>
      <c r="X26">
        <v>112</v>
      </c>
      <c r="Y26">
        <v>0.35</v>
      </c>
      <c r="Z26">
        <v>112</v>
      </c>
      <c r="AA26">
        <v>2582</v>
      </c>
      <c r="AB26">
        <v>108</v>
      </c>
      <c r="AC26">
        <v>50</v>
      </c>
      <c r="AD26">
        <v>67</v>
      </c>
      <c r="AE26">
        <v>54</v>
      </c>
      <c r="AF26">
        <v>79</v>
      </c>
      <c r="AG26">
        <v>2247</v>
      </c>
      <c r="AH26">
        <v>2097</v>
      </c>
      <c r="AI26">
        <v>12.944444444444439</v>
      </c>
      <c r="AJ26">
        <v>5.3072222222222223</v>
      </c>
      <c r="AK26">
        <v>4.9320987654320989</v>
      </c>
      <c r="AL26">
        <v>0.37512345679012338</v>
      </c>
      <c r="AM26">
        <v>5.4843567251461982</v>
      </c>
      <c r="AN26">
        <v>0.5522579597140993</v>
      </c>
    </row>
    <row r="27" spans="1:40" ht="16" customHeight="1" x14ac:dyDescent="0.2">
      <c r="A27" t="s">
        <v>73</v>
      </c>
      <c r="C27" t="s">
        <v>89</v>
      </c>
      <c r="F27" t="s">
        <v>282</v>
      </c>
      <c r="G27">
        <v>162</v>
      </c>
      <c r="H27">
        <v>6177</v>
      </c>
      <c r="I27">
        <v>5450</v>
      </c>
      <c r="J27">
        <v>814</v>
      </c>
      <c r="K27">
        <v>1469</v>
      </c>
      <c r="L27">
        <v>274</v>
      </c>
      <c r="M27">
        <v>32</v>
      </c>
      <c r="N27">
        <v>199</v>
      </c>
      <c r="O27">
        <v>768</v>
      </c>
      <c r="P27">
        <v>91</v>
      </c>
      <c r="Q27">
        <v>35</v>
      </c>
      <c r="R27">
        <v>529</v>
      </c>
      <c r="S27">
        <v>1089</v>
      </c>
      <c r="T27">
        <v>0.27</v>
      </c>
      <c r="U27">
        <v>0.33900000000000002</v>
      </c>
      <c r="V27">
        <v>0.441</v>
      </c>
      <c r="W27">
        <v>0.78</v>
      </c>
      <c r="X27">
        <v>100</v>
      </c>
      <c r="Y27">
        <v>0.34499999999999997</v>
      </c>
      <c r="Z27">
        <v>99</v>
      </c>
      <c r="AA27">
        <v>2404</v>
      </c>
      <c r="AB27">
        <v>125</v>
      </c>
      <c r="AC27">
        <v>65</v>
      </c>
      <c r="AD27">
        <v>83</v>
      </c>
      <c r="AE27">
        <v>50</v>
      </c>
      <c r="AF27">
        <v>51</v>
      </c>
      <c r="AG27">
        <v>2114</v>
      </c>
      <c r="AH27">
        <v>1954</v>
      </c>
      <c r="AI27">
        <v>12.06172839506173</v>
      </c>
      <c r="AJ27">
        <v>4.9453086419753083</v>
      </c>
      <c r="AK27">
        <v>5.0246913580246906</v>
      </c>
      <c r="AL27">
        <v>7.9382716049383184E-2</v>
      </c>
      <c r="AM27">
        <v>4.9426401179940997</v>
      </c>
      <c r="AN27">
        <v>8.2051240030591721E-2</v>
      </c>
    </row>
    <row r="28" spans="1:40" ht="16" customHeight="1" x14ac:dyDescent="0.2">
      <c r="A28" t="s">
        <v>74</v>
      </c>
      <c r="C28" t="s">
        <v>89</v>
      </c>
      <c r="F28" t="s">
        <v>331</v>
      </c>
      <c r="G28">
        <v>162</v>
      </c>
      <c r="H28">
        <v>6104</v>
      </c>
      <c r="I28">
        <v>5524</v>
      </c>
      <c r="J28">
        <v>672</v>
      </c>
      <c r="K28">
        <v>1426</v>
      </c>
      <c r="L28">
        <v>311</v>
      </c>
      <c r="M28">
        <v>21</v>
      </c>
      <c r="N28">
        <v>121</v>
      </c>
      <c r="O28">
        <v>645</v>
      </c>
      <c r="P28">
        <v>115</v>
      </c>
      <c r="Q28">
        <v>52</v>
      </c>
      <c r="R28">
        <v>456</v>
      </c>
      <c r="S28">
        <v>1116</v>
      </c>
      <c r="T28">
        <v>0.25800000000000001</v>
      </c>
      <c r="U28">
        <v>0.32</v>
      </c>
      <c r="V28">
        <v>0.38800000000000001</v>
      </c>
      <c r="W28">
        <v>0.70699999999999996</v>
      </c>
      <c r="X28">
        <v>88</v>
      </c>
      <c r="Y28">
        <v>0.32100000000000001</v>
      </c>
      <c r="Z28">
        <v>89</v>
      </c>
      <c r="AA28">
        <v>2142</v>
      </c>
      <c r="AB28">
        <v>130</v>
      </c>
      <c r="AC28">
        <v>54</v>
      </c>
      <c r="AD28">
        <v>45</v>
      </c>
      <c r="AE28">
        <v>25</v>
      </c>
      <c r="AF28">
        <v>24</v>
      </c>
      <c r="AG28">
        <v>1960</v>
      </c>
      <c r="AH28">
        <v>1778</v>
      </c>
      <c r="AI28">
        <v>10.97530864197531</v>
      </c>
      <c r="AJ28">
        <v>4.4998765432098766</v>
      </c>
      <c r="AK28">
        <v>4.1481481481481479</v>
      </c>
      <c r="AL28">
        <v>0.3517283950617287</v>
      </c>
      <c r="AM28">
        <v>4.191881944444444</v>
      </c>
      <c r="AN28">
        <v>4.3733796296296028E-2</v>
      </c>
    </row>
    <row r="29" spans="1:40" ht="16" customHeight="1" x14ac:dyDescent="0.2">
      <c r="A29" t="s">
        <v>75</v>
      </c>
      <c r="C29" t="s">
        <v>89</v>
      </c>
      <c r="F29" t="s">
        <v>280</v>
      </c>
      <c r="G29">
        <v>162</v>
      </c>
      <c r="H29">
        <v>6388</v>
      </c>
      <c r="I29">
        <v>5685</v>
      </c>
      <c r="J29">
        <v>890</v>
      </c>
      <c r="K29">
        <v>1566</v>
      </c>
      <c r="L29">
        <v>326</v>
      </c>
      <c r="M29">
        <v>23</v>
      </c>
      <c r="N29">
        <v>246</v>
      </c>
      <c r="O29">
        <v>844</v>
      </c>
      <c r="P29">
        <v>97</v>
      </c>
      <c r="Q29">
        <v>32</v>
      </c>
      <c r="R29">
        <v>548</v>
      </c>
      <c r="S29">
        <v>1093</v>
      </c>
      <c r="T29">
        <v>0.27500000000000002</v>
      </c>
      <c r="U29">
        <v>0.34399999999999997</v>
      </c>
      <c r="V29">
        <v>0.47099999999999997</v>
      </c>
      <c r="W29">
        <v>0.81499999999999995</v>
      </c>
      <c r="X29">
        <v>109</v>
      </c>
      <c r="Y29">
        <v>0.36099999999999999</v>
      </c>
      <c r="Z29">
        <v>110</v>
      </c>
      <c r="AA29">
        <v>2676</v>
      </c>
      <c r="AB29">
        <v>131</v>
      </c>
      <c r="AC29">
        <v>75</v>
      </c>
      <c r="AD29">
        <v>25</v>
      </c>
      <c r="AE29">
        <v>55</v>
      </c>
      <c r="AF29">
        <v>27</v>
      </c>
      <c r="AG29">
        <v>2216</v>
      </c>
      <c r="AH29">
        <v>2053</v>
      </c>
      <c r="AI29">
        <v>12.67283950617284</v>
      </c>
      <c r="AJ29">
        <v>5.1958641975308639</v>
      </c>
      <c r="AK29">
        <v>5.4938271604938276</v>
      </c>
      <c r="AL29">
        <v>0.29796296296296371</v>
      </c>
      <c r="AM29">
        <v>5.4657146317829461</v>
      </c>
      <c r="AN29">
        <v>2.8112528710881431E-2</v>
      </c>
    </row>
    <row r="30" spans="1:40" ht="16" customHeight="1" x14ac:dyDescent="0.2">
      <c r="A30" t="s">
        <v>76</v>
      </c>
      <c r="C30" t="s">
        <v>89</v>
      </c>
      <c r="F30" t="s">
        <v>228</v>
      </c>
      <c r="G30">
        <v>162</v>
      </c>
      <c r="H30">
        <v>6284</v>
      </c>
      <c r="I30">
        <v>5663</v>
      </c>
      <c r="J30">
        <v>767</v>
      </c>
      <c r="K30">
        <v>1489</v>
      </c>
      <c r="L30">
        <v>287</v>
      </c>
      <c r="M30">
        <v>36</v>
      </c>
      <c r="N30">
        <v>195</v>
      </c>
      <c r="O30">
        <v>728</v>
      </c>
      <c r="P30">
        <v>156</v>
      </c>
      <c r="Q30">
        <v>55</v>
      </c>
      <c r="R30">
        <v>470</v>
      </c>
      <c r="S30">
        <v>1094</v>
      </c>
      <c r="T30">
        <v>0.26300000000000001</v>
      </c>
      <c r="U30">
        <v>0.32500000000000001</v>
      </c>
      <c r="V30">
        <v>0.43</v>
      </c>
      <c r="W30">
        <v>0.755</v>
      </c>
      <c r="X30">
        <v>96</v>
      </c>
      <c r="Y30">
        <v>0.33700000000000002</v>
      </c>
      <c r="Z30">
        <v>94</v>
      </c>
      <c r="AA30">
        <v>2433</v>
      </c>
      <c r="AB30">
        <v>111</v>
      </c>
      <c r="AC30">
        <v>74</v>
      </c>
      <c r="AD30">
        <v>34</v>
      </c>
      <c r="AE30">
        <v>43</v>
      </c>
      <c r="AF30">
        <v>47</v>
      </c>
      <c r="AG30">
        <v>2080</v>
      </c>
      <c r="AH30">
        <v>1914</v>
      </c>
      <c r="AI30">
        <v>11.81481481481481</v>
      </c>
      <c r="AJ30">
        <v>4.844074074074074</v>
      </c>
      <c r="AK30">
        <v>4.7345679012345681</v>
      </c>
      <c r="AL30">
        <v>0.10950617283950589</v>
      </c>
      <c r="AM30">
        <v>4.9240512820512814</v>
      </c>
      <c r="AN30">
        <v>0.18948338081671329</v>
      </c>
    </row>
    <row r="31" spans="1:40" ht="16" customHeight="1" x14ac:dyDescent="0.2">
      <c r="A31" t="s">
        <v>77</v>
      </c>
      <c r="C31" t="s">
        <v>89</v>
      </c>
      <c r="F31" t="s">
        <v>332</v>
      </c>
      <c r="G31">
        <v>162</v>
      </c>
      <c r="H31">
        <v>6026</v>
      </c>
      <c r="I31">
        <v>5379</v>
      </c>
      <c r="J31">
        <v>670</v>
      </c>
      <c r="K31">
        <v>1361</v>
      </c>
      <c r="L31">
        <v>320</v>
      </c>
      <c r="M31">
        <v>28</v>
      </c>
      <c r="N31">
        <v>131</v>
      </c>
      <c r="O31">
        <v>622</v>
      </c>
      <c r="P31">
        <v>101</v>
      </c>
      <c r="Q31">
        <v>51</v>
      </c>
      <c r="R31">
        <v>478</v>
      </c>
      <c r="S31">
        <v>1071</v>
      </c>
      <c r="T31">
        <v>0.253</v>
      </c>
      <c r="U31">
        <v>0.31900000000000001</v>
      </c>
      <c r="V31">
        <v>0.39600000000000002</v>
      </c>
      <c r="W31">
        <v>0.71499999999999997</v>
      </c>
      <c r="X31">
        <v>83</v>
      </c>
      <c r="Y31">
        <v>0.318</v>
      </c>
      <c r="Z31">
        <v>79</v>
      </c>
      <c r="AA31">
        <v>2130</v>
      </c>
      <c r="AB31">
        <v>151</v>
      </c>
      <c r="AC31">
        <v>60</v>
      </c>
      <c r="AD31">
        <v>64</v>
      </c>
      <c r="AE31">
        <v>45</v>
      </c>
      <c r="AF31">
        <v>59</v>
      </c>
      <c r="AG31">
        <v>1958</v>
      </c>
      <c r="AH31">
        <v>1756</v>
      </c>
      <c r="AI31">
        <v>10.83950617283951</v>
      </c>
      <c r="AJ31">
        <v>4.444197530864197</v>
      </c>
      <c r="AK31">
        <v>4.1358024691358022</v>
      </c>
      <c r="AL31">
        <v>0.30839506172839481</v>
      </c>
      <c r="AM31">
        <v>4.2386206896551721</v>
      </c>
      <c r="AN31">
        <v>0.10281822051936999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333</v>
      </c>
      <c r="G2">
        <v>162</v>
      </c>
      <c r="H2">
        <v>6241</v>
      </c>
      <c r="I2">
        <v>5527</v>
      </c>
      <c r="J2">
        <v>792</v>
      </c>
      <c r="K2">
        <v>1466</v>
      </c>
      <c r="L2">
        <v>282</v>
      </c>
      <c r="M2">
        <v>44</v>
      </c>
      <c r="N2">
        <v>179</v>
      </c>
      <c r="O2">
        <v>756</v>
      </c>
      <c r="P2">
        <v>97</v>
      </c>
      <c r="Q2">
        <v>44</v>
      </c>
      <c r="R2">
        <v>535</v>
      </c>
      <c r="S2">
        <v>975</v>
      </c>
      <c r="T2">
        <v>0.26500000000000001</v>
      </c>
      <c r="U2">
        <v>0.33300000000000002</v>
      </c>
      <c r="V2">
        <v>0.42899999999999999</v>
      </c>
      <c r="W2">
        <v>0.76300000000000001</v>
      </c>
      <c r="X2">
        <v>88</v>
      </c>
      <c r="Y2">
        <v>0.34100000000000003</v>
      </c>
      <c r="Z2">
        <v>85</v>
      </c>
      <c r="AA2">
        <v>2373</v>
      </c>
      <c r="AB2">
        <v>114</v>
      </c>
      <c r="AC2">
        <v>59</v>
      </c>
      <c r="AD2">
        <v>61</v>
      </c>
      <c r="AE2">
        <v>58</v>
      </c>
      <c r="AF2">
        <v>37</v>
      </c>
      <c r="AG2">
        <v>2097</v>
      </c>
      <c r="AH2">
        <v>1939</v>
      </c>
      <c r="AI2">
        <v>11.96913580246914</v>
      </c>
      <c r="AJ2">
        <v>4.9073456790123453</v>
      </c>
      <c r="AK2">
        <v>4.8888888888888893</v>
      </c>
      <c r="AL2">
        <v>1.845679012345602E-2</v>
      </c>
      <c r="AM2">
        <v>4.8572047047047038</v>
      </c>
      <c r="AN2">
        <v>3.1684184184185497E-2</v>
      </c>
    </row>
    <row r="3" spans="1:40" ht="16" customHeight="1" x14ac:dyDescent="0.2">
      <c r="A3" t="s">
        <v>49</v>
      </c>
      <c r="C3" t="s">
        <v>89</v>
      </c>
      <c r="F3" t="s">
        <v>296</v>
      </c>
      <c r="G3">
        <v>162</v>
      </c>
      <c r="H3">
        <v>6275</v>
      </c>
      <c r="I3">
        <v>5489</v>
      </c>
      <c r="J3">
        <v>810</v>
      </c>
      <c r="K3">
        <v>1490</v>
      </c>
      <c r="L3">
        <v>274</v>
      </c>
      <c r="M3">
        <v>26</v>
      </c>
      <c r="N3">
        <v>179</v>
      </c>
      <c r="O3">
        <v>758</v>
      </c>
      <c r="P3">
        <v>148</v>
      </c>
      <c r="Q3">
        <v>56</v>
      </c>
      <c r="R3">
        <v>595</v>
      </c>
      <c r="S3">
        <v>1010</v>
      </c>
      <c r="T3">
        <v>0.27100000000000002</v>
      </c>
      <c r="U3">
        <v>0.34599999999999997</v>
      </c>
      <c r="V3">
        <v>0.42899999999999999</v>
      </c>
      <c r="W3">
        <v>0.77500000000000002</v>
      </c>
      <c r="X3">
        <v>95</v>
      </c>
      <c r="Y3">
        <v>0.35499999999999998</v>
      </c>
      <c r="Z3">
        <v>97</v>
      </c>
      <c r="AA3">
        <v>2353</v>
      </c>
      <c r="AB3">
        <v>127</v>
      </c>
      <c r="AC3">
        <v>59</v>
      </c>
      <c r="AD3">
        <v>87</v>
      </c>
      <c r="AE3">
        <v>45</v>
      </c>
      <c r="AF3">
        <v>38</v>
      </c>
      <c r="AG3">
        <v>2182</v>
      </c>
      <c r="AH3">
        <v>1999</v>
      </c>
      <c r="AI3">
        <v>12.33950617283951</v>
      </c>
      <c r="AJ3">
        <v>5.0591975308641972</v>
      </c>
      <c r="AK3">
        <v>5</v>
      </c>
      <c r="AL3">
        <v>5.9197530864197212E-2</v>
      </c>
      <c r="AM3">
        <v>4.8193617533718696</v>
      </c>
      <c r="AN3">
        <v>0.18063824662813041</v>
      </c>
    </row>
    <row r="4" spans="1:40" ht="16" customHeight="1" x14ac:dyDescent="0.2">
      <c r="A4" t="s">
        <v>50</v>
      </c>
      <c r="C4" t="s">
        <v>89</v>
      </c>
      <c r="F4" t="s">
        <v>298</v>
      </c>
      <c r="G4">
        <v>162</v>
      </c>
      <c r="H4">
        <v>6238</v>
      </c>
      <c r="I4">
        <v>5549</v>
      </c>
      <c r="J4">
        <v>794</v>
      </c>
      <c r="K4">
        <v>1508</v>
      </c>
      <c r="L4">
        <v>310</v>
      </c>
      <c r="M4">
        <v>22</v>
      </c>
      <c r="N4">
        <v>184</v>
      </c>
      <c r="O4">
        <v>750</v>
      </c>
      <c r="P4">
        <v>126</v>
      </c>
      <c r="Q4">
        <v>65</v>
      </c>
      <c r="R4">
        <v>558</v>
      </c>
      <c r="S4">
        <v>900</v>
      </c>
      <c r="T4">
        <v>0.27200000000000002</v>
      </c>
      <c r="U4">
        <v>0.34100000000000003</v>
      </c>
      <c r="V4">
        <v>0.435</v>
      </c>
      <c r="W4">
        <v>0.77600000000000002</v>
      </c>
      <c r="X4">
        <v>100</v>
      </c>
      <c r="Y4">
        <v>0.34799999999999998</v>
      </c>
      <c r="Z4">
        <v>100</v>
      </c>
      <c r="AA4">
        <v>2414</v>
      </c>
      <c r="AB4">
        <v>148</v>
      </c>
      <c r="AC4">
        <v>49</v>
      </c>
      <c r="AD4">
        <v>27</v>
      </c>
      <c r="AE4">
        <v>54</v>
      </c>
      <c r="AF4">
        <v>34</v>
      </c>
      <c r="AG4">
        <v>2149</v>
      </c>
      <c r="AH4">
        <v>1936</v>
      </c>
      <c r="AI4">
        <v>11.950617283950621</v>
      </c>
      <c r="AJ4">
        <v>4.8997530864197527</v>
      </c>
      <c r="AK4">
        <v>4.9012345679012341</v>
      </c>
      <c r="AL4">
        <v>1.481481481481417E-3</v>
      </c>
      <c r="AM4">
        <v>4.8021505376344082</v>
      </c>
      <c r="AN4">
        <v>9.9084030266825884E-2</v>
      </c>
    </row>
    <row r="5" spans="1:40" ht="16" customHeight="1" x14ac:dyDescent="0.2">
      <c r="A5" t="s">
        <v>51</v>
      </c>
      <c r="C5" t="s">
        <v>89</v>
      </c>
      <c r="F5" t="s">
        <v>189</v>
      </c>
      <c r="G5">
        <v>162</v>
      </c>
      <c r="H5">
        <v>6371</v>
      </c>
      <c r="I5">
        <v>5630</v>
      </c>
      <c r="J5">
        <v>792</v>
      </c>
      <c r="K5">
        <v>1503</v>
      </c>
      <c r="L5">
        <v>316</v>
      </c>
      <c r="M5">
        <v>32</v>
      </c>
      <c r="N5">
        <v>167</v>
      </c>
      <c r="O5">
        <v>755</v>
      </c>
      <c r="P5">
        <v>43</v>
      </c>
      <c r="Q5">
        <v>30</v>
      </c>
      <c r="R5">
        <v>611</v>
      </c>
      <c r="S5">
        <v>1019</v>
      </c>
      <c r="T5">
        <v>0.26700000000000002</v>
      </c>
      <c r="U5">
        <v>0.34100000000000003</v>
      </c>
      <c r="V5">
        <v>0.42299999999999999</v>
      </c>
      <c r="W5">
        <v>0.76400000000000001</v>
      </c>
      <c r="X5">
        <v>90</v>
      </c>
      <c r="Y5">
        <v>0.34300000000000003</v>
      </c>
      <c r="Z5">
        <v>88</v>
      </c>
      <c r="AA5">
        <v>2384</v>
      </c>
      <c r="AB5">
        <v>115</v>
      </c>
      <c r="AC5">
        <v>42</v>
      </c>
      <c r="AD5">
        <v>40</v>
      </c>
      <c r="AE5">
        <v>48</v>
      </c>
      <c r="AF5">
        <v>40</v>
      </c>
      <c r="AG5">
        <v>2196</v>
      </c>
      <c r="AH5">
        <v>2051</v>
      </c>
      <c r="AI5">
        <v>12.66049382716049</v>
      </c>
      <c r="AJ5">
        <v>5.1908024691358019</v>
      </c>
      <c r="AK5">
        <v>4.8888888888888893</v>
      </c>
      <c r="AL5">
        <v>0.30191358024691262</v>
      </c>
      <c r="AM5">
        <v>4.9470601173020521</v>
      </c>
      <c r="AN5">
        <v>5.8171228413162801E-2</v>
      </c>
    </row>
    <row r="6" spans="1:40" ht="16" customHeight="1" x14ac:dyDescent="0.2">
      <c r="A6" t="s">
        <v>52</v>
      </c>
      <c r="C6" t="s">
        <v>89</v>
      </c>
      <c r="F6" t="s">
        <v>108</v>
      </c>
      <c r="G6">
        <v>162</v>
      </c>
      <c r="H6">
        <v>6397</v>
      </c>
      <c r="I6">
        <v>5577</v>
      </c>
      <c r="J6">
        <v>764</v>
      </c>
      <c r="K6">
        <v>1426</v>
      </c>
      <c r="L6">
        <v>272</v>
      </c>
      <c r="M6">
        <v>23</v>
      </c>
      <c r="N6">
        <v>183</v>
      </c>
      <c r="O6">
        <v>722</v>
      </c>
      <c r="P6">
        <v>93</v>
      </c>
      <c r="Q6">
        <v>37</v>
      </c>
      <c r="R6">
        <v>632</v>
      </c>
      <c r="S6">
        <v>1120</v>
      </c>
      <c r="T6">
        <v>0.25600000000000001</v>
      </c>
      <c r="U6">
        <v>0.33500000000000002</v>
      </c>
      <c r="V6">
        <v>0.41099999999999998</v>
      </c>
      <c r="W6">
        <v>0.746</v>
      </c>
      <c r="X6">
        <v>90</v>
      </c>
      <c r="Y6">
        <v>0.33700000000000002</v>
      </c>
      <c r="Z6">
        <v>89</v>
      </c>
      <c r="AA6">
        <v>2293</v>
      </c>
      <c r="AB6">
        <v>114</v>
      </c>
      <c r="AC6">
        <v>54</v>
      </c>
      <c r="AD6">
        <v>89</v>
      </c>
      <c r="AE6">
        <v>45</v>
      </c>
      <c r="AF6">
        <v>50</v>
      </c>
      <c r="AG6">
        <v>2162</v>
      </c>
      <c r="AH6">
        <v>2011</v>
      </c>
      <c r="AI6">
        <v>12.413580246913581</v>
      </c>
      <c r="AJ6">
        <v>5.0895679012345676</v>
      </c>
      <c r="AK6">
        <v>4.716049382716049</v>
      </c>
      <c r="AL6">
        <v>0.37351851851851858</v>
      </c>
      <c r="AM6">
        <v>4.7973855721393033</v>
      </c>
      <c r="AN6">
        <v>8.1336189423254268E-2</v>
      </c>
    </row>
    <row r="7" spans="1:40" ht="16" customHeight="1" x14ac:dyDescent="0.2">
      <c r="A7" t="s">
        <v>53</v>
      </c>
      <c r="C7" t="s">
        <v>89</v>
      </c>
      <c r="F7" t="s">
        <v>216</v>
      </c>
      <c r="G7">
        <v>162</v>
      </c>
      <c r="H7">
        <v>6410</v>
      </c>
      <c r="I7">
        <v>5646</v>
      </c>
      <c r="J7">
        <v>978</v>
      </c>
      <c r="K7">
        <v>1615</v>
      </c>
      <c r="L7">
        <v>325</v>
      </c>
      <c r="M7">
        <v>33</v>
      </c>
      <c r="N7">
        <v>216</v>
      </c>
      <c r="O7">
        <v>926</v>
      </c>
      <c r="P7">
        <v>119</v>
      </c>
      <c r="Q7">
        <v>42</v>
      </c>
      <c r="R7">
        <v>591</v>
      </c>
      <c r="S7">
        <v>960</v>
      </c>
      <c r="T7">
        <v>0.28599999999999998</v>
      </c>
      <c r="U7">
        <v>0.35599999999999998</v>
      </c>
      <c r="V7">
        <v>0.47</v>
      </c>
      <c r="W7">
        <v>0.82599999999999996</v>
      </c>
      <c r="X7">
        <v>106</v>
      </c>
      <c r="Y7">
        <v>0.36899999999999999</v>
      </c>
      <c r="Z7">
        <v>106</v>
      </c>
      <c r="AA7">
        <v>2654</v>
      </c>
      <c r="AB7">
        <v>140</v>
      </c>
      <c r="AC7">
        <v>53</v>
      </c>
      <c r="AD7">
        <v>55</v>
      </c>
      <c r="AE7">
        <v>61</v>
      </c>
      <c r="AF7">
        <v>28</v>
      </c>
      <c r="AG7">
        <v>2287</v>
      </c>
      <c r="AH7">
        <v>2105</v>
      </c>
      <c r="AI7">
        <v>12.993827160493829</v>
      </c>
      <c r="AJ7">
        <v>5.3274691358024686</v>
      </c>
      <c r="AK7">
        <v>6.0370370370370372</v>
      </c>
      <c r="AL7">
        <v>0.70956790123456859</v>
      </c>
      <c r="AM7">
        <v>5.4037531210986272</v>
      </c>
      <c r="AN7">
        <v>0.63328391593841005</v>
      </c>
    </row>
    <row r="8" spans="1:40" ht="16" customHeight="1" x14ac:dyDescent="0.2">
      <c r="A8" t="s">
        <v>54</v>
      </c>
      <c r="C8" t="s">
        <v>89</v>
      </c>
      <c r="F8" t="s">
        <v>207</v>
      </c>
      <c r="G8">
        <v>163</v>
      </c>
      <c r="H8">
        <v>6373</v>
      </c>
      <c r="I8">
        <v>5635</v>
      </c>
      <c r="J8">
        <v>825</v>
      </c>
      <c r="K8">
        <v>1545</v>
      </c>
      <c r="L8">
        <v>302</v>
      </c>
      <c r="M8">
        <v>36</v>
      </c>
      <c r="N8">
        <v>200</v>
      </c>
      <c r="O8">
        <v>794</v>
      </c>
      <c r="P8">
        <v>100</v>
      </c>
      <c r="Q8">
        <v>38</v>
      </c>
      <c r="R8">
        <v>559</v>
      </c>
      <c r="S8">
        <v>995</v>
      </c>
      <c r="T8">
        <v>0.27400000000000002</v>
      </c>
      <c r="U8">
        <v>0.34300000000000003</v>
      </c>
      <c r="V8">
        <v>0.44700000000000001</v>
      </c>
      <c r="W8">
        <v>0.79</v>
      </c>
      <c r="X8">
        <v>96</v>
      </c>
      <c r="Y8">
        <v>0.35099999999999998</v>
      </c>
      <c r="Z8">
        <v>93</v>
      </c>
      <c r="AA8">
        <v>2519</v>
      </c>
      <c r="AB8">
        <v>137</v>
      </c>
      <c r="AC8">
        <v>64</v>
      </c>
      <c r="AD8">
        <v>56</v>
      </c>
      <c r="AE8">
        <v>58</v>
      </c>
      <c r="AF8">
        <v>60</v>
      </c>
      <c r="AG8">
        <v>2228</v>
      </c>
      <c r="AH8">
        <v>2053</v>
      </c>
      <c r="AI8">
        <v>12.67283950617284</v>
      </c>
      <c r="AJ8">
        <v>5.1958641975308639</v>
      </c>
      <c r="AK8">
        <v>5.0613496932515334</v>
      </c>
      <c r="AL8">
        <v>0.13451450427933051</v>
      </c>
      <c r="AM8">
        <v>5.2023299319727894</v>
      </c>
      <c r="AN8">
        <v>0.14098023872125601</v>
      </c>
    </row>
    <row r="9" spans="1:40" ht="16" customHeight="1" x14ac:dyDescent="0.2">
      <c r="A9" t="s">
        <v>55</v>
      </c>
      <c r="C9" t="s">
        <v>89</v>
      </c>
      <c r="F9" t="s">
        <v>334</v>
      </c>
      <c r="G9">
        <v>162</v>
      </c>
      <c r="H9">
        <v>6512</v>
      </c>
      <c r="I9">
        <v>5683</v>
      </c>
      <c r="J9">
        <v>950</v>
      </c>
      <c r="K9">
        <v>1639</v>
      </c>
      <c r="L9">
        <v>310</v>
      </c>
      <c r="M9">
        <v>30</v>
      </c>
      <c r="N9">
        <v>221</v>
      </c>
      <c r="O9">
        <v>889</v>
      </c>
      <c r="P9">
        <v>113</v>
      </c>
      <c r="Q9">
        <v>34</v>
      </c>
      <c r="R9">
        <v>685</v>
      </c>
      <c r="S9">
        <v>1057</v>
      </c>
      <c r="T9">
        <v>0.28799999999999998</v>
      </c>
      <c r="U9">
        <v>0.36699999999999999</v>
      </c>
      <c r="V9">
        <v>0.47</v>
      </c>
      <c r="W9">
        <v>0.83699999999999997</v>
      </c>
      <c r="X9">
        <v>110</v>
      </c>
      <c r="Y9">
        <v>0.377</v>
      </c>
      <c r="Z9">
        <v>112</v>
      </c>
      <c r="AA9">
        <v>2672</v>
      </c>
      <c r="AB9">
        <v>134</v>
      </c>
      <c r="AC9">
        <v>51</v>
      </c>
      <c r="AD9">
        <v>41</v>
      </c>
      <c r="AE9">
        <v>52</v>
      </c>
      <c r="AF9">
        <v>27</v>
      </c>
      <c r="AG9">
        <v>2402</v>
      </c>
      <c r="AH9">
        <v>2234</v>
      </c>
      <c r="AI9">
        <v>13.79012345679012</v>
      </c>
      <c r="AJ9">
        <v>5.6539506172839502</v>
      </c>
      <c r="AK9">
        <v>5.8641975308641978</v>
      </c>
      <c r="AL9">
        <v>0.21024691358024761</v>
      </c>
      <c r="AM9">
        <v>5.5630184680593393</v>
      </c>
      <c r="AN9">
        <v>0.30117906280485851</v>
      </c>
    </row>
    <row r="10" spans="1:40" ht="16" customHeight="1" x14ac:dyDescent="0.2">
      <c r="A10" t="s">
        <v>56</v>
      </c>
      <c r="C10" t="s">
        <v>89</v>
      </c>
      <c r="F10" t="s">
        <v>99</v>
      </c>
      <c r="G10">
        <v>162</v>
      </c>
      <c r="H10">
        <v>6453</v>
      </c>
      <c r="I10">
        <v>5660</v>
      </c>
      <c r="J10">
        <v>968</v>
      </c>
      <c r="K10">
        <v>1664</v>
      </c>
      <c r="L10">
        <v>320</v>
      </c>
      <c r="M10">
        <v>53</v>
      </c>
      <c r="N10">
        <v>161</v>
      </c>
      <c r="O10">
        <v>905</v>
      </c>
      <c r="P10">
        <v>131</v>
      </c>
      <c r="Q10">
        <v>61</v>
      </c>
      <c r="R10">
        <v>601</v>
      </c>
      <c r="S10">
        <v>907</v>
      </c>
      <c r="T10">
        <v>0.29399999999999998</v>
      </c>
      <c r="U10">
        <v>0.36199999999999999</v>
      </c>
      <c r="V10">
        <v>0.45500000000000002</v>
      </c>
      <c r="W10">
        <v>0.81599999999999995</v>
      </c>
      <c r="X10">
        <v>87</v>
      </c>
      <c r="Y10">
        <v>0.36899999999999999</v>
      </c>
      <c r="Z10">
        <v>88</v>
      </c>
      <c r="AA10">
        <v>2573</v>
      </c>
      <c r="AB10">
        <v>126</v>
      </c>
      <c r="AC10">
        <v>42</v>
      </c>
      <c r="AD10">
        <v>75</v>
      </c>
      <c r="AE10">
        <v>75</v>
      </c>
      <c r="AF10">
        <v>64</v>
      </c>
      <c r="AG10">
        <v>2371</v>
      </c>
      <c r="AH10">
        <v>2184</v>
      </c>
      <c r="AI10">
        <v>13.481481481481479</v>
      </c>
      <c r="AJ10">
        <v>5.5274074074074067</v>
      </c>
      <c r="AK10">
        <v>5.9753086419753094</v>
      </c>
      <c r="AL10">
        <v>0.44790123456790187</v>
      </c>
      <c r="AM10">
        <v>5.337661141804789</v>
      </c>
      <c r="AN10">
        <v>0.63764750017051952</v>
      </c>
    </row>
    <row r="11" spans="1:40" ht="16" customHeight="1" x14ac:dyDescent="0.2">
      <c r="A11" t="s">
        <v>57</v>
      </c>
      <c r="C11" t="s">
        <v>89</v>
      </c>
      <c r="F11" t="s">
        <v>296</v>
      </c>
      <c r="G11">
        <v>162</v>
      </c>
      <c r="H11">
        <v>6343</v>
      </c>
      <c r="I11">
        <v>5644</v>
      </c>
      <c r="J11">
        <v>823</v>
      </c>
      <c r="K11">
        <v>1553</v>
      </c>
      <c r="L11">
        <v>307</v>
      </c>
      <c r="M11">
        <v>41</v>
      </c>
      <c r="N11">
        <v>177</v>
      </c>
      <c r="O11">
        <v>785</v>
      </c>
      <c r="P11">
        <v>83</v>
      </c>
      <c r="Q11">
        <v>38</v>
      </c>
      <c r="R11">
        <v>562</v>
      </c>
      <c r="S11">
        <v>982</v>
      </c>
      <c r="T11">
        <v>0.27500000000000002</v>
      </c>
      <c r="U11">
        <v>0.34300000000000003</v>
      </c>
      <c r="V11">
        <v>0.438</v>
      </c>
      <c r="W11">
        <v>0.78100000000000003</v>
      </c>
      <c r="X11">
        <v>102</v>
      </c>
      <c r="Y11">
        <v>0.35</v>
      </c>
      <c r="Z11">
        <v>102</v>
      </c>
      <c r="AA11">
        <v>2473</v>
      </c>
      <c r="AB11">
        <v>142</v>
      </c>
      <c r="AC11">
        <v>43</v>
      </c>
      <c r="AD11">
        <v>42</v>
      </c>
      <c r="AE11">
        <v>49</v>
      </c>
      <c r="AF11">
        <v>22</v>
      </c>
      <c r="AG11">
        <v>2180</v>
      </c>
      <c r="AH11">
        <v>2000</v>
      </c>
      <c r="AI11">
        <v>12.345679012345681</v>
      </c>
      <c r="AJ11">
        <v>5.0617283950617278</v>
      </c>
      <c r="AK11">
        <v>5.0802469135802468</v>
      </c>
      <c r="AL11">
        <v>1.8518518518519041E-2</v>
      </c>
      <c r="AM11">
        <v>4.9659863945578229</v>
      </c>
      <c r="AN11">
        <v>0.114260519022424</v>
      </c>
    </row>
    <row r="12" spans="1:40" ht="16" customHeight="1" x14ac:dyDescent="0.2">
      <c r="A12" t="s">
        <v>58</v>
      </c>
      <c r="C12" t="s">
        <v>89</v>
      </c>
      <c r="F12" t="s">
        <v>268</v>
      </c>
      <c r="G12">
        <v>162</v>
      </c>
      <c r="H12">
        <v>6444</v>
      </c>
      <c r="I12">
        <v>5570</v>
      </c>
      <c r="J12">
        <v>938</v>
      </c>
      <c r="K12">
        <v>1547</v>
      </c>
      <c r="L12">
        <v>289</v>
      </c>
      <c r="M12">
        <v>36</v>
      </c>
      <c r="N12">
        <v>249</v>
      </c>
      <c r="O12">
        <v>900</v>
      </c>
      <c r="P12">
        <v>114</v>
      </c>
      <c r="Q12">
        <v>52</v>
      </c>
      <c r="R12">
        <v>673</v>
      </c>
      <c r="S12">
        <v>1129</v>
      </c>
      <c r="T12">
        <v>0.27800000000000002</v>
      </c>
      <c r="U12">
        <v>0.36099999999999999</v>
      </c>
      <c r="V12">
        <v>0.47699999999999998</v>
      </c>
      <c r="W12">
        <v>0.83699999999999997</v>
      </c>
      <c r="X12">
        <v>104</v>
      </c>
      <c r="Y12">
        <v>0.371</v>
      </c>
      <c r="Z12">
        <v>102</v>
      </c>
      <c r="AA12">
        <v>2655</v>
      </c>
      <c r="AB12">
        <v>154</v>
      </c>
      <c r="AC12">
        <v>83</v>
      </c>
      <c r="AD12">
        <v>57</v>
      </c>
      <c r="AE12">
        <v>61</v>
      </c>
      <c r="AF12">
        <v>57</v>
      </c>
      <c r="AG12">
        <v>2360</v>
      </c>
      <c r="AH12">
        <v>2154</v>
      </c>
      <c r="AI12">
        <v>13.296296296296299</v>
      </c>
      <c r="AJ12">
        <v>5.4514814814814807</v>
      </c>
      <c r="AK12">
        <v>5.7901234567901234</v>
      </c>
      <c r="AL12">
        <v>0.33864197530864271</v>
      </c>
      <c r="AM12">
        <v>5.5341689750692522</v>
      </c>
      <c r="AN12">
        <v>0.25595448172087121</v>
      </c>
    </row>
    <row r="13" spans="1:40" ht="16" customHeight="1" x14ac:dyDescent="0.2">
      <c r="A13" t="s">
        <v>59</v>
      </c>
      <c r="C13" t="s">
        <v>89</v>
      </c>
      <c r="F13" t="s">
        <v>241</v>
      </c>
      <c r="G13">
        <v>162</v>
      </c>
      <c r="H13">
        <v>6394</v>
      </c>
      <c r="I13">
        <v>5709</v>
      </c>
      <c r="J13">
        <v>879</v>
      </c>
      <c r="K13">
        <v>1644</v>
      </c>
      <c r="L13">
        <v>281</v>
      </c>
      <c r="M13">
        <v>27</v>
      </c>
      <c r="N13">
        <v>150</v>
      </c>
      <c r="O13">
        <v>831</v>
      </c>
      <c r="P13">
        <v>121</v>
      </c>
      <c r="Q13">
        <v>35</v>
      </c>
      <c r="R13">
        <v>511</v>
      </c>
      <c r="S13">
        <v>840</v>
      </c>
      <c r="T13">
        <v>0.28799999999999998</v>
      </c>
      <c r="U13">
        <v>0.34799999999999998</v>
      </c>
      <c r="V13">
        <v>0.42499999999999999</v>
      </c>
      <c r="W13">
        <v>0.77300000000000002</v>
      </c>
      <c r="X13">
        <v>93</v>
      </c>
      <c r="Y13">
        <v>0.35399999999999998</v>
      </c>
      <c r="Z13">
        <v>94</v>
      </c>
      <c r="AA13">
        <v>2429</v>
      </c>
      <c r="AB13">
        <v>139</v>
      </c>
      <c r="AC13">
        <v>48</v>
      </c>
      <c r="AD13">
        <v>56</v>
      </c>
      <c r="AE13">
        <v>70</v>
      </c>
      <c r="AF13">
        <v>28</v>
      </c>
      <c r="AG13">
        <v>2231</v>
      </c>
      <c r="AH13">
        <v>2057</v>
      </c>
      <c r="AI13">
        <v>12.69753086419753</v>
      </c>
      <c r="AJ13">
        <v>5.205987654320988</v>
      </c>
      <c r="AK13">
        <v>5.4259259259259256</v>
      </c>
      <c r="AL13">
        <v>0.21993827160493759</v>
      </c>
      <c r="AM13">
        <v>4.8847182311621973</v>
      </c>
      <c r="AN13">
        <v>0.54120769476372832</v>
      </c>
    </row>
    <row r="14" spans="1:40" ht="16" customHeight="1" x14ac:dyDescent="0.2">
      <c r="A14" t="s">
        <v>60</v>
      </c>
      <c r="C14" t="s">
        <v>89</v>
      </c>
      <c r="F14" t="s">
        <v>174</v>
      </c>
      <c r="G14">
        <v>162</v>
      </c>
      <c r="H14">
        <v>6373</v>
      </c>
      <c r="I14">
        <v>5628</v>
      </c>
      <c r="J14">
        <v>864</v>
      </c>
      <c r="K14">
        <v>1574</v>
      </c>
      <c r="L14">
        <v>309</v>
      </c>
      <c r="M14">
        <v>34</v>
      </c>
      <c r="N14">
        <v>236</v>
      </c>
      <c r="O14">
        <v>837</v>
      </c>
      <c r="P14">
        <v>93</v>
      </c>
      <c r="Q14">
        <v>52</v>
      </c>
      <c r="R14">
        <v>608</v>
      </c>
      <c r="S14">
        <v>1024</v>
      </c>
      <c r="T14">
        <v>0.28000000000000003</v>
      </c>
      <c r="U14">
        <v>0.35199999999999998</v>
      </c>
      <c r="V14">
        <v>0.47199999999999998</v>
      </c>
      <c r="W14">
        <v>0.82499999999999996</v>
      </c>
      <c r="X14">
        <v>105</v>
      </c>
      <c r="Y14">
        <v>0.36199999999999999</v>
      </c>
      <c r="Z14">
        <v>102</v>
      </c>
      <c r="AA14">
        <v>2659</v>
      </c>
      <c r="AB14">
        <v>126</v>
      </c>
      <c r="AC14">
        <v>47</v>
      </c>
      <c r="AD14">
        <v>47</v>
      </c>
      <c r="AE14">
        <v>43</v>
      </c>
      <c r="AF14">
        <v>43</v>
      </c>
      <c r="AG14">
        <v>2272</v>
      </c>
      <c r="AH14">
        <v>2094</v>
      </c>
      <c r="AI14">
        <v>12.925925925925929</v>
      </c>
      <c r="AJ14">
        <v>5.2996296296296288</v>
      </c>
      <c r="AK14">
        <v>5.333333333333333</v>
      </c>
      <c r="AL14">
        <v>3.3703703703704242E-2</v>
      </c>
      <c r="AM14">
        <v>5.4597348484848478</v>
      </c>
      <c r="AN14">
        <v>0.12640151515151479</v>
      </c>
    </row>
    <row r="15" spans="1:40" ht="16" customHeight="1" x14ac:dyDescent="0.2">
      <c r="A15" t="s">
        <v>61</v>
      </c>
      <c r="C15" t="s">
        <v>89</v>
      </c>
      <c r="F15" t="s">
        <v>138</v>
      </c>
      <c r="G15">
        <v>162</v>
      </c>
      <c r="H15">
        <v>6312</v>
      </c>
      <c r="I15">
        <v>5481</v>
      </c>
      <c r="J15">
        <v>798</v>
      </c>
      <c r="K15">
        <v>1408</v>
      </c>
      <c r="L15">
        <v>265</v>
      </c>
      <c r="M15">
        <v>28</v>
      </c>
      <c r="N15">
        <v>211</v>
      </c>
      <c r="O15">
        <v>756</v>
      </c>
      <c r="P15">
        <v>95</v>
      </c>
      <c r="Q15">
        <v>42</v>
      </c>
      <c r="R15">
        <v>668</v>
      </c>
      <c r="S15">
        <v>1083</v>
      </c>
      <c r="T15">
        <v>0.25700000000000001</v>
      </c>
      <c r="U15">
        <v>0.34100000000000003</v>
      </c>
      <c r="V15">
        <v>0.43099999999999999</v>
      </c>
      <c r="W15">
        <v>0.77100000000000002</v>
      </c>
      <c r="X15">
        <v>99</v>
      </c>
      <c r="Y15">
        <v>0.34899999999999998</v>
      </c>
      <c r="Z15">
        <v>100</v>
      </c>
      <c r="AA15">
        <v>2362</v>
      </c>
      <c r="AB15">
        <v>129</v>
      </c>
      <c r="AC15">
        <v>51</v>
      </c>
      <c r="AD15">
        <v>66</v>
      </c>
      <c r="AE15">
        <v>46</v>
      </c>
      <c r="AF15">
        <v>42</v>
      </c>
      <c r="AG15">
        <v>2169</v>
      </c>
      <c r="AH15">
        <v>1998</v>
      </c>
      <c r="AI15">
        <v>12.33333333333333</v>
      </c>
      <c r="AJ15">
        <v>5.0566666666666666</v>
      </c>
      <c r="AK15">
        <v>4.9259259259259256</v>
      </c>
      <c r="AL15">
        <v>0.13074074074074099</v>
      </c>
      <c r="AM15">
        <v>4.9103665689149558</v>
      </c>
      <c r="AN15">
        <v>1.555935701096978E-2</v>
      </c>
    </row>
    <row r="16" spans="1:40" ht="16" customHeight="1" x14ac:dyDescent="0.2">
      <c r="A16" t="s">
        <v>62</v>
      </c>
      <c r="C16" t="s">
        <v>89</v>
      </c>
      <c r="F16" t="s">
        <v>335</v>
      </c>
      <c r="G16">
        <v>161</v>
      </c>
      <c r="H16">
        <v>6203</v>
      </c>
      <c r="I16">
        <v>5509</v>
      </c>
      <c r="J16">
        <v>731</v>
      </c>
      <c r="K16">
        <v>1441</v>
      </c>
      <c r="L16">
        <v>274</v>
      </c>
      <c r="M16">
        <v>29</v>
      </c>
      <c r="N16">
        <v>160</v>
      </c>
      <c r="O16">
        <v>691</v>
      </c>
      <c r="P16">
        <v>168</v>
      </c>
      <c r="Q16">
        <v>55</v>
      </c>
      <c r="R16">
        <v>540</v>
      </c>
      <c r="S16">
        <v>1184</v>
      </c>
      <c r="T16">
        <v>0.26200000000000001</v>
      </c>
      <c r="U16">
        <v>0.33100000000000002</v>
      </c>
      <c r="V16">
        <v>0.40899999999999997</v>
      </c>
      <c r="W16">
        <v>0.74</v>
      </c>
      <c r="X16">
        <v>91</v>
      </c>
      <c r="Y16">
        <v>0.33800000000000002</v>
      </c>
      <c r="Z16">
        <v>91</v>
      </c>
      <c r="AA16">
        <v>2253</v>
      </c>
      <c r="AB16">
        <v>100</v>
      </c>
      <c r="AC16">
        <v>60</v>
      </c>
      <c r="AD16">
        <v>42</v>
      </c>
      <c r="AE16">
        <v>51</v>
      </c>
      <c r="AF16">
        <v>39</v>
      </c>
      <c r="AG16">
        <v>2080</v>
      </c>
      <c r="AH16">
        <v>1925</v>
      </c>
      <c r="AI16">
        <v>11.88271604938272</v>
      </c>
      <c r="AJ16">
        <v>4.8719135802469138</v>
      </c>
      <c r="AK16">
        <v>4.5403726708074537</v>
      </c>
      <c r="AL16">
        <v>0.33154090943946007</v>
      </c>
      <c r="AM16">
        <v>4.625104900973481</v>
      </c>
      <c r="AN16">
        <v>8.4732230166027378E-2</v>
      </c>
    </row>
    <row r="17" spans="1:40" ht="16" customHeight="1" x14ac:dyDescent="0.2">
      <c r="A17" t="s">
        <v>63</v>
      </c>
      <c r="C17" t="s">
        <v>89</v>
      </c>
      <c r="F17" t="s">
        <v>177</v>
      </c>
      <c r="G17">
        <v>163</v>
      </c>
      <c r="H17">
        <v>6355</v>
      </c>
      <c r="I17">
        <v>5563</v>
      </c>
      <c r="J17">
        <v>740</v>
      </c>
      <c r="K17">
        <v>1366</v>
      </c>
      <c r="L17">
        <v>297</v>
      </c>
      <c r="M17">
        <v>25</v>
      </c>
      <c r="N17">
        <v>177</v>
      </c>
      <c r="O17">
        <v>708</v>
      </c>
      <c r="P17">
        <v>72</v>
      </c>
      <c r="Q17">
        <v>44</v>
      </c>
      <c r="R17">
        <v>620</v>
      </c>
      <c r="S17">
        <v>1245</v>
      </c>
      <c r="T17">
        <v>0.246</v>
      </c>
      <c r="U17">
        <v>0.32500000000000001</v>
      </c>
      <c r="V17">
        <v>0.40300000000000002</v>
      </c>
      <c r="W17">
        <v>0.72899999999999998</v>
      </c>
      <c r="X17">
        <v>85</v>
      </c>
      <c r="Y17">
        <v>0.33</v>
      </c>
      <c r="Z17">
        <v>84</v>
      </c>
      <c r="AA17">
        <v>2244</v>
      </c>
      <c r="AB17">
        <v>126</v>
      </c>
      <c r="AC17">
        <v>61</v>
      </c>
      <c r="AD17">
        <v>61</v>
      </c>
      <c r="AE17">
        <v>49</v>
      </c>
      <c r="AF17">
        <v>47</v>
      </c>
      <c r="AG17">
        <v>2094</v>
      </c>
      <c r="AH17">
        <v>1924</v>
      </c>
      <c r="AI17">
        <v>11.876543209876541</v>
      </c>
      <c r="AJ17">
        <v>4.8693827160493823</v>
      </c>
      <c r="AK17">
        <v>4.5398773006134974</v>
      </c>
      <c r="AL17">
        <v>0.32950541543588502</v>
      </c>
      <c r="AM17">
        <v>4.6389777777777779</v>
      </c>
      <c r="AN17">
        <v>9.9100477164280498E-2</v>
      </c>
    </row>
    <row r="18" spans="1:40" ht="16" customHeight="1" x14ac:dyDescent="0.2">
      <c r="A18" t="s">
        <v>64</v>
      </c>
      <c r="C18" t="s">
        <v>89</v>
      </c>
      <c r="F18" t="s">
        <v>293</v>
      </c>
      <c r="G18">
        <v>162</v>
      </c>
      <c r="H18">
        <v>6283</v>
      </c>
      <c r="I18">
        <v>5615</v>
      </c>
      <c r="J18">
        <v>748</v>
      </c>
      <c r="K18">
        <v>1516</v>
      </c>
      <c r="L18">
        <v>325</v>
      </c>
      <c r="M18">
        <v>49</v>
      </c>
      <c r="N18">
        <v>116</v>
      </c>
      <c r="O18">
        <v>711</v>
      </c>
      <c r="P18">
        <v>90</v>
      </c>
      <c r="Q18">
        <v>45</v>
      </c>
      <c r="R18">
        <v>556</v>
      </c>
      <c r="S18">
        <v>1021</v>
      </c>
      <c r="T18">
        <v>0.27</v>
      </c>
      <c r="U18">
        <v>0.33700000000000002</v>
      </c>
      <c r="V18">
        <v>0.40699999999999997</v>
      </c>
      <c r="W18">
        <v>0.74399999999999999</v>
      </c>
      <c r="X18">
        <v>85</v>
      </c>
      <c r="Y18">
        <v>0.33900000000000002</v>
      </c>
      <c r="Z18">
        <v>84</v>
      </c>
      <c r="AA18">
        <v>2287</v>
      </c>
      <c r="AB18">
        <v>143</v>
      </c>
      <c r="AC18">
        <v>35</v>
      </c>
      <c r="AD18">
        <v>24</v>
      </c>
      <c r="AE18">
        <v>51</v>
      </c>
      <c r="AF18">
        <v>31</v>
      </c>
      <c r="AG18">
        <v>2138</v>
      </c>
      <c r="AH18">
        <v>1950</v>
      </c>
      <c r="AI18">
        <v>12.03703703703704</v>
      </c>
      <c r="AJ18">
        <v>4.9351851851851842</v>
      </c>
      <c r="AK18">
        <v>4.617283950617284</v>
      </c>
      <c r="AL18">
        <v>0.3179012345679002</v>
      </c>
      <c r="AM18">
        <v>4.5792532146389711</v>
      </c>
      <c r="AN18">
        <v>3.8030735978312968E-2</v>
      </c>
    </row>
    <row r="19" spans="1:40" ht="16" customHeight="1" x14ac:dyDescent="0.2">
      <c r="A19" t="s">
        <v>65</v>
      </c>
      <c r="C19" t="s">
        <v>89</v>
      </c>
      <c r="F19" t="s">
        <v>123</v>
      </c>
      <c r="G19">
        <v>162</v>
      </c>
      <c r="H19">
        <v>6328</v>
      </c>
      <c r="I19">
        <v>5486</v>
      </c>
      <c r="J19">
        <v>807</v>
      </c>
      <c r="K19">
        <v>1445</v>
      </c>
      <c r="L19">
        <v>281</v>
      </c>
      <c r="M19">
        <v>20</v>
      </c>
      <c r="N19">
        <v>198</v>
      </c>
      <c r="O19">
        <v>761</v>
      </c>
      <c r="P19">
        <v>66</v>
      </c>
      <c r="Q19">
        <v>46</v>
      </c>
      <c r="R19">
        <v>675</v>
      </c>
      <c r="S19">
        <v>1037</v>
      </c>
      <c r="T19">
        <v>0.26300000000000001</v>
      </c>
      <c r="U19">
        <v>0.34599999999999997</v>
      </c>
      <c r="V19">
        <v>0.43</v>
      </c>
      <c r="W19">
        <v>0.77600000000000002</v>
      </c>
      <c r="X19">
        <v>98</v>
      </c>
      <c r="Y19">
        <v>0.35</v>
      </c>
      <c r="Z19">
        <v>99</v>
      </c>
      <c r="AA19">
        <v>2360</v>
      </c>
      <c r="AB19">
        <v>122</v>
      </c>
      <c r="AC19">
        <v>45</v>
      </c>
      <c r="AD19">
        <v>70</v>
      </c>
      <c r="AE19">
        <v>51</v>
      </c>
      <c r="AF19">
        <v>42</v>
      </c>
      <c r="AG19">
        <v>2207</v>
      </c>
      <c r="AH19">
        <v>2039</v>
      </c>
      <c r="AI19">
        <v>12.586419753086419</v>
      </c>
      <c r="AJ19">
        <v>5.1604320987654324</v>
      </c>
      <c r="AK19">
        <v>4.9814814814814818</v>
      </c>
      <c r="AL19">
        <v>0.1789506172839497</v>
      </c>
      <c r="AM19">
        <v>4.9272559409120102</v>
      </c>
      <c r="AN19">
        <v>5.4225540569471598E-2</v>
      </c>
    </row>
    <row r="20" spans="1:40" ht="16" customHeight="1" x14ac:dyDescent="0.2">
      <c r="A20" t="s">
        <v>66</v>
      </c>
      <c r="C20" t="s">
        <v>89</v>
      </c>
      <c r="F20" t="s">
        <v>123</v>
      </c>
      <c r="G20">
        <v>161</v>
      </c>
      <c r="H20">
        <v>6311</v>
      </c>
      <c r="I20">
        <v>5556</v>
      </c>
      <c r="J20">
        <v>871</v>
      </c>
      <c r="K20">
        <v>1541</v>
      </c>
      <c r="L20">
        <v>294</v>
      </c>
      <c r="M20">
        <v>25</v>
      </c>
      <c r="N20">
        <v>205</v>
      </c>
      <c r="O20">
        <v>833</v>
      </c>
      <c r="P20">
        <v>99</v>
      </c>
      <c r="Q20">
        <v>48</v>
      </c>
      <c r="R20">
        <v>631</v>
      </c>
      <c r="S20">
        <v>1007</v>
      </c>
      <c r="T20">
        <v>0.27700000000000002</v>
      </c>
      <c r="U20">
        <v>0.35399999999999998</v>
      </c>
      <c r="V20">
        <v>0.45</v>
      </c>
      <c r="W20">
        <v>0.80400000000000005</v>
      </c>
      <c r="X20">
        <v>103</v>
      </c>
      <c r="Y20">
        <v>0.35899999999999999</v>
      </c>
      <c r="Z20">
        <v>103</v>
      </c>
      <c r="AA20">
        <v>2500</v>
      </c>
      <c r="AB20">
        <v>134</v>
      </c>
      <c r="AC20">
        <v>57</v>
      </c>
      <c r="AD20">
        <v>16</v>
      </c>
      <c r="AE20">
        <v>50</v>
      </c>
      <c r="AF20">
        <v>42</v>
      </c>
      <c r="AG20">
        <v>2271</v>
      </c>
      <c r="AH20">
        <v>2089</v>
      </c>
      <c r="AI20">
        <v>12.89506172839506</v>
      </c>
      <c r="AJ20">
        <v>5.2869753086419751</v>
      </c>
      <c r="AK20">
        <v>5.4099378881987574</v>
      </c>
      <c r="AL20">
        <v>0.1229625795567824</v>
      </c>
      <c r="AM20">
        <v>5.1634887005649732</v>
      </c>
      <c r="AN20">
        <v>0.24644918763378421</v>
      </c>
    </row>
    <row r="21" spans="1:40" ht="16" customHeight="1" x14ac:dyDescent="0.2">
      <c r="A21" t="s">
        <v>67</v>
      </c>
      <c r="C21" t="s">
        <v>89</v>
      </c>
      <c r="F21" t="s">
        <v>297</v>
      </c>
      <c r="G21">
        <v>161</v>
      </c>
      <c r="H21">
        <v>6432</v>
      </c>
      <c r="I21">
        <v>5560</v>
      </c>
      <c r="J21">
        <v>947</v>
      </c>
      <c r="K21">
        <v>1501</v>
      </c>
      <c r="L21">
        <v>281</v>
      </c>
      <c r="M21">
        <v>23</v>
      </c>
      <c r="N21">
        <v>239</v>
      </c>
      <c r="O21">
        <v>908</v>
      </c>
      <c r="P21">
        <v>40</v>
      </c>
      <c r="Q21">
        <v>15</v>
      </c>
      <c r="R21">
        <v>750</v>
      </c>
      <c r="S21">
        <v>1159</v>
      </c>
      <c r="T21">
        <v>0.27</v>
      </c>
      <c r="U21">
        <v>0.36</v>
      </c>
      <c r="V21">
        <v>0.45800000000000002</v>
      </c>
      <c r="W21">
        <v>0.81699999999999995</v>
      </c>
      <c r="X21">
        <v>109</v>
      </c>
      <c r="Y21">
        <v>0.36699999999999999</v>
      </c>
      <c r="Z21">
        <v>111</v>
      </c>
      <c r="AA21">
        <v>2545</v>
      </c>
      <c r="AB21">
        <v>147</v>
      </c>
      <c r="AC21">
        <v>52</v>
      </c>
      <c r="AD21">
        <v>26</v>
      </c>
      <c r="AE21">
        <v>44</v>
      </c>
      <c r="AF21">
        <v>32</v>
      </c>
      <c r="AG21">
        <v>2335</v>
      </c>
      <c r="AH21">
        <v>2173</v>
      </c>
      <c r="AI21">
        <v>13.413580246913581</v>
      </c>
      <c r="AJ21">
        <v>5.4995679012345677</v>
      </c>
      <c r="AK21">
        <v>5.8819875776397517</v>
      </c>
      <c r="AL21">
        <v>0.38241967640518387</v>
      </c>
      <c r="AM21">
        <v>5.3754922839506181</v>
      </c>
      <c r="AN21">
        <v>0.5064952936891336</v>
      </c>
    </row>
    <row r="22" spans="1:40" ht="16" customHeight="1" x14ac:dyDescent="0.2">
      <c r="A22" t="s">
        <v>68</v>
      </c>
      <c r="C22" t="s">
        <v>89</v>
      </c>
      <c r="F22" t="s">
        <v>336</v>
      </c>
      <c r="G22">
        <v>162</v>
      </c>
      <c r="H22">
        <v>6273</v>
      </c>
      <c r="I22">
        <v>5511</v>
      </c>
      <c r="J22">
        <v>708</v>
      </c>
      <c r="K22">
        <v>1386</v>
      </c>
      <c r="L22">
        <v>304</v>
      </c>
      <c r="M22">
        <v>40</v>
      </c>
      <c r="N22">
        <v>144</v>
      </c>
      <c r="O22">
        <v>668</v>
      </c>
      <c r="P22">
        <v>102</v>
      </c>
      <c r="Q22">
        <v>30</v>
      </c>
      <c r="R22">
        <v>611</v>
      </c>
      <c r="S22">
        <v>1117</v>
      </c>
      <c r="T22">
        <v>0.251</v>
      </c>
      <c r="U22">
        <v>0.32900000000000001</v>
      </c>
      <c r="V22">
        <v>0.4</v>
      </c>
      <c r="W22">
        <v>0.72899999999999998</v>
      </c>
      <c r="X22">
        <v>83</v>
      </c>
      <c r="Y22">
        <v>0.33200000000000002</v>
      </c>
      <c r="Z22">
        <v>81</v>
      </c>
      <c r="AA22">
        <v>2202</v>
      </c>
      <c r="AB22">
        <v>115</v>
      </c>
      <c r="AC22">
        <v>44</v>
      </c>
      <c r="AD22">
        <v>70</v>
      </c>
      <c r="AE22">
        <v>37</v>
      </c>
      <c r="AF22">
        <v>40</v>
      </c>
      <c r="AG22">
        <v>2081</v>
      </c>
      <c r="AH22">
        <v>1936</v>
      </c>
      <c r="AI22">
        <v>11.950617283950621</v>
      </c>
      <c r="AJ22">
        <v>4.8997530864197527</v>
      </c>
      <c r="AK22">
        <v>4.3703703703703702</v>
      </c>
      <c r="AL22">
        <v>0.52938271604938247</v>
      </c>
      <c r="AM22">
        <v>4.5768321513002359</v>
      </c>
      <c r="AN22">
        <v>0.2064617809298657</v>
      </c>
    </row>
    <row r="23" spans="1:40" ht="16" customHeight="1" x14ac:dyDescent="0.2">
      <c r="A23" t="s">
        <v>69</v>
      </c>
      <c r="C23" t="s">
        <v>89</v>
      </c>
      <c r="F23" t="s">
        <v>218</v>
      </c>
      <c r="G23">
        <v>162</v>
      </c>
      <c r="H23">
        <v>6369</v>
      </c>
      <c r="I23">
        <v>5643</v>
      </c>
      <c r="J23">
        <v>793</v>
      </c>
      <c r="K23">
        <v>1506</v>
      </c>
      <c r="L23">
        <v>320</v>
      </c>
      <c r="M23">
        <v>31</v>
      </c>
      <c r="N23">
        <v>168</v>
      </c>
      <c r="O23">
        <v>749</v>
      </c>
      <c r="P23">
        <v>86</v>
      </c>
      <c r="Q23">
        <v>40</v>
      </c>
      <c r="R23">
        <v>564</v>
      </c>
      <c r="S23">
        <v>1032</v>
      </c>
      <c r="T23">
        <v>0.26700000000000002</v>
      </c>
      <c r="U23">
        <v>0.33900000000000002</v>
      </c>
      <c r="V23">
        <v>0.42399999999999999</v>
      </c>
      <c r="W23">
        <v>0.76200000000000001</v>
      </c>
      <c r="X23">
        <v>92</v>
      </c>
      <c r="Y23">
        <v>0.34399999999999997</v>
      </c>
      <c r="Z23">
        <v>92</v>
      </c>
      <c r="AA23">
        <v>2392</v>
      </c>
      <c r="AB23">
        <v>133</v>
      </c>
      <c r="AC23">
        <v>66</v>
      </c>
      <c r="AD23">
        <v>59</v>
      </c>
      <c r="AE23">
        <v>37</v>
      </c>
      <c r="AF23">
        <v>41</v>
      </c>
      <c r="AG23">
        <v>2177</v>
      </c>
      <c r="AH23">
        <v>2004</v>
      </c>
      <c r="AI23">
        <v>12.37037037037037</v>
      </c>
      <c r="AJ23">
        <v>5.0718518518518518</v>
      </c>
      <c r="AK23">
        <v>4.8950617283950617</v>
      </c>
      <c r="AL23">
        <v>0.1767901234567901</v>
      </c>
      <c r="AM23">
        <v>4.8737069813175999</v>
      </c>
      <c r="AN23">
        <v>2.135474707746177E-2</v>
      </c>
    </row>
    <row r="24" spans="1:40" ht="16" customHeight="1" x14ac:dyDescent="0.2">
      <c r="A24" t="s">
        <v>70</v>
      </c>
      <c r="C24" t="s">
        <v>89</v>
      </c>
      <c r="F24" t="s">
        <v>140</v>
      </c>
      <c r="G24">
        <v>162</v>
      </c>
      <c r="H24">
        <v>6291</v>
      </c>
      <c r="I24">
        <v>5560</v>
      </c>
      <c r="J24">
        <v>752</v>
      </c>
      <c r="K24">
        <v>1413</v>
      </c>
      <c r="L24">
        <v>279</v>
      </c>
      <c r="M24">
        <v>37</v>
      </c>
      <c r="N24">
        <v>157</v>
      </c>
      <c r="O24">
        <v>714</v>
      </c>
      <c r="P24">
        <v>131</v>
      </c>
      <c r="Q24">
        <v>53</v>
      </c>
      <c r="R24">
        <v>602</v>
      </c>
      <c r="S24">
        <v>1177</v>
      </c>
      <c r="T24">
        <v>0.254</v>
      </c>
      <c r="U24">
        <v>0.33</v>
      </c>
      <c r="V24">
        <v>0.40200000000000002</v>
      </c>
      <c r="W24">
        <v>0.73199999999999998</v>
      </c>
      <c r="X24">
        <v>91</v>
      </c>
      <c r="Y24">
        <v>0.33100000000000002</v>
      </c>
      <c r="Z24">
        <v>90</v>
      </c>
      <c r="AA24">
        <v>2237</v>
      </c>
      <c r="AB24">
        <v>123</v>
      </c>
      <c r="AC24">
        <v>46</v>
      </c>
      <c r="AD24">
        <v>39</v>
      </c>
      <c r="AE24">
        <v>43</v>
      </c>
      <c r="AF24">
        <v>50</v>
      </c>
      <c r="AG24">
        <v>2111</v>
      </c>
      <c r="AH24">
        <v>1935</v>
      </c>
      <c r="AI24">
        <v>11.944444444444439</v>
      </c>
      <c r="AJ24">
        <v>4.8972222222222221</v>
      </c>
      <c r="AK24">
        <v>4.6419753086419746</v>
      </c>
      <c r="AL24">
        <v>0.25524691358024659</v>
      </c>
      <c r="AM24">
        <v>4.5834090909090914</v>
      </c>
      <c r="AN24">
        <v>5.8566217732884951E-2</v>
      </c>
    </row>
    <row r="25" spans="1:40" ht="16" customHeight="1" x14ac:dyDescent="0.2">
      <c r="A25" t="s">
        <v>72</v>
      </c>
      <c r="C25" t="s">
        <v>89</v>
      </c>
      <c r="F25" t="s">
        <v>274</v>
      </c>
      <c r="G25">
        <v>162</v>
      </c>
      <c r="H25">
        <v>6444</v>
      </c>
      <c r="I25">
        <v>5497</v>
      </c>
      <c r="J25">
        <v>907</v>
      </c>
      <c r="K25">
        <v>1481</v>
      </c>
      <c r="L25">
        <v>300</v>
      </c>
      <c r="M25">
        <v>26</v>
      </c>
      <c r="N25">
        <v>198</v>
      </c>
      <c r="O25">
        <v>869</v>
      </c>
      <c r="P25">
        <v>122</v>
      </c>
      <c r="Q25">
        <v>56</v>
      </c>
      <c r="R25">
        <v>775</v>
      </c>
      <c r="S25">
        <v>1073</v>
      </c>
      <c r="T25">
        <v>0.26900000000000002</v>
      </c>
      <c r="U25">
        <v>0.36099999999999999</v>
      </c>
      <c r="V25">
        <v>0.442</v>
      </c>
      <c r="W25">
        <v>0.80300000000000005</v>
      </c>
      <c r="X25">
        <v>108</v>
      </c>
      <c r="Y25">
        <v>0.36199999999999999</v>
      </c>
      <c r="Z25">
        <v>111</v>
      </c>
      <c r="AA25">
        <v>2427</v>
      </c>
      <c r="AB25">
        <v>129</v>
      </c>
      <c r="AC25">
        <v>48</v>
      </c>
      <c r="AD25">
        <v>63</v>
      </c>
      <c r="AE25">
        <v>61</v>
      </c>
      <c r="AF25">
        <v>34</v>
      </c>
      <c r="AG25">
        <v>2338</v>
      </c>
      <c r="AH25">
        <v>2153</v>
      </c>
      <c r="AI25">
        <v>13.29012345679012</v>
      </c>
      <c r="AJ25">
        <v>5.4489506172839501</v>
      </c>
      <c r="AK25">
        <v>5.5987654320987659</v>
      </c>
      <c r="AL25">
        <v>0.14981481481481571</v>
      </c>
      <c r="AM25">
        <v>5.1257171437365354</v>
      </c>
      <c r="AN25">
        <v>0.47304828836223128</v>
      </c>
    </row>
    <row r="26" spans="1:40" ht="16" customHeight="1" x14ac:dyDescent="0.2">
      <c r="A26" t="s">
        <v>71</v>
      </c>
      <c r="C26" t="s">
        <v>89</v>
      </c>
      <c r="F26" t="s">
        <v>337</v>
      </c>
      <c r="G26">
        <v>162</v>
      </c>
      <c r="H26">
        <v>6418</v>
      </c>
      <c r="I26">
        <v>5519</v>
      </c>
      <c r="J26">
        <v>925</v>
      </c>
      <c r="K26">
        <v>1535</v>
      </c>
      <c r="L26">
        <v>304</v>
      </c>
      <c r="M26">
        <v>44</v>
      </c>
      <c r="N26">
        <v>226</v>
      </c>
      <c r="O26">
        <v>889</v>
      </c>
      <c r="P26">
        <v>79</v>
      </c>
      <c r="Q26">
        <v>39</v>
      </c>
      <c r="R26">
        <v>709</v>
      </c>
      <c r="S26">
        <v>1032</v>
      </c>
      <c r="T26">
        <v>0.27800000000000002</v>
      </c>
      <c r="U26">
        <v>0.36199999999999999</v>
      </c>
      <c r="V26">
        <v>0.47199999999999998</v>
      </c>
      <c r="W26">
        <v>0.83399999999999996</v>
      </c>
      <c r="X26">
        <v>115</v>
      </c>
      <c r="Y26">
        <v>0.36899999999999999</v>
      </c>
      <c r="Z26">
        <v>116</v>
      </c>
      <c r="AA26">
        <v>2605</v>
      </c>
      <c r="AB26">
        <v>131</v>
      </c>
      <c r="AC26">
        <v>51</v>
      </c>
      <c r="AD26">
        <v>73</v>
      </c>
      <c r="AE26">
        <v>66</v>
      </c>
      <c r="AF26">
        <v>60</v>
      </c>
      <c r="AG26">
        <v>2355</v>
      </c>
      <c r="AH26">
        <v>2185</v>
      </c>
      <c r="AI26">
        <v>13.48765432098766</v>
      </c>
      <c r="AJ26">
        <v>5.5299382716049381</v>
      </c>
      <c r="AK26">
        <v>5.7098765432098766</v>
      </c>
      <c r="AL26">
        <v>0.1799382716049385</v>
      </c>
      <c r="AM26">
        <v>5.5396255371393499</v>
      </c>
      <c r="AN26">
        <v>0.17025100607052671</v>
      </c>
    </row>
    <row r="27" spans="1:40" ht="16" customHeight="1" x14ac:dyDescent="0.2">
      <c r="A27" t="s">
        <v>73</v>
      </c>
      <c r="C27" t="s">
        <v>89</v>
      </c>
      <c r="F27" t="s">
        <v>252</v>
      </c>
      <c r="G27">
        <v>162</v>
      </c>
      <c r="H27">
        <v>6369</v>
      </c>
      <c r="I27">
        <v>5478</v>
      </c>
      <c r="J27">
        <v>887</v>
      </c>
      <c r="K27">
        <v>1481</v>
      </c>
      <c r="L27">
        <v>259</v>
      </c>
      <c r="M27">
        <v>25</v>
      </c>
      <c r="N27">
        <v>235</v>
      </c>
      <c r="O27">
        <v>841</v>
      </c>
      <c r="P27">
        <v>87</v>
      </c>
      <c r="Q27">
        <v>51</v>
      </c>
      <c r="R27">
        <v>675</v>
      </c>
      <c r="S27">
        <v>1253</v>
      </c>
      <c r="T27">
        <v>0.27</v>
      </c>
      <c r="U27">
        <v>0.35599999999999998</v>
      </c>
      <c r="V27">
        <v>0.45500000000000002</v>
      </c>
      <c r="W27">
        <v>0.81200000000000006</v>
      </c>
      <c r="X27">
        <v>103</v>
      </c>
      <c r="Y27">
        <v>0.36499999999999999</v>
      </c>
      <c r="Z27">
        <v>105</v>
      </c>
      <c r="AA27">
        <v>2495</v>
      </c>
      <c r="AB27">
        <v>116</v>
      </c>
      <c r="AC27">
        <v>84</v>
      </c>
      <c r="AD27">
        <v>79</v>
      </c>
      <c r="AE27">
        <v>53</v>
      </c>
      <c r="AF27">
        <v>33</v>
      </c>
      <c r="AG27">
        <v>2273</v>
      </c>
      <c r="AH27">
        <v>2106</v>
      </c>
      <c r="AI27">
        <v>13</v>
      </c>
      <c r="AJ27">
        <v>5.33</v>
      </c>
      <c r="AK27">
        <v>5.4753086419753094</v>
      </c>
      <c r="AL27">
        <v>0.14530864197530849</v>
      </c>
      <c r="AM27">
        <v>5.2337780898876396</v>
      </c>
      <c r="AN27">
        <v>0.24153055208766799</v>
      </c>
    </row>
    <row r="28" spans="1:40" ht="16" customHeight="1" x14ac:dyDescent="0.2">
      <c r="A28" t="s">
        <v>74</v>
      </c>
      <c r="C28" t="s">
        <v>89</v>
      </c>
      <c r="F28" t="s">
        <v>127</v>
      </c>
      <c r="G28">
        <v>161</v>
      </c>
      <c r="H28">
        <v>6206</v>
      </c>
      <c r="I28">
        <v>5505</v>
      </c>
      <c r="J28">
        <v>733</v>
      </c>
      <c r="K28">
        <v>1414</v>
      </c>
      <c r="L28">
        <v>253</v>
      </c>
      <c r="M28">
        <v>22</v>
      </c>
      <c r="N28">
        <v>162</v>
      </c>
      <c r="O28">
        <v>692</v>
      </c>
      <c r="P28">
        <v>90</v>
      </c>
      <c r="Q28">
        <v>46</v>
      </c>
      <c r="R28">
        <v>558</v>
      </c>
      <c r="S28">
        <v>1022</v>
      </c>
      <c r="T28">
        <v>0.25700000000000001</v>
      </c>
      <c r="U28">
        <v>0.32900000000000001</v>
      </c>
      <c r="V28">
        <v>0.39900000000000002</v>
      </c>
      <c r="W28">
        <v>0.72799999999999998</v>
      </c>
      <c r="X28">
        <v>85</v>
      </c>
      <c r="Y28">
        <v>0.33100000000000002</v>
      </c>
      <c r="Z28">
        <v>85</v>
      </c>
      <c r="AA28">
        <v>2197</v>
      </c>
      <c r="AB28">
        <v>126</v>
      </c>
      <c r="AC28">
        <v>51</v>
      </c>
      <c r="AD28">
        <v>52</v>
      </c>
      <c r="AE28">
        <v>40</v>
      </c>
      <c r="AF28">
        <v>25</v>
      </c>
      <c r="AG28">
        <v>2048</v>
      </c>
      <c r="AH28">
        <v>1876</v>
      </c>
      <c r="AI28">
        <v>11.58024691358025</v>
      </c>
      <c r="AJ28">
        <v>4.7479012345679008</v>
      </c>
      <c r="AK28">
        <v>4.5527950310559007</v>
      </c>
      <c r="AL28">
        <v>0.19510620351200009</v>
      </c>
      <c r="AM28">
        <v>4.4239007092198577</v>
      </c>
      <c r="AN28">
        <v>0.12889432183604299</v>
      </c>
    </row>
    <row r="29" spans="1:40" ht="16" customHeight="1" x14ac:dyDescent="0.2">
      <c r="A29" t="s">
        <v>75</v>
      </c>
      <c r="C29" t="s">
        <v>89</v>
      </c>
      <c r="F29" t="s">
        <v>136</v>
      </c>
      <c r="G29">
        <v>162</v>
      </c>
      <c r="H29">
        <v>6364</v>
      </c>
      <c r="I29">
        <v>5648</v>
      </c>
      <c r="J29">
        <v>848</v>
      </c>
      <c r="K29">
        <v>1601</v>
      </c>
      <c r="L29">
        <v>330</v>
      </c>
      <c r="M29">
        <v>35</v>
      </c>
      <c r="N29">
        <v>173</v>
      </c>
      <c r="O29">
        <v>806</v>
      </c>
      <c r="P29">
        <v>69</v>
      </c>
      <c r="Q29">
        <v>47</v>
      </c>
      <c r="R29">
        <v>580</v>
      </c>
      <c r="S29">
        <v>922</v>
      </c>
      <c r="T29">
        <v>0.28299999999999997</v>
      </c>
      <c r="U29">
        <v>0.35199999999999998</v>
      </c>
      <c r="V29">
        <v>0.44600000000000001</v>
      </c>
      <c r="W29">
        <v>0.79800000000000004</v>
      </c>
      <c r="X29">
        <v>100</v>
      </c>
      <c r="Y29">
        <v>0.35799999999999998</v>
      </c>
      <c r="Z29">
        <v>101</v>
      </c>
      <c r="AA29">
        <v>2520</v>
      </c>
      <c r="AB29">
        <v>161</v>
      </c>
      <c r="AC29">
        <v>39</v>
      </c>
      <c r="AD29">
        <v>48</v>
      </c>
      <c r="AE29">
        <v>48</v>
      </c>
      <c r="AF29">
        <v>39</v>
      </c>
      <c r="AG29">
        <v>2259</v>
      </c>
      <c r="AH29">
        <v>2051</v>
      </c>
      <c r="AI29">
        <v>12.66049382716049</v>
      </c>
      <c r="AJ29">
        <v>5.1908024691358019</v>
      </c>
      <c r="AK29">
        <v>5.2345679012345681</v>
      </c>
      <c r="AL29">
        <v>4.3765432098766148E-2</v>
      </c>
      <c r="AM29">
        <v>5.0530476641414142</v>
      </c>
      <c r="AN29">
        <v>0.1815202370931539</v>
      </c>
    </row>
    <row r="30" spans="1:40" ht="16" customHeight="1" x14ac:dyDescent="0.2">
      <c r="A30" t="s">
        <v>76</v>
      </c>
      <c r="C30" t="s">
        <v>89</v>
      </c>
      <c r="F30" t="s">
        <v>147</v>
      </c>
      <c r="G30">
        <v>162</v>
      </c>
      <c r="H30">
        <v>6326</v>
      </c>
      <c r="I30">
        <v>5677</v>
      </c>
      <c r="J30">
        <v>861</v>
      </c>
      <c r="K30">
        <v>1562</v>
      </c>
      <c r="L30">
        <v>328</v>
      </c>
      <c r="M30">
        <v>21</v>
      </c>
      <c r="N30">
        <v>244</v>
      </c>
      <c r="O30">
        <v>826</v>
      </c>
      <c r="P30">
        <v>89</v>
      </c>
      <c r="Q30">
        <v>34</v>
      </c>
      <c r="R30">
        <v>526</v>
      </c>
      <c r="S30">
        <v>1026</v>
      </c>
      <c r="T30">
        <v>0.27500000000000002</v>
      </c>
      <c r="U30">
        <v>0.34100000000000003</v>
      </c>
      <c r="V30">
        <v>0.46899999999999997</v>
      </c>
      <c r="W30">
        <v>0.81</v>
      </c>
      <c r="X30">
        <v>101</v>
      </c>
      <c r="Y30">
        <v>0.36099999999999999</v>
      </c>
      <c r="Z30">
        <v>100</v>
      </c>
      <c r="AA30">
        <v>2664</v>
      </c>
      <c r="AB30">
        <v>130</v>
      </c>
      <c r="AC30">
        <v>60</v>
      </c>
      <c r="AD30">
        <v>29</v>
      </c>
      <c r="AE30">
        <v>34</v>
      </c>
      <c r="AF30">
        <v>32</v>
      </c>
      <c r="AG30">
        <v>2180</v>
      </c>
      <c r="AH30">
        <v>2016</v>
      </c>
      <c r="AI30">
        <v>12.444444444444439</v>
      </c>
      <c r="AJ30">
        <v>5.1022222222222222</v>
      </c>
      <c r="AK30">
        <v>5.3148148148148149</v>
      </c>
      <c r="AL30">
        <v>0.21259259259259269</v>
      </c>
      <c r="AM30">
        <v>5.3914369501466268</v>
      </c>
      <c r="AN30">
        <v>7.6622135331811947E-2</v>
      </c>
    </row>
    <row r="31" spans="1:40" ht="16" customHeight="1" x14ac:dyDescent="0.2">
      <c r="A31" t="s">
        <v>77</v>
      </c>
      <c r="C31" t="s">
        <v>89</v>
      </c>
      <c r="F31" t="s">
        <v>338</v>
      </c>
      <c r="G31">
        <v>162</v>
      </c>
      <c r="H31">
        <v>6153</v>
      </c>
      <c r="I31">
        <v>5535</v>
      </c>
      <c r="J31">
        <v>738</v>
      </c>
      <c r="K31">
        <v>1475</v>
      </c>
      <c r="L31">
        <v>310</v>
      </c>
      <c r="M31">
        <v>35</v>
      </c>
      <c r="N31">
        <v>178</v>
      </c>
      <c r="O31">
        <v>705</v>
      </c>
      <c r="P31">
        <v>58</v>
      </c>
      <c r="Q31">
        <v>48</v>
      </c>
      <c r="R31">
        <v>476</v>
      </c>
      <c r="S31">
        <v>1048</v>
      </c>
      <c r="T31">
        <v>0.26600000000000001</v>
      </c>
      <c r="U31">
        <v>0.32600000000000001</v>
      </c>
      <c r="V31">
        <v>0.432</v>
      </c>
      <c r="W31">
        <v>0.75800000000000001</v>
      </c>
      <c r="X31">
        <v>87</v>
      </c>
      <c r="Y31">
        <v>0.33600000000000002</v>
      </c>
      <c r="Z31">
        <v>83</v>
      </c>
      <c r="AA31">
        <v>2389</v>
      </c>
      <c r="AB31">
        <v>111</v>
      </c>
      <c r="AC31">
        <v>29</v>
      </c>
      <c r="AD31">
        <v>78</v>
      </c>
      <c r="AE31">
        <v>34</v>
      </c>
      <c r="AF31">
        <v>53</v>
      </c>
      <c r="AG31">
        <v>2033</v>
      </c>
      <c r="AH31">
        <v>1874</v>
      </c>
      <c r="AI31">
        <v>11.5679012345679</v>
      </c>
      <c r="AJ31">
        <v>4.7428395061728397</v>
      </c>
      <c r="AK31">
        <v>4.5555555555555554</v>
      </c>
      <c r="AL31">
        <v>0.18728395061728431</v>
      </c>
      <c r="AM31">
        <v>4.8287116564417181</v>
      </c>
      <c r="AN31">
        <v>0.27315610088616271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185</v>
      </c>
      <c r="G2">
        <v>162</v>
      </c>
      <c r="H2">
        <v>6415</v>
      </c>
      <c r="I2">
        <v>5658</v>
      </c>
      <c r="J2">
        <v>908</v>
      </c>
      <c r="K2">
        <v>1566</v>
      </c>
      <c r="L2">
        <v>289</v>
      </c>
      <c r="M2">
        <v>46</v>
      </c>
      <c r="N2">
        <v>216</v>
      </c>
      <c r="O2">
        <v>865</v>
      </c>
      <c r="P2">
        <v>137</v>
      </c>
      <c r="Q2">
        <v>39</v>
      </c>
      <c r="R2">
        <v>588</v>
      </c>
      <c r="S2">
        <v>1045</v>
      </c>
      <c r="T2">
        <v>0.27700000000000002</v>
      </c>
      <c r="U2">
        <v>0.34699999999999998</v>
      </c>
      <c r="V2">
        <v>0.45900000000000002</v>
      </c>
      <c r="W2">
        <v>0.80500000000000005</v>
      </c>
      <c r="X2">
        <v>101</v>
      </c>
      <c r="Y2">
        <v>0.36</v>
      </c>
      <c r="Z2">
        <v>99</v>
      </c>
      <c r="AA2">
        <v>2595</v>
      </c>
      <c r="AB2">
        <v>94</v>
      </c>
      <c r="AC2">
        <v>48</v>
      </c>
      <c r="AD2">
        <v>61</v>
      </c>
      <c r="AE2">
        <v>60</v>
      </c>
      <c r="AF2">
        <v>52</v>
      </c>
      <c r="AG2">
        <v>2254</v>
      </c>
      <c r="AH2">
        <v>2121</v>
      </c>
      <c r="AI2">
        <v>13.09259259259259</v>
      </c>
      <c r="AJ2">
        <v>5.367962962962963</v>
      </c>
      <c r="AK2">
        <v>5.6049382716049383</v>
      </c>
      <c r="AL2">
        <v>0.23697530864197519</v>
      </c>
      <c r="AM2">
        <v>5.4553097982708936</v>
      </c>
      <c r="AN2">
        <v>0.1496284733340438</v>
      </c>
    </row>
    <row r="3" spans="1:40" ht="16" customHeight="1" x14ac:dyDescent="0.2">
      <c r="A3" t="s">
        <v>49</v>
      </c>
      <c r="C3" t="s">
        <v>89</v>
      </c>
      <c r="F3" t="s">
        <v>201</v>
      </c>
      <c r="G3">
        <v>162</v>
      </c>
      <c r="H3">
        <v>6351</v>
      </c>
      <c r="I3">
        <v>5569</v>
      </c>
      <c r="J3">
        <v>840</v>
      </c>
      <c r="K3">
        <v>1481</v>
      </c>
      <c r="L3">
        <v>309</v>
      </c>
      <c r="M3">
        <v>23</v>
      </c>
      <c r="N3">
        <v>197</v>
      </c>
      <c r="O3">
        <v>791</v>
      </c>
      <c r="P3">
        <v>148</v>
      </c>
      <c r="Q3">
        <v>66</v>
      </c>
      <c r="R3">
        <v>608</v>
      </c>
      <c r="S3">
        <v>962</v>
      </c>
      <c r="T3">
        <v>0.26600000000000001</v>
      </c>
      <c r="U3">
        <v>0.34100000000000003</v>
      </c>
      <c r="V3">
        <v>0.436</v>
      </c>
      <c r="W3">
        <v>0.77700000000000002</v>
      </c>
      <c r="X3">
        <v>96</v>
      </c>
      <c r="Y3">
        <v>0.35199999999999998</v>
      </c>
      <c r="Z3">
        <v>97</v>
      </c>
      <c r="AA3">
        <v>2427</v>
      </c>
      <c r="AB3">
        <v>120</v>
      </c>
      <c r="AC3">
        <v>53</v>
      </c>
      <c r="AD3">
        <v>74</v>
      </c>
      <c r="AE3">
        <v>47</v>
      </c>
      <c r="AF3">
        <v>62</v>
      </c>
      <c r="AG3">
        <v>2204</v>
      </c>
      <c r="AH3">
        <v>2018</v>
      </c>
      <c r="AI3">
        <v>12.456790123456789</v>
      </c>
      <c r="AJ3">
        <v>5.1072839506172834</v>
      </c>
      <c r="AK3">
        <v>5.1851851851851851</v>
      </c>
      <c r="AL3">
        <v>7.7901234567901767E-2</v>
      </c>
      <c r="AM3">
        <v>5.0170544151189302</v>
      </c>
      <c r="AN3">
        <v>0.1681307700662549</v>
      </c>
    </row>
    <row r="4" spans="1:40" ht="16" customHeight="1" x14ac:dyDescent="0.2">
      <c r="A4" t="s">
        <v>50</v>
      </c>
      <c r="C4" t="s">
        <v>89</v>
      </c>
      <c r="F4" t="s">
        <v>339</v>
      </c>
      <c r="G4">
        <v>162</v>
      </c>
      <c r="H4">
        <v>6409</v>
      </c>
      <c r="I4">
        <v>5637</v>
      </c>
      <c r="J4">
        <v>851</v>
      </c>
      <c r="K4">
        <v>1572</v>
      </c>
      <c r="L4">
        <v>299</v>
      </c>
      <c r="M4">
        <v>21</v>
      </c>
      <c r="N4">
        <v>203</v>
      </c>
      <c r="O4">
        <v>804</v>
      </c>
      <c r="P4">
        <v>107</v>
      </c>
      <c r="Q4">
        <v>46</v>
      </c>
      <c r="R4">
        <v>615</v>
      </c>
      <c r="S4">
        <v>890</v>
      </c>
      <c r="T4">
        <v>0.27900000000000003</v>
      </c>
      <c r="U4">
        <v>0.35299999999999998</v>
      </c>
      <c r="V4">
        <v>0.44700000000000001</v>
      </c>
      <c r="W4">
        <v>0.8</v>
      </c>
      <c r="X4">
        <v>108</v>
      </c>
      <c r="Y4">
        <v>0.36199999999999999</v>
      </c>
      <c r="Z4">
        <v>110</v>
      </c>
      <c r="AA4">
        <v>2522</v>
      </c>
      <c r="AB4">
        <v>146</v>
      </c>
      <c r="AC4">
        <v>61</v>
      </c>
      <c r="AD4">
        <v>41</v>
      </c>
      <c r="AE4">
        <v>55</v>
      </c>
      <c r="AF4">
        <v>34</v>
      </c>
      <c r="AG4">
        <v>2282</v>
      </c>
      <c r="AH4">
        <v>2090</v>
      </c>
      <c r="AI4">
        <v>12.901234567901231</v>
      </c>
      <c r="AJ4">
        <v>5.2895061728395056</v>
      </c>
      <c r="AK4">
        <v>5.2530864197530862</v>
      </c>
      <c r="AL4">
        <v>3.6419753086419433E-2</v>
      </c>
      <c r="AM4">
        <v>5.1460576015108597</v>
      </c>
      <c r="AN4">
        <v>0.1070288182422265</v>
      </c>
    </row>
    <row r="5" spans="1:40" ht="16" customHeight="1" x14ac:dyDescent="0.2">
      <c r="A5" t="s">
        <v>51</v>
      </c>
      <c r="C5" t="s">
        <v>89</v>
      </c>
      <c r="F5" t="s">
        <v>201</v>
      </c>
      <c r="G5">
        <v>162</v>
      </c>
      <c r="H5">
        <v>6321</v>
      </c>
      <c r="I5">
        <v>5579</v>
      </c>
      <c r="J5">
        <v>836</v>
      </c>
      <c r="K5">
        <v>1551</v>
      </c>
      <c r="L5">
        <v>334</v>
      </c>
      <c r="M5">
        <v>42</v>
      </c>
      <c r="N5">
        <v>176</v>
      </c>
      <c r="O5">
        <v>808</v>
      </c>
      <c r="P5">
        <v>67</v>
      </c>
      <c r="Q5">
        <v>39</v>
      </c>
      <c r="R5">
        <v>597</v>
      </c>
      <c r="S5">
        <v>928</v>
      </c>
      <c r="T5">
        <v>0.27800000000000002</v>
      </c>
      <c r="U5">
        <v>0.35</v>
      </c>
      <c r="V5">
        <v>0.44800000000000001</v>
      </c>
      <c r="W5">
        <v>0.79800000000000004</v>
      </c>
      <c r="X5">
        <v>99</v>
      </c>
      <c r="Y5">
        <v>0.35799999999999998</v>
      </c>
      <c r="Z5">
        <v>99</v>
      </c>
      <c r="AA5">
        <v>2497</v>
      </c>
      <c r="AB5">
        <v>131</v>
      </c>
      <c r="AC5">
        <v>55</v>
      </c>
      <c r="AD5">
        <v>34</v>
      </c>
      <c r="AE5">
        <v>56</v>
      </c>
      <c r="AF5">
        <v>27</v>
      </c>
      <c r="AG5">
        <v>2230</v>
      </c>
      <c r="AH5">
        <v>2060</v>
      </c>
      <c r="AI5">
        <v>12.716049382716051</v>
      </c>
      <c r="AJ5">
        <v>5.2135802469135797</v>
      </c>
      <c r="AK5">
        <v>5.1604938271604937</v>
      </c>
      <c r="AL5">
        <v>5.3086419753086027E-2</v>
      </c>
      <c r="AM5">
        <v>5.1271111111111107</v>
      </c>
      <c r="AN5">
        <v>3.3382716049382921E-2</v>
      </c>
    </row>
    <row r="6" spans="1:40" ht="16" customHeight="1" x14ac:dyDescent="0.2">
      <c r="A6" t="s">
        <v>52</v>
      </c>
      <c r="C6" t="s">
        <v>89</v>
      </c>
      <c r="F6" t="s">
        <v>340</v>
      </c>
      <c r="G6">
        <v>162</v>
      </c>
      <c r="H6">
        <v>6201</v>
      </c>
      <c r="I6">
        <v>5482</v>
      </c>
      <c r="J6">
        <v>747</v>
      </c>
      <c r="K6">
        <v>1411</v>
      </c>
      <c r="L6">
        <v>255</v>
      </c>
      <c r="M6">
        <v>35</v>
      </c>
      <c r="N6">
        <v>189</v>
      </c>
      <c r="O6">
        <v>717</v>
      </c>
      <c r="P6">
        <v>60</v>
      </c>
      <c r="Q6">
        <v>44</v>
      </c>
      <c r="R6">
        <v>571</v>
      </c>
      <c r="S6">
        <v>1170</v>
      </c>
      <c r="T6">
        <v>0.25700000000000001</v>
      </c>
      <c r="U6">
        <v>0.32900000000000001</v>
      </c>
      <c r="V6">
        <v>0.42</v>
      </c>
      <c r="W6">
        <v>0.749</v>
      </c>
      <c r="X6">
        <v>91</v>
      </c>
      <c r="Y6">
        <v>0.33800000000000002</v>
      </c>
      <c r="Z6">
        <v>90</v>
      </c>
      <c r="AA6">
        <v>2303</v>
      </c>
      <c r="AB6">
        <v>120</v>
      </c>
      <c r="AC6">
        <v>39</v>
      </c>
      <c r="AD6">
        <v>65</v>
      </c>
      <c r="AE6">
        <v>44</v>
      </c>
      <c r="AF6">
        <v>38</v>
      </c>
      <c r="AG6">
        <v>2059</v>
      </c>
      <c r="AH6">
        <v>1895</v>
      </c>
      <c r="AI6">
        <v>11.69753086419753</v>
      </c>
      <c r="AJ6">
        <v>4.7959876543209878</v>
      </c>
      <c r="AK6">
        <v>4.6111111111111107</v>
      </c>
      <c r="AL6">
        <v>0.18487654320987709</v>
      </c>
      <c r="AM6">
        <v>4.7039007092198579</v>
      </c>
      <c r="AN6">
        <v>9.2789598108747207E-2</v>
      </c>
    </row>
    <row r="7" spans="1:40" ht="16" customHeight="1" x14ac:dyDescent="0.2">
      <c r="A7" t="s">
        <v>53</v>
      </c>
      <c r="C7" t="s">
        <v>89</v>
      </c>
      <c r="F7" t="s">
        <v>155</v>
      </c>
      <c r="G7">
        <v>162</v>
      </c>
      <c r="H7">
        <v>6264</v>
      </c>
      <c r="I7">
        <v>5644</v>
      </c>
      <c r="J7">
        <v>777</v>
      </c>
      <c r="K7">
        <v>1563</v>
      </c>
      <c r="L7">
        <v>298</v>
      </c>
      <c r="M7">
        <v>37</v>
      </c>
      <c r="N7">
        <v>162</v>
      </c>
      <c r="O7">
        <v>742</v>
      </c>
      <c r="P7">
        <v>110</v>
      </c>
      <c r="Q7">
        <v>50</v>
      </c>
      <c r="R7">
        <v>499</v>
      </c>
      <c r="S7">
        <v>810</v>
      </c>
      <c r="T7">
        <v>0.27700000000000002</v>
      </c>
      <c r="U7">
        <v>0.33700000000000002</v>
      </c>
      <c r="V7">
        <v>0.42899999999999999</v>
      </c>
      <c r="W7">
        <v>0.76600000000000001</v>
      </c>
      <c r="X7">
        <v>94</v>
      </c>
      <c r="Y7">
        <v>0.34799999999999998</v>
      </c>
      <c r="Z7">
        <v>94</v>
      </c>
      <c r="AA7">
        <v>2421</v>
      </c>
      <c r="AB7">
        <v>138</v>
      </c>
      <c r="AC7">
        <v>34</v>
      </c>
      <c r="AD7">
        <v>40</v>
      </c>
      <c r="AE7">
        <v>45</v>
      </c>
      <c r="AF7">
        <v>22</v>
      </c>
      <c r="AG7">
        <v>2118</v>
      </c>
      <c r="AH7">
        <v>1930</v>
      </c>
      <c r="AI7">
        <v>11.913580246913581</v>
      </c>
      <c r="AJ7">
        <v>4.8845679012345684</v>
      </c>
      <c r="AK7">
        <v>4.7962962962962967</v>
      </c>
      <c r="AL7">
        <v>8.8271604938270798E-2</v>
      </c>
      <c r="AM7">
        <v>4.7772749752720083</v>
      </c>
      <c r="AN7">
        <v>1.902132102428844E-2</v>
      </c>
    </row>
    <row r="8" spans="1:40" ht="16" customHeight="1" x14ac:dyDescent="0.2">
      <c r="A8" t="s">
        <v>54</v>
      </c>
      <c r="C8" t="s">
        <v>89</v>
      </c>
      <c r="F8" t="s">
        <v>248</v>
      </c>
      <c r="G8">
        <v>163</v>
      </c>
      <c r="H8">
        <v>6378</v>
      </c>
      <c r="I8">
        <v>5649</v>
      </c>
      <c r="J8">
        <v>865</v>
      </c>
      <c r="K8">
        <v>1536</v>
      </c>
      <c r="L8">
        <v>312</v>
      </c>
      <c r="M8">
        <v>37</v>
      </c>
      <c r="N8">
        <v>209</v>
      </c>
      <c r="O8">
        <v>820</v>
      </c>
      <c r="P8">
        <v>164</v>
      </c>
      <c r="Q8">
        <v>54</v>
      </c>
      <c r="R8">
        <v>569</v>
      </c>
      <c r="S8">
        <v>1125</v>
      </c>
      <c r="T8">
        <v>0.27200000000000002</v>
      </c>
      <c r="U8">
        <v>0.34100000000000003</v>
      </c>
      <c r="V8">
        <v>0.45100000000000001</v>
      </c>
      <c r="W8">
        <v>0.79200000000000004</v>
      </c>
      <c r="X8">
        <v>96</v>
      </c>
      <c r="Y8">
        <v>0.35699999999999998</v>
      </c>
      <c r="Z8">
        <v>95</v>
      </c>
      <c r="AA8">
        <v>2549</v>
      </c>
      <c r="AB8">
        <v>107</v>
      </c>
      <c r="AC8">
        <v>45</v>
      </c>
      <c r="AD8">
        <v>70</v>
      </c>
      <c r="AE8">
        <v>44</v>
      </c>
      <c r="AF8">
        <v>37</v>
      </c>
      <c r="AG8">
        <v>2187</v>
      </c>
      <c r="AH8">
        <v>2026</v>
      </c>
      <c r="AI8">
        <v>12.506172839506171</v>
      </c>
      <c r="AJ8">
        <v>5.1275308641975306</v>
      </c>
      <c r="AK8">
        <v>5.3067484662576687</v>
      </c>
      <c r="AL8">
        <v>0.17921760206013809</v>
      </c>
      <c r="AM8">
        <v>5.2102329749103928</v>
      </c>
      <c r="AN8">
        <v>9.6515491347275884E-2</v>
      </c>
    </row>
    <row r="9" spans="1:40" ht="16" customHeight="1" x14ac:dyDescent="0.2">
      <c r="A9" t="s">
        <v>55</v>
      </c>
      <c r="C9" t="s">
        <v>89</v>
      </c>
      <c r="F9" t="s">
        <v>341</v>
      </c>
      <c r="G9">
        <v>162</v>
      </c>
      <c r="H9">
        <v>6554</v>
      </c>
      <c r="I9">
        <v>5634</v>
      </c>
      <c r="J9">
        <v>1009</v>
      </c>
      <c r="K9">
        <v>1629</v>
      </c>
      <c r="L9">
        <v>309</v>
      </c>
      <c r="M9">
        <v>32</v>
      </c>
      <c r="N9">
        <v>209</v>
      </c>
      <c r="O9">
        <v>960</v>
      </c>
      <c r="P9">
        <v>147</v>
      </c>
      <c r="Q9">
        <v>50</v>
      </c>
      <c r="R9">
        <v>743</v>
      </c>
      <c r="S9">
        <v>1099</v>
      </c>
      <c r="T9">
        <v>0.28899999999999998</v>
      </c>
      <c r="U9">
        <v>0.373</v>
      </c>
      <c r="V9">
        <v>0.46700000000000003</v>
      </c>
      <c r="W9">
        <v>0.84</v>
      </c>
      <c r="X9">
        <v>111</v>
      </c>
      <c r="Y9">
        <v>0.378</v>
      </c>
      <c r="Z9">
        <v>112</v>
      </c>
      <c r="AA9">
        <v>2629</v>
      </c>
      <c r="AB9">
        <v>136</v>
      </c>
      <c r="AC9">
        <v>55</v>
      </c>
      <c r="AD9">
        <v>54</v>
      </c>
      <c r="AE9">
        <v>67</v>
      </c>
      <c r="AF9">
        <v>41</v>
      </c>
      <c r="AG9">
        <v>2468</v>
      </c>
      <c r="AH9">
        <v>2282</v>
      </c>
      <c r="AI9">
        <v>14.086419753086419</v>
      </c>
      <c r="AJ9">
        <v>5.7754320987654317</v>
      </c>
      <c r="AK9">
        <v>6.2283950617283947</v>
      </c>
      <c r="AL9">
        <v>0.45296296296296301</v>
      </c>
      <c r="AM9">
        <v>5.5554498063747397</v>
      </c>
      <c r="AN9">
        <v>0.67294525535365501</v>
      </c>
    </row>
    <row r="10" spans="1:40" ht="16" customHeight="1" x14ac:dyDescent="0.2">
      <c r="A10" t="s">
        <v>56</v>
      </c>
      <c r="C10" t="s">
        <v>89</v>
      </c>
      <c r="F10" t="s">
        <v>342</v>
      </c>
      <c r="G10">
        <v>162</v>
      </c>
      <c r="H10">
        <v>6369</v>
      </c>
      <c r="I10">
        <v>5717</v>
      </c>
      <c r="J10">
        <v>906</v>
      </c>
      <c r="K10">
        <v>1644</v>
      </c>
      <c r="L10">
        <v>305</v>
      </c>
      <c r="M10">
        <v>39</v>
      </c>
      <c r="N10">
        <v>223</v>
      </c>
      <c r="O10">
        <v>863</v>
      </c>
      <c r="P10">
        <v>70</v>
      </c>
      <c r="Q10">
        <v>43</v>
      </c>
      <c r="R10">
        <v>508</v>
      </c>
      <c r="S10">
        <v>863</v>
      </c>
      <c r="T10">
        <v>0.28799999999999998</v>
      </c>
      <c r="U10">
        <v>0.34799999999999998</v>
      </c>
      <c r="V10">
        <v>0.47199999999999998</v>
      </c>
      <c r="W10">
        <v>0.81899999999999995</v>
      </c>
      <c r="X10">
        <v>87</v>
      </c>
      <c r="Y10">
        <v>0.36599999999999999</v>
      </c>
      <c r="Z10">
        <v>85</v>
      </c>
      <c r="AA10">
        <v>2696</v>
      </c>
      <c r="AB10">
        <v>125</v>
      </c>
      <c r="AC10">
        <v>43</v>
      </c>
      <c r="AD10">
        <v>54</v>
      </c>
      <c r="AE10">
        <v>46</v>
      </c>
      <c r="AF10">
        <v>31</v>
      </c>
      <c r="AG10">
        <v>2226</v>
      </c>
      <c r="AH10">
        <v>2058</v>
      </c>
      <c r="AI10">
        <v>12.703703703703701</v>
      </c>
      <c r="AJ10">
        <v>5.2085185185185194</v>
      </c>
      <c r="AK10">
        <v>5.5925925925925926</v>
      </c>
      <c r="AL10">
        <v>0.38407407407407401</v>
      </c>
      <c r="AM10">
        <v>5.4275478927203062</v>
      </c>
      <c r="AN10">
        <v>0.16504469987228629</v>
      </c>
    </row>
    <row r="11" spans="1:40" ht="16" customHeight="1" x14ac:dyDescent="0.2">
      <c r="A11" t="s">
        <v>57</v>
      </c>
      <c r="C11" t="s">
        <v>89</v>
      </c>
      <c r="F11" t="s">
        <v>187</v>
      </c>
      <c r="G11">
        <v>161</v>
      </c>
      <c r="H11">
        <v>6096</v>
      </c>
      <c r="I11">
        <v>5481</v>
      </c>
      <c r="J11">
        <v>747</v>
      </c>
      <c r="K11">
        <v>1433</v>
      </c>
      <c r="L11">
        <v>289</v>
      </c>
      <c r="M11">
        <v>34</v>
      </c>
      <c r="N11">
        <v>212</v>
      </c>
      <c r="O11">
        <v>704</v>
      </c>
      <c r="P11">
        <v>108</v>
      </c>
      <c r="Q11">
        <v>70</v>
      </c>
      <c r="R11">
        <v>458</v>
      </c>
      <c r="S11">
        <v>1049</v>
      </c>
      <c r="T11">
        <v>0.26100000000000001</v>
      </c>
      <c r="U11">
        <v>0.32600000000000001</v>
      </c>
      <c r="V11">
        <v>0.443</v>
      </c>
      <c r="W11">
        <v>0.76800000000000002</v>
      </c>
      <c r="X11">
        <v>95</v>
      </c>
      <c r="Y11">
        <v>0.34100000000000003</v>
      </c>
      <c r="Z11">
        <v>93</v>
      </c>
      <c r="AA11">
        <v>2426</v>
      </c>
      <c r="AB11">
        <v>108</v>
      </c>
      <c r="AC11">
        <v>82</v>
      </c>
      <c r="AD11">
        <v>35</v>
      </c>
      <c r="AE11">
        <v>39</v>
      </c>
      <c r="AF11">
        <v>19</v>
      </c>
      <c r="AG11">
        <v>1992</v>
      </c>
      <c r="AH11">
        <v>1814</v>
      </c>
      <c r="AI11">
        <v>11.19753086419753</v>
      </c>
      <c r="AJ11">
        <v>4.5909876543209878</v>
      </c>
      <c r="AK11">
        <v>4.6397515527950306</v>
      </c>
      <c r="AL11">
        <v>4.8763898474043721E-2</v>
      </c>
      <c r="AM11">
        <v>4.793127130197683</v>
      </c>
      <c r="AN11">
        <v>0.15337557740265151</v>
      </c>
    </row>
    <row r="12" spans="1:40" ht="16" customHeight="1" x14ac:dyDescent="0.2">
      <c r="A12" t="s">
        <v>58</v>
      </c>
      <c r="C12" t="s">
        <v>89</v>
      </c>
      <c r="F12" t="s">
        <v>190</v>
      </c>
      <c r="G12">
        <v>162</v>
      </c>
      <c r="H12">
        <v>6403</v>
      </c>
      <c r="I12">
        <v>5485</v>
      </c>
      <c r="J12">
        <v>823</v>
      </c>
      <c r="K12">
        <v>1463</v>
      </c>
      <c r="L12">
        <v>293</v>
      </c>
      <c r="M12">
        <v>23</v>
      </c>
      <c r="N12">
        <v>168</v>
      </c>
      <c r="O12">
        <v>784</v>
      </c>
      <c r="P12">
        <v>166</v>
      </c>
      <c r="Q12">
        <v>75</v>
      </c>
      <c r="R12">
        <v>728</v>
      </c>
      <c r="S12">
        <v>1138</v>
      </c>
      <c r="T12">
        <v>0.26700000000000002</v>
      </c>
      <c r="U12">
        <v>0.35499999999999998</v>
      </c>
      <c r="V12">
        <v>0.42</v>
      </c>
      <c r="W12">
        <v>0.77500000000000002</v>
      </c>
      <c r="X12">
        <v>97</v>
      </c>
      <c r="Y12">
        <v>0.35399999999999998</v>
      </c>
      <c r="Z12">
        <v>98</v>
      </c>
      <c r="AA12">
        <v>2306</v>
      </c>
      <c r="AB12">
        <v>127</v>
      </c>
      <c r="AC12">
        <v>52</v>
      </c>
      <c r="AD12">
        <v>79</v>
      </c>
      <c r="AE12">
        <v>58</v>
      </c>
      <c r="AF12">
        <v>57</v>
      </c>
      <c r="AG12">
        <v>2300</v>
      </c>
      <c r="AH12">
        <v>2098</v>
      </c>
      <c r="AI12">
        <v>12.950617283950621</v>
      </c>
      <c r="AJ12">
        <v>5.3097530864197529</v>
      </c>
      <c r="AK12">
        <v>5.0802469135802468</v>
      </c>
      <c r="AL12">
        <v>0.229506172839506</v>
      </c>
      <c r="AM12">
        <v>4.826384976525822</v>
      </c>
      <c r="AN12">
        <v>0.25386193705442478</v>
      </c>
    </row>
    <row r="13" spans="1:40" ht="16" customHeight="1" x14ac:dyDescent="0.2">
      <c r="A13" t="s">
        <v>59</v>
      </c>
      <c r="C13" t="s">
        <v>89</v>
      </c>
      <c r="F13" t="s">
        <v>343</v>
      </c>
      <c r="G13">
        <v>161</v>
      </c>
      <c r="H13">
        <v>6325</v>
      </c>
      <c r="I13">
        <v>5624</v>
      </c>
      <c r="J13">
        <v>856</v>
      </c>
      <c r="K13">
        <v>1584</v>
      </c>
      <c r="L13">
        <v>294</v>
      </c>
      <c r="M13">
        <v>52</v>
      </c>
      <c r="N13">
        <v>151</v>
      </c>
      <c r="O13">
        <v>800</v>
      </c>
      <c r="P13">
        <v>127</v>
      </c>
      <c r="Q13">
        <v>39</v>
      </c>
      <c r="R13">
        <v>535</v>
      </c>
      <c r="S13">
        <v>932</v>
      </c>
      <c r="T13">
        <v>0.28199999999999997</v>
      </c>
      <c r="U13">
        <v>0.34799999999999998</v>
      </c>
      <c r="V13">
        <v>0.433</v>
      </c>
      <c r="W13">
        <v>0.78100000000000003</v>
      </c>
      <c r="X13">
        <v>98</v>
      </c>
      <c r="Y13">
        <v>0.35499999999999998</v>
      </c>
      <c r="Z13">
        <v>98</v>
      </c>
      <c r="AA13">
        <v>2435</v>
      </c>
      <c r="AB13">
        <v>156</v>
      </c>
      <c r="AC13">
        <v>64</v>
      </c>
      <c r="AD13">
        <v>46</v>
      </c>
      <c r="AE13">
        <v>56</v>
      </c>
      <c r="AF13">
        <v>25</v>
      </c>
      <c r="AG13">
        <v>2208</v>
      </c>
      <c r="AH13">
        <v>2013</v>
      </c>
      <c r="AI13">
        <v>12.425925925925929</v>
      </c>
      <c r="AJ13">
        <v>5.0946296296296296</v>
      </c>
      <c r="AK13">
        <v>5.316770186335404</v>
      </c>
      <c r="AL13">
        <v>0.2221405567057744</v>
      </c>
      <c r="AM13">
        <v>4.8702131226053647</v>
      </c>
      <c r="AN13">
        <v>0.44655706373003928</v>
      </c>
    </row>
    <row r="14" spans="1:40" ht="16" customHeight="1" x14ac:dyDescent="0.2">
      <c r="A14" t="s">
        <v>60</v>
      </c>
      <c r="C14" t="s">
        <v>89</v>
      </c>
      <c r="F14" t="s">
        <v>344</v>
      </c>
      <c r="G14">
        <v>162</v>
      </c>
      <c r="H14">
        <v>6132</v>
      </c>
      <c r="I14">
        <v>5494</v>
      </c>
      <c r="J14">
        <v>711</v>
      </c>
      <c r="K14">
        <v>1404</v>
      </c>
      <c r="L14">
        <v>248</v>
      </c>
      <c r="M14">
        <v>22</v>
      </c>
      <c r="N14">
        <v>158</v>
      </c>
      <c r="O14">
        <v>673</v>
      </c>
      <c r="P14">
        <v>71</v>
      </c>
      <c r="Q14">
        <v>45</v>
      </c>
      <c r="R14">
        <v>511</v>
      </c>
      <c r="S14">
        <v>1022</v>
      </c>
      <c r="T14">
        <v>0.25600000000000001</v>
      </c>
      <c r="U14">
        <v>0.32200000000000001</v>
      </c>
      <c r="V14">
        <v>0.39500000000000002</v>
      </c>
      <c r="W14">
        <v>0.71599999999999997</v>
      </c>
      <c r="X14">
        <v>83</v>
      </c>
      <c r="Y14">
        <v>0.32500000000000001</v>
      </c>
      <c r="Z14">
        <v>81</v>
      </c>
      <c r="AA14">
        <v>2170</v>
      </c>
      <c r="AB14">
        <v>135</v>
      </c>
      <c r="AC14">
        <v>43</v>
      </c>
      <c r="AD14">
        <v>41</v>
      </c>
      <c r="AE14">
        <v>42</v>
      </c>
      <c r="AF14">
        <v>24</v>
      </c>
      <c r="AG14">
        <v>1982</v>
      </c>
      <c r="AH14">
        <v>1802</v>
      </c>
      <c r="AI14">
        <v>11.123456790123459</v>
      </c>
      <c r="AJ14">
        <v>4.5606172839506174</v>
      </c>
      <c r="AK14">
        <v>4.3888888888888893</v>
      </c>
      <c r="AL14">
        <v>0.1717283950617281</v>
      </c>
      <c r="AM14">
        <v>4.2982487922705319</v>
      </c>
      <c r="AN14">
        <v>9.0640096618357369E-2</v>
      </c>
    </row>
    <row r="15" spans="1:40" ht="16" customHeight="1" x14ac:dyDescent="0.2">
      <c r="A15" t="s">
        <v>61</v>
      </c>
      <c r="C15" t="s">
        <v>89</v>
      </c>
      <c r="F15" t="s">
        <v>150</v>
      </c>
      <c r="G15">
        <v>162</v>
      </c>
      <c r="H15">
        <v>6338</v>
      </c>
      <c r="I15">
        <v>5567</v>
      </c>
      <c r="J15">
        <v>793</v>
      </c>
      <c r="K15">
        <v>1480</v>
      </c>
      <c r="L15">
        <v>253</v>
      </c>
      <c r="M15">
        <v>23</v>
      </c>
      <c r="N15">
        <v>187</v>
      </c>
      <c r="O15">
        <v>761</v>
      </c>
      <c r="P15">
        <v>167</v>
      </c>
      <c r="Q15">
        <v>68</v>
      </c>
      <c r="R15">
        <v>594</v>
      </c>
      <c r="S15">
        <v>1030</v>
      </c>
      <c r="T15">
        <v>0.26600000000000001</v>
      </c>
      <c r="U15">
        <v>0.33900000000000002</v>
      </c>
      <c r="V15">
        <v>0.42</v>
      </c>
      <c r="W15">
        <v>0.76</v>
      </c>
      <c r="X15">
        <v>96</v>
      </c>
      <c r="Y15">
        <v>0.34599999999999997</v>
      </c>
      <c r="Z15">
        <v>97</v>
      </c>
      <c r="AA15">
        <v>2340</v>
      </c>
      <c r="AB15">
        <v>109</v>
      </c>
      <c r="AC15">
        <v>52</v>
      </c>
      <c r="AD15">
        <v>74</v>
      </c>
      <c r="AE15">
        <v>51</v>
      </c>
      <c r="AF15">
        <v>34</v>
      </c>
      <c r="AG15">
        <v>2160</v>
      </c>
      <c r="AH15">
        <v>1983</v>
      </c>
      <c r="AI15">
        <v>12.24074074074074</v>
      </c>
      <c r="AJ15">
        <v>5.0187037037037037</v>
      </c>
      <c r="AK15">
        <v>4.8950617283950617</v>
      </c>
      <c r="AL15">
        <v>0.123641975308642</v>
      </c>
      <c r="AM15">
        <v>4.777138643067846</v>
      </c>
      <c r="AN15">
        <v>0.1179230853272157</v>
      </c>
    </row>
    <row r="16" spans="1:40" ht="16" customHeight="1" x14ac:dyDescent="0.2">
      <c r="A16" t="s">
        <v>62</v>
      </c>
      <c r="C16" t="s">
        <v>89</v>
      </c>
      <c r="F16" t="s">
        <v>328</v>
      </c>
      <c r="G16">
        <v>162</v>
      </c>
      <c r="H16">
        <v>6216</v>
      </c>
      <c r="I16">
        <v>5578</v>
      </c>
      <c r="J16">
        <v>691</v>
      </c>
      <c r="K16">
        <v>1465</v>
      </c>
      <c r="L16">
        <v>266</v>
      </c>
      <c r="M16">
        <v>44</v>
      </c>
      <c r="N16">
        <v>128</v>
      </c>
      <c r="O16">
        <v>655</v>
      </c>
      <c r="P16">
        <v>92</v>
      </c>
      <c r="Q16">
        <v>46</v>
      </c>
      <c r="R16">
        <v>479</v>
      </c>
      <c r="S16">
        <v>1145</v>
      </c>
      <c r="T16">
        <v>0.26300000000000001</v>
      </c>
      <c r="U16">
        <v>0.32500000000000001</v>
      </c>
      <c r="V16">
        <v>0.39500000000000002</v>
      </c>
      <c r="W16">
        <v>0.71899999999999997</v>
      </c>
      <c r="X16">
        <v>87</v>
      </c>
      <c r="Y16">
        <v>0.32700000000000001</v>
      </c>
      <c r="Z16">
        <v>86</v>
      </c>
      <c r="AA16">
        <v>2203</v>
      </c>
      <c r="AB16">
        <v>119</v>
      </c>
      <c r="AC16">
        <v>59</v>
      </c>
      <c r="AD16">
        <v>44</v>
      </c>
      <c r="AE16">
        <v>56</v>
      </c>
      <c r="AF16">
        <v>30</v>
      </c>
      <c r="AG16">
        <v>2033</v>
      </c>
      <c r="AH16">
        <v>1868</v>
      </c>
      <c r="AI16">
        <v>11.53086419753086</v>
      </c>
      <c r="AJ16">
        <v>4.7276543209876536</v>
      </c>
      <c r="AK16">
        <v>4.2654320987654319</v>
      </c>
      <c r="AL16">
        <v>0.46222222222222159</v>
      </c>
      <c r="AM16">
        <v>4.4145470085470082</v>
      </c>
      <c r="AN16">
        <v>0.14911490978157629</v>
      </c>
    </row>
    <row r="17" spans="1:40" ht="16" customHeight="1" x14ac:dyDescent="0.2">
      <c r="A17" t="s">
        <v>63</v>
      </c>
      <c r="C17" t="s">
        <v>89</v>
      </c>
      <c r="F17" t="s">
        <v>153</v>
      </c>
      <c r="G17">
        <v>161</v>
      </c>
      <c r="H17">
        <v>6433</v>
      </c>
      <c r="I17">
        <v>5582</v>
      </c>
      <c r="J17">
        <v>815</v>
      </c>
      <c r="K17">
        <v>1524</v>
      </c>
      <c r="L17">
        <v>299</v>
      </c>
      <c r="M17">
        <v>30</v>
      </c>
      <c r="N17">
        <v>165</v>
      </c>
      <c r="O17">
        <v>777</v>
      </c>
      <c r="P17">
        <v>81</v>
      </c>
      <c r="Q17">
        <v>33</v>
      </c>
      <c r="R17">
        <v>658</v>
      </c>
      <c r="S17">
        <v>1065</v>
      </c>
      <c r="T17">
        <v>0.27300000000000002</v>
      </c>
      <c r="U17">
        <v>0.35299999999999998</v>
      </c>
      <c r="V17">
        <v>0.42599999999999999</v>
      </c>
      <c r="W17">
        <v>0.77900000000000003</v>
      </c>
      <c r="X17">
        <v>98</v>
      </c>
      <c r="Y17">
        <v>0.35099999999999998</v>
      </c>
      <c r="Z17">
        <v>97</v>
      </c>
      <c r="AA17">
        <v>2378</v>
      </c>
      <c r="AB17">
        <v>110</v>
      </c>
      <c r="AC17">
        <v>55</v>
      </c>
      <c r="AD17">
        <v>87</v>
      </c>
      <c r="AE17">
        <v>51</v>
      </c>
      <c r="AF17">
        <v>44</v>
      </c>
      <c r="AG17">
        <v>2281</v>
      </c>
      <c r="AH17">
        <v>2138</v>
      </c>
      <c r="AI17">
        <v>13.19753086419753</v>
      </c>
      <c r="AJ17">
        <v>5.410987654320988</v>
      </c>
      <c r="AK17">
        <v>5.0621118012422359</v>
      </c>
      <c r="AL17">
        <v>0.34887585307875207</v>
      </c>
      <c r="AM17">
        <v>5.0169310670443821</v>
      </c>
      <c r="AN17">
        <v>4.5180734197853838E-2</v>
      </c>
    </row>
    <row r="18" spans="1:40" ht="16" customHeight="1" x14ac:dyDescent="0.2">
      <c r="A18" t="s">
        <v>64</v>
      </c>
      <c r="C18" t="s">
        <v>89</v>
      </c>
      <c r="F18" t="s">
        <v>219</v>
      </c>
      <c r="G18">
        <v>161</v>
      </c>
      <c r="H18">
        <v>6124</v>
      </c>
      <c r="I18">
        <v>5495</v>
      </c>
      <c r="J18">
        <v>686</v>
      </c>
      <c r="K18">
        <v>1450</v>
      </c>
      <c r="L18">
        <v>285</v>
      </c>
      <c r="M18">
        <v>30</v>
      </c>
      <c r="N18">
        <v>105</v>
      </c>
      <c r="O18">
        <v>643</v>
      </c>
      <c r="P18">
        <v>118</v>
      </c>
      <c r="Q18">
        <v>60</v>
      </c>
      <c r="R18">
        <v>500</v>
      </c>
      <c r="S18">
        <v>978</v>
      </c>
      <c r="T18">
        <v>0.26400000000000001</v>
      </c>
      <c r="U18">
        <v>0.32800000000000001</v>
      </c>
      <c r="V18">
        <v>0.38400000000000001</v>
      </c>
      <c r="W18">
        <v>0.71199999999999997</v>
      </c>
      <c r="X18">
        <v>79</v>
      </c>
      <c r="Y18">
        <v>0.32500000000000001</v>
      </c>
      <c r="Z18">
        <v>77</v>
      </c>
      <c r="AA18">
        <v>2110</v>
      </c>
      <c r="AB18">
        <v>151</v>
      </c>
      <c r="AC18">
        <v>49</v>
      </c>
      <c r="AD18">
        <v>24</v>
      </c>
      <c r="AE18">
        <v>56</v>
      </c>
      <c r="AF18">
        <v>28</v>
      </c>
      <c r="AG18">
        <v>2027</v>
      </c>
      <c r="AH18">
        <v>1816</v>
      </c>
      <c r="AI18">
        <v>11.20987654320988</v>
      </c>
      <c r="AJ18">
        <v>4.5960493827160489</v>
      </c>
      <c r="AK18">
        <v>4.2608695652173916</v>
      </c>
      <c r="AL18">
        <v>0.33517981749865727</v>
      </c>
      <c r="AM18">
        <v>4.1339837398373982</v>
      </c>
      <c r="AN18">
        <v>0.12688582537999341</v>
      </c>
    </row>
    <row r="19" spans="1:40" ht="16" customHeight="1" x14ac:dyDescent="0.2">
      <c r="A19" t="s">
        <v>65</v>
      </c>
      <c r="C19" t="s">
        <v>89</v>
      </c>
      <c r="F19" t="s">
        <v>163</v>
      </c>
      <c r="G19">
        <v>163</v>
      </c>
      <c r="H19">
        <v>6454</v>
      </c>
      <c r="I19">
        <v>5572</v>
      </c>
      <c r="J19">
        <v>853</v>
      </c>
      <c r="K19">
        <v>1553</v>
      </c>
      <c r="L19">
        <v>297</v>
      </c>
      <c r="M19">
        <v>14</v>
      </c>
      <c r="N19">
        <v>181</v>
      </c>
      <c r="O19">
        <v>814</v>
      </c>
      <c r="P19">
        <v>150</v>
      </c>
      <c r="Q19">
        <v>61</v>
      </c>
      <c r="R19">
        <v>717</v>
      </c>
      <c r="S19">
        <v>994</v>
      </c>
      <c r="T19">
        <v>0.27900000000000003</v>
      </c>
      <c r="U19">
        <v>0.36299999999999999</v>
      </c>
      <c r="V19">
        <v>0.434</v>
      </c>
      <c r="W19">
        <v>0.79700000000000004</v>
      </c>
      <c r="X19">
        <v>104</v>
      </c>
      <c r="Y19">
        <v>0.36199999999999999</v>
      </c>
      <c r="Z19">
        <v>105</v>
      </c>
      <c r="AA19">
        <v>2421</v>
      </c>
      <c r="AB19">
        <v>149</v>
      </c>
      <c r="AC19">
        <v>48</v>
      </c>
      <c r="AD19">
        <v>63</v>
      </c>
      <c r="AE19">
        <v>54</v>
      </c>
      <c r="AF19">
        <v>53</v>
      </c>
      <c r="AG19">
        <v>2371</v>
      </c>
      <c r="AH19">
        <v>2161</v>
      </c>
      <c r="AI19">
        <v>13.33950617283951</v>
      </c>
      <c r="AJ19">
        <v>5.4691975308641974</v>
      </c>
      <c r="AK19">
        <v>5.2331288343558287</v>
      </c>
      <c r="AL19">
        <v>0.2360686965083687</v>
      </c>
      <c r="AM19">
        <v>5.0238123660850942</v>
      </c>
      <c r="AN19">
        <v>0.2093164682707345</v>
      </c>
    </row>
    <row r="20" spans="1:40" ht="16" customHeight="1" x14ac:dyDescent="0.2">
      <c r="A20" t="s">
        <v>66</v>
      </c>
      <c r="C20" t="s">
        <v>89</v>
      </c>
      <c r="F20" t="s">
        <v>170</v>
      </c>
      <c r="G20">
        <v>162</v>
      </c>
      <c r="H20">
        <v>6416</v>
      </c>
      <c r="I20">
        <v>5568</v>
      </c>
      <c r="J20">
        <v>900</v>
      </c>
      <c r="K20">
        <v>1568</v>
      </c>
      <c r="L20">
        <v>302</v>
      </c>
      <c r="M20">
        <v>36</v>
      </c>
      <c r="N20">
        <v>193</v>
      </c>
      <c r="O20">
        <v>855</v>
      </c>
      <c r="P20">
        <v>104</v>
      </c>
      <c r="Q20">
        <v>57</v>
      </c>
      <c r="R20">
        <v>718</v>
      </c>
      <c r="S20">
        <v>978</v>
      </c>
      <c r="T20">
        <v>0.28199999999999997</v>
      </c>
      <c r="U20">
        <v>0.36599999999999999</v>
      </c>
      <c r="V20">
        <v>0.45300000000000001</v>
      </c>
      <c r="W20">
        <v>0.81899999999999995</v>
      </c>
      <c r="X20">
        <v>110</v>
      </c>
      <c r="Y20">
        <v>0.36499999999999999</v>
      </c>
      <c r="Z20">
        <v>110</v>
      </c>
      <c r="AA20">
        <v>2521</v>
      </c>
      <c r="AB20">
        <v>137</v>
      </c>
      <c r="AC20">
        <v>55</v>
      </c>
      <c r="AD20">
        <v>22</v>
      </c>
      <c r="AE20">
        <v>53</v>
      </c>
      <c r="AF20">
        <v>47</v>
      </c>
      <c r="AG20">
        <v>2388</v>
      </c>
      <c r="AH20">
        <v>2194</v>
      </c>
      <c r="AI20">
        <v>13.543209876543211</v>
      </c>
      <c r="AJ20">
        <v>5.5527160493827159</v>
      </c>
      <c r="AK20">
        <v>5.5555555555555554</v>
      </c>
      <c r="AL20">
        <v>2.839506172839457E-3</v>
      </c>
      <c r="AM20">
        <v>5.2801867030965388</v>
      </c>
      <c r="AN20">
        <v>0.27536885245901649</v>
      </c>
    </row>
    <row r="21" spans="1:40" ht="16" customHeight="1" x14ac:dyDescent="0.2">
      <c r="A21" t="s">
        <v>67</v>
      </c>
      <c r="C21" t="s">
        <v>89</v>
      </c>
      <c r="F21" t="s">
        <v>345</v>
      </c>
      <c r="G21">
        <v>162</v>
      </c>
      <c r="H21">
        <v>6442</v>
      </c>
      <c r="I21">
        <v>5519</v>
      </c>
      <c r="J21">
        <v>893</v>
      </c>
      <c r="K21">
        <v>1430</v>
      </c>
      <c r="L21">
        <v>287</v>
      </c>
      <c r="M21">
        <v>20</v>
      </c>
      <c r="N21">
        <v>235</v>
      </c>
      <c r="O21">
        <v>845</v>
      </c>
      <c r="P21">
        <v>70</v>
      </c>
      <c r="Q21">
        <v>37</v>
      </c>
      <c r="R21">
        <v>770</v>
      </c>
      <c r="S21">
        <v>1129</v>
      </c>
      <c r="T21">
        <v>0.25900000000000001</v>
      </c>
      <c r="U21">
        <v>0.35499999999999998</v>
      </c>
      <c r="V21">
        <v>0.44600000000000001</v>
      </c>
      <c r="W21">
        <v>0.80100000000000005</v>
      </c>
      <c r="X21">
        <v>109</v>
      </c>
      <c r="Y21">
        <v>0.36199999999999999</v>
      </c>
      <c r="Z21">
        <v>111</v>
      </c>
      <c r="AA21">
        <v>2462</v>
      </c>
      <c r="AB21">
        <v>129</v>
      </c>
      <c r="AC21">
        <v>71</v>
      </c>
      <c r="AD21">
        <v>39</v>
      </c>
      <c r="AE21">
        <v>41</v>
      </c>
      <c r="AF21">
        <v>32</v>
      </c>
      <c r="AG21">
        <v>2303</v>
      </c>
      <c r="AH21">
        <v>2137</v>
      </c>
      <c r="AI21">
        <v>13.191358024691359</v>
      </c>
      <c r="AJ21">
        <v>5.4084567901234566</v>
      </c>
      <c r="AK21">
        <v>5.5123456790123457</v>
      </c>
      <c r="AL21">
        <v>0.1038888888888891</v>
      </c>
      <c r="AM21">
        <v>5.2204334898278546</v>
      </c>
      <c r="AN21">
        <v>0.29191218918449019</v>
      </c>
    </row>
    <row r="22" spans="1:40" ht="16" customHeight="1" x14ac:dyDescent="0.2">
      <c r="A22" t="s">
        <v>68</v>
      </c>
      <c r="C22" t="s">
        <v>89</v>
      </c>
      <c r="F22" t="s">
        <v>346</v>
      </c>
      <c r="G22">
        <v>162</v>
      </c>
      <c r="H22">
        <v>6386</v>
      </c>
      <c r="I22">
        <v>5598</v>
      </c>
      <c r="J22">
        <v>841</v>
      </c>
      <c r="K22">
        <v>1539</v>
      </c>
      <c r="L22">
        <v>302</v>
      </c>
      <c r="M22">
        <v>44</v>
      </c>
      <c r="N22">
        <v>161</v>
      </c>
      <c r="O22">
        <v>797</v>
      </c>
      <c r="P22">
        <v>125</v>
      </c>
      <c r="Q22">
        <v>35</v>
      </c>
      <c r="R22">
        <v>631</v>
      </c>
      <c r="S22">
        <v>1081</v>
      </c>
      <c r="T22">
        <v>0.27500000000000002</v>
      </c>
      <c r="U22">
        <v>0.35099999999999998</v>
      </c>
      <c r="V22">
        <v>0.43099999999999999</v>
      </c>
      <c r="W22">
        <v>0.78200000000000003</v>
      </c>
      <c r="X22">
        <v>94</v>
      </c>
      <c r="Y22">
        <v>0.35399999999999998</v>
      </c>
      <c r="Z22">
        <v>91</v>
      </c>
      <c r="AA22">
        <v>2412</v>
      </c>
      <c r="AB22">
        <v>127</v>
      </c>
      <c r="AC22">
        <v>46</v>
      </c>
      <c r="AD22">
        <v>70</v>
      </c>
      <c r="AE22">
        <v>41</v>
      </c>
      <c r="AF22">
        <v>37</v>
      </c>
      <c r="AG22">
        <v>2253</v>
      </c>
      <c r="AH22">
        <v>2091</v>
      </c>
      <c r="AI22">
        <v>12.90740740740741</v>
      </c>
      <c r="AJ22">
        <v>5.2920370370370362</v>
      </c>
      <c r="AK22">
        <v>5.1913580246913584</v>
      </c>
      <c r="AL22">
        <v>0.1006790123456778</v>
      </c>
      <c r="AM22">
        <v>4.9925189933523271</v>
      </c>
      <c r="AN22">
        <v>0.19883903133903141</v>
      </c>
    </row>
    <row r="23" spans="1:40" ht="16" customHeight="1" x14ac:dyDescent="0.2">
      <c r="A23" t="s">
        <v>69</v>
      </c>
      <c r="C23" t="s">
        <v>89</v>
      </c>
      <c r="F23" t="s">
        <v>344</v>
      </c>
      <c r="G23">
        <v>161</v>
      </c>
      <c r="H23">
        <v>6234</v>
      </c>
      <c r="I23">
        <v>5468</v>
      </c>
      <c r="J23">
        <v>775</v>
      </c>
      <c r="K23">
        <v>1417</v>
      </c>
      <c r="L23">
        <v>282</v>
      </c>
      <c r="M23">
        <v>40</v>
      </c>
      <c r="N23">
        <v>171</v>
      </c>
      <c r="O23">
        <v>735</v>
      </c>
      <c r="P23">
        <v>112</v>
      </c>
      <c r="Q23">
        <v>44</v>
      </c>
      <c r="R23">
        <v>573</v>
      </c>
      <c r="S23">
        <v>1197</v>
      </c>
      <c r="T23">
        <v>0.25900000000000001</v>
      </c>
      <c r="U23">
        <v>0.33400000000000002</v>
      </c>
      <c r="V23">
        <v>0.41899999999999998</v>
      </c>
      <c r="W23">
        <v>0.753</v>
      </c>
      <c r="X23">
        <v>89</v>
      </c>
      <c r="Y23">
        <v>0.34300000000000003</v>
      </c>
      <c r="Z23">
        <v>88</v>
      </c>
      <c r="AA23">
        <v>2292</v>
      </c>
      <c r="AB23">
        <v>111</v>
      </c>
      <c r="AC23">
        <v>60</v>
      </c>
      <c r="AD23">
        <v>87</v>
      </c>
      <c r="AE23">
        <v>45</v>
      </c>
      <c r="AF23">
        <v>40</v>
      </c>
      <c r="AG23">
        <v>2090</v>
      </c>
      <c r="AH23">
        <v>1935</v>
      </c>
      <c r="AI23">
        <v>11.944444444444439</v>
      </c>
      <c r="AJ23">
        <v>4.8972222222222221</v>
      </c>
      <c r="AK23">
        <v>4.8136645962732922</v>
      </c>
      <c r="AL23">
        <v>8.3557625948929903E-2</v>
      </c>
      <c r="AM23">
        <v>4.7200224550898202</v>
      </c>
      <c r="AN23">
        <v>9.3642141183472027E-2</v>
      </c>
    </row>
    <row r="24" spans="1:40" ht="16" customHeight="1" x14ac:dyDescent="0.2">
      <c r="A24" t="s">
        <v>70</v>
      </c>
      <c r="C24" t="s">
        <v>89</v>
      </c>
      <c r="F24" t="s">
        <v>189</v>
      </c>
      <c r="G24">
        <v>162</v>
      </c>
      <c r="H24">
        <v>6136</v>
      </c>
      <c r="I24">
        <v>5394</v>
      </c>
      <c r="J24">
        <v>710</v>
      </c>
      <c r="K24">
        <v>1360</v>
      </c>
      <c r="L24">
        <v>256</v>
      </c>
      <c r="M24">
        <v>22</v>
      </c>
      <c r="N24">
        <v>153</v>
      </c>
      <c r="O24">
        <v>671</v>
      </c>
      <c r="P24">
        <v>174</v>
      </c>
      <c r="Q24">
        <v>67</v>
      </c>
      <c r="R24">
        <v>631</v>
      </c>
      <c r="S24">
        <v>1169</v>
      </c>
      <c r="T24">
        <v>0.252</v>
      </c>
      <c r="U24">
        <v>0.33200000000000002</v>
      </c>
      <c r="V24">
        <v>0.39300000000000002</v>
      </c>
      <c r="W24">
        <v>0.72499999999999998</v>
      </c>
      <c r="X24">
        <v>90</v>
      </c>
      <c r="Y24">
        <v>0.33300000000000002</v>
      </c>
      <c r="Z24">
        <v>90</v>
      </c>
      <c r="AA24">
        <v>2119</v>
      </c>
      <c r="AB24">
        <v>132</v>
      </c>
      <c r="AC24">
        <v>35</v>
      </c>
      <c r="AD24">
        <v>36</v>
      </c>
      <c r="AE24">
        <v>40</v>
      </c>
      <c r="AF24">
        <v>31</v>
      </c>
      <c r="AG24">
        <v>2057</v>
      </c>
      <c r="AH24">
        <v>1858</v>
      </c>
      <c r="AI24">
        <v>11.46913580246914</v>
      </c>
      <c r="AJ24">
        <v>4.7023456790123452</v>
      </c>
      <c r="AK24">
        <v>4.382716049382716</v>
      </c>
      <c r="AL24">
        <v>0.31962962962962932</v>
      </c>
      <c r="AM24">
        <v>4.2765712851405624</v>
      </c>
      <c r="AN24">
        <v>0.10614476424215361</v>
      </c>
    </row>
    <row r="25" spans="1:40" ht="16" customHeight="1" x14ac:dyDescent="0.2">
      <c r="A25" t="s">
        <v>72</v>
      </c>
      <c r="C25" t="s">
        <v>89</v>
      </c>
      <c r="F25" t="s">
        <v>149</v>
      </c>
      <c r="G25">
        <v>162</v>
      </c>
      <c r="H25">
        <v>6310</v>
      </c>
      <c r="I25">
        <v>5572</v>
      </c>
      <c r="J25">
        <v>859</v>
      </c>
      <c r="K25">
        <v>1499</v>
      </c>
      <c r="L25">
        <v>263</v>
      </c>
      <c r="M25">
        <v>21</v>
      </c>
      <c r="N25">
        <v>244</v>
      </c>
      <c r="O25">
        <v>825</v>
      </c>
      <c r="P25">
        <v>130</v>
      </c>
      <c r="Q25">
        <v>45</v>
      </c>
      <c r="R25">
        <v>610</v>
      </c>
      <c r="S25">
        <v>1095</v>
      </c>
      <c r="T25">
        <v>0.26900000000000002</v>
      </c>
      <c r="U25">
        <v>0.34300000000000003</v>
      </c>
      <c r="V25">
        <v>0.45500000000000002</v>
      </c>
      <c r="W25">
        <v>0.79800000000000004</v>
      </c>
      <c r="X25">
        <v>100</v>
      </c>
      <c r="Y25">
        <v>0.35899999999999999</v>
      </c>
      <c r="Z25">
        <v>100</v>
      </c>
      <c r="AA25">
        <v>2536</v>
      </c>
      <c r="AB25">
        <v>114</v>
      </c>
      <c r="AC25">
        <v>42</v>
      </c>
      <c r="AD25">
        <v>38</v>
      </c>
      <c r="AE25">
        <v>48</v>
      </c>
      <c r="AF25">
        <v>38</v>
      </c>
      <c r="AG25">
        <v>2189</v>
      </c>
      <c r="AH25">
        <v>2030</v>
      </c>
      <c r="AI25">
        <v>12.53086419753086</v>
      </c>
      <c r="AJ25">
        <v>5.1376543209876537</v>
      </c>
      <c r="AK25">
        <v>5.3024691358024691</v>
      </c>
      <c r="AL25">
        <v>0.16481481481481541</v>
      </c>
      <c r="AM25">
        <v>5.2361111111111107</v>
      </c>
      <c r="AN25">
        <v>6.635802469135843E-2</v>
      </c>
    </row>
    <row r="26" spans="1:40" ht="16" customHeight="1" x14ac:dyDescent="0.2">
      <c r="A26" t="s">
        <v>71</v>
      </c>
      <c r="C26" t="s">
        <v>89</v>
      </c>
      <c r="F26" t="s">
        <v>238</v>
      </c>
      <c r="G26">
        <v>162</v>
      </c>
      <c r="H26">
        <v>6449</v>
      </c>
      <c r="I26">
        <v>5563</v>
      </c>
      <c r="J26">
        <v>872</v>
      </c>
      <c r="K26">
        <v>1507</v>
      </c>
      <c r="L26">
        <v>307</v>
      </c>
      <c r="M26">
        <v>18</v>
      </c>
      <c r="N26">
        <v>188</v>
      </c>
      <c r="O26">
        <v>828</v>
      </c>
      <c r="P26">
        <v>109</v>
      </c>
      <c r="Q26">
        <v>56</v>
      </c>
      <c r="R26">
        <v>696</v>
      </c>
      <c r="S26">
        <v>1028</v>
      </c>
      <c r="T26">
        <v>0.27100000000000002</v>
      </c>
      <c r="U26">
        <v>0.35599999999999998</v>
      </c>
      <c r="V26">
        <v>0.434</v>
      </c>
      <c r="W26">
        <v>0.79</v>
      </c>
      <c r="X26">
        <v>104</v>
      </c>
      <c r="Y26">
        <v>0.35799999999999998</v>
      </c>
      <c r="Z26">
        <v>107</v>
      </c>
      <c r="AA26">
        <v>2414</v>
      </c>
      <c r="AB26">
        <v>129</v>
      </c>
      <c r="AC26">
        <v>60</v>
      </c>
      <c r="AD26">
        <v>87</v>
      </c>
      <c r="AE26">
        <v>42</v>
      </c>
      <c r="AF26">
        <v>40</v>
      </c>
      <c r="AG26">
        <v>2303</v>
      </c>
      <c r="AH26">
        <v>2118</v>
      </c>
      <c r="AI26">
        <v>13.074074074074071</v>
      </c>
      <c r="AJ26">
        <v>5.3603703703703696</v>
      </c>
      <c r="AK26">
        <v>5.382716049382716</v>
      </c>
      <c r="AL26">
        <v>2.2345679012345521E-2</v>
      </c>
      <c r="AM26">
        <v>5.0206647940074918</v>
      </c>
      <c r="AN26">
        <v>0.3620512553752242</v>
      </c>
    </row>
    <row r="27" spans="1:40" ht="16" customHeight="1" x14ac:dyDescent="0.2">
      <c r="A27" t="s">
        <v>73</v>
      </c>
      <c r="C27" t="s">
        <v>89</v>
      </c>
      <c r="F27" t="s">
        <v>140</v>
      </c>
      <c r="G27">
        <v>161</v>
      </c>
      <c r="H27">
        <v>6354</v>
      </c>
      <c r="I27">
        <v>5570</v>
      </c>
      <c r="J27">
        <v>809</v>
      </c>
      <c r="K27">
        <v>1461</v>
      </c>
      <c r="L27">
        <v>274</v>
      </c>
      <c r="M27">
        <v>27</v>
      </c>
      <c r="N27">
        <v>194</v>
      </c>
      <c r="O27">
        <v>763</v>
      </c>
      <c r="P27">
        <v>134</v>
      </c>
      <c r="Q27">
        <v>48</v>
      </c>
      <c r="R27">
        <v>613</v>
      </c>
      <c r="S27">
        <v>1202</v>
      </c>
      <c r="T27">
        <v>0.26200000000000001</v>
      </c>
      <c r="U27">
        <v>0.33800000000000002</v>
      </c>
      <c r="V27">
        <v>0.42599999999999999</v>
      </c>
      <c r="W27">
        <v>0.76400000000000001</v>
      </c>
      <c r="X27">
        <v>92</v>
      </c>
      <c r="Y27">
        <v>0.34699999999999998</v>
      </c>
      <c r="Z27">
        <v>90</v>
      </c>
      <c r="AA27">
        <v>2371</v>
      </c>
      <c r="AB27">
        <v>110</v>
      </c>
      <c r="AC27">
        <v>51</v>
      </c>
      <c r="AD27">
        <v>75</v>
      </c>
      <c r="AE27">
        <v>44</v>
      </c>
      <c r="AF27">
        <v>51</v>
      </c>
      <c r="AG27">
        <v>2176</v>
      </c>
      <c r="AH27">
        <v>2018</v>
      </c>
      <c r="AI27">
        <v>12.456790123456789</v>
      </c>
      <c r="AJ27">
        <v>5.1072839506172834</v>
      </c>
      <c r="AK27">
        <v>5.024844720496894</v>
      </c>
      <c r="AL27">
        <v>8.243923012038934E-2</v>
      </c>
      <c r="AM27">
        <v>4.9454930966469419</v>
      </c>
      <c r="AN27">
        <v>7.9351623849952091E-2</v>
      </c>
    </row>
    <row r="28" spans="1:40" ht="16" customHeight="1" x14ac:dyDescent="0.2">
      <c r="A28" t="s">
        <v>74</v>
      </c>
      <c r="C28" t="s">
        <v>89</v>
      </c>
      <c r="F28" t="s">
        <v>336</v>
      </c>
      <c r="G28">
        <v>162</v>
      </c>
      <c r="H28">
        <v>6272</v>
      </c>
      <c r="I28">
        <v>5586</v>
      </c>
      <c r="J28">
        <v>772</v>
      </c>
      <c r="K28">
        <v>1531</v>
      </c>
      <c r="L28">
        <v>272</v>
      </c>
      <c r="M28">
        <v>29</v>
      </c>
      <c r="N28">
        <v>145</v>
      </c>
      <c r="O28">
        <v>728</v>
      </c>
      <c r="P28">
        <v>73</v>
      </c>
      <c r="Q28">
        <v>49</v>
      </c>
      <c r="R28">
        <v>544</v>
      </c>
      <c r="S28">
        <v>1042</v>
      </c>
      <c r="T28">
        <v>0.27400000000000002</v>
      </c>
      <c r="U28">
        <v>0.34300000000000003</v>
      </c>
      <c r="V28">
        <v>0.41099999999999998</v>
      </c>
      <c r="W28">
        <v>0.754</v>
      </c>
      <c r="X28">
        <v>92</v>
      </c>
      <c r="Y28">
        <v>0.34200000000000003</v>
      </c>
      <c r="Z28">
        <v>92</v>
      </c>
      <c r="AA28">
        <v>2296</v>
      </c>
      <c r="AB28">
        <v>157</v>
      </c>
      <c r="AC28">
        <v>64</v>
      </c>
      <c r="AD28">
        <v>30</v>
      </c>
      <c r="AE28">
        <v>48</v>
      </c>
      <c r="AF28">
        <v>24</v>
      </c>
      <c r="AG28">
        <v>2163</v>
      </c>
      <c r="AH28">
        <v>1957</v>
      </c>
      <c r="AI28">
        <v>12.08024691358025</v>
      </c>
      <c r="AJ28">
        <v>4.9529012345679009</v>
      </c>
      <c r="AK28">
        <v>4.7654320987654319</v>
      </c>
      <c r="AL28">
        <v>0.18746913580246891</v>
      </c>
      <c r="AM28">
        <v>4.5596768707482989</v>
      </c>
      <c r="AN28">
        <v>0.20575522801713311</v>
      </c>
    </row>
    <row r="29" spans="1:40" ht="16" customHeight="1" x14ac:dyDescent="0.2">
      <c r="A29" t="s">
        <v>75</v>
      </c>
      <c r="C29" t="s">
        <v>89</v>
      </c>
      <c r="F29" t="s">
        <v>262</v>
      </c>
      <c r="G29">
        <v>162</v>
      </c>
      <c r="H29">
        <v>6389</v>
      </c>
      <c r="I29">
        <v>5651</v>
      </c>
      <c r="J29">
        <v>945</v>
      </c>
      <c r="K29">
        <v>1653</v>
      </c>
      <c r="L29">
        <v>304</v>
      </c>
      <c r="M29">
        <v>29</v>
      </c>
      <c r="N29">
        <v>230</v>
      </c>
      <c r="O29">
        <v>897</v>
      </c>
      <c r="P29">
        <v>111</v>
      </c>
      <c r="Q29">
        <v>54</v>
      </c>
      <c r="R29">
        <v>611</v>
      </c>
      <c r="S29">
        <v>937</v>
      </c>
      <c r="T29">
        <v>0.29299999999999998</v>
      </c>
      <c r="U29">
        <v>0.36099999999999999</v>
      </c>
      <c r="V29">
        <v>0.47899999999999998</v>
      </c>
      <c r="W29">
        <v>0.84</v>
      </c>
      <c r="X29">
        <v>109</v>
      </c>
      <c r="Y29">
        <v>0.372</v>
      </c>
      <c r="Z29">
        <v>108</v>
      </c>
      <c r="AA29">
        <v>2705</v>
      </c>
      <c r="AB29">
        <v>147</v>
      </c>
      <c r="AC29">
        <v>29</v>
      </c>
      <c r="AD29">
        <v>35</v>
      </c>
      <c r="AE29">
        <v>62</v>
      </c>
      <c r="AF29">
        <v>41</v>
      </c>
      <c r="AG29">
        <v>2334</v>
      </c>
      <c r="AH29">
        <v>2133</v>
      </c>
      <c r="AI29">
        <v>13.16666666666667</v>
      </c>
      <c r="AJ29">
        <v>5.3983333333333334</v>
      </c>
      <c r="AK29">
        <v>5.833333333333333</v>
      </c>
      <c r="AL29">
        <v>0.4350000000000005</v>
      </c>
      <c r="AM29">
        <v>5.5031925207756238</v>
      </c>
      <c r="AN29">
        <v>0.33014081255770922</v>
      </c>
    </row>
    <row r="30" spans="1:40" ht="16" customHeight="1" x14ac:dyDescent="0.2">
      <c r="A30" t="s">
        <v>76</v>
      </c>
      <c r="C30" t="s">
        <v>89</v>
      </c>
      <c r="F30" t="s">
        <v>279</v>
      </c>
      <c r="G30">
        <v>162</v>
      </c>
      <c r="H30">
        <v>6370</v>
      </c>
      <c r="I30">
        <v>5642</v>
      </c>
      <c r="J30">
        <v>883</v>
      </c>
      <c r="K30">
        <v>1580</v>
      </c>
      <c r="L30">
        <v>337</v>
      </c>
      <c r="M30">
        <v>14</v>
      </c>
      <c r="N30">
        <v>212</v>
      </c>
      <c r="O30">
        <v>856</v>
      </c>
      <c r="P30">
        <v>119</v>
      </c>
      <c r="Q30">
        <v>48</v>
      </c>
      <c r="R30">
        <v>578</v>
      </c>
      <c r="S30">
        <v>1077</v>
      </c>
      <c r="T30">
        <v>0.28000000000000003</v>
      </c>
      <c r="U30">
        <v>0.35199999999999998</v>
      </c>
      <c r="V30">
        <v>0.45700000000000002</v>
      </c>
      <c r="W30">
        <v>0.81</v>
      </c>
      <c r="X30">
        <v>105</v>
      </c>
      <c r="Y30">
        <v>0.36199999999999999</v>
      </c>
      <c r="Z30">
        <v>105</v>
      </c>
      <c r="AA30">
        <v>2581</v>
      </c>
      <c r="AB30">
        <v>129</v>
      </c>
      <c r="AC30">
        <v>76</v>
      </c>
      <c r="AD30">
        <v>28</v>
      </c>
      <c r="AE30">
        <v>45</v>
      </c>
      <c r="AF30">
        <v>29</v>
      </c>
      <c r="AG30">
        <v>2263</v>
      </c>
      <c r="AH30">
        <v>2086</v>
      </c>
      <c r="AI30">
        <v>12.876543209876541</v>
      </c>
      <c r="AJ30">
        <v>5.2793827160493816</v>
      </c>
      <c r="AK30">
        <v>5.4506172839506171</v>
      </c>
      <c r="AL30">
        <v>0.17123456790123459</v>
      </c>
      <c r="AM30">
        <v>5.2660306186868686</v>
      </c>
      <c r="AN30">
        <v>0.18458666526374851</v>
      </c>
    </row>
    <row r="31" spans="1:40" ht="16" customHeight="1" x14ac:dyDescent="0.2">
      <c r="A31" t="s">
        <v>77</v>
      </c>
      <c r="C31" t="s">
        <v>89</v>
      </c>
      <c r="F31" t="s">
        <v>218</v>
      </c>
      <c r="G31">
        <v>162</v>
      </c>
      <c r="H31">
        <v>6151</v>
      </c>
      <c r="I31">
        <v>5559</v>
      </c>
      <c r="J31">
        <v>718</v>
      </c>
      <c r="K31">
        <v>1473</v>
      </c>
      <c r="L31">
        <v>320</v>
      </c>
      <c r="M31">
        <v>47</v>
      </c>
      <c r="N31">
        <v>163</v>
      </c>
      <c r="O31">
        <v>680</v>
      </c>
      <c r="P31">
        <v>70</v>
      </c>
      <c r="Q31">
        <v>51</v>
      </c>
      <c r="R31">
        <v>438</v>
      </c>
      <c r="S31">
        <v>939</v>
      </c>
      <c r="T31">
        <v>0.26500000000000001</v>
      </c>
      <c r="U31">
        <v>0.32300000000000001</v>
      </c>
      <c r="V31">
        <v>0.42699999999999999</v>
      </c>
      <c r="W31">
        <v>0.751</v>
      </c>
      <c r="X31">
        <v>91</v>
      </c>
      <c r="Y31">
        <v>0.33800000000000002</v>
      </c>
      <c r="Z31">
        <v>90</v>
      </c>
      <c r="AA31">
        <v>2376</v>
      </c>
      <c r="AB31">
        <v>138</v>
      </c>
      <c r="AC31">
        <v>53</v>
      </c>
      <c r="AD31">
        <v>71</v>
      </c>
      <c r="AE31">
        <v>28</v>
      </c>
      <c r="AF31">
        <v>39</v>
      </c>
      <c r="AG31">
        <v>2003</v>
      </c>
      <c r="AH31">
        <v>1814</v>
      </c>
      <c r="AI31">
        <v>11.19753086419753</v>
      </c>
      <c r="AJ31">
        <v>4.5909876543209878</v>
      </c>
      <c r="AK31">
        <v>4.4320987654320989</v>
      </c>
      <c r="AL31">
        <v>0.15888888888888891</v>
      </c>
      <c r="AM31">
        <v>4.6629222566219468</v>
      </c>
      <c r="AN31">
        <v>0.23082349118984791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C2" t="s">
        <v>89</v>
      </c>
      <c r="F2" t="s">
        <v>347</v>
      </c>
      <c r="G2">
        <v>162</v>
      </c>
      <c r="H2">
        <v>6116</v>
      </c>
      <c r="I2">
        <v>5491</v>
      </c>
      <c r="J2">
        <v>665</v>
      </c>
      <c r="K2">
        <v>1353</v>
      </c>
      <c r="L2">
        <v>235</v>
      </c>
      <c r="M2">
        <v>46</v>
      </c>
      <c r="N2">
        <v>159</v>
      </c>
      <c r="O2">
        <v>621</v>
      </c>
      <c r="P2">
        <v>73</v>
      </c>
      <c r="Q2">
        <v>38</v>
      </c>
      <c r="R2">
        <v>489</v>
      </c>
      <c r="S2">
        <v>1239</v>
      </c>
      <c r="T2">
        <v>0.246</v>
      </c>
      <c r="U2">
        <v>0.314</v>
      </c>
      <c r="V2">
        <v>0.39300000000000002</v>
      </c>
      <c r="W2">
        <v>0.70699999999999996</v>
      </c>
      <c r="X2">
        <v>85</v>
      </c>
      <c r="Y2">
        <v>0.32100000000000001</v>
      </c>
      <c r="Z2">
        <v>82</v>
      </c>
      <c r="AA2">
        <v>2157</v>
      </c>
      <c r="AB2">
        <v>125</v>
      </c>
      <c r="AC2">
        <v>64</v>
      </c>
      <c r="AD2">
        <v>45</v>
      </c>
      <c r="AE2">
        <v>27</v>
      </c>
      <c r="AF2">
        <v>32</v>
      </c>
      <c r="AG2">
        <v>1938</v>
      </c>
      <c r="AH2">
        <v>1775</v>
      </c>
      <c r="AI2">
        <v>10.956790123456789</v>
      </c>
      <c r="AJ2">
        <v>4.4922839506172831</v>
      </c>
      <c r="AK2">
        <v>4.1049382716049383</v>
      </c>
      <c r="AL2">
        <v>0.38734567901234479</v>
      </c>
      <c r="AM2">
        <v>4.3197319532908702</v>
      </c>
      <c r="AN2">
        <v>0.21479368168593191</v>
      </c>
    </row>
    <row r="3" spans="1:40" ht="16" customHeight="1" x14ac:dyDescent="0.2">
      <c r="A3" t="s">
        <v>49</v>
      </c>
      <c r="C3" t="s">
        <v>89</v>
      </c>
      <c r="F3" t="s">
        <v>243</v>
      </c>
      <c r="G3">
        <v>162</v>
      </c>
      <c r="H3">
        <v>6217</v>
      </c>
      <c r="I3">
        <v>5484</v>
      </c>
      <c r="J3">
        <v>826</v>
      </c>
      <c r="K3">
        <v>1489</v>
      </c>
      <c r="L3">
        <v>297</v>
      </c>
      <c r="M3">
        <v>26</v>
      </c>
      <c r="N3">
        <v>215</v>
      </c>
      <c r="O3">
        <v>794</v>
      </c>
      <c r="P3">
        <v>98</v>
      </c>
      <c r="Q3">
        <v>43</v>
      </c>
      <c r="R3">
        <v>548</v>
      </c>
      <c r="S3">
        <v>1062</v>
      </c>
      <c r="T3">
        <v>0.27200000000000002</v>
      </c>
      <c r="U3">
        <v>0.34200000000000003</v>
      </c>
      <c r="V3">
        <v>0.45300000000000001</v>
      </c>
      <c r="W3">
        <v>0.79500000000000004</v>
      </c>
      <c r="X3">
        <v>107</v>
      </c>
      <c r="Y3">
        <v>0.35899999999999999</v>
      </c>
      <c r="Z3">
        <v>109</v>
      </c>
      <c r="AA3">
        <v>2483</v>
      </c>
      <c r="AB3">
        <v>104</v>
      </c>
      <c r="AC3">
        <v>61</v>
      </c>
      <c r="AD3">
        <v>76</v>
      </c>
      <c r="AE3">
        <v>46</v>
      </c>
      <c r="AF3">
        <v>37</v>
      </c>
      <c r="AG3">
        <v>2135</v>
      </c>
      <c r="AH3">
        <v>1988</v>
      </c>
      <c r="AI3">
        <v>12.271604938271601</v>
      </c>
      <c r="AJ3">
        <v>5.0313580246913574</v>
      </c>
      <c r="AK3">
        <v>5.0987654320987659</v>
      </c>
      <c r="AL3">
        <v>6.7407407407408471E-2</v>
      </c>
      <c r="AM3">
        <v>5.120165692007796</v>
      </c>
      <c r="AN3">
        <v>2.1400259909030162E-2</v>
      </c>
    </row>
    <row r="4" spans="1:40" ht="16" customHeight="1" x14ac:dyDescent="0.2">
      <c r="A4" t="s">
        <v>50</v>
      </c>
      <c r="C4" t="s">
        <v>89</v>
      </c>
      <c r="F4" t="s">
        <v>166</v>
      </c>
      <c r="G4">
        <v>162</v>
      </c>
      <c r="H4">
        <v>6304</v>
      </c>
      <c r="I4">
        <v>5565</v>
      </c>
      <c r="J4">
        <v>817</v>
      </c>
      <c r="K4">
        <v>1520</v>
      </c>
      <c r="L4">
        <v>303</v>
      </c>
      <c r="M4">
        <v>11</v>
      </c>
      <c r="N4">
        <v>214</v>
      </c>
      <c r="O4">
        <v>783</v>
      </c>
      <c r="P4">
        <v>86</v>
      </c>
      <c r="Q4">
        <v>48</v>
      </c>
      <c r="R4">
        <v>593</v>
      </c>
      <c r="S4">
        <v>903</v>
      </c>
      <c r="T4">
        <v>0.27300000000000002</v>
      </c>
      <c r="U4">
        <v>0.34699999999999998</v>
      </c>
      <c r="V4">
        <v>0.44700000000000001</v>
      </c>
      <c r="W4">
        <v>0.79400000000000004</v>
      </c>
      <c r="X4">
        <v>107</v>
      </c>
      <c r="Y4">
        <v>0.35499999999999998</v>
      </c>
      <c r="Z4">
        <v>107</v>
      </c>
      <c r="AA4">
        <v>2487</v>
      </c>
      <c r="AB4">
        <v>136</v>
      </c>
      <c r="AC4">
        <v>58</v>
      </c>
      <c r="AD4">
        <v>44</v>
      </c>
      <c r="AE4">
        <v>44</v>
      </c>
      <c r="AF4">
        <v>30</v>
      </c>
      <c r="AG4">
        <v>2201</v>
      </c>
      <c r="AH4">
        <v>2017</v>
      </c>
      <c r="AI4">
        <v>12.450617283950621</v>
      </c>
      <c r="AJ4">
        <v>5.1047530864197528</v>
      </c>
      <c r="AK4">
        <v>5.0432098765432096</v>
      </c>
      <c r="AL4">
        <v>6.1543209876543159E-2</v>
      </c>
      <c r="AM4">
        <v>5.0521878001921223</v>
      </c>
      <c r="AN4">
        <v>8.9779236489127001E-3</v>
      </c>
    </row>
    <row r="5" spans="1:40" ht="16" customHeight="1" x14ac:dyDescent="0.2">
      <c r="A5" t="s">
        <v>51</v>
      </c>
      <c r="C5" t="s">
        <v>89</v>
      </c>
      <c r="F5" t="s">
        <v>151</v>
      </c>
      <c r="G5">
        <v>162</v>
      </c>
      <c r="H5">
        <v>6302</v>
      </c>
      <c r="I5">
        <v>5601</v>
      </c>
      <c r="J5">
        <v>876</v>
      </c>
      <c r="K5">
        <v>1568</v>
      </c>
      <c r="L5">
        <v>338</v>
      </c>
      <c r="M5">
        <v>35</v>
      </c>
      <c r="N5">
        <v>205</v>
      </c>
      <c r="O5">
        <v>827</v>
      </c>
      <c r="P5">
        <v>72</v>
      </c>
      <c r="Q5">
        <v>39</v>
      </c>
      <c r="R5">
        <v>541</v>
      </c>
      <c r="S5">
        <v>1049</v>
      </c>
      <c r="T5">
        <v>0.28000000000000003</v>
      </c>
      <c r="U5">
        <v>0.34799999999999998</v>
      </c>
      <c r="V5">
        <v>0.46300000000000002</v>
      </c>
      <c r="W5">
        <v>0.81</v>
      </c>
      <c r="X5">
        <v>107</v>
      </c>
      <c r="Y5">
        <v>0.36099999999999999</v>
      </c>
      <c r="Z5">
        <v>107</v>
      </c>
      <c r="AA5">
        <v>2591</v>
      </c>
      <c r="AB5">
        <v>144</v>
      </c>
      <c r="AC5">
        <v>70</v>
      </c>
      <c r="AD5">
        <v>35</v>
      </c>
      <c r="AE5">
        <v>52</v>
      </c>
      <c r="AF5">
        <v>32</v>
      </c>
      <c r="AG5">
        <v>2211</v>
      </c>
      <c r="AH5">
        <v>2028</v>
      </c>
      <c r="AI5">
        <v>12.518518518518521</v>
      </c>
      <c r="AJ5">
        <v>5.1325925925925926</v>
      </c>
      <c r="AK5">
        <v>5.4074074074074074</v>
      </c>
      <c r="AL5">
        <v>0.27481481481481479</v>
      </c>
      <c r="AM5">
        <v>5.246446360153258</v>
      </c>
      <c r="AN5">
        <v>0.16096104725414939</v>
      </c>
    </row>
    <row r="6" spans="1:40" ht="16" customHeight="1" x14ac:dyDescent="0.2">
      <c r="A6" t="s">
        <v>52</v>
      </c>
      <c r="C6" t="s">
        <v>89</v>
      </c>
      <c r="F6" t="s">
        <v>144</v>
      </c>
      <c r="G6">
        <v>163</v>
      </c>
      <c r="H6">
        <v>6394</v>
      </c>
      <c r="I6">
        <v>5649</v>
      </c>
      <c r="J6">
        <v>831</v>
      </c>
      <c r="K6">
        <v>1494</v>
      </c>
      <c r="L6">
        <v>250</v>
      </c>
      <c r="M6">
        <v>34</v>
      </c>
      <c r="N6">
        <v>212</v>
      </c>
      <c r="O6">
        <v>788</v>
      </c>
      <c r="P6">
        <v>65</v>
      </c>
      <c r="Q6">
        <v>44</v>
      </c>
      <c r="R6">
        <v>601</v>
      </c>
      <c r="S6">
        <v>1223</v>
      </c>
      <c r="T6">
        <v>0.26400000000000001</v>
      </c>
      <c r="U6">
        <v>0.33700000000000002</v>
      </c>
      <c r="V6">
        <v>0.433</v>
      </c>
      <c r="W6">
        <v>0.77100000000000002</v>
      </c>
      <c r="X6">
        <v>99</v>
      </c>
      <c r="Y6">
        <v>0.34699999999999998</v>
      </c>
      <c r="Z6">
        <v>99</v>
      </c>
      <c r="AA6">
        <v>2448</v>
      </c>
      <c r="AB6">
        <v>123</v>
      </c>
      <c r="AC6">
        <v>39</v>
      </c>
      <c r="AD6">
        <v>67</v>
      </c>
      <c r="AE6">
        <v>37</v>
      </c>
      <c r="AF6">
        <v>51</v>
      </c>
      <c r="AG6">
        <v>2185</v>
      </c>
      <c r="AH6">
        <v>2018</v>
      </c>
      <c r="AI6">
        <v>12.456790123456789</v>
      </c>
      <c r="AJ6">
        <v>5.1072839506172834</v>
      </c>
      <c r="AK6">
        <v>5.0981595092024543</v>
      </c>
      <c r="AL6">
        <v>9.1244414148290431E-3</v>
      </c>
      <c r="AM6">
        <v>5.0416732607978894</v>
      </c>
      <c r="AN6">
        <v>5.6486248404564947E-2</v>
      </c>
    </row>
    <row r="7" spans="1:40" ht="16" customHeight="1" x14ac:dyDescent="0.2">
      <c r="A7" t="s">
        <v>53</v>
      </c>
      <c r="C7" t="s">
        <v>89</v>
      </c>
      <c r="F7" t="s">
        <v>348</v>
      </c>
      <c r="G7">
        <v>163</v>
      </c>
      <c r="H7">
        <v>6281</v>
      </c>
      <c r="I7">
        <v>5585</v>
      </c>
      <c r="J7">
        <v>861</v>
      </c>
      <c r="K7">
        <v>1516</v>
      </c>
      <c r="L7">
        <v>291</v>
      </c>
      <c r="M7">
        <v>38</v>
      </c>
      <c r="N7">
        <v>198</v>
      </c>
      <c r="O7">
        <v>806</v>
      </c>
      <c r="P7">
        <v>127</v>
      </c>
      <c r="Q7">
        <v>46</v>
      </c>
      <c r="R7">
        <v>551</v>
      </c>
      <c r="S7">
        <v>916</v>
      </c>
      <c r="T7">
        <v>0.27100000000000002</v>
      </c>
      <c r="U7">
        <v>0.33900000000000002</v>
      </c>
      <c r="V7">
        <v>0.44400000000000001</v>
      </c>
      <c r="W7">
        <v>0.78200000000000003</v>
      </c>
      <c r="X7">
        <v>105</v>
      </c>
      <c r="Y7">
        <v>0.35199999999999998</v>
      </c>
      <c r="Z7">
        <v>105</v>
      </c>
      <c r="AA7">
        <v>2477</v>
      </c>
      <c r="AB7">
        <v>119</v>
      </c>
      <c r="AC7">
        <v>47</v>
      </c>
      <c r="AD7">
        <v>38</v>
      </c>
      <c r="AE7">
        <v>59</v>
      </c>
      <c r="AF7">
        <v>34</v>
      </c>
      <c r="AG7">
        <v>2148</v>
      </c>
      <c r="AH7">
        <v>1983</v>
      </c>
      <c r="AI7">
        <v>12.24074074074074</v>
      </c>
      <c r="AJ7">
        <v>5.0187037037037037</v>
      </c>
      <c r="AK7">
        <v>5.2822085889570554</v>
      </c>
      <c r="AL7">
        <v>0.26350488525335169</v>
      </c>
      <c r="AM7">
        <v>5.0501179941002938</v>
      </c>
      <c r="AN7">
        <v>0.23209059485676151</v>
      </c>
    </row>
    <row r="8" spans="1:40" ht="16" customHeight="1" x14ac:dyDescent="0.2">
      <c r="A8" t="s">
        <v>54</v>
      </c>
      <c r="C8" t="s">
        <v>89</v>
      </c>
      <c r="F8" t="s">
        <v>90</v>
      </c>
      <c r="G8">
        <v>162</v>
      </c>
      <c r="H8">
        <v>6269</v>
      </c>
      <c r="I8">
        <v>5496</v>
      </c>
      <c r="J8">
        <v>750</v>
      </c>
      <c r="K8">
        <v>1441</v>
      </c>
      <c r="L8">
        <v>298</v>
      </c>
      <c r="M8">
        <v>28</v>
      </c>
      <c r="N8">
        <v>138</v>
      </c>
      <c r="O8">
        <v>723</v>
      </c>
      <c r="P8">
        <v>95</v>
      </c>
      <c r="Q8">
        <v>42</v>
      </c>
      <c r="R8">
        <v>608</v>
      </c>
      <c r="S8">
        <v>1107</v>
      </c>
      <c r="T8">
        <v>0.26200000000000001</v>
      </c>
      <c r="U8">
        <v>0.33700000000000002</v>
      </c>
      <c r="V8">
        <v>0.40200000000000002</v>
      </c>
      <c r="W8">
        <v>0.73899999999999999</v>
      </c>
      <c r="X8">
        <v>92</v>
      </c>
      <c r="Y8">
        <v>0.33800000000000002</v>
      </c>
      <c r="Z8">
        <v>92</v>
      </c>
      <c r="AA8">
        <v>2209</v>
      </c>
      <c r="AB8">
        <v>133</v>
      </c>
      <c r="AC8">
        <v>37</v>
      </c>
      <c r="AD8">
        <v>78</v>
      </c>
      <c r="AE8">
        <v>49</v>
      </c>
      <c r="AF8">
        <v>39</v>
      </c>
      <c r="AG8">
        <v>2125</v>
      </c>
      <c r="AH8">
        <v>1950</v>
      </c>
      <c r="AI8">
        <v>12.03703703703704</v>
      </c>
      <c r="AJ8">
        <v>4.9351851851851842</v>
      </c>
      <c r="AK8">
        <v>4.6296296296296298</v>
      </c>
      <c r="AL8">
        <v>0.30555555555555453</v>
      </c>
      <c r="AM8">
        <v>4.5229970326409488</v>
      </c>
      <c r="AN8">
        <v>0.10663259698868099</v>
      </c>
    </row>
    <row r="9" spans="1:40" ht="16" customHeight="1" x14ac:dyDescent="0.2">
      <c r="A9" t="s">
        <v>55</v>
      </c>
      <c r="C9" t="s">
        <v>89</v>
      </c>
      <c r="F9" t="s">
        <v>349</v>
      </c>
      <c r="G9">
        <v>162</v>
      </c>
      <c r="H9">
        <v>6376</v>
      </c>
      <c r="I9">
        <v>5616</v>
      </c>
      <c r="J9">
        <v>850</v>
      </c>
      <c r="K9">
        <v>1530</v>
      </c>
      <c r="L9">
        <v>334</v>
      </c>
      <c r="M9">
        <v>30</v>
      </c>
      <c r="N9">
        <v>198</v>
      </c>
      <c r="O9">
        <v>811</v>
      </c>
      <c r="P9">
        <v>143</v>
      </c>
      <c r="Q9">
        <v>60</v>
      </c>
      <c r="R9">
        <v>630</v>
      </c>
      <c r="S9">
        <v>1061</v>
      </c>
      <c r="T9">
        <v>0.27200000000000002</v>
      </c>
      <c r="U9">
        <v>0.34699999999999998</v>
      </c>
      <c r="V9">
        <v>0.44800000000000001</v>
      </c>
      <c r="W9">
        <v>0.79500000000000004</v>
      </c>
      <c r="X9">
        <v>103</v>
      </c>
      <c r="Y9">
        <v>0.35499999999999998</v>
      </c>
      <c r="Z9">
        <v>102</v>
      </c>
      <c r="AA9">
        <v>2518</v>
      </c>
      <c r="AB9">
        <v>123</v>
      </c>
      <c r="AC9">
        <v>41</v>
      </c>
      <c r="AD9">
        <v>30</v>
      </c>
      <c r="AE9">
        <v>59</v>
      </c>
      <c r="AF9">
        <v>35</v>
      </c>
      <c r="AG9">
        <v>2236</v>
      </c>
      <c r="AH9">
        <v>2053</v>
      </c>
      <c r="AI9">
        <v>12.67283950617284</v>
      </c>
      <c r="AJ9">
        <v>5.1958641975308639</v>
      </c>
      <c r="AK9">
        <v>5.2469135802469138</v>
      </c>
      <c r="AL9">
        <v>5.1049382716049863E-2</v>
      </c>
      <c r="AM9">
        <v>5.1538648735190531</v>
      </c>
      <c r="AN9">
        <v>9.3048706727860697E-2</v>
      </c>
    </row>
    <row r="10" spans="1:40" ht="16" customHeight="1" x14ac:dyDescent="0.2">
      <c r="A10" t="s">
        <v>56</v>
      </c>
      <c r="C10" t="s">
        <v>89</v>
      </c>
      <c r="F10" t="s">
        <v>117</v>
      </c>
      <c r="G10">
        <v>162</v>
      </c>
      <c r="H10">
        <v>6277</v>
      </c>
      <c r="I10">
        <v>5632</v>
      </c>
      <c r="J10">
        <v>826</v>
      </c>
      <c r="K10">
        <v>1640</v>
      </c>
      <c r="L10">
        <v>333</v>
      </c>
      <c r="M10">
        <v>36</v>
      </c>
      <c r="N10">
        <v>183</v>
      </c>
      <c r="O10">
        <v>791</v>
      </c>
      <c r="P10">
        <v>67</v>
      </c>
      <c r="Q10">
        <v>47</v>
      </c>
      <c r="R10">
        <v>469</v>
      </c>
      <c r="S10">
        <v>949</v>
      </c>
      <c r="T10">
        <v>0.29099999999999998</v>
      </c>
      <c r="U10">
        <v>0.34699999999999998</v>
      </c>
      <c r="V10">
        <v>0.46100000000000002</v>
      </c>
      <c r="W10">
        <v>0.80800000000000005</v>
      </c>
      <c r="X10">
        <v>95</v>
      </c>
      <c r="Y10">
        <v>0.36199999999999999</v>
      </c>
      <c r="Z10">
        <v>94</v>
      </c>
      <c r="AA10">
        <v>2594</v>
      </c>
      <c r="AB10">
        <v>148</v>
      </c>
      <c r="AC10">
        <v>37</v>
      </c>
      <c r="AD10">
        <v>98</v>
      </c>
      <c r="AE10">
        <v>41</v>
      </c>
      <c r="AF10">
        <v>29</v>
      </c>
      <c r="AG10">
        <v>2175</v>
      </c>
      <c r="AH10">
        <v>1980</v>
      </c>
      <c r="AI10">
        <v>12.22222222222222</v>
      </c>
      <c r="AJ10">
        <v>5.0111111111111102</v>
      </c>
      <c r="AK10">
        <v>5.0987654320987659</v>
      </c>
      <c r="AL10">
        <v>8.7654320987655687E-2</v>
      </c>
      <c r="AM10">
        <v>5.1148414985590787</v>
      </c>
      <c r="AN10">
        <v>1.6076066460312791E-2</v>
      </c>
    </row>
    <row r="11" spans="1:40" ht="16" customHeight="1" x14ac:dyDescent="0.2">
      <c r="A11" t="s">
        <v>57</v>
      </c>
      <c r="C11" t="s">
        <v>89</v>
      </c>
      <c r="F11" t="s">
        <v>255</v>
      </c>
      <c r="G11">
        <v>162</v>
      </c>
      <c r="H11">
        <v>6243</v>
      </c>
      <c r="I11">
        <v>5664</v>
      </c>
      <c r="J11">
        <v>722</v>
      </c>
      <c r="K11">
        <v>1494</v>
      </c>
      <c r="L11">
        <v>306</v>
      </c>
      <c r="M11">
        <v>29</v>
      </c>
      <c r="N11">
        <v>165</v>
      </c>
      <c r="O11">
        <v>691</v>
      </c>
      <c r="P11">
        <v>122</v>
      </c>
      <c r="Q11">
        <v>62</v>
      </c>
      <c r="R11">
        <v>455</v>
      </c>
      <c r="S11">
        <v>1070</v>
      </c>
      <c r="T11">
        <v>0.26400000000000001</v>
      </c>
      <c r="U11">
        <v>0.32300000000000001</v>
      </c>
      <c r="V11">
        <v>0.41499999999999998</v>
      </c>
      <c r="W11">
        <v>0.73799999999999999</v>
      </c>
      <c r="X11">
        <v>91</v>
      </c>
      <c r="Y11">
        <v>0.33300000000000002</v>
      </c>
      <c r="Z11">
        <v>90</v>
      </c>
      <c r="AA11">
        <v>2353</v>
      </c>
      <c r="AB11">
        <v>111</v>
      </c>
      <c r="AC11">
        <v>62</v>
      </c>
      <c r="AD11">
        <v>16</v>
      </c>
      <c r="AE11">
        <v>45</v>
      </c>
      <c r="AF11">
        <v>25</v>
      </c>
      <c r="AG11">
        <v>2036</v>
      </c>
      <c r="AH11">
        <v>1863</v>
      </c>
      <c r="AI11">
        <v>11.5</v>
      </c>
      <c r="AJ11">
        <v>4.7149999999999999</v>
      </c>
      <c r="AK11">
        <v>4.4567901234567904</v>
      </c>
      <c r="AL11">
        <v>0.25820987654320948</v>
      </c>
      <c r="AM11">
        <v>4.6542956656346748</v>
      </c>
      <c r="AN11">
        <v>0.19750554217788441</v>
      </c>
    </row>
    <row r="12" spans="1:40" ht="16" customHeight="1" x14ac:dyDescent="0.2">
      <c r="A12" t="s">
        <v>58</v>
      </c>
      <c r="C12" t="s">
        <v>89</v>
      </c>
      <c r="F12" t="s">
        <v>299</v>
      </c>
      <c r="G12">
        <v>162</v>
      </c>
      <c r="H12">
        <v>6441</v>
      </c>
      <c r="I12">
        <v>5641</v>
      </c>
      <c r="J12">
        <v>874</v>
      </c>
      <c r="K12">
        <v>1578</v>
      </c>
      <c r="L12">
        <v>326</v>
      </c>
      <c r="M12">
        <v>28</v>
      </c>
      <c r="N12">
        <v>166</v>
      </c>
      <c r="O12">
        <v>818</v>
      </c>
      <c r="P12">
        <v>155</v>
      </c>
      <c r="Q12">
        <v>51</v>
      </c>
      <c r="R12">
        <v>621</v>
      </c>
      <c r="S12">
        <v>1122</v>
      </c>
      <c r="T12">
        <v>0.28000000000000003</v>
      </c>
      <c r="U12">
        <v>0.35599999999999998</v>
      </c>
      <c r="V12">
        <v>0.436</v>
      </c>
      <c r="W12">
        <v>0.79200000000000004</v>
      </c>
      <c r="X12">
        <v>109</v>
      </c>
      <c r="Y12">
        <v>0.36</v>
      </c>
      <c r="Z12">
        <v>110</v>
      </c>
      <c r="AA12">
        <v>2458</v>
      </c>
      <c r="AB12">
        <v>146</v>
      </c>
      <c r="AC12">
        <v>72</v>
      </c>
      <c r="AD12">
        <v>58</v>
      </c>
      <c r="AE12">
        <v>49</v>
      </c>
      <c r="AF12">
        <v>52</v>
      </c>
      <c r="AG12">
        <v>2323</v>
      </c>
      <c r="AH12">
        <v>2126</v>
      </c>
      <c r="AI12">
        <v>13.123456790123459</v>
      </c>
      <c r="AJ12">
        <v>5.3806172839506168</v>
      </c>
      <c r="AK12">
        <v>5.3950617283950617</v>
      </c>
      <c r="AL12">
        <v>1.444444444444493E-2</v>
      </c>
      <c r="AM12">
        <v>5.0628526841448194</v>
      </c>
      <c r="AN12">
        <v>0.33220904425024228</v>
      </c>
    </row>
    <row r="13" spans="1:40" ht="16" customHeight="1" x14ac:dyDescent="0.2">
      <c r="A13" t="s">
        <v>59</v>
      </c>
      <c r="C13" t="s">
        <v>89</v>
      </c>
      <c r="F13" t="s">
        <v>350</v>
      </c>
      <c r="G13">
        <v>161</v>
      </c>
      <c r="H13">
        <v>6191</v>
      </c>
      <c r="I13">
        <v>5546</v>
      </c>
      <c r="J13">
        <v>714</v>
      </c>
      <c r="K13">
        <v>1459</v>
      </c>
      <c r="L13">
        <v>274</v>
      </c>
      <c r="M13">
        <v>40</v>
      </c>
      <c r="N13">
        <v>134</v>
      </c>
      <c r="O13">
        <v>686</v>
      </c>
      <c r="P13">
        <v>135</v>
      </c>
      <c r="Q13">
        <v>50</v>
      </c>
      <c r="R13">
        <v>475</v>
      </c>
      <c r="S13">
        <v>984</v>
      </c>
      <c r="T13">
        <v>0.26300000000000001</v>
      </c>
      <c r="U13">
        <v>0.32400000000000001</v>
      </c>
      <c r="V13">
        <v>0.39900000000000002</v>
      </c>
      <c r="W13">
        <v>0.72399999999999998</v>
      </c>
      <c r="X13">
        <v>87</v>
      </c>
      <c r="Y13">
        <v>0.32800000000000001</v>
      </c>
      <c r="Z13">
        <v>84</v>
      </c>
      <c r="AA13">
        <v>2215</v>
      </c>
      <c r="AB13">
        <v>118</v>
      </c>
      <c r="AC13">
        <v>60</v>
      </c>
      <c r="AD13">
        <v>45</v>
      </c>
      <c r="AE13">
        <v>65</v>
      </c>
      <c r="AF13">
        <v>24</v>
      </c>
      <c r="AG13">
        <v>2018</v>
      </c>
      <c r="AH13">
        <v>1850</v>
      </c>
      <c r="AI13">
        <v>11.41975308641975</v>
      </c>
      <c r="AJ13">
        <v>4.6820987654320989</v>
      </c>
      <c r="AK13">
        <v>4.4347826086956523</v>
      </c>
      <c r="AL13">
        <v>0.24731615673644661</v>
      </c>
      <c r="AM13">
        <v>4.4299125514403297</v>
      </c>
      <c r="AN13">
        <v>4.8700572553226351E-3</v>
      </c>
    </row>
    <row r="14" spans="1:40" ht="16" customHeight="1" x14ac:dyDescent="0.2">
      <c r="A14" t="s">
        <v>60</v>
      </c>
      <c r="C14" t="s">
        <v>89</v>
      </c>
      <c r="F14" t="s">
        <v>258</v>
      </c>
      <c r="G14">
        <v>162</v>
      </c>
      <c r="H14">
        <v>6280</v>
      </c>
      <c r="I14">
        <v>5630</v>
      </c>
      <c r="J14">
        <v>787</v>
      </c>
      <c r="K14">
        <v>1530</v>
      </c>
      <c r="L14">
        <v>314</v>
      </c>
      <c r="M14">
        <v>27</v>
      </c>
      <c r="N14">
        <v>147</v>
      </c>
      <c r="O14">
        <v>739</v>
      </c>
      <c r="P14">
        <v>93</v>
      </c>
      <c r="Q14">
        <v>45</v>
      </c>
      <c r="R14">
        <v>510</v>
      </c>
      <c r="S14">
        <v>1028</v>
      </c>
      <c r="T14">
        <v>0.27200000000000002</v>
      </c>
      <c r="U14">
        <v>0.33500000000000002</v>
      </c>
      <c r="V14">
        <v>0.41499999999999998</v>
      </c>
      <c r="W14">
        <v>0.751</v>
      </c>
      <c r="X14">
        <v>93</v>
      </c>
      <c r="Y14">
        <v>0.34100000000000003</v>
      </c>
      <c r="Z14">
        <v>93</v>
      </c>
      <c r="AA14">
        <v>2339</v>
      </c>
      <c r="AB14">
        <v>122</v>
      </c>
      <c r="AC14">
        <v>48</v>
      </c>
      <c r="AD14">
        <v>49</v>
      </c>
      <c r="AE14">
        <v>41</v>
      </c>
      <c r="AF14">
        <v>31</v>
      </c>
      <c r="AG14">
        <v>2119</v>
      </c>
      <c r="AH14">
        <v>1952</v>
      </c>
      <c r="AI14">
        <v>12.049382716049379</v>
      </c>
      <c r="AJ14">
        <v>4.9402469135802471</v>
      </c>
      <c r="AK14">
        <v>4.8580246913580254</v>
      </c>
      <c r="AL14">
        <v>8.2222222222222641E-2</v>
      </c>
      <c r="AM14">
        <v>4.7019568822553888</v>
      </c>
      <c r="AN14">
        <v>0.15606780910263571</v>
      </c>
    </row>
    <row r="15" spans="1:40" ht="16" customHeight="1" x14ac:dyDescent="0.2">
      <c r="A15" t="s">
        <v>61</v>
      </c>
      <c r="C15" t="s">
        <v>89</v>
      </c>
      <c r="F15" t="s">
        <v>340</v>
      </c>
      <c r="G15">
        <v>162</v>
      </c>
      <c r="H15">
        <v>6077</v>
      </c>
      <c r="I15">
        <v>5459</v>
      </c>
      <c r="J15">
        <v>669</v>
      </c>
      <c r="K15">
        <v>1374</v>
      </c>
      <c r="L15">
        <v>209</v>
      </c>
      <c r="M15">
        <v>27</v>
      </c>
      <c r="N15">
        <v>159</v>
      </c>
      <c r="O15">
        <v>630</v>
      </c>
      <c r="P15">
        <v>137</v>
      </c>
      <c r="Q15">
        <v>53</v>
      </c>
      <c r="R15">
        <v>447</v>
      </c>
      <c r="S15">
        <v>1056</v>
      </c>
      <c r="T15">
        <v>0.252</v>
      </c>
      <c r="U15">
        <v>0.31</v>
      </c>
      <c r="V15">
        <v>0.38700000000000001</v>
      </c>
      <c r="W15">
        <v>0.69799999999999995</v>
      </c>
      <c r="X15">
        <v>87</v>
      </c>
      <c r="Y15">
        <v>0.32100000000000001</v>
      </c>
      <c r="Z15">
        <v>87</v>
      </c>
      <c r="AA15">
        <v>2114</v>
      </c>
      <c r="AB15">
        <v>98</v>
      </c>
      <c r="AC15">
        <v>36</v>
      </c>
      <c r="AD15">
        <v>91</v>
      </c>
      <c r="AE15">
        <v>43</v>
      </c>
      <c r="AF15">
        <v>31</v>
      </c>
      <c r="AG15">
        <v>1888</v>
      </c>
      <c r="AH15">
        <v>1737</v>
      </c>
      <c r="AI15">
        <v>10.72222222222222</v>
      </c>
      <c r="AJ15">
        <v>4.3961111111111109</v>
      </c>
      <c r="AK15">
        <v>4.1296296296296298</v>
      </c>
      <c r="AL15">
        <v>0.2664814814814811</v>
      </c>
      <c r="AM15">
        <v>4.2164274193548383</v>
      </c>
      <c r="AN15">
        <v>8.6797789725208574E-2</v>
      </c>
    </row>
    <row r="16" spans="1:40" ht="16" customHeight="1" x14ac:dyDescent="0.2">
      <c r="A16" t="s">
        <v>62</v>
      </c>
      <c r="C16" t="s">
        <v>89</v>
      </c>
      <c r="F16" t="s">
        <v>127</v>
      </c>
      <c r="G16">
        <v>162</v>
      </c>
      <c r="H16">
        <v>6228</v>
      </c>
      <c r="I16">
        <v>5558</v>
      </c>
      <c r="J16">
        <v>667</v>
      </c>
      <c r="K16">
        <v>1381</v>
      </c>
      <c r="L16">
        <v>277</v>
      </c>
      <c r="M16">
        <v>36</v>
      </c>
      <c r="N16">
        <v>114</v>
      </c>
      <c r="O16">
        <v>621</v>
      </c>
      <c r="P16">
        <v>115</v>
      </c>
      <c r="Q16">
        <v>57</v>
      </c>
      <c r="R16">
        <v>525</v>
      </c>
      <c r="S16">
        <v>1120</v>
      </c>
      <c r="T16">
        <v>0.248</v>
      </c>
      <c r="U16">
        <v>0.317</v>
      </c>
      <c r="V16">
        <v>0.373</v>
      </c>
      <c r="W16">
        <v>0.69</v>
      </c>
      <c r="X16">
        <v>86</v>
      </c>
      <c r="Y16">
        <v>0.318</v>
      </c>
      <c r="Z16">
        <v>87</v>
      </c>
      <c r="AA16">
        <v>2072</v>
      </c>
      <c r="AB16">
        <v>121</v>
      </c>
      <c r="AC16">
        <v>45</v>
      </c>
      <c r="AD16">
        <v>70</v>
      </c>
      <c r="AE16">
        <v>29</v>
      </c>
      <c r="AF16">
        <v>30</v>
      </c>
      <c r="AG16">
        <v>1981</v>
      </c>
      <c r="AH16">
        <v>1803</v>
      </c>
      <c r="AI16">
        <v>11.12962962962963</v>
      </c>
      <c r="AJ16">
        <v>4.563148148148148</v>
      </c>
      <c r="AK16">
        <v>4.117283950617284</v>
      </c>
      <c r="AL16">
        <v>0.44586419753086393</v>
      </c>
      <c r="AM16">
        <v>4.1251603575184026</v>
      </c>
      <c r="AN16">
        <v>7.8764069011185711E-3</v>
      </c>
    </row>
    <row r="17" spans="1:40" ht="16" customHeight="1" x14ac:dyDescent="0.2">
      <c r="A17" t="s">
        <v>63</v>
      </c>
      <c r="C17" t="s">
        <v>89</v>
      </c>
      <c r="F17" t="s">
        <v>344</v>
      </c>
      <c r="G17">
        <v>162</v>
      </c>
      <c r="H17">
        <v>6232</v>
      </c>
      <c r="I17">
        <v>5541</v>
      </c>
      <c r="J17">
        <v>707</v>
      </c>
      <c r="K17">
        <v>1439</v>
      </c>
      <c r="L17">
        <v>266</v>
      </c>
      <c r="M17">
        <v>17</v>
      </c>
      <c r="N17">
        <v>152</v>
      </c>
      <c r="O17">
        <v>673</v>
      </c>
      <c r="P17">
        <v>81</v>
      </c>
      <c r="Q17">
        <v>59</v>
      </c>
      <c r="R17">
        <v>532</v>
      </c>
      <c r="S17">
        <v>1039</v>
      </c>
      <c r="T17">
        <v>0.26</v>
      </c>
      <c r="U17">
        <v>0.33</v>
      </c>
      <c r="V17">
        <v>0.39600000000000002</v>
      </c>
      <c r="W17">
        <v>0.72599999999999998</v>
      </c>
      <c r="X17">
        <v>91</v>
      </c>
      <c r="Y17">
        <v>0.33100000000000002</v>
      </c>
      <c r="Z17">
        <v>90</v>
      </c>
      <c r="AA17">
        <v>2195</v>
      </c>
      <c r="AB17">
        <v>135</v>
      </c>
      <c r="AC17">
        <v>66</v>
      </c>
      <c r="AD17">
        <v>61</v>
      </c>
      <c r="AE17">
        <v>32</v>
      </c>
      <c r="AF17">
        <v>36</v>
      </c>
      <c r="AG17">
        <v>2073</v>
      </c>
      <c r="AH17">
        <v>1879</v>
      </c>
      <c r="AI17">
        <v>11.598765432098769</v>
      </c>
      <c r="AJ17">
        <v>4.7554938271604934</v>
      </c>
      <c r="AK17">
        <v>4.3641975308641978</v>
      </c>
      <c r="AL17">
        <v>0.39129629629629559</v>
      </c>
      <c r="AM17">
        <v>4.3843333333333341</v>
      </c>
      <c r="AN17">
        <v>2.0135802469136269E-2</v>
      </c>
    </row>
    <row r="18" spans="1:40" ht="16" customHeight="1" x14ac:dyDescent="0.2">
      <c r="A18" t="s">
        <v>64</v>
      </c>
      <c r="C18" t="s">
        <v>89</v>
      </c>
      <c r="F18" t="s">
        <v>351</v>
      </c>
      <c r="G18">
        <v>162</v>
      </c>
      <c r="H18">
        <v>6263</v>
      </c>
      <c r="I18">
        <v>5641</v>
      </c>
      <c r="J18">
        <v>734</v>
      </c>
      <c r="K18">
        <v>1499</v>
      </c>
      <c r="L18">
        <v>285</v>
      </c>
      <c r="M18">
        <v>32</v>
      </c>
      <c r="N18">
        <v>115</v>
      </c>
      <c r="O18">
        <v>691</v>
      </c>
      <c r="P18">
        <v>112</v>
      </c>
      <c r="Q18">
        <v>54</v>
      </c>
      <c r="R18">
        <v>506</v>
      </c>
      <c r="S18">
        <v>915</v>
      </c>
      <c r="T18">
        <v>0.26600000000000001</v>
      </c>
      <c r="U18">
        <v>0.32800000000000001</v>
      </c>
      <c r="V18">
        <v>0.38900000000000001</v>
      </c>
      <c r="W18">
        <v>0.71699999999999997</v>
      </c>
      <c r="X18">
        <v>86</v>
      </c>
      <c r="Y18">
        <v>0.33</v>
      </c>
      <c r="Z18">
        <v>87</v>
      </c>
      <c r="AA18">
        <v>2193</v>
      </c>
      <c r="AB18">
        <v>155</v>
      </c>
      <c r="AC18">
        <v>45</v>
      </c>
      <c r="AD18">
        <v>18</v>
      </c>
      <c r="AE18">
        <v>52</v>
      </c>
      <c r="AF18">
        <v>33</v>
      </c>
      <c r="AG18">
        <v>2083</v>
      </c>
      <c r="AH18">
        <v>1874</v>
      </c>
      <c r="AI18">
        <v>11.5679012345679</v>
      </c>
      <c r="AJ18">
        <v>4.7428395061728397</v>
      </c>
      <c r="AK18">
        <v>4.5308641975308639</v>
      </c>
      <c r="AL18">
        <v>0.21197530864197581</v>
      </c>
      <c r="AM18">
        <v>4.3215633468834689</v>
      </c>
      <c r="AN18">
        <v>0.20930085064739501</v>
      </c>
    </row>
    <row r="19" spans="1:40" ht="16" customHeight="1" x14ac:dyDescent="0.2">
      <c r="A19" t="s">
        <v>65</v>
      </c>
      <c r="C19" t="s">
        <v>89</v>
      </c>
      <c r="F19" t="s">
        <v>198</v>
      </c>
      <c r="G19">
        <v>162</v>
      </c>
      <c r="H19">
        <v>6257</v>
      </c>
      <c r="I19">
        <v>5510</v>
      </c>
      <c r="J19">
        <v>706</v>
      </c>
      <c r="K19">
        <v>1425</v>
      </c>
      <c r="L19">
        <v>289</v>
      </c>
      <c r="M19">
        <v>24</v>
      </c>
      <c r="N19">
        <v>136</v>
      </c>
      <c r="O19">
        <v>671</v>
      </c>
      <c r="P19">
        <v>62</v>
      </c>
      <c r="Q19">
        <v>46</v>
      </c>
      <c r="R19">
        <v>572</v>
      </c>
      <c r="S19">
        <v>1049</v>
      </c>
      <c r="T19">
        <v>0.25900000000000001</v>
      </c>
      <c r="U19">
        <v>0.33</v>
      </c>
      <c r="V19">
        <v>0.39400000000000002</v>
      </c>
      <c r="W19">
        <v>0.72399999999999998</v>
      </c>
      <c r="X19">
        <v>91</v>
      </c>
      <c r="Y19">
        <v>0.32900000000000001</v>
      </c>
      <c r="Z19">
        <v>90</v>
      </c>
      <c r="AA19">
        <v>2170</v>
      </c>
      <c r="AB19">
        <v>126</v>
      </c>
      <c r="AC19">
        <v>37</v>
      </c>
      <c r="AD19">
        <v>88</v>
      </c>
      <c r="AE19">
        <v>48</v>
      </c>
      <c r="AF19">
        <v>55</v>
      </c>
      <c r="AG19">
        <v>2089</v>
      </c>
      <c r="AH19">
        <v>1917</v>
      </c>
      <c r="AI19">
        <v>11.83333333333333</v>
      </c>
      <c r="AJ19">
        <v>4.8516666666666666</v>
      </c>
      <c r="AK19">
        <v>4.3580246913580254</v>
      </c>
      <c r="AL19">
        <v>0.49364197530864212</v>
      </c>
      <c r="AM19">
        <v>4.4504090909090914</v>
      </c>
      <c r="AN19">
        <v>9.238439955106692E-2</v>
      </c>
    </row>
    <row r="20" spans="1:40" ht="16" customHeight="1" x14ac:dyDescent="0.2">
      <c r="A20" t="s">
        <v>66</v>
      </c>
      <c r="C20" t="s">
        <v>89</v>
      </c>
      <c r="F20" t="s">
        <v>352</v>
      </c>
      <c r="G20">
        <v>162</v>
      </c>
      <c r="H20">
        <v>6444</v>
      </c>
      <c r="I20">
        <v>5643</v>
      </c>
      <c r="J20">
        <v>965</v>
      </c>
      <c r="K20">
        <v>1625</v>
      </c>
      <c r="L20">
        <v>290</v>
      </c>
      <c r="M20">
        <v>31</v>
      </c>
      <c r="N20">
        <v>207</v>
      </c>
      <c r="O20">
        <v>907</v>
      </c>
      <c r="P20">
        <v>153</v>
      </c>
      <c r="Q20">
        <v>63</v>
      </c>
      <c r="R20">
        <v>653</v>
      </c>
      <c r="S20">
        <v>1025</v>
      </c>
      <c r="T20">
        <v>0.28799999999999998</v>
      </c>
      <c r="U20">
        <v>0.36399999999999999</v>
      </c>
      <c r="V20">
        <v>0.46</v>
      </c>
      <c r="W20">
        <v>0.82499999999999996</v>
      </c>
      <c r="X20">
        <v>116</v>
      </c>
      <c r="Y20">
        <v>0.372</v>
      </c>
      <c r="Z20">
        <v>120</v>
      </c>
      <c r="AA20">
        <v>2598</v>
      </c>
      <c r="AB20">
        <v>145</v>
      </c>
      <c r="AC20">
        <v>57</v>
      </c>
      <c r="AD20">
        <v>32</v>
      </c>
      <c r="AE20">
        <v>59</v>
      </c>
      <c r="AF20">
        <v>34</v>
      </c>
      <c r="AG20">
        <v>2369</v>
      </c>
      <c r="AH20">
        <v>2161</v>
      </c>
      <c r="AI20">
        <v>13.33950617283951</v>
      </c>
      <c r="AJ20">
        <v>5.4691975308641974</v>
      </c>
      <c r="AK20">
        <v>5.9567901234567904</v>
      </c>
      <c r="AL20">
        <v>0.48759259259259302</v>
      </c>
      <c r="AM20">
        <v>5.310149572649574</v>
      </c>
      <c r="AN20">
        <v>0.64664055080721639</v>
      </c>
    </row>
    <row r="21" spans="1:40" ht="16" customHeight="1" x14ac:dyDescent="0.2">
      <c r="A21" t="s">
        <v>67</v>
      </c>
      <c r="C21" t="s">
        <v>89</v>
      </c>
      <c r="F21" t="s">
        <v>177</v>
      </c>
      <c r="G21">
        <v>162</v>
      </c>
      <c r="H21">
        <v>6283</v>
      </c>
      <c r="I21">
        <v>5490</v>
      </c>
      <c r="J21">
        <v>804</v>
      </c>
      <c r="K21">
        <v>1413</v>
      </c>
      <c r="L21">
        <v>295</v>
      </c>
      <c r="M21">
        <v>13</v>
      </c>
      <c r="N21">
        <v>149</v>
      </c>
      <c r="O21">
        <v>755</v>
      </c>
      <c r="P21">
        <v>131</v>
      </c>
      <c r="Q21">
        <v>47</v>
      </c>
      <c r="R21">
        <v>633</v>
      </c>
      <c r="S21">
        <v>1122</v>
      </c>
      <c r="T21">
        <v>0.25700000000000001</v>
      </c>
      <c r="U21">
        <v>0.33800000000000002</v>
      </c>
      <c r="V21">
        <v>0.39700000000000002</v>
      </c>
      <c r="W21">
        <v>0.73499999999999999</v>
      </c>
      <c r="X21">
        <v>94</v>
      </c>
      <c r="Y21">
        <v>0.33700000000000002</v>
      </c>
      <c r="Z21">
        <v>96</v>
      </c>
      <c r="AA21">
        <v>2181</v>
      </c>
      <c r="AB21">
        <v>120</v>
      </c>
      <c r="AC21">
        <v>55</v>
      </c>
      <c r="AD21">
        <v>58</v>
      </c>
      <c r="AE21">
        <v>46</v>
      </c>
      <c r="AF21">
        <v>22</v>
      </c>
      <c r="AG21">
        <v>2123</v>
      </c>
      <c r="AH21">
        <v>1956</v>
      </c>
      <c r="AI21">
        <v>12.074074074074071</v>
      </c>
      <c r="AJ21">
        <v>4.9503703703703703</v>
      </c>
      <c r="AK21">
        <v>4.9629629629629628</v>
      </c>
      <c r="AL21">
        <v>1.259259259259249E-2</v>
      </c>
      <c r="AM21">
        <v>4.4672287968441813</v>
      </c>
      <c r="AN21">
        <v>0.49573416611878152</v>
      </c>
    </row>
    <row r="22" spans="1:40" ht="16" customHeight="1" x14ac:dyDescent="0.2">
      <c r="A22" t="s">
        <v>68</v>
      </c>
      <c r="C22" t="s">
        <v>89</v>
      </c>
      <c r="F22" t="s">
        <v>168</v>
      </c>
      <c r="G22">
        <v>162</v>
      </c>
      <c r="H22">
        <v>6300</v>
      </c>
      <c r="I22">
        <v>5617</v>
      </c>
      <c r="J22">
        <v>713</v>
      </c>
      <c r="K22">
        <v>1482</v>
      </c>
      <c r="L22">
        <v>286</v>
      </c>
      <c r="M22">
        <v>36</v>
      </c>
      <c r="N22">
        <v>126</v>
      </c>
      <c r="O22">
        <v>672</v>
      </c>
      <c r="P22">
        <v>97</v>
      </c>
      <c r="Q22">
        <v>45</v>
      </c>
      <c r="R22">
        <v>508</v>
      </c>
      <c r="S22">
        <v>1080</v>
      </c>
      <c r="T22">
        <v>0.26400000000000001</v>
      </c>
      <c r="U22">
        <v>0.32600000000000001</v>
      </c>
      <c r="V22">
        <v>0.39500000000000002</v>
      </c>
      <c r="W22">
        <v>0.72099999999999997</v>
      </c>
      <c r="X22">
        <v>88</v>
      </c>
      <c r="Y22">
        <v>0.33</v>
      </c>
      <c r="Z22">
        <v>86</v>
      </c>
      <c r="AA22">
        <v>2218</v>
      </c>
      <c r="AB22">
        <v>110</v>
      </c>
      <c r="AC22">
        <v>45</v>
      </c>
      <c r="AD22">
        <v>65</v>
      </c>
      <c r="AE22">
        <v>65</v>
      </c>
      <c r="AF22">
        <v>44</v>
      </c>
      <c r="AG22">
        <v>2079</v>
      </c>
      <c r="AH22">
        <v>1924</v>
      </c>
      <c r="AI22">
        <v>11.876543209876541</v>
      </c>
      <c r="AJ22">
        <v>4.8693827160493823</v>
      </c>
      <c r="AK22">
        <v>4.4012345679012341</v>
      </c>
      <c r="AL22">
        <v>0.4681481481481482</v>
      </c>
      <c r="AM22">
        <v>4.5329413769597808</v>
      </c>
      <c r="AN22">
        <v>0.1317068090585467</v>
      </c>
    </row>
    <row r="23" spans="1:40" ht="16" customHeight="1" x14ac:dyDescent="0.2">
      <c r="A23" t="s">
        <v>69</v>
      </c>
      <c r="C23" t="s">
        <v>89</v>
      </c>
      <c r="F23" t="s">
        <v>353</v>
      </c>
      <c r="G23">
        <v>163</v>
      </c>
      <c r="H23">
        <v>6113</v>
      </c>
      <c r="I23">
        <v>5493</v>
      </c>
      <c r="J23">
        <v>650</v>
      </c>
      <c r="K23">
        <v>1395</v>
      </c>
      <c r="L23">
        <v>271</v>
      </c>
      <c r="M23">
        <v>35</v>
      </c>
      <c r="N23">
        <v>107</v>
      </c>
      <c r="O23">
        <v>613</v>
      </c>
      <c r="P23">
        <v>159</v>
      </c>
      <c r="Q23">
        <v>51</v>
      </c>
      <c r="R23">
        <v>393</v>
      </c>
      <c r="S23">
        <v>1060</v>
      </c>
      <c r="T23">
        <v>0.254</v>
      </c>
      <c r="U23">
        <v>0.311</v>
      </c>
      <c r="V23">
        <v>0.374</v>
      </c>
      <c r="W23">
        <v>0.68600000000000005</v>
      </c>
      <c r="X23">
        <v>79</v>
      </c>
      <c r="Y23">
        <v>0.317</v>
      </c>
      <c r="Z23">
        <v>75</v>
      </c>
      <c r="AA23">
        <v>2057</v>
      </c>
      <c r="AB23">
        <v>102</v>
      </c>
      <c r="AC23">
        <v>91</v>
      </c>
      <c r="AD23">
        <v>78</v>
      </c>
      <c r="AE23">
        <v>56</v>
      </c>
      <c r="AF23">
        <v>22</v>
      </c>
      <c r="AG23">
        <v>1901</v>
      </c>
      <c r="AH23">
        <v>1748</v>
      </c>
      <c r="AI23">
        <v>10.79012345679012</v>
      </c>
      <c r="AJ23">
        <v>4.4239506172839507</v>
      </c>
      <c r="AK23">
        <v>3.9877300613496929</v>
      </c>
      <c r="AL23">
        <v>0.43622055593425729</v>
      </c>
      <c r="AM23">
        <v>4.0874097892104322</v>
      </c>
      <c r="AN23">
        <v>9.9679727860738865E-2</v>
      </c>
    </row>
    <row r="24" spans="1:40" ht="16" customHeight="1" x14ac:dyDescent="0.2">
      <c r="A24" t="s">
        <v>70</v>
      </c>
      <c r="C24" t="s">
        <v>89</v>
      </c>
      <c r="F24" t="s">
        <v>228</v>
      </c>
      <c r="G24">
        <v>162</v>
      </c>
      <c r="H24">
        <v>6245</v>
      </c>
      <c r="I24">
        <v>5490</v>
      </c>
      <c r="J24">
        <v>749</v>
      </c>
      <c r="K24">
        <v>1390</v>
      </c>
      <c r="L24">
        <v>292</v>
      </c>
      <c r="M24">
        <v>30</v>
      </c>
      <c r="N24">
        <v>167</v>
      </c>
      <c r="O24">
        <v>715</v>
      </c>
      <c r="P24">
        <v>79</v>
      </c>
      <c r="Q24">
        <v>37</v>
      </c>
      <c r="R24">
        <v>604</v>
      </c>
      <c r="S24">
        <v>1072</v>
      </c>
      <c r="T24">
        <v>0.253</v>
      </c>
      <c r="U24">
        <v>0.33</v>
      </c>
      <c r="V24">
        <v>0.40899999999999997</v>
      </c>
      <c r="W24">
        <v>0.73899999999999999</v>
      </c>
      <c r="X24">
        <v>100</v>
      </c>
      <c r="Y24">
        <v>0.33600000000000002</v>
      </c>
      <c r="Z24">
        <v>102</v>
      </c>
      <c r="AA24">
        <v>2243</v>
      </c>
      <c r="AB24">
        <v>112</v>
      </c>
      <c r="AC24">
        <v>48</v>
      </c>
      <c r="AD24">
        <v>56</v>
      </c>
      <c r="AE24">
        <v>45</v>
      </c>
      <c r="AF24">
        <v>40</v>
      </c>
      <c r="AG24">
        <v>2082</v>
      </c>
      <c r="AH24">
        <v>1933</v>
      </c>
      <c r="AI24">
        <v>11.9320987654321</v>
      </c>
      <c r="AJ24">
        <v>4.8921604938271601</v>
      </c>
      <c r="AK24">
        <v>4.6234567901234556</v>
      </c>
      <c r="AL24">
        <v>0.26870370370370372</v>
      </c>
      <c r="AM24">
        <v>4.658399831649831</v>
      </c>
      <c r="AN24">
        <v>3.4943041526374508E-2</v>
      </c>
    </row>
    <row r="25" spans="1:40" ht="16" customHeight="1" x14ac:dyDescent="0.2">
      <c r="A25" t="s">
        <v>72</v>
      </c>
      <c r="C25" t="s">
        <v>89</v>
      </c>
      <c r="F25" t="s">
        <v>120</v>
      </c>
      <c r="G25">
        <v>161</v>
      </c>
      <c r="H25">
        <v>6327</v>
      </c>
      <c r="I25">
        <v>5628</v>
      </c>
      <c r="J25">
        <v>859</v>
      </c>
      <c r="K25">
        <v>1553</v>
      </c>
      <c r="L25">
        <v>321</v>
      </c>
      <c r="M25">
        <v>28</v>
      </c>
      <c r="N25">
        <v>234</v>
      </c>
      <c r="O25">
        <v>822</v>
      </c>
      <c r="P25">
        <v>115</v>
      </c>
      <c r="Q25">
        <v>39</v>
      </c>
      <c r="R25">
        <v>558</v>
      </c>
      <c r="S25">
        <v>1081</v>
      </c>
      <c r="T25">
        <v>0.27600000000000002</v>
      </c>
      <c r="U25">
        <v>0.34499999999999997</v>
      </c>
      <c r="V25">
        <v>0.46800000000000003</v>
      </c>
      <c r="W25">
        <v>0.81200000000000006</v>
      </c>
      <c r="X25">
        <v>110</v>
      </c>
      <c r="Y25">
        <v>0.36199999999999999</v>
      </c>
      <c r="Z25">
        <v>110</v>
      </c>
      <c r="AA25">
        <v>2632</v>
      </c>
      <c r="AB25">
        <v>107</v>
      </c>
      <c r="AC25">
        <v>57</v>
      </c>
      <c r="AD25">
        <v>36</v>
      </c>
      <c r="AE25">
        <v>48</v>
      </c>
      <c r="AF25">
        <v>26</v>
      </c>
      <c r="AG25">
        <v>2194</v>
      </c>
      <c r="AH25">
        <v>2048</v>
      </c>
      <c r="AI25">
        <v>12.641975308641969</v>
      </c>
      <c r="AJ25">
        <v>5.1832098765432093</v>
      </c>
      <c r="AK25">
        <v>5.3354037267080754</v>
      </c>
      <c r="AL25">
        <v>0.1521938501648652</v>
      </c>
      <c r="AM25">
        <v>5.4019710144927533</v>
      </c>
      <c r="AN25">
        <v>6.6567287784678797E-2</v>
      </c>
    </row>
    <row r="26" spans="1:40" ht="16" customHeight="1" x14ac:dyDescent="0.2">
      <c r="A26" t="s">
        <v>71</v>
      </c>
      <c r="C26" t="s">
        <v>89</v>
      </c>
      <c r="F26" t="s">
        <v>354</v>
      </c>
      <c r="G26">
        <v>163</v>
      </c>
      <c r="H26">
        <v>6484</v>
      </c>
      <c r="I26">
        <v>5628</v>
      </c>
      <c r="J26">
        <v>845</v>
      </c>
      <c r="K26">
        <v>1540</v>
      </c>
      <c r="L26">
        <v>292</v>
      </c>
      <c r="M26">
        <v>26</v>
      </c>
      <c r="N26">
        <v>161</v>
      </c>
      <c r="O26">
        <v>800</v>
      </c>
      <c r="P26">
        <v>102</v>
      </c>
      <c r="Q26">
        <v>51</v>
      </c>
      <c r="R26">
        <v>678</v>
      </c>
      <c r="S26">
        <v>1040</v>
      </c>
      <c r="T26">
        <v>0.27400000000000002</v>
      </c>
      <c r="U26">
        <v>0.35299999999999998</v>
      </c>
      <c r="V26">
        <v>0.42099999999999999</v>
      </c>
      <c r="W26">
        <v>0.77400000000000002</v>
      </c>
      <c r="X26">
        <v>108</v>
      </c>
      <c r="Y26">
        <v>0.34899999999999998</v>
      </c>
      <c r="Z26">
        <v>108</v>
      </c>
      <c r="AA26">
        <v>2367</v>
      </c>
      <c r="AB26">
        <v>123</v>
      </c>
      <c r="AC26">
        <v>44</v>
      </c>
      <c r="AD26">
        <v>81</v>
      </c>
      <c r="AE26">
        <v>53</v>
      </c>
      <c r="AF26">
        <v>53</v>
      </c>
      <c r="AG26">
        <v>2315</v>
      </c>
      <c r="AH26">
        <v>2141</v>
      </c>
      <c r="AI26">
        <v>13.216049382716051</v>
      </c>
      <c r="AJ26">
        <v>5.4185802469135798</v>
      </c>
      <c r="AK26">
        <v>5.1840490797546011</v>
      </c>
      <c r="AL26">
        <v>0.2345311671589787</v>
      </c>
      <c r="AM26">
        <v>4.9650039345294301</v>
      </c>
      <c r="AN26">
        <v>0.21904514522517091</v>
      </c>
    </row>
    <row r="27" spans="1:40" ht="16" customHeight="1" x14ac:dyDescent="0.2">
      <c r="A27" t="s">
        <v>73</v>
      </c>
      <c r="C27" t="s">
        <v>89</v>
      </c>
      <c r="F27" t="s">
        <v>310</v>
      </c>
      <c r="G27">
        <v>163</v>
      </c>
      <c r="H27">
        <v>6413</v>
      </c>
      <c r="I27">
        <v>5593</v>
      </c>
      <c r="J27">
        <v>810</v>
      </c>
      <c r="K27">
        <v>1444</v>
      </c>
      <c r="L27">
        <v>292</v>
      </c>
      <c r="M27">
        <v>30</v>
      </c>
      <c r="N27">
        <v>223</v>
      </c>
      <c r="O27">
        <v>781</v>
      </c>
      <c r="P27">
        <v>133</v>
      </c>
      <c r="Q27">
        <v>41</v>
      </c>
      <c r="R27">
        <v>676</v>
      </c>
      <c r="S27">
        <v>1179</v>
      </c>
      <c r="T27">
        <v>0.25800000000000001</v>
      </c>
      <c r="U27">
        <v>0.34100000000000003</v>
      </c>
      <c r="V27">
        <v>0.441</v>
      </c>
      <c r="W27">
        <v>0.78100000000000003</v>
      </c>
      <c r="X27">
        <v>104</v>
      </c>
      <c r="Y27">
        <v>0.34899999999999998</v>
      </c>
      <c r="Z27">
        <v>101</v>
      </c>
      <c r="AA27">
        <v>2465</v>
      </c>
      <c r="AB27">
        <v>117</v>
      </c>
      <c r="AC27">
        <v>42</v>
      </c>
      <c r="AD27">
        <v>68</v>
      </c>
      <c r="AE27">
        <v>34</v>
      </c>
      <c r="AF27">
        <v>65</v>
      </c>
      <c r="AG27">
        <v>2227</v>
      </c>
      <c r="AH27">
        <v>2069</v>
      </c>
      <c r="AI27">
        <v>12.771604938271601</v>
      </c>
      <c r="AJ27">
        <v>5.2363580246913566</v>
      </c>
      <c r="AK27">
        <v>4.9693251533742329</v>
      </c>
      <c r="AL27">
        <v>0.26703287131712461</v>
      </c>
      <c r="AM27">
        <v>5.2028372434017589</v>
      </c>
      <c r="AN27">
        <v>0.23351209002752599</v>
      </c>
    </row>
    <row r="28" spans="1:40" ht="16" customHeight="1" x14ac:dyDescent="0.2">
      <c r="A28" t="s">
        <v>74</v>
      </c>
      <c r="C28" t="s">
        <v>89</v>
      </c>
      <c r="F28" t="s">
        <v>344</v>
      </c>
      <c r="G28">
        <v>162</v>
      </c>
      <c r="H28">
        <v>6157</v>
      </c>
      <c r="I28">
        <v>5555</v>
      </c>
      <c r="J28">
        <v>620</v>
      </c>
      <c r="K28">
        <v>1450</v>
      </c>
      <c r="L28">
        <v>267</v>
      </c>
      <c r="M28">
        <v>43</v>
      </c>
      <c r="N28">
        <v>111</v>
      </c>
      <c r="O28">
        <v>579</v>
      </c>
      <c r="P28">
        <v>120</v>
      </c>
      <c r="Q28">
        <v>73</v>
      </c>
      <c r="R28">
        <v>473</v>
      </c>
      <c r="S28">
        <v>1107</v>
      </c>
      <c r="T28">
        <v>0.26100000000000001</v>
      </c>
      <c r="U28">
        <v>0.32100000000000001</v>
      </c>
      <c r="V28">
        <v>0.38500000000000001</v>
      </c>
      <c r="W28">
        <v>0.70599999999999996</v>
      </c>
      <c r="X28">
        <v>83</v>
      </c>
      <c r="Y28">
        <v>0.32</v>
      </c>
      <c r="Z28">
        <v>80</v>
      </c>
      <c r="AA28">
        <v>2136</v>
      </c>
      <c r="AB28">
        <v>127</v>
      </c>
      <c r="AC28">
        <v>37</v>
      </c>
      <c r="AD28">
        <v>53</v>
      </c>
      <c r="AE28">
        <v>38</v>
      </c>
      <c r="AF28">
        <v>24</v>
      </c>
      <c r="AG28">
        <v>1984</v>
      </c>
      <c r="AH28">
        <v>1784</v>
      </c>
      <c r="AI28">
        <v>11.01234567901234</v>
      </c>
      <c r="AJ28">
        <v>4.5150617283950609</v>
      </c>
      <c r="AK28">
        <v>3.8271604938271611</v>
      </c>
      <c r="AL28">
        <v>0.68790123456790031</v>
      </c>
      <c r="AM28">
        <v>4.1605053651782624</v>
      </c>
      <c r="AN28">
        <v>0.33334487135110091</v>
      </c>
    </row>
    <row r="29" spans="1:40" ht="16" customHeight="1" x14ac:dyDescent="0.2">
      <c r="A29" t="s">
        <v>75</v>
      </c>
      <c r="C29" t="s">
        <v>89</v>
      </c>
      <c r="F29" t="s">
        <v>355</v>
      </c>
      <c r="G29">
        <v>162</v>
      </c>
      <c r="H29">
        <v>6401</v>
      </c>
      <c r="I29">
        <v>5672</v>
      </c>
      <c r="J29">
        <v>940</v>
      </c>
      <c r="K29">
        <v>1637</v>
      </c>
      <c r="L29">
        <v>314</v>
      </c>
      <c r="M29">
        <v>32</v>
      </c>
      <c r="N29">
        <v>201</v>
      </c>
      <c r="O29">
        <v>894</v>
      </c>
      <c r="P29">
        <v>82</v>
      </c>
      <c r="Q29">
        <v>47</v>
      </c>
      <c r="R29">
        <v>595</v>
      </c>
      <c r="S29">
        <v>1045</v>
      </c>
      <c r="T29">
        <v>0.28899999999999998</v>
      </c>
      <c r="U29">
        <v>0.35699999999999998</v>
      </c>
      <c r="V29">
        <v>0.46200000000000002</v>
      </c>
      <c r="W29">
        <v>0.81899999999999995</v>
      </c>
      <c r="X29">
        <v>108</v>
      </c>
      <c r="Y29">
        <v>0.36699999999999999</v>
      </c>
      <c r="Z29">
        <v>110</v>
      </c>
      <c r="AA29">
        <v>2618</v>
      </c>
      <c r="AB29">
        <v>137</v>
      </c>
      <c r="AC29">
        <v>39</v>
      </c>
      <c r="AD29">
        <v>41</v>
      </c>
      <c r="AE29">
        <v>54</v>
      </c>
      <c r="AF29">
        <v>27</v>
      </c>
      <c r="AG29">
        <v>2298</v>
      </c>
      <c r="AH29">
        <v>2114</v>
      </c>
      <c r="AI29">
        <v>13.049382716049379</v>
      </c>
      <c r="AJ29">
        <v>5.3502469135802464</v>
      </c>
      <c r="AK29">
        <v>5.8024691358024691</v>
      </c>
      <c r="AL29">
        <v>0.45222222222222269</v>
      </c>
      <c r="AM29">
        <v>5.3195424836601317</v>
      </c>
      <c r="AN29">
        <v>0.48292665214233738</v>
      </c>
    </row>
    <row r="30" spans="1:40" ht="16" customHeight="1" x14ac:dyDescent="0.2">
      <c r="A30" t="s">
        <v>76</v>
      </c>
      <c r="C30" t="s">
        <v>89</v>
      </c>
      <c r="F30" t="s">
        <v>241</v>
      </c>
      <c r="G30">
        <v>163</v>
      </c>
      <c r="H30">
        <v>6323</v>
      </c>
      <c r="I30">
        <v>5580</v>
      </c>
      <c r="J30">
        <v>816</v>
      </c>
      <c r="K30">
        <v>1482</v>
      </c>
      <c r="L30">
        <v>316</v>
      </c>
      <c r="M30">
        <v>19</v>
      </c>
      <c r="N30">
        <v>221</v>
      </c>
      <c r="O30">
        <v>776</v>
      </c>
      <c r="P30">
        <v>184</v>
      </c>
      <c r="Q30">
        <v>81</v>
      </c>
      <c r="R30">
        <v>564</v>
      </c>
      <c r="S30">
        <v>1132</v>
      </c>
      <c r="T30">
        <v>0.26600000000000001</v>
      </c>
      <c r="U30">
        <v>0.34</v>
      </c>
      <c r="V30">
        <v>0.44800000000000001</v>
      </c>
      <c r="W30">
        <v>0.78700000000000003</v>
      </c>
      <c r="X30">
        <v>104</v>
      </c>
      <c r="Y30">
        <v>0.35099999999999998</v>
      </c>
      <c r="Z30">
        <v>103</v>
      </c>
      <c r="AA30">
        <v>2499</v>
      </c>
      <c r="AB30">
        <v>108</v>
      </c>
      <c r="AC30">
        <v>87</v>
      </c>
      <c r="AD30">
        <v>43</v>
      </c>
      <c r="AE30">
        <v>49</v>
      </c>
      <c r="AF30">
        <v>43</v>
      </c>
      <c r="AG30">
        <v>2176</v>
      </c>
      <c r="AH30">
        <v>1987</v>
      </c>
      <c r="AI30">
        <v>12.26543209876543</v>
      </c>
      <c r="AJ30">
        <v>5.0288271604938268</v>
      </c>
      <c r="AK30">
        <v>5.0061349693251538</v>
      </c>
      <c r="AL30">
        <v>2.2692191168673052E-2</v>
      </c>
      <c r="AM30">
        <v>5.0908758169934636</v>
      </c>
      <c r="AN30">
        <v>8.4740847668310693E-2</v>
      </c>
    </row>
    <row r="31" spans="1:40" ht="16" customHeight="1" x14ac:dyDescent="0.2">
      <c r="A31" t="s">
        <v>77</v>
      </c>
      <c r="C31" t="s">
        <v>89</v>
      </c>
      <c r="F31" t="s">
        <v>141</v>
      </c>
      <c r="G31">
        <v>162</v>
      </c>
      <c r="H31">
        <v>6042</v>
      </c>
      <c r="I31">
        <v>5418</v>
      </c>
      <c r="J31">
        <v>644</v>
      </c>
      <c r="K31">
        <v>1348</v>
      </c>
      <c r="L31">
        <v>280</v>
      </c>
      <c r="M31">
        <v>32</v>
      </c>
      <c r="N31">
        <v>147</v>
      </c>
      <c r="O31">
        <v>602</v>
      </c>
      <c r="P31">
        <v>91</v>
      </c>
      <c r="Q31">
        <v>46</v>
      </c>
      <c r="R31">
        <v>439</v>
      </c>
      <c r="S31">
        <v>1058</v>
      </c>
      <c r="T31">
        <v>0.249</v>
      </c>
      <c r="U31">
        <v>0.31</v>
      </c>
      <c r="V31">
        <v>0.39400000000000002</v>
      </c>
      <c r="W31">
        <v>0.70399999999999996</v>
      </c>
      <c r="X31">
        <v>86</v>
      </c>
      <c r="Y31">
        <v>0.32200000000000001</v>
      </c>
      <c r="Z31">
        <v>85</v>
      </c>
      <c r="AA31">
        <v>2133</v>
      </c>
      <c r="AB31">
        <v>109</v>
      </c>
      <c r="AC31">
        <v>60</v>
      </c>
      <c r="AD31">
        <v>87</v>
      </c>
      <c r="AE31">
        <v>37</v>
      </c>
      <c r="AF31">
        <v>31</v>
      </c>
      <c r="AG31">
        <v>1878</v>
      </c>
      <c r="AH31">
        <v>1723</v>
      </c>
      <c r="AI31">
        <v>10.6358024691358</v>
      </c>
      <c r="AJ31">
        <v>4.3606790123456776</v>
      </c>
      <c r="AK31">
        <v>3.975308641975309</v>
      </c>
      <c r="AL31">
        <v>0.38537037037036992</v>
      </c>
      <c r="AM31">
        <v>4.2580949820788527</v>
      </c>
      <c r="AN31">
        <v>0.2827863401035442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38"/>
  <sheetViews>
    <sheetView tabSelected="1" workbookViewId="0">
      <selection sqref="A1:A1048576"/>
    </sheetView>
  </sheetViews>
  <sheetFormatPr baseColWidth="10" defaultColWidth="8.83203125" defaultRowHeight="15" x14ac:dyDescent="0.2"/>
  <sheetData>
    <row r="1" spans="1:40" ht="16" customHeight="1" x14ac:dyDescent="0.2">
      <c r="A1" s="10" t="s">
        <v>0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t="s">
        <v>49</v>
      </c>
      <c r="C3" t="s">
        <v>89</v>
      </c>
      <c r="F3" t="s">
        <v>156</v>
      </c>
      <c r="G3">
        <v>162</v>
      </c>
      <c r="H3">
        <v>6315</v>
      </c>
      <c r="I3">
        <v>5528</v>
      </c>
      <c r="J3">
        <v>791</v>
      </c>
      <c r="K3">
        <v>1490</v>
      </c>
      <c r="L3">
        <v>268</v>
      </c>
      <c r="M3">
        <v>37</v>
      </c>
      <c r="N3">
        <v>174</v>
      </c>
      <c r="O3">
        <v>755</v>
      </c>
      <c r="P3">
        <v>108</v>
      </c>
      <c r="Q3">
        <v>58</v>
      </c>
      <c r="R3">
        <v>597</v>
      </c>
      <c r="S3">
        <v>1160</v>
      </c>
      <c r="T3">
        <v>0.27</v>
      </c>
      <c r="U3">
        <v>0.34300000000000003</v>
      </c>
      <c r="V3">
        <v>0.42599999999999999</v>
      </c>
      <c r="W3">
        <v>0.76900000000000002</v>
      </c>
      <c r="X3">
        <v>99</v>
      </c>
      <c r="Y3">
        <v>0.35199999999999998</v>
      </c>
      <c r="Z3">
        <v>100</v>
      </c>
      <c r="AA3">
        <v>2354</v>
      </c>
      <c r="AB3">
        <v>143</v>
      </c>
      <c r="AC3">
        <v>52</v>
      </c>
      <c r="AD3">
        <v>83</v>
      </c>
      <c r="AE3">
        <v>52</v>
      </c>
      <c r="AF3">
        <v>45</v>
      </c>
      <c r="AG3">
        <v>2184</v>
      </c>
      <c r="AH3">
        <v>1983</v>
      </c>
      <c r="AI3">
        <v>12.24074074074074</v>
      </c>
      <c r="AJ3">
        <v>5.0187037037037037</v>
      </c>
      <c r="AK3">
        <v>4.882716049382716</v>
      </c>
      <c r="AL3">
        <v>0.13598765432098769</v>
      </c>
      <c r="AM3">
        <v>4.7888775510204074</v>
      </c>
      <c r="AN3">
        <v>9.383849836230862E-2</v>
      </c>
    </row>
    <row r="4" spans="1:40" ht="16" customHeight="1" x14ac:dyDescent="0.2">
      <c r="A4" t="s">
        <v>50</v>
      </c>
      <c r="C4" t="s">
        <v>89</v>
      </c>
      <c r="F4" t="s">
        <v>114</v>
      </c>
      <c r="G4">
        <v>162</v>
      </c>
      <c r="H4">
        <v>6340</v>
      </c>
      <c r="I4">
        <v>5584</v>
      </c>
      <c r="J4">
        <v>812</v>
      </c>
      <c r="K4">
        <v>1498</v>
      </c>
      <c r="L4">
        <v>264</v>
      </c>
      <c r="M4">
        <v>22</v>
      </c>
      <c r="N4">
        <v>196</v>
      </c>
      <c r="O4">
        <v>780</v>
      </c>
      <c r="P4">
        <v>63</v>
      </c>
      <c r="Q4">
        <v>26</v>
      </c>
      <c r="R4">
        <v>586</v>
      </c>
      <c r="S4">
        <v>952</v>
      </c>
      <c r="T4">
        <v>0.26800000000000002</v>
      </c>
      <c r="U4">
        <v>0.34100000000000003</v>
      </c>
      <c r="V4">
        <v>0.42899999999999999</v>
      </c>
      <c r="W4">
        <v>0.77</v>
      </c>
      <c r="X4">
        <v>103</v>
      </c>
      <c r="Y4">
        <v>0.34599999999999997</v>
      </c>
      <c r="Z4">
        <v>102</v>
      </c>
      <c r="AA4">
        <v>2394</v>
      </c>
      <c r="AB4">
        <v>121</v>
      </c>
      <c r="AC4">
        <v>65</v>
      </c>
      <c r="AD4">
        <v>46</v>
      </c>
      <c r="AE4">
        <v>59</v>
      </c>
      <c r="AF4">
        <v>44</v>
      </c>
      <c r="AG4">
        <v>2193</v>
      </c>
      <c r="AH4">
        <v>2046</v>
      </c>
      <c r="AI4">
        <v>12.62962962962963</v>
      </c>
      <c r="AJ4">
        <v>5.1781481481481482</v>
      </c>
      <c r="AK4">
        <v>5.0123456790123457</v>
      </c>
      <c r="AL4">
        <v>0.1658024691358024</v>
      </c>
      <c r="AM4">
        <v>5.0049999999999999</v>
      </c>
      <c r="AN4">
        <v>7.3456790123458404E-3</v>
      </c>
    </row>
    <row r="5" spans="1:40" ht="16" customHeight="1" x14ac:dyDescent="0.2">
      <c r="A5" t="s">
        <v>51</v>
      </c>
      <c r="C5" t="s">
        <v>89</v>
      </c>
      <c r="F5" t="s">
        <v>356</v>
      </c>
      <c r="G5">
        <v>162</v>
      </c>
      <c r="H5">
        <v>6430</v>
      </c>
      <c r="I5">
        <v>5781</v>
      </c>
      <c r="J5">
        <v>851</v>
      </c>
      <c r="K5">
        <v>1684</v>
      </c>
      <c r="L5">
        <v>373</v>
      </c>
      <c r="M5">
        <v>32</v>
      </c>
      <c r="N5">
        <v>185</v>
      </c>
      <c r="O5">
        <v>810</v>
      </c>
      <c r="P5">
        <v>68</v>
      </c>
      <c r="Q5">
        <v>48</v>
      </c>
      <c r="R5">
        <v>514</v>
      </c>
      <c r="S5">
        <v>1044</v>
      </c>
      <c r="T5">
        <v>0.29099999999999998</v>
      </c>
      <c r="U5">
        <v>0.35199999999999998</v>
      </c>
      <c r="V5">
        <v>0.46300000000000002</v>
      </c>
      <c r="W5">
        <v>0.81499999999999995</v>
      </c>
      <c r="X5">
        <v>110</v>
      </c>
      <c r="Y5">
        <v>0.36199999999999999</v>
      </c>
      <c r="Z5">
        <v>110</v>
      </c>
      <c r="AA5">
        <v>2676</v>
      </c>
      <c r="AB5">
        <v>155</v>
      </c>
      <c r="AC5">
        <v>59</v>
      </c>
      <c r="AD5">
        <v>21</v>
      </c>
      <c r="AE5">
        <v>55</v>
      </c>
      <c r="AF5">
        <v>54</v>
      </c>
      <c r="AG5">
        <v>2311</v>
      </c>
      <c r="AH5">
        <v>2108</v>
      </c>
      <c r="AI5">
        <v>13.01234567901234</v>
      </c>
      <c r="AJ5">
        <v>5.3350617283950612</v>
      </c>
      <c r="AK5">
        <v>5.2530864197530862</v>
      </c>
      <c r="AL5">
        <v>8.1975308641974998E-2</v>
      </c>
      <c r="AM5">
        <v>5.3914362373737372</v>
      </c>
      <c r="AN5">
        <v>0.13834981762065099</v>
      </c>
    </row>
    <row r="6" spans="1:40" ht="16" customHeight="1" x14ac:dyDescent="0.2">
      <c r="A6" t="s">
        <v>52</v>
      </c>
      <c r="C6" t="s">
        <v>89</v>
      </c>
      <c r="F6" t="s">
        <v>106</v>
      </c>
      <c r="G6">
        <v>162</v>
      </c>
      <c r="H6">
        <v>6098</v>
      </c>
      <c r="I6">
        <v>5489</v>
      </c>
      <c r="J6">
        <v>687</v>
      </c>
      <c r="K6">
        <v>1444</v>
      </c>
      <c r="L6">
        <v>269</v>
      </c>
      <c r="M6">
        <v>39</v>
      </c>
      <c r="N6">
        <v>127</v>
      </c>
      <c r="O6">
        <v>642</v>
      </c>
      <c r="P6">
        <v>116</v>
      </c>
      <c r="Q6">
        <v>60</v>
      </c>
      <c r="R6">
        <v>451</v>
      </c>
      <c r="S6">
        <v>1003</v>
      </c>
      <c r="T6">
        <v>0.26300000000000001</v>
      </c>
      <c r="U6">
        <v>0.32100000000000001</v>
      </c>
      <c r="V6">
        <v>0.39600000000000002</v>
      </c>
      <c r="W6">
        <v>0.71699999999999997</v>
      </c>
      <c r="X6">
        <v>85</v>
      </c>
      <c r="Y6">
        <v>0.32800000000000001</v>
      </c>
      <c r="Z6">
        <v>82</v>
      </c>
      <c r="AA6">
        <v>2172</v>
      </c>
      <c r="AB6">
        <v>119</v>
      </c>
      <c r="AC6">
        <v>34</v>
      </c>
      <c r="AD6">
        <v>83</v>
      </c>
      <c r="AE6">
        <v>38</v>
      </c>
      <c r="AF6">
        <v>40</v>
      </c>
      <c r="AG6">
        <v>1969</v>
      </c>
      <c r="AH6">
        <v>1790</v>
      </c>
      <c r="AI6">
        <v>11.049382716049379</v>
      </c>
      <c r="AJ6">
        <v>4.530246913580247</v>
      </c>
      <c r="AK6">
        <v>4.2407407407407396</v>
      </c>
      <c r="AL6">
        <v>0.28950617283950653</v>
      </c>
      <c r="AM6">
        <v>4.2937694704049836</v>
      </c>
      <c r="AN6">
        <v>5.302872966424399E-2</v>
      </c>
    </row>
    <row r="7" spans="1:40" ht="16" customHeight="1" x14ac:dyDescent="0.2">
      <c r="A7" t="s">
        <v>53</v>
      </c>
      <c r="C7" t="s">
        <v>89</v>
      </c>
      <c r="F7" t="s">
        <v>305</v>
      </c>
      <c r="G7">
        <v>161</v>
      </c>
      <c r="H7">
        <v>6201</v>
      </c>
      <c r="I7">
        <v>5491</v>
      </c>
      <c r="J7">
        <v>779</v>
      </c>
      <c r="K7">
        <v>1498</v>
      </c>
      <c r="L7">
        <v>260</v>
      </c>
      <c r="M7">
        <v>28</v>
      </c>
      <c r="N7">
        <v>158</v>
      </c>
      <c r="O7">
        <v>740</v>
      </c>
      <c r="P7">
        <v>106</v>
      </c>
      <c r="Q7">
        <v>52</v>
      </c>
      <c r="R7">
        <v>569</v>
      </c>
      <c r="S7">
        <v>901</v>
      </c>
      <c r="T7">
        <v>0.27300000000000002</v>
      </c>
      <c r="U7">
        <v>0.34100000000000003</v>
      </c>
      <c r="V7">
        <v>0.41699999999999998</v>
      </c>
      <c r="W7">
        <v>0.75800000000000001</v>
      </c>
      <c r="X7">
        <v>101</v>
      </c>
      <c r="Y7">
        <v>0.34</v>
      </c>
      <c r="Z7">
        <v>100</v>
      </c>
      <c r="AA7">
        <v>2288</v>
      </c>
      <c r="AB7">
        <v>133</v>
      </c>
      <c r="AC7">
        <v>33</v>
      </c>
      <c r="AD7">
        <v>47</v>
      </c>
      <c r="AE7">
        <v>60</v>
      </c>
      <c r="AF7">
        <v>40</v>
      </c>
      <c r="AG7">
        <v>2140</v>
      </c>
      <c r="AH7">
        <v>1955</v>
      </c>
      <c r="AI7">
        <v>12.0679012345679</v>
      </c>
      <c r="AJ7">
        <v>4.9478395061728397</v>
      </c>
      <c r="AK7">
        <v>4.8385093167701863</v>
      </c>
      <c r="AL7">
        <v>0.1093301894026535</v>
      </c>
      <c r="AM7">
        <v>4.6486192570869989</v>
      </c>
      <c r="AN7">
        <v>0.1898900596831874</v>
      </c>
    </row>
    <row r="8" spans="1:40" ht="16" customHeight="1" x14ac:dyDescent="0.2">
      <c r="A8" t="s">
        <v>54</v>
      </c>
      <c r="C8" t="s">
        <v>89</v>
      </c>
      <c r="F8" t="s">
        <v>303</v>
      </c>
      <c r="G8">
        <v>162</v>
      </c>
      <c r="H8">
        <v>6153</v>
      </c>
      <c r="I8">
        <v>5484</v>
      </c>
      <c r="J8">
        <v>651</v>
      </c>
      <c r="K8">
        <v>1386</v>
      </c>
      <c r="L8">
        <v>269</v>
      </c>
      <c r="M8">
        <v>27</v>
      </c>
      <c r="N8">
        <v>142</v>
      </c>
      <c r="O8">
        <v>612</v>
      </c>
      <c r="P8">
        <v>190</v>
      </c>
      <c r="Q8">
        <v>67</v>
      </c>
      <c r="R8">
        <v>518</v>
      </c>
      <c r="S8">
        <v>1113</v>
      </c>
      <c r="T8">
        <v>0.253</v>
      </c>
      <c r="U8">
        <v>0.32100000000000001</v>
      </c>
      <c r="V8">
        <v>0.38900000000000001</v>
      </c>
      <c r="W8">
        <v>0.71</v>
      </c>
      <c r="X8">
        <v>84</v>
      </c>
      <c r="Y8">
        <v>0.32800000000000001</v>
      </c>
      <c r="Z8">
        <v>81</v>
      </c>
      <c r="AA8">
        <v>2135</v>
      </c>
      <c r="AB8">
        <v>104</v>
      </c>
      <c r="AC8">
        <v>45</v>
      </c>
      <c r="AD8">
        <v>75</v>
      </c>
      <c r="AE8">
        <v>30</v>
      </c>
      <c r="AF8">
        <v>35</v>
      </c>
      <c r="AG8">
        <v>1984</v>
      </c>
      <c r="AH8">
        <v>1813</v>
      </c>
      <c r="AI8">
        <v>11.191358024691359</v>
      </c>
      <c r="AJ8">
        <v>4.5884567901234563</v>
      </c>
      <c r="AK8">
        <v>4.0185185185185182</v>
      </c>
      <c r="AL8">
        <v>0.56993827160493815</v>
      </c>
      <c r="AM8">
        <v>4.2720655936310141</v>
      </c>
      <c r="AN8">
        <v>0.25354707511249602</v>
      </c>
    </row>
    <row r="9" spans="1:40" ht="16" customHeight="1" x14ac:dyDescent="0.2">
      <c r="A9" t="s">
        <v>55</v>
      </c>
      <c r="C9" t="s">
        <v>89</v>
      </c>
      <c r="F9" t="s">
        <v>251</v>
      </c>
      <c r="G9">
        <v>161</v>
      </c>
      <c r="H9">
        <v>6304</v>
      </c>
      <c r="I9">
        <v>5556</v>
      </c>
      <c r="J9">
        <v>868</v>
      </c>
      <c r="K9">
        <v>1589</v>
      </c>
      <c r="L9">
        <v>301</v>
      </c>
      <c r="M9">
        <v>22</v>
      </c>
      <c r="N9">
        <v>220</v>
      </c>
      <c r="O9">
        <v>810</v>
      </c>
      <c r="P9">
        <v>118</v>
      </c>
      <c r="Q9">
        <v>59</v>
      </c>
      <c r="R9">
        <v>617</v>
      </c>
      <c r="S9">
        <v>955</v>
      </c>
      <c r="T9">
        <v>0.28599999999999998</v>
      </c>
      <c r="U9">
        <v>0.35799999999999998</v>
      </c>
      <c r="V9">
        <v>0.46700000000000003</v>
      </c>
      <c r="W9">
        <v>0.82499999999999996</v>
      </c>
      <c r="X9">
        <v>111</v>
      </c>
      <c r="Y9">
        <v>0.36899999999999999</v>
      </c>
      <c r="Z9">
        <v>113</v>
      </c>
      <c r="AA9">
        <v>2594</v>
      </c>
      <c r="AB9">
        <v>152</v>
      </c>
      <c r="AC9">
        <v>37</v>
      </c>
      <c r="AD9">
        <v>45</v>
      </c>
      <c r="AE9">
        <v>49</v>
      </c>
      <c r="AF9">
        <v>39</v>
      </c>
      <c r="AG9">
        <v>2282</v>
      </c>
      <c r="AH9">
        <v>2071</v>
      </c>
      <c r="AI9">
        <v>12.783950617283949</v>
      </c>
      <c r="AJ9">
        <v>5.2414197530864186</v>
      </c>
      <c r="AK9">
        <v>5.3913043478260869</v>
      </c>
      <c r="AL9">
        <v>0.14988459473966739</v>
      </c>
      <c r="AM9">
        <v>5.2530252948479212</v>
      </c>
      <c r="AN9">
        <v>0.1382790529781657</v>
      </c>
    </row>
    <row r="10" spans="1:40" ht="16" customHeight="1" x14ac:dyDescent="0.2">
      <c r="A10" t="s">
        <v>56</v>
      </c>
      <c r="C10" t="s">
        <v>89</v>
      </c>
      <c r="F10" t="s">
        <v>147</v>
      </c>
      <c r="G10">
        <v>162</v>
      </c>
      <c r="H10">
        <v>6338</v>
      </c>
      <c r="I10">
        <v>5603</v>
      </c>
      <c r="J10">
        <v>923</v>
      </c>
      <c r="K10">
        <v>1611</v>
      </c>
      <c r="L10">
        <v>269</v>
      </c>
      <c r="M10">
        <v>40</v>
      </c>
      <c r="N10">
        <v>239</v>
      </c>
      <c r="O10">
        <v>869</v>
      </c>
      <c r="P10">
        <v>137</v>
      </c>
      <c r="Q10">
        <v>65</v>
      </c>
      <c r="R10">
        <v>562</v>
      </c>
      <c r="S10">
        <v>1060</v>
      </c>
      <c r="T10">
        <v>0.28799999999999998</v>
      </c>
      <c r="U10">
        <v>0.35699999999999998</v>
      </c>
      <c r="V10">
        <v>0.47799999999999998</v>
      </c>
      <c r="W10">
        <v>0.83499999999999996</v>
      </c>
      <c r="X10">
        <v>100</v>
      </c>
      <c r="Y10">
        <v>0.376</v>
      </c>
      <c r="Z10">
        <v>101</v>
      </c>
      <c r="AA10">
        <v>2677</v>
      </c>
      <c r="AB10">
        <v>138</v>
      </c>
      <c r="AC10">
        <v>63</v>
      </c>
      <c r="AD10">
        <v>73</v>
      </c>
      <c r="AE10">
        <v>35</v>
      </c>
      <c r="AF10">
        <v>35</v>
      </c>
      <c r="AG10">
        <v>2271</v>
      </c>
      <c r="AH10">
        <v>2068</v>
      </c>
      <c r="AI10">
        <v>12.76543209876543</v>
      </c>
      <c r="AJ10">
        <v>5.2338271604938269</v>
      </c>
      <c r="AK10">
        <v>5.6975308641975309</v>
      </c>
      <c r="AL10">
        <v>0.46370370370370401</v>
      </c>
      <c r="AM10">
        <v>5.3840087145969502</v>
      </c>
      <c r="AN10">
        <v>0.31352214960058072</v>
      </c>
    </row>
    <row r="11" spans="1:40" ht="16" customHeight="1" x14ac:dyDescent="0.2">
      <c r="A11" t="s">
        <v>57</v>
      </c>
      <c r="C11" t="s">
        <v>89</v>
      </c>
      <c r="F11" t="s">
        <v>316</v>
      </c>
      <c r="G11">
        <v>162</v>
      </c>
      <c r="H11">
        <v>6190</v>
      </c>
      <c r="I11">
        <v>5481</v>
      </c>
      <c r="J11">
        <v>784</v>
      </c>
      <c r="K11">
        <v>1415</v>
      </c>
      <c r="L11">
        <v>268</v>
      </c>
      <c r="M11">
        <v>32</v>
      </c>
      <c r="N11">
        <v>176</v>
      </c>
      <c r="O11">
        <v>743</v>
      </c>
      <c r="P11">
        <v>161</v>
      </c>
      <c r="Q11">
        <v>72</v>
      </c>
      <c r="R11">
        <v>578</v>
      </c>
      <c r="S11">
        <v>1164</v>
      </c>
      <c r="T11">
        <v>0.25800000000000001</v>
      </c>
      <c r="U11">
        <v>0.33200000000000002</v>
      </c>
      <c r="V11">
        <v>0.41499999999999998</v>
      </c>
      <c r="W11">
        <v>0.747</v>
      </c>
      <c r="X11">
        <v>95</v>
      </c>
      <c r="Y11">
        <v>0.33800000000000002</v>
      </c>
      <c r="Z11">
        <v>95</v>
      </c>
      <c r="AA11">
        <v>2275</v>
      </c>
      <c r="AB11">
        <v>120</v>
      </c>
      <c r="AC11">
        <v>49</v>
      </c>
      <c r="AD11">
        <v>34</v>
      </c>
      <c r="AE11">
        <v>47</v>
      </c>
      <c r="AF11">
        <v>37</v>
      </c>
      <c r="AG11">
        <v>2079</v>
      </c>
      <c r="AH11">
        <v>1887</v>
      </c>
      <c r="AI11">
        <v>11.648148148148151</v>
      </c>
      <c r="AJ11">
        <v>4.7757407407407406</v>
      </c>
      <c r="AK11">
        <v>4.8395061728395063</v>
      </c>
      <c r="AL11">
        <v>6.3765432098765729E-2</v>
      </c>
      <c r="AM11">
        <v>4.5864583333333337</v>
      </c>
      <c r="AN11">
        <v>0.2530478395061726</v>
      </c>
    </row>
    <row r="12" spans="1:40" ht="16" customHeight="1" x14ac:dyDescent="0.2">
      <c r="A12" t="s">
        <v>58</v>
      </c>
      <c r="C12" t="s">
        <v>89</v>
      </c>
      <c r="F12" t="s">
        <v>174</v>
      </c>
      <c r="G12">
        <v>162</v>
      </c>
      <c r="H12">
        <v>6363</v>
      </c>
      <c r="I12">
        <v>5502</v>
      </c>
      <c r="J12">
        <v>777</v>
      </c>
      <c r="K12">
        <v>1427</v>
      </c>
      <c r="L12">
        <v>314</v>
      </c>
      <c r="M12">
        <v>40</v>
      </c>
      <c r="N12">
        <v>133</v>
      </c>
      <c r="O12">
        <v>720</v>
      </c>
      <c r="P12">
        <v>171</v>
      </c>
      <c r="Q12">
        <v>74</v>
      </c>
      <c r="R12">
        <v>633</v>
      </c>
      <c r="S12">
        <v>1085</v>
      </c>
      <c r="T12">
        <v>0.25900000000000001</v>
      </c>
      <c r="U12">
        <v>0.34399999999999997</v>
      </c>
      <c r="V12">
        <v>0.40300000000000002</v>
      </c>
      <c r="W12">
        <v>0.747</v>
      </c>
      <c r="X12">
        <v>99</v>
      </c>
      <c r="Y12">
        <v>0.34399999999999997</v>
      </c>
      <c r="Z12">
        <v>99</v>
      </c>
      <c r="AA12">
        <v>2220</v>
      </c>
      <c r="AB12">
        <v>104</v>
      </c>
      <c r="AC12">
        <v>100</v>
      </c>
      <c r="AD12">
        <v>74</v>
      </c>
      <c r="AE12">
        <v>53</v>
      </c>
      <c r="AF12">
        <v>63</v>
      </c>
      <c r="AG12">
        <v>2223</v>
      </c>
      <c r="AH12">
        <v>2045</v>
      </c>
      <c r="AI12">
        <v>12.623456790123459</v>
      </c>
      <c r="AJ12">
        <v>5.1756172839506176</v>
      </c>
      <c r="AK12">
        <v>4.7962962962962967</v>
      </c>
      <c r="AL12">
        <v>0.37932098765432087</v>
      </c>
      <c r="AM12">
        <v>4.6583858204134376</v>
      </c>
      <c r="AN12">
        <v>0.1379104758828591</v>
      </c>
    </row>
    <row r="13" spans="1:40" ht="16" customHeight="1" x14ac:dyDescent="0.2">
      <c r="A13" t="s">
        <v>59</v>
      </c>
      <c r="C13" t="s">
        <v>89</v>
      </c>
      <c r="F13" t="s">
        <v>327</v>
      </c>
      <c r="G13">
        <v>161</v>
      </c>
      <c r="H13">
        <v>6295</v>
      </c>
      <c r="I13">
        <v>5599</v>
      </c>
      <c r="J13">
        <v>747</v>
      </c>
      <c r="K13">
        <v>1478</v>
      </c>
      <c r="L13">
        <v>256</v>
      </c>
      <c r="M13">
        <v>35</v>
      </c>
      <c r="N13">
        <v>158</v>
      </c>
      <c r="O13">
        <v>711</v>
      </c>
      <c r="P13">
        <v>130</v>
      </c>
      <c r="Q13">
        <v>66</v>
      </c>
      <c r="R13">
        <v>561</v>
      </c>
      <c r="S13">
        <v>1061</v>
      </c>
      <c r="T13">
        <v>0.26400000000000001</v>
      </c>
      <c r="U13">
        <v>0.33300000000000002</v>
      </c>
      <c r="V13">
        <v>0.40699999999999997</v>
      </c>
      <c r="W13">
        <v>0.74</v>
      </c>
      <c r="X13">
        <v>92</v>
      </c>
      <c r="Y13">
        <v>0.33500000000000002</v>
      </c>
      <c r="Z13">
        <v>91</v>
      </c>
      <c r="AA13">
        <v>2278</v>
      </c>
      <c r="AB13">
        <v>108</v>
      </c>
      <c r="AC13">
        <v>42</v>
      </c>
      <c r="AD13">
        <v>51</v>
      </c>
      <c r="AE13">
        <v>42</v>
      </c>
      <c r="AF13">
        <v>34</v>
      </c>
      <c r="AG13">
        <v>2115</v>
      </c>
      <c r="AH13">
        <v>1941</v>
      </c>
      <c r="AI13">
        <v>11.981481481481479</v>
      </c>
      <c r="AJ13">
        <v>4.9124074074074073</v>
      </c>
      <c r="AK13">
        <v>4.6397515527950306</v>
      </c>
      <c r="AL13">
        <v>0.27265585461237579</v>
      </c>
      <c r="AM13">
        <v>4.61287037037037</v>
      </c>
      <c r="AN13">
        <v>2.6881182424661532E-2</v>
      </c>
    </row>
    <row r="14" spans="1:40" ht="16" customHeight="1" x14ac:dyDescent="0.2">
      <c r="A14" t="s">
        <v>60</v>
      </c>
      <c r="C14" t="s">
        <v>89</v>
      </c>
      <c r="F14" t="s">
        <v>310</v>
      </c>
      <c r="G14">
        <v>162</v>
      </c>
      <c r="H14">
        <v>6387</v>
      </c>
      <c r="I14">
        <v>5628</v>
      </c>
      <c r="J14">
        <v>829</v>
      </c>
      <c r="K14">
        <v>1531</v>
      </c>
      <c r="L14">
        <v>279</v>
      </c>
      <c r="M14">
        <v>25</v>
      </c>
      <c r="N14">
        <v>161</v>
      </c>
      <c r="O14">
        <v>775</v>
      </c>
      <c r="P14">
        <v>126</v>
      </c>
      <c r="Q14">
        <v>72</v>
      </c>
      <c r="R14">
        <v>617</v>
      </c>
      <c r="S14">
        <v>953</v>
      </c>
      <c r="T14">
        <v>0.27200000000000002</v>
      </c>
      <c r="U14">
        <v>0.34599999999999997</v>
      </c>
      <c r="V14">
        <v>0.41599999999999998</v>
      </c>
      <c r="W14">
        <v>0.76200000000000001</v>
      </c>
      <c r="X14">
        <v>97</v>
      </c>
      <c r="Y14">
        <v>0.34599999999999997</v>
      </c>
      <c r="Z14">
        <v>98</v>
      </c>
      <c r="AA14">
        <v>2343</v>
      </c>
      <c r="AB14">
        <v>129</v>
      </c>
      <c r="AC14">
        <v>45</v>
      </c>
      <c r="AD14">
        <v>40</v>
      </c>
      <c r="AE14">
        <v>57</v>
      </c>
      <c r="AF14">
        <v>37</v>
      </c>
      <c r="AG14">
        <v>2230</v>
      </c>
      <c r="AH14">
        <v>2029</v>
      </c>
      <c r="AI14">
        <v>12.52469135802469</v>
      </c>
      <c r="AJ14">
        <v>5.1351234567901232</v>
      </c>
      <c r="AK14">
        <v>5.117283950617284</v>
      </c>
      <c r="AL14">
        <v>1.783950617283914E-2</v>
      </c>
      <c r="AM14">
        <v>4.7434553628773291</v>
      </c>
      <c r="AN14">
        <v>0.37382858773995498</v>
      </c>
    </row>
    <row r="15" spans="1:40" ht="16" customHeight="1" x14ac:dyDescent="0.2">
      <c r="A15" t="s">
        <v>61</v>
      </c>
      <c r="C15" t="s">
        <v>89</v>
      </c>
      <c r="F15" t="s">
        <v>287</v>
      </c>
      <c r="G15">
        <v>162</v>
      </c>
      <c r="H15">
        <v>6216</v>
      </c>
      <c r="I15">
        <v>5544</v>
      </c>
      <c r="J15">
        <v>742</v>
      </c>
      <c r="K15">
        <v>1488</v>
      </c>
      <c r="L15">
        <v>242</v>
      </c>
      <c r="M15">
        <v>33</v>
      </c>
      <c r="N15">
        <v>174</v>
      </c>
      <c r="O15">
        <v>706</v>
      </c>
      <c r="P15">
        <v>131</v>
      </c>
      <c r="Q15">
        <v>64</v>
      </c>
      <c r="R15">
        <v>498</v>
      </c>
      <c r="S15">
        <v>1079</v>
      </c>
      <c r="T15">
        <v>0.26800000000000002</v>
      </c>
      <c r="U15">
        <v>0.33</v>
      </c>
      <c r="V15">
        <v>0.41799999999999998</v>
      </c>
      <c r="W15">
        <v>0.748</v>
      </c>
      <c r="X15">
        <v>101</v>
      </c>
      <c r="Y15">
        <v>0.34200000000000003</v>
      </c>
      <c r="Z15">
        <v>102</v>
      </c>
      <c r="AA15">
        <v>2318</v>
      </c>
      <c r="AB15">
        <v>109</v>
      </c>
      <c r="AC15">
        <v>33</v>
      </c>
      <c r="AD15">
        <v>105</v>
      </c>
      <c r="AE15">
        <v>36</v>
      </c>
      <c r="AF15">
        <v>46</v>
      </c>
      <c r="AG15">
        <v>2065</v>
      </c>
      <c r="AH15">
        <v>1892</v>
      </c>
      <c r="AI15">
        <v>11.679012345679009</v>
      </c>
      <c r="AJ15">
        <v>4.7883950617283952</v>
      </c>
      <c r="AK15">
        <v>4.5802469135802468</v>
      </c>
      <c r="AL15">
        <v>0.20814814814814839</v>
      </c>
      <c r="AM15">
        <v>4.6599259259259256</v>
      </c>
      <c r="AN15">
        <v>7.9679012345678757E-2</v>
      </c>
    </row>
    <row r="16" spans="1:40" ht="16" customHeight="1" x14ac:dyDescent="0.2">
      <c r="A16" t="s">
        <v>62</v>
      </c>
      <c r="C16" t="s">
        <v>89</v>
      </c>
      <c r="F16" t="s">
        <v>104</v>
      </c>
      <c r="G16">
        <v>162</v>
      </c>
      <c r="H16">
        <v>6300</v>
      </c>
      <c r="I16">
        <v>5439</v>
      </c>
      <c r="J16">
        <v>740</v>
      </c>
      <c r="K16">
        <v>1410</v>
      </c>
      <c r="L16">
        <v>272</v>
      </c>
      <c r="M16">
        <v>28</v>
      </c>
      <c r="N16">
        <v>136</v>
      </c>
      <c r="O16">
        <v>703</v>
      </c>
      <c r="P16">
        <v>115</v>
      </c>
      <c r="Q16">
        <v>58</v>
      </c>
      <c r="R16">
        <v>686</v>
      </c>
      <c r="S16">
        <v>1074</v>
      </c>
      <c r="T16">
        <v>0.25900000000000001</v>
      </c>
      <c r="U16">
        <v>0.34599999999999997</v>
      </c>
      <c r="V16">
        <v>0.39500000000000002</v>
      </c>
      <c r="W16">
        <v>0.74099999999999999</v>
      </c>
      <c r="X16">
        <v>98</v>
      </c>
      <c r="Y16">
        <v>0.34100000000000003</v>
      </c>
      <c r="Z16">
        <v>99</v>
      </c>
      <c r="AA16">
        <v>2146</v>
      </c>
      <c r="AB16">
        <v>132</v>
      </c>
      <c r="AC16">
        <v>61</v>
      </c>
      <c r="AD16">
        <v>71</v>
      </c>
      <c r="AE16">
        <v>42</v>
      </c>
      <c r="AF16">
        <v>55</v>
      </c>
      <c r="AG16">
        <v>2212</v>
      </c>
      <c r="AH16">
        <v>2022</v>
      </c>
      <c r="AI16">
        <v>12.481481481481479</v>
      </c>
      <c r="AJ16">
        <v>5.1174074074074074</v>
      </c>
      <c r="AK16">
        <v>4.5679012345679011</v>
      </c>
      <c r="AL16">
        <v>0.54950617283950542</v>
      </c>
      <c r="AM16">
        <v>4.4884633911368006</v>
      </c>
      <c r="AN16">
        <v>7.9437843431099608E-2</v>
      </c>
    </row>
    <row r="17" spans="1:40" ht="16" customHeight="1" x14ac:dyDescent="0.2">
      <c r="A17" t="s">
        <v>63</v>
      </c>
      <c r="C17" t="s">
        <v>89</v>
      </c>
      <c r="F17" t="s">
        <v>189</v>
      </c>
      <c r="G17">
        <v>161</v>
      </c>
      <c r="H17">
        <v>6097</v>
      </c>
      <c r="I17">
        <v>5444</v>
      </c>
      <c r="J17">
        <v>681</v>
      </c>
      <c r="K17">
        <v>1415</v>
      </c>
      <c r="L17">
        <v>294</v>
      </c>
      <c r="M17">
        <v>27</v>
      </c>
      <c r="N17">
        <v>135</v>
      </c>
      <c r="O17">
        <v>643</v>
      </c>
      <c r="P17">
        <v>103</v>
      </c>
      <c r="Q17">
        <v>55</v>
      </c>
      <c r="R17">
        <v>494</v>
      </c>
      <c r="S17">
        <v>967</v>
      </c>
      <c r="T17">
        <v>0.26</v>
      </c>
      <c r="U17">
        <v>0.32500000000000001</v>
      </c>
      <c r="V17">
        <v>0.39800000000000002</v>
      </c>
      <c r="W17">
        <v>0.72299999999999998</v>
      </c>
      <c r="X17">
        <v>88</v>
      </c>
      <c r="Y17">
        <v>0.32800000000000001</v>
      </c>
      <c r="Z17">
        <v>86</v>
      </c>
      <c r="AA17">
        <v>2168</v>
      </c>
      <c r="AB17">
        <v>123</v>
      </c>
      <c r="AC17">
        <v>58</v>
      </c>
      <c r="AD17">
        <v>48</v>
      </c>
      <c r="AE17">
        <v>52</v>
      </c>
      <c r="AF17">
        <v>31</v>
      </c>
      <c r="AG17">
        <v>1998</v>
      </c>
      <c r="AH17">
        <v>1820</v>
      </c>
      <c r="AI17">
        <v>11.23456790123457</v>
      </c>
      <c r="AJ17">
        <v>4.606172839506173</v>
      </c>
      <c r="AK17">
        <v>4.2298136645962732</v>
      </c>
      <c r="AL17">
        <v>0.37635917490989979</v>
      </c>
      <c r="AM17">
        <v>4.3337777777777777</v>
      </c>
      <c r="AN17">
        <v>0.1039641131815046</v>
      </c>
    </row>
    <row r="18" spans="1:40" ht="16" customHeight="1" x14ac:dyDescent="0.2">
      <c r="A18" t="s">
        <v>64</v>
      </c>
      <c r="C18" t="s">
        <v>89</v>
      </c>
      <c r="F18" t="s">
        <v>149</v>
      </c>
      <c r="G18">
        <v>162</v>
      </c>
      <c r="H18">
        <v>6267</v>
      </c>
      <c r="I18">
        <v>5634</v>
      </c>
      <c r="J18">
        <v>772</v>
      </c>
      <c r="K18">
        <v>1522</v>
      </c>
      <c r="L18">
        <v>305</v>
      </c>
      <c r="M18">
        <v>40</v>
      </c>
      <c r="N18">
        <v>132</v>
      </c>
      <c r="O18">
        <v>730</v>
      </c>
      <c r="P18">
        <v>151</v>
      </c>
      <c r="Q18">
        <v>52</v>
      </c>
      <c r="R18">
        <v>495</v>
      </c>
      <c r="S18">
        <v>1121</v>
      </c>
      <c r="T18">
        <v>0.27</v>
      </c>
      <c r="U18">
        <v>0.33300000000000002</v>
      </c>
      <c r="V18">
        <v>0.40899999999999997</v>
      </c>
      <c r="W18">
        <v>0.74099999999999999</v>
      </c>
      <c r="X18">
        <v>93</v>
      </c>
      <c r="Y18">
        <v>0.33700000000000002</v>
      </c>
      <c r="Z18">
        <v>92</v>
      </c>
      <c r="AA18">
        <v>2303</v>
      </c>
      <c r="AB18">
        <v>117</v>
      </c>
      <c r="AC18">
        <v>60</v>
      </c>
      <c r="AD18">
        <v>20</v>
      </c>
      <c r="AE18">
        <v>56</v>
      </c>
      <c r="AF18">
        <v>32</v>
      </c>
      <c r="AG18">
        <v>2109</v>
      </c>
      <c r="AH18">
        <v>1940</v>
      </c>
      <c r="AI18">
        <v>11.97530864197531</v>
      </c>
      <c r="AJ18">
        <v>4.9098765432098759</v>
      </c>
      <c r="AK18">
        <v>4.7654320987654319</v>
      </c>
      <c r="AL18">
        <v>0.1444444444444439</v>
      </c>
      <c r="AM18">
        <v>4.6331498164831491</v>
      </c>
      <c r="AN18">
        <v>0.13228228228228289</v>
      </c>
    </row>
    <row r="19" spans="1:40" ht="16" customHeight="1" x14ac:dyDescent="0.2">
      <c r="A19" t="s">
        <v>65</v>
      </c>
      <c r="C19" t="s">
        <v>89</v>
      </c>
      <c r="F19" t="s">
        <v>357</v>
      </c>
      <c r="G19">
        <v>162</v>
      </c>
      <c r="H19">
        <v>6248</v>
      </c>
      <c r="I19">
        <v>5524</v>
      </c>
      <c r="J19">
        <v>777</v>
      </c>
      <c r="K19">
        <v>1448</v>
      </c>
      <c r="L19">
        <v>274</v>
      </c>
      <c r="M19">
        <v>28</v>
      </c>
      <c r="N19">
        <v>153</v>
      </c>
      <c r="O19">
        <v>741</v>
      </c>
      <c r="P19">
        <v>97</v>
      </c>
      <c r="Q19">
        <v>74</v>
      </c>
      <c r="R19">
        <v>550</v>
      </c>
      <c r="S19">
        <v>1029</v>
      </c>
      <c r="T19">
        <v>0.26200000000000001</v>
      </c>
      <c r="U19">
        <v>0.33200000000000002</v>
      </c>
      <c r="V19">
        <v>0.40500000000000003</v>
      </c>
      <c r="W19">
        <v>0.73699999999999999</v>
      </c>
      <c r="X19">
        <v>95</v>
      </c>
      <c r="Y19">
        <v>0.33500000000000002</v>
      </c>
      <c r="Z19">
        <v>95</v>
      </c>
      <c r="AA19">
        <v>2237</v>
      </c>
      <c r="AB19">
        <v>122</v>
      </c>
      <c r="AC19">
        <v>57</v>
      </c>
      <c r="AD19">
        <v>58</v>
      </c>
      <c r="AE19">
        <v>59</v>
      </c>
      <c r="AF19">
        <v>45</v>
      </c>
      <c r="AG19">
        <v>2100</v>
      </c>
      <c r="AH19">
        <v>1904</v>
      </c>
      <c r="AI19">
        <v>11.753086419753091</v>
      </c>
      <c r="AJ19">
        <v>4.8187654320987656</v>
      </c>
      <c r="AK19">
        <v>4.7962962962962967</v>
      </c>
      <c r="AL19">
        <v>2.2469135802468902E-2</v>
      </c>
      <c r="AM19">
        <v>4.516265060240964</v>
      </c>
      <c r="AN19">
        <v>0.28003123605533281</v>
      </c>
    </row>
    <row r="20" spans="1:40" ht="16" customHeight="1" x14ac:dyDescent="0.2">
      <c r="A20" t="s">
        <v>66</v>
      </c>
      <c r="C20" t="s">
        <v>89</v>
      </c>
      <c r="F20" t="s">
        <v>180</v>
      </c>
      <c r="G20">
        <v>162</v>
      </c>
      <c r="H20">
        <v>6527</v>
      </c>
      <c r="I20">
        <v>5710</v>
      </c>
      <c r="J20">
        <v>891</v>
      </c>
      <c r="K20">
        <v>1636</v>
      </c>
      <c r="L20">
        <v>325</v>
      </c>
      <c r="M20">
        <v>23</v>
      </c>
      <c r="N20">
        <v>161</v>
      </c>
      <c r="O20">
        <v>846</v>
      </c>
      <c r="P20">
        <v>99</v>
      </c>
      <c r="Q20">
        <v>58</v>
      </c>
      <c r="R20">
        <v>676</v>
      </c>
      <c r="S20">
        <v>954</v>
      </c>
      <c r="T20">
        <v>0.28699999999999998</v>
      </c>
      <c r="U20">
        <v>0.36199999999999999</v>
      </c>
      <c r="V20">
        <v>0.436</v>
      </c>
      <c r="W20">
        <v>0.79800000000000004</v>
      </c>
      <c r="X20">
        <v>108</v>
      </c>
      <c r="Y20">
        <v>0.35899999999999999</v>
      </c>
      <c r="Z20">
        <v>109</v>
      </c>
      <c r="AA20">
        <v>2490</v>
      </c>
      <c r="AB20">
        <v>138</v>
      </c>
      <c r="AC20">
        <v>37</v>
      </c>
      <c r="AD20">
        <v>34</v>
      </c>
      <c r="AE20">
        <v>70</v>
      </c>
      <c r="AF20">
        <v>51</v>
      </c>
      <c r="AG20">
        <v>2400</v>
      </c>
      <c r="AH20">
        <v>2204</v>
      </c>
      <c r="AI20">
        <v>13.60493827160494</v>
      </c>
      <c r="AJ20">
        <v>5.5780246913580243</v>
      </c>
      <c r="AK20">
        <v>5.5</v>
      </c>
      <c r="AL20">
        <v>7.8024691358024256E-2</v>
      </c>
      <c r="AM20">
        <v>5.161608348680172</v>
      </c>
      <c r="AN20">
        <v>0.33839165131982801</v>
      </c>
    </row>
    <row r="21" spans="1:40" ht="16" customHeight="1" x14ac:dyDescent="0.2">
      <c r="A21" t="s">
        <v>67</v>
      </c>
      <c r="C21" t="s">
        <v>89</v>
      </c>
      <c r="F21" t="s">
        <v>291</v>
      </c>
      <c r="G21">
        <v>162</v>
      </c>
      <c r="H21">
        <v>6369</v>
      </c>
      <c r="I21">
        <v>5589</v>
      </c>
      <c r="J21">
        <v>764</v>
      </c>
      <c r="K21">
        <v>1451</v>
      </c>
      <c r="L21">
        <v>274</v>
      </c>
      <c r="M21">
        <v>23</v>
      </c>
      <c r="N21">
        <v>197</v>
      </c>
      <c r="O21">
        <v>714</v>
      </c>
      <c r="P21">
        <v>71</v>
      </c>
      <c r="Q21">
        <v>36</v>
      </c>
      <c r="R21">
        <v>642</v>
      </c>
      <c r="S21">
        <v>1181</v>
      </c>
      <c r="T21">
        <v>0.26</v>
      </c>
      <c r="U21">
        <v>0.33900000000000002</v>
      </c>
      <c r="V21">
        <v>0.42299999999999999</v>
      </c>
      <c r="W21">
        <v>0.76200000000000001</v>
      </c>
      <c r="X21">
        <v>101</v>
      </c>
      <c r="Y21">
        <v>0.34300000000000003</v>
      </c>
      <c r="Z21">
        <v>102</v>
      </c>
      <c r="AA21">
        <v>2362</v>
      </c>
      <c r="AB21">
        <v>133</v>
      </c>
      <c r="AC21">
        <v>49</v>
      </c>
      <c r="AD21">
        <v>49</v>
      </c>
      <c r="AE21">
        <v>40</v>
      </c>
      <c r="AF21">
        <v>23</v>
      </c>
      <c r="AG21">
        <v>2165</v>
      </c>
      <c r="AH21">
        <v>1996</v>
      </c>
      <c r="AI21">
        <v>12.320987654320991</v>
      </c>
      <c r="AJ21">
        <v>5.0516049382716046</v>
      </c>
      <c r="AK21">
        <v>4.716049382716049</v>
      </c>
      <c r="AL21">
        <v>0.33555555555555561</v>
      </c>
      <c r="AM21">
        <v>4.8428023598820058</v>
      </c>
      <c r="AN21">
        <v>0.12675297716595679</v>
      </c>
    </row>
    <row r="22" spans="1:40" ht="16" customHeight="1" x14ac:dyDescent="0.2">
      <c r="A22" t="s">
        <v>68</v>
      </c>
      <c r="C22" t="s">
        <v>89</v>
      </c>
      <c r="F22" t="s">
        <v>358</v>
      </c>
      <c r="G22">
        <v>162</v>
      </c>
      <c r="H22">
        <v>6130</v>
      </c>
      <c r="I22">
        <v>5443</v>
      </c>
      <c r="J22">
        <v>668</v>
      </c>
      <c r="K22">
        <v>1390</v>
      </c>
      <c r="L22">
        <v>290</v>
      </c>
      <c r="M22">
        <v>35</v>
      </c>
      <c r="N22">
        <v>116</v>
      </c>
      <c r="O22">
        <v>622</v>
      </c>
      <c r="P22">
        <v>92</v>
      </c>
      <c r="Q22">
        <v>56</v>
      </c>
      <c r="R22">
        <v>519</v>
      </c>
      <c r="S22">
        <v>1032</v>
      </c>
      <c r="T22">
        <v>0.255</v>
      </c>
      <c r="U22">
        <v>0.32200000000000001</v>
      </c>
      <c r="V22">
        <v>0.38500000000000001</v>
      </c>
      <c r="W22">
        <v>0.70699999999999996</v>
      </c>
      <c r="X22">
        <v>85</v>
      </c>
      <c r="Y22">
        <v>0.32500000000000001</v>
      </c>
      <c r="Z22">
        <v>82</v>
      </c>
      <c r="AA22">
        <v>2098</v>
      </c>
      <c r="AB22">
        <v>105</v>
      </c>
      <c r="AC22">
        <v>40</v>
      </c>
      <c r="AD22">
        <v>74</v>
      </c>
      <c r="AE22">
        <v>50</v>
      </c>
      <c r="AF22">
        <v>32</v>
      </c>
      <c r="AG22">
        <v>1981</v>
      </c>
      <c r="AH22">
        <v>1820</v>
      </c>
      <c r="AI22">
        <v>11.23456790123457</v>
      </c>
      <c r="AJ22">
        <v>4.606172839506173</v>
      </c>
      <c r="AK22">
        <v>4.1234567901234556</v>
      </c>
      <c r="AL22">
        <v>0.48271604938271651</v>
      </c>
      <c r="AM22">
        <v>4.2312801932367146</v>
      </c>
      <c r="AN22">
        <v>0.107823403113259</v>
      </c>
    </row>
    <row r="23" spans="1:40" ht="16" customHeight="1" x14ac:dyDescent="0.2">
      <c r="A23" t="s">
        <v>69</v>
      </c>
      <c r="C23" t="s">
        <v>89</v>
      </c>
      <c r="F23" t="s">
        <v>359</v>
      </c>
      <c r="G23">
        <v>162</v>
      </c>
      <c r="H23">
        <v>6201</v>
      </c>
      <c r="I23">
        <v>5503</v>
      </c>
      <c r="J23">
        <v>725</v>
      </c>
      <c r="K23">
        <v>1440</v>
      </c>
      <c r="L23">
        <v>291</v>
      </c>
      <c r="M23">
        <v>52</v>
      </c>
      <c r="N23">
        <v>129</v>
      </c>
      <c r="O23">
        <v>686</v>
      </c>
      <c r="P23">
        <v>160</v>
      </c>
      <c r="Q23">
        <v>50</v>
      </c>
      <c r="R23">
        <v>481</v>
      </c>
      <c r="S23">
        <v>1161</v>
      </c>
      <c r="T23">
        <v>0.26200000000000001</v>
      </c>
      <c r="U23">
        <v>0.32900000000000001</v>
      </c>
      <c r="V23">
        <v>0.40400000000000003</v>
      </c>
      <c r="W23">
        <v>0.73299999999999998</v>
      </c>
      <c r="X23">
        <v>89</v>
      </c>
      <c r="Y23">
        <v>0.34</v>
      </c>
      <c r="Z23">
        <v>88</v>
      </c>
      <c r="AA23">
        <v>2222</v>
      </c>
      <c r="AB23">
        <v>105</v>
      </c>
      <c r="AC23">
        <v>92</v>
      </c>
      <c r="AD23">
        <v>77</v>
      </c>
      <c r="AE23">
        <v>47</v>
      </c>
      <c r="AF23">
        <v>27</v>
      </c>
      <c r="AG23">
        <v>2040</v>
      </c>
      <c r="AH23">
        <v>1885</v>
      </c>
      <c r="AI23">
        <v>11.6358024691358</v>
      </c>
      <c r="AJ23">
        <v>4.7706790123456786</v>
      </c>
      <c r="AK23">
        <v>4.4753086419753094</v>
      </c>
      <c r="AL23">
        <v>0.29537037037037012</v>
      </c>
      <c r="AM23">
        <v>4.5008274231678476</v>
      </c>
      <c r="AN23">
        <v>2.5518781192539919E-2</v>
      </c>
    </row>
    <row r="24" spans="1:40" ht="16" customHeight="1" x14ac:dyDescent="0.2">
      <c r="A24" t="s">
        <v>70</v>
      </c>
      <c r="C24" t="s">
        <v>89</v>
      </c>
      <c r="F24" t="s">
        <v>360</v>
      </c>
      <c r="G24">
        <v>162</v>
      </c>
      <c r="H24">
        <v>6373</v>
      </c>
      <c r="I24">
        <v>5609</v>
      </c>
      <c r="J24">
        <v>795</v>
      </c>
      <c r="K24">
        <v>1519</v>
      </c>
      <c r="L24">
        <v>275</v>
      </c>
      <c r="M24">
        <v>16</v>
      </c>
      <c r="N24">
        <v>152</v>
      </c>
      <c r="O24">
        <v>761</v>
      </c>
      <c r="P24">
        <v>140</v>
      </c>
      <c r="Q24">
        <v>60</v>
      </c>
      <c r="R24">
        <v>604</v>
      </c>
      <c r="S24">
        <v>1129</v>
      </c>
      <c r="T24">
        <v>0.27100000000000002</v>
      </c>
      <c r="U24">
        <v>0.34200000000000003</v>
      </c>
      <c r="V24">
        <v>0.40699999999999997</v>
      </c>
      <c r="W24">
        <v>0.749</v>
      </c>
      <c r="X24">
        <v>102</v>
      </c>
      <c r="Y24">
        <v>0.34399999999999997</v>
      </c>
      <c r="Z24">
        <v>103</v>
      </c>
      <c r="AA24">
        <v>2282</v>
      </c>
      <c r="AB24">
        <v>130</v>
      </c>
      <c r="AC24">
        <v>35</v>
      </c>
      <c r="AD24">
        <v>63</v>
      </c>
      <c r="AE24">
        <v>58</v>
      </c>
      <c r="AF24">
        <v>40</v>
      </c>
      <c r="AG24">
        <v>2198</v>
      </c>
      <c r="AH24">
        <v>2008</v>
      </c>
      <c r="AI24">
        <v>12.39506172839506</v>
      </c>
      <c r="AJ24">
        <v>5.081975308641975</v>
      </c>
      <c r="AK24">
        <v>4.9074074074074074</v>
      </c>
      <c r="AL24">
        <v>0.17456790123456761</v>
      </c>
      <c r="AM24">
        <v>4.6465172189733588</v>
      </c>
      <c r="AN24">
        <v>0.26089018843404871</v>
      </c>
    </row>
    <row r="25" spans="1:40" ht="16" customHeight="1" x14ac:dyDescent="0.2">
      <c r="A25" t="s">
        <v>72</v>
      </c>
      <c r="C25" t="s">
        <v>89</v>
      </c>
      <c r="F25" t="s">
        <v>361</v>
      </c>
      <c r="G25">
        <v>162</v>
      </c>
      <c r="H25">
        <v>6385</v>
      </c>
      <c r="I25">
        <v>5614</v>
      </c>
      <c r="J25">
        <v>925</v>
      </c>
      <c r="K25">
        <v>1574</v>
      </c>
      <c r="L25">
        <v>312</v>
      </c>
      <c r="M25">
        <v>21</v>
      </c>
      <c r="N25">
        <v>264</v>
      </c>
      <c r="O25">
        <v>890</v>
      </c>
      <c r="P25">
        <v>89</v>
      </c>
      <c r="Q25">
        <v>40</v>
      </c>
      <c r="R25">
        <v>626</v>
      </c>
      <c r="S25">
        <v>1110</v>
      </c>
      <c r="T25">
        <v>0.28000000000000003</v>
      </c>
      <c r="U25">
        <v>0.35499999999999998</v>
      </c>
      <c r="V25">
        <v>0.48499999999999999</v>
      </c>
      <c r="W25">
        <v>0.83899999999999997</v>
      </c>
      <c r="X25">
        <v>119</v>
      </c>
      <c r="Y25">
        <v>0.372</v>
      </c>
      <c r="Z25">
        <v>120</v>
      </c>
      <c r="AA25">
        <v>2720</v>
      </c>
      <c r="AB25">
        <v>146</v>
      </c>
      <c r="AC25">
        <v>49</v>
      </c>
      <c r="AD25">
        <v>46</v>
      </c>
      <c r="AE25">
        <v>49</v>
      </c>
      <c r="AF25">
        <v>53</v>
      </c>
      <c r="AG25">
        <v>2302</v>
      </c>
      <c r="AH25">
        <v>2116</v>
      </c>
      <c r="AI25">
        <v>13.06172839506173</v>
      </c>
      <c r="AJ25">
        <v>5.3553086419753084</v>
      </c>
      <c r="AK25">
        <v>5.7098765432098766</v>
      </c>
      <c r="AL25">
        <v>0.35456790123456822</v>
      </c>
      <c r="AM25">
        <v>5.6211424100156497</v>
      </c>
      <c r="AN25">
        <v>8.873413319422685E-2</v>
      </c>
    </row>
    <row r="26" spans="1:40" ht="16" customHeight="1" x14ac:dyDescent="0.2">
      <c r="A26" t="s">
        <v>71</v>
      </c>
      <c r="C26" t="s">
        <v>89</v>
      </c>
      <c r="F26" t="s">
        <v>130</v>
      </c>
      <c r="G26">
        <v>162</v>
      </c>
      <c r="H26">
        <v>6298</v>
      </c>
      <c r="I26">
        <v>5485</v>
      </c>
      <c r="J26">
        <v>784</v>
      </c>
      <c r="K26">
        <v>1415</v>
      </c>
      <c r="L26">
        <v>266</v>
      </c>
      <c r="M26">
        <v>37</v>
      </c>
      <c r="N26">
        <v>172</v>
      </c>
      <c r="O26">
        <v>746</v>
      </c>
      <c r="P26">
        <v>121</v>
      </c>
      <c r="Q26">
        <v>49</v>
      </c>
      <c r="R26">
        <v>642</v>
      </c>
      <c r="S26">
        <v>1120</v>
      </c>
      <c r="T26">
        <v>0.25800000000000001</v>
      </c>
      <c r="U26">
        <v>0.33700000000000002</v>
      </c>
      <c r="V26">
        <v>0.41399999999999998</v>
      </c>
      <c r="W26">
        <v>0.751</v>
      </c>
      <c r="X26">
        <v>98</v>
      </c>
      <c r="Y26">
        <v>0.34499999999999997</v>
      </c>
      <c r="Z26">
        <v>98</v>
      </c>
      <c r="AA26">
        <v>2271</v>
      </c>
      <c r="AB26">
        <v>111</v>
      </c>
      <c r="AC26">
        <v>46</v>
      </c>
      <c r="AD26">
        <v>64</v>
      </c>
      <c r="AE26">
        <v>59</v>
      </c>
      <c r="AF26">
        <v>72</v>
      </c>
      <c r="AG26">
        <v>2175</v>
      </c>
      <c r="AH26">
        <v>2015</v>
      </c>
      <c r="AI26">
        <v>12.43827160493827</v>
      </c>
      <c r="AJ26">
        <v>5.0996913580246916</v>
      </c>
      <c r="AK26">
        <v>4.8395061728395063</v>
      </c>
      <c r="AL26">
        <v>0.2601851851851853</v>
      </c>
      <c r="AM26">
        <v>4.8132789317507418</v>
      </c>
      <c r="AN26">
        <v>2.6227241088764511E-2</v>
      </c>
    </row>
    <row r="27" spans="1:40" ht="16" customHeight="1" x14ac:dyDescent="0.2">
      <c r="A27" t="s">
        <v>73</v>
      </c>
      <c r="C27" t="s">
        <v>89</v>
      </c>
      <c r="F27" t="s">
        <v>149</v>
      </c>
      <c r="G27">
        <v>162</v>
      </c>
      <c r="H27">
        <v>6212</v>
      </c>
      <c r="I27">
        <v>5524</v>
      </c>
      <c r="J27">
        <v>689</v>
      </c>
      <c r="K27">
        <v>1409</v>
      </c>
      <c r="L27">
        <v>269</v>
      </c>
      <c r="M27">
        <v>39</v>
      </c>
      <c r="N27">
        <v>144</v>
      </c>
      <c r="O27">
        <v>654</v>
      </c>
      <c r="P27">
        <v>164</v>
      </c>
      <c r="Q27">
        <v>60</v>
      </c>
      <c r="R27">
        <v>543</v>
      </c>
      <c r="S27">
        <v>1191</v>
      </c>
      <c r="T27">
        <v>0.255</v>
      </c>
      <c r="U27">
        <v>0.32400000000000001</v>
      </c>
      <c r="V27">
        <v>0.39600000000000002</v>
      </c>
      <c r="W27">
        <v>0.72</v>
      </c>
      <c r="X27">
        <v>89</v>
      </c>
      <c r="Y27">
        <v>0.32900000000000001</v>
      </c>
      <c r="Z27">
        <v>85</v>
      </c>
      <c r="AA27">
        <v>2188</v>
      </c>
      <c r="AB27">
        <v>128</v>
      </c>
      <c r="AC27">
        <v>42</v>
      </c>
      <c r="AD27">
        <v>58</v>
      </c>
      <c r="AE27">
        <v>44</v>
      </c>
      <c r="AF27">
        <v>54</v>
      </c>
      <c r="AG27">
        <v>2048</v>
      </c>
      <c r="AH27">
        <v>1860</v>
      </c>
      <c r="AI27">
        <v>11.481481481481479</v>
      </c>
      <c r="AJ27">
        <v>4.7074074074074073</v>
      </c>
      <c r="AK27">
        <v>4.2530864197530862</v>
      </c>
      <c r="AL27">
        <v>0.45432098765432111</v>
      </c>
      <c r="AM27">
        <v>4.4203703703703709</v>
      </c>
      <c r="AN27">
        <v>0.16728395061728471</v>
      </c>
    </row>
    <row r="28" spans="1:40" ht="16" customHeight="1" x14ac:dyDescent="0.2">
      <c r="A28" t="s">
        <v>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t="s">
        <v>75</v>
      </c>
      <c r="C29" t="s">
        <v>89</v>
      </c>
      <c r="F29" t="s">
        <v>116</v>
      </c>
      <c r="G29">
        <v>162</v>
      </c>
      <c r="H29">
        <v>6266</v>
      </c>
      <c r="I29">
        <v>5651</v>
      </c>
      <c r="J29">
        <v>807</v>
      </c>
      <c r="K29">
        <v>1547</v>
      </c>
      <c r="L29">
        <v>311</v>
      </c>
      <c r="M29">
        <v>27</v>
      </c>
      <c r="N29">
        <v>187</v>
      </c>
      <c r="O29">
        <v>773</v>
      </c>
      <c r="P29">
        <v>72</v>
      </c>
      <c r="Q29">
        <v>37</v>
      </c>
      <c r="R29">
        <v>500</v>
      </c>
      <c r="S29">
        <v>1116</v>
      </c>
      <c r="T29">
        <v>0.27400000000000002</v>
      </c>
      <c r="U29">
        <v>0.33400000000000002</v>
      </c>
      <c r="V29">
        <v>0.438</v>
      </c>
      <c r="W29">
        <v>0.77100000000000002</v>
      </c>
      <c r="X29">
        <v>96</v>
      </c>
      <c r="Y29">
        <v>0.34499999999999997</v>
      </c>
      <c r="Z29">
        <v>94</v>
      </c>
      <c r="AA29">
        <v>2473</v>
      </c>
      <c r="AB29">
        <v>118</v>
      </c>
      <c r="AC29">
        <v>34</v>
      </c>
      <c r="AD29">
        <v>28</v>
      </c>
      <c r="AE29">
        <v>52</v>
      </c>
      <c r="AF29">
        <v>39</v>
      </c>
      <c r="AG29">
        <v>2120</v>
      </c>
      <c r="AH29">
        <v>1965</v>
      </c>
      <c r="AI29">
        <v>12.12962962962963</v>
      </c>
      <c r="AJ29">
        <v>4.9731481481481481</v>
      </c>
      <c r="AK29">
        <v>4.9814814814814818</v>
      </c>
      <c r="AL29">
        <v>8.3333333333337478E-3</v>
      </c>
      <c r="AM29">
        <v>5.0105538922155688</v>
      </c>
      <c r="AN29">
        <v>2.9072410734086951E-2</v>
      </c>
    </row>
    <row r="30" spans="1:40" ht="16" customHeight="1" x14ac:dyDescent="0.2">
      <c r="A30" t="s">
        <v>76</v>
      </c>
      <c r="C30" t="s">
        <v>89</v>
      </c>
      <c r="F30" t="s">
        <v>331</v>
      </c>
      <c r="G30">
        <v>162</v>
      </c>
      <c r="H30">
        <v>6109</v>
      </c>
      <c r="I30">
        <v>5473</v>
      </c>
      <c r="J30">
        <v>654</v>
      </c>
      <c r="K30">
        <v>1333</v>
      </c>
      <c r="L30">
        <v>275</v>
      </c>
      <c r="M30">
        <v>41</v>
      </c>
      <c r="N30">
        <v>147</v>
      </c>
      <c r="O30">
        <v>627</v>
      </c>
      <c r="P30">
        <v>134</v>
      </c>
      <c r="Q30">
        <v>50</v>
      </c>
      <c r="R30">
        <v>487</v>
      </c>
      <c r="S30">
        <v>1138</v>
      </c>
      <c r="T30">
        <v>0.24399999999999999</v>
      </c>
      <c r="U30">
        <v>0.31</v>
      </c>
      <c r="V30">
        <v>0.38900000000000001</v>
      </c>
      <c r="W30">
        <v>0.69899999999999995</v>
      </c>
      <c r="X30">
        <v>82</v>
      </c>
      <c r="Y30">
        <v>0.32100000000000001</v>
      </c>
      <c r="Z30">
        <v>82</v>
      </c>
      <c r="AA30">
        <v>2131</v>
      </c>
      <c r="AB30">
        <v>102</v>
      </c>
      <c r="AC30">
        <v>59</v>
      </c>
      <c r="AD30">
        <v>38</v>
      </c>
      <c r="AE30">
        <v>52</v>
      </c>
      <c r="AF30">
        <v>26</v>
      </c>
      <c r="AG30">
        <v>1905</v>
      </c>
      <c r="AH30">
        <v>1753</v>
      </c>
      <c r="AI30">
        <v>10.820987654320991</v>
      </c>
      <c r="AJ30">
        <v>4.4366049382716044</v>
      </c>
      <c r="AK30">
        <v>4.0370370370370372</v>
      </c>
      <c r="AL30">
        <v>0.3995679012345672</v>
      </c>
      <c r="AM30">
        <v>4.2772571684587817</v>
      </c>
      <c r="AN30">
        <v>0.2402201314217445</v>
      </c>
    </row>
    <row r="31" spans="1:40" ht="16" customHeight="1" x14ac:dyDescent="0.2">
      <c r="A31" t="s">
        <v>77</v>
      </c>
      <c r="C31" t="s">
        <v>89</v>
      </c>
      <c r="F31" t="s">
        <v>362</v>
      </c>
      <c r="G31">
        <v>162</v>
      </c>
      <c r="H31">
        <v>6131</v>
      </c>
      <c r="I31">
        <v>5526</v>
      </c>
      <c r="J31">
        <v>691</v>
      </c>
      <c r="K31">
        <v>1423</v>
      </c>
      <c r="L31">
        <v>339</v>
      </c>
      <c r="M31">
        <v>34</v>
      </c>
      <c r="N31">
        <v>172</v>
      </c>
      <c r="O31">
        <v>659</v>
      </c>
      <c r="P31">
        <v>75</v>
      </c>
      <c r="Q31">
        <v>46</v>
      </c>
      <c r="R31">
        <v>420</v>
      </c>
      <c r="S31">
        <v>1084</v>
      </c>
      <c r="T31">
        <v>0.25800000000000001</v>
      </c>
      <c r="U31">
        <v>0.316</v>
      </c>
      <c r="V31">
        <v>0.42499999999999999</v>
      </c>
      <c r="W31">
        <v>0.74099999999999999</v>
      </c>
      <c r="X31">
        <v>93</v>
      </c>
      <c r="Y31">
        <v>0.33300000000000002</v>
      </c>
      <c r="Z31">
        <v>90</v>
      </c>
      <c r="AA31">
        <v>2346</v>
      </c>
      <c r="AB31">
        <v>95</v>
      </c>
      <c r="AC31">
        <v>73</v>
      </c>
      <c r="AD31">
        <v>72</v>
      </c>
      <c r="AE31">
        <v>40</v>
      </c>
      <c r="AF31">
        <v>40</v>
      </c>
      <c r="AG31">
        <v>1956</v>
      </c>
      <c r="AH31">
        <v>1815</v>
      </c>
      <c r="AI31">
        <v>11.203703703703701</v>
      </c>
      <c r="AJ31">
        <v>4.5935185185185183</v>
      </c>
      <c r="AK31">
        <v>4.2654320987654319</v>
      </c>
      <c r="AL31">
        <v>0.32808641975308639</v>
      </c>
      <c r="AM31">
        <v>4.7465058016877641</v>
      </c>
      <c r="AN31">
        <v>0.4810737029223322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8"/>
  <sheetViews>
    <sheetView zoomScale="98" zoomScaleNormal="98" workbookViewId="0">
      <selection sqref="A1:A1048576"/>
    </sheetView>
  </sheetViews>
  <sheetFormatPr baseColWidth="10" defaultRowHeight="15" x14ac:dyDescent="0.2"/>
  <cols>
    <col min="2" max="4" width="10.5" style="5" customWidth="1"/>
    <col min="5" max="5" width="11.33203125" style="5" customWidth="1"/>
    <col min="6" max="37" width="10.5" style="5" customWidth="1"/>
  </cols>
  <sheetData>
    <row r="1" spans="1:37" s="10" customFormat="1" ht="52" customHeight="1" x14ac:dyDescent="0.2">
      <c r="A1" s="10" t="s">
        <v>0</v>
      </c>
      <c r="B1" s="1" t="s">
        <v>13</v>
      </c>
      <c r="C1" s="1" t="s">
        <v>14</v>
      </c>
      <c r="D1" s="1" t="s">
        <v>81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</row>
    <row r="2" spans="1:37" x14ac:dyDescent="0.2">
      <c r="A2" t="s">
        <v>48</v>
      </c>
      <c r="B2" s="5">
        <f t="shared" ref="B2:B31" si="0">SUM(V2,O2,AK2, AH2)</f>
        <v>1968</v>
      </c>
      <c r="C2" s="5">
        <f t="shared" ref="C2:C31" si="1">B2-AG2-U2</f>
        <v>1821</v>
      </c>
      <c r="D2" s="2">
        <f t="shared" ref="D2:D31" si="2">C2/162</f>
        <v>11.24074074074074</v>
      </c>
      <c r="E2" s="2">
        <f t="shared" ref="E2:E31" si="3">B$37*D2</f>
        <v>4.6087037037037035</v>
      </c>
      <c r="F2" s="2">
        <f t="shared" ref="F2:F31" si="4">N2/162</f>
        <v>4.6049382716049383</v>
      </c>
      <c r="G2" s="2">
        <f t="shared" ref="G2:G31" si="5">ABS(E2-F2)</f>
        <v>3.7654320987652312E-3</v>
      </c>
      <c r="H2" s="2">
        <f t="shared" ref="H2:H31" si="6">D2*AA2*B$38</f>
        <v>4.486521739130434</v>
      </c>
      <c r="I2" s="2">
        <f t="shared" ref="I2:I31" si="7">ABS(F2-H2)</f>
        <v>0.11841653247450434</v>
      </c>
      <c r="J2" s="11">
        <v>24.1</v>
      </c>
      <c r="K2" s="11">
        <v>162</v>
      </c>
      <c r="L2" s="11">
        <v>6124</v>
      </c>
      <c r="M2" s="11">
        <v>5436</v>
      </c>
      <c r="N2" s="11">
        <v>746</v>
      </c>
      <c r="O2" s="11">
        <v>1359</v>
      </c>
      <c r="P2" s="11">
        <v>274</v>
      </c>
      <c r="Q2" s="11">
        <v>44</v>
      </c>
      <c r="R2" s="11">
        <v>166</v>
      </c>
      <c r="S2" s="11">
        <v>706</v>
      </c>
      <c r="T2" s="11">
        <v>166</v>
      </c>
      <c r="U2" s="11">
        <v>26</v>
      </c>
      <c r="V2" s="11">
        <v>540</v>
      </c>
      <c r="W2" s="11">
        <v>1247</v>
      </c>
      <c r="X2" s="11">
        <v>0.25</v>
      </c>
      <c r="Y2" s="11">
        <v>0.32200000000000001</v>
      </c>
      <c r="Z2" s="11">
        <v>0.40799999999999997</v>
      </c>
      <c r="AA2" s="12">
        <f t="shared" ref="AA2:AA31" si="8">Z2/Y2</f>
        <v>1.2670807453416149</v>
      </c>
      <c r="AB2" s="11">
        <v>0.73</v>
      </c>
      <c r="AC2" s="11">
        <v>98</v>
      </c>
      <c r="AD2" s="11">
        <v>0.32400000000000001</v>
      </c>
      <c r="AE2" s="11">
        <v>97</v>
      </c>
      <c r="AF2" s="11">
        <v>2219</v>
      </c>
      <c r="AG2" s="11">
        <v>121</v>
      </c>
      <c r="AH2" s="11">
        <v>58</v>
      </c>
      <c r="AI2" s="11">
        <v>36</v>
      </c>
      <c r="AJ2" s="11">
        <v>50</v>
      </c>
      <c r="AK2" s="11">
        <v>11</v>
      </c>
    </row>
    <row r="3" spans="1:37" x14ac:dyDescent="0.2">
      <c r="A3" t="s">
        <v>49</v>
      </c>
      <c r="B3" s="5">
        <f t="shared" si="0"/>
        <v>2168</v>
      </c>
      <c r="C3" s="5">
        <f t="shared" si="1"/>
        <v>2013</v>
      </c>
      <c r="D3" s="2">
        <f t="shared" si="2"/>
        <v>12.425925925925926</v>
      </c>
      <c r="E3" s="2">
        <f t="shared" si="3"/>
        <v>5.0946296296296296</v>
      </c>
      <c r="F3" s="2">
        <f t="shared" si="4"/>
        <v>5.8456790123456788</v>
      </c>
      <c r="G3" s="2">
        <f t="shared" si="5"/>
        <v>0.75104938271604915</v>
      </c>
      <c r="H3" s="2">
        <f t="shared" si="6"/>
        <v>5.7005741279069779</v>
      </c>
      <c r="I3" s="2">
        <f t="shared" si="7"/>
        <v>0.14510488443870084</v>
      </c>
      <c r="J3" s="13">
        <v>39.4</v>
      </c>
      <c r="K3" s="13">
        <v>162</v>
      </c>
      <c r="L3" s="13">
        <v>6249</v>
      </c>
      <c r="M3" s="13">
        <v>5597</v>
      </c>
      <c r="N3" s="13">
        <v>947</v>
      </c>
      <c r="O3" s="13">
        <v>1543</v>
      </c>
      <c r="P3" s="13">
        <v>293</v>
      </c>
      <c r="Q3" s="13">
        <v>23</v>
      </c>
      <c r="R3" s="13">
        <v>307</v>
      </c>
      <c r="S3" s="13">
        <v>916</v>
      </c>
      <c r="T3" s="13">
        <v>132</v>
      </c>
      <c r="U3" s="13">
        <v>27</v>
      </c>
      <c r="V3" s="13">
        <v>538</v>
      </c>
      <c r="W3" s="13">
        <v>1289</v>
      </c>
      <c r="X3" s="13">
        <v>0.27600000000000002</v>
      </c>
      <c r="Y3" s="13">
        <v>0.34399999999999997</v>
      </c>
      <c r="Z3" s="13">
        <v>0.501</v>
      </c>
      <c r="AA3" s="12">
        <f t="shared" si="8"/>
        <v>1.4563953488372094</v>
      </c>
      <c r="AB3" s="13">
        <v>0.84499999999999997</v>
      </c>
      <c r="AC3" s="13">
        <v>126</v>
      </c>
      <c r="AD3" s="13">
        <v>0.36499999999999999</v>
      </c>
      <c r="AE3" s="13">
        <v>123</v>
      </c>
      <c r="AF3" s="13">
        <v>2803</v>
      </c>
      <c r="AG3" s="13">
        <v>128</v>
      </c>
      <c r="AH3" s="13">
        <v>67</v>
      </c>
      <c r="AI3" s="13">
        <v>2</v>
      </c>
      <c r="AJ3" s="13">
        <v>43</v>
      </c>
      <c r="AK3" s="13">
        <v>20</v>
      </c>
    </row>
    <row r="4" spans="1:37" x14ac:dyDescent="0.2">
      <c r="A4" t="s">
        <v>50</v>
      </c>
      <c r="B4" s="5">
        <f t="shared" si="0"/>
        <v>1970</v>
      </c>
      <c r="C4" s="5">
        <f t="shared" si="1"/>
        <v>1832</v>
      </c>
      <c r="D4" s="2">
        <f t="shared" si="2"/>
        <v>11.308641975308642</v>
      </c>
      <c r="E4" s="2">
        <f t="shared" si="3"/>
        <v>4.6365432098765433</v>
      </c>
      <c r="F4" s="2">
        <f t="shared" si="4"/>
        <v>4.9814814814814818</v>
      </c>
      <c r="G4" s="2">
        <f t="shared" si="5"/>
        <v>0.34493827160493851</v>
      </c>
      <c r="H4" s="2">
        <f t="shared" si="6"/>
        <v>4.671948771201107</v>
      </c>
      <c r="I4" s="2">
        <f t="shared" si="7"/>
        <v>0.30953271028037488</v>
      </c>
      <c r="J4" s="11">
        <v>27.8</v>
      </c>
      <c r="K4" s="11">
        <v>162</v>
      </c>
      <c r="L4" s="11">
        <v>6123</v>
      </c>
      <c r="M4" s="11">
        <v>5495</v>
      </c>
      <c r="N4" s="11">
        <v>807</v>
      </c>
      <c r="O4" s="11">
        <v>1399</v>
      </c>
      <c r="P4" s="11">
        <v>309</v>
      </c>
      <c r="Q4" s="11">
        <v>28</v>
      </c>
      <c r="R4" s="11">
        <v>183</v>
      </c>
      <c r="S4" s="11">
        <v>780</v>
      </c>
      <c r="T4" s="11">
        <v>114</v>
      </c>
      <c r="U4" s="11">
        <v>24</v>
      </c>
      <c r="V4" s="11">
        <v>512</v>
      </c>
      <c r="W4" s="11">
        <v>1370</v>
      </c>
      <c r="X4" s="11">
        <v>0.255</v>
      </c>
      <c r="Y4" s="11">
        <v>0.32100000000000001</v>
      </c>
      <c r="Z4" s="11">
        <v>0.42099999999999999</v>
      </c>
      <c r="AA4" s="12">
        <f t="shared" si="8"/>
        <v>1.3115264797507786</v>
      </c>
      <c r="AB4" s="11">
        <v>0.74199999999999999</v>
      </c>
      <c r="AC4" s="11">
        <v>107</v>
      </c>
      <c r="AD4" s="11">
        <v>0.32400000000000001</v>
      </c>
      <c r="AE4" s="11">
        <v>106</v>
      </c>
      <c r="AF4" s="11">
        <v>2313</v>
      </c>
      <c r="AG4" s="11">
        <v>114</v>
      </c>
      <c r="AH4" s="11">
        <v>45</v>
      </c>
      <c r="AI4" s="11">
        <v>21</v>
      </c>
      <c r="AJ4" s="11">
        <v>47</v>
      </c>
      <c r="AK4" s="11">
        <v>14</v>
      </c>
    </row>
    <row r="5" spans="1:37" x14ac:dyDescent="0.2">
      <c r="A5" t="s">
        <v>51</v>
      </c>
      <c r="B5" s="5">
        <f t="shared" si="0"/>
        <v>2009</v>
      </c>
      <c r="C5" s="5">
        <f t="shared" si="1"/>
        <v>1865</v>
      </c>
      <c r="D5" s="2">
        <f t="shared" si="2"/>
        <v>11.512345679012345</v>
      </c>
      <c r="E5" s="2">
        <f t="shared" si="3"/>
        <v>4.720061728395061</v>
      </c>
      <c r="F5" s="2">
        <f t="shared" si="4"/>
        <v>4.7654320987654319</v>
      </c>
      <c r="G5" s="2">
        <f t="shared" si="5"/>
        <v>4.5370370370370949E-2</v>
      </c>
      <c r="H5" s="2">
        <f t="shared" si="6"/>
        <v>4.7456447187928656</v>
      </c>
      <c r="I5" s="2">
        <f t="shared" si="7"/>
        <v>1.9787379972566299E-2</v>
      </c>
      <c r="J5" s="13">
        <v>19</v>
      </c>
      <c r="K5" s="13">
        <v>162</v>
      </c>
      <c r="L5" s="13">
        <v>6174</v>
      </c>
      <c r="M5" s="13">
        <v>5562</v>
      </c>
      <c r="N5" s="13">
        <v>772</v>
      </c>
      <c r="O5" s="13">
        <v>1437</v>
      </c>
      <c r="P5" s="13">
        <v>339</v>
      </c>
      <c r="Q5" s="13">
        <v>19</v>
      </c>
      <c r="R5" s="13">
        <v>182</v>
      </c>
      <c r="S5" s="13">
        <v>734</v>
      </c>
      <c r="T5" s="13">
        <v>112</v>
      </c>
      <c r="U5" s="13">
        <v>26</v>
      </c>
      <c r="V5" s="13">
        <v>486</v>
      </c>
      <c r="W5" s="13">
        <v>1372</v>
      </c>
      <c r="X5" s="13">
        <v>0.25800000000000001</v>
      </c>
      <c r="Y5" s="13">
        <v>0.32400000000000001</v>
      </c>
      <c r="Z5" s="13">
        <v>0.42399999999999999</v>
      </c>
      <c r="AA5" s="12">
        <f t="shared" si="8"/>
        <v>1.3086419753086418</v>
      </c>
      <c r="AB5" s="13">
        <v>0.748</v>
      </c>
      <c r="AC5" s="13">
        <v>100</v>
      </c>
      <c r="AD5" s="13">
        <v>0.32900000000000001</v>
      </c>
      <c r="AE5" s="13">
        <v>100</v>
      </c>
      <c r="AF5" s="13">
        <v>2360</v>
      </c>
      <c r="AG5" s="13">
        <v>118</v>
      </c>
      <c r="AH5" s="13">
        <v>71</v>
      </c>
      <c r="AI5" s="13">
        <v>11</v>
      </c>
      <c r="AJ5" s="13">
        <v>35</v>
      </c>
      <c r="AK5" s="13">
        <v>15</v>
      </c>
    </row>
    <row r="6" spans="1:37" x14ac:dyDescent="0.2">
      <c r="A6" t="s">
        <v>52</v>
      </c>
      <c r="B6" s="5">
        <f t="shared" si="0"/>
        <v>2057</v>
      </c>
      <c r="C6" s="5">
        <f t="shared" si="1"/>
        <v>1928</v>
      </c>
      <c r="D6" s="2">
        <f t="shared" si="2"/>
        <v>11.901234567901234</v>
      </c>
      <c r="E6" s="2">
        <f t="shared" si="3"/>
        <v>4.8795061728395055</v>
      </c>
      <c r="F6" s="2">
        <f t="shared" si="4"/>
        <v>5.0555555555555554</v>
      </c>
      <c r="G6" s="2">
        <f t="shared" si="5"/>
        <v>0.17604938271604986</v>
      </c>
      <c r="H6" s="2">
        <f t="shared" si="6"/>
        <v>4.7826734006734002</v>
      </c>
      <c r="I6" s="2">
        <f t="shared" si="7"/>
        <v>0.27288215488215517</v>
      </c>
      <c r="J6" s="13">
        <v>23.9</v>
      </c>
      <c r="K6" s="13">
        <v>162</v>
      </c>
      <c r="L6" s="13">
        <v>6220</v>
      </c>
      <c r="M6" s="13">
        <v>5504</v>
      </c>
      <c r="N6" s="13">
        <v>819</v>
      </c>
      <c r="O6" s="13">
        <v>1399</v>
      </c>
      <c r="P6" s="13">
        <v>269</v>
      </c>
      <c r="Q6" s="13">
        <v>30</v>
      </c>
      <c r="R6" s="13">
        <v>196</v>
      </c>
      <c r="S6" s="13">
        <v>786</v>
      </c>
      <c r="T6" s="13">
        <v>140</v>
      </c>
      <c r="U6" s="13">
        <v>34</v>
      </c>
      <c r="V6" s="13">
        <v>570</v>
      </c>
      <c r="W6" s="13">
        <v>1391</v>
      </c>
      <c r="X6" s="13">
        <v>0.254</v>
      </c>
      <c r="Y6" s="13">
        <v>0.33</v>
      </c>
      <c r="Z6" s="13">
        <v>0.42099999999999999</v>
      </c>
      <c r="AA6" s="12">
        <f t="shared" si="8"/>
        <v>1.2757575757575756</v>
      </c>
      <c r="AB6" s="13">
        <v>0.751</v>
      </c>
      <c r="AC6" s="13">
        <v>106</v>
      </c>
      <c r="AD6" s="13">
        <v>0.33200000000000002</v>
      </c>
      <c r="AE6" s="13">
        <v>100</v>
      </c>
      <c r="AF6" s="13">
        <v>2316</v>
      </c>
      <c r="AG6" s="13">
        <v>95</v>
      </c>
      <c r="AH6" s="13">
        <v>77</v>
      </c>
      <c r="AI6" s="13">
        <v>15</v>
      </c>
      <c r="AJ6" s="13">
        <v>52</v>
      </c>
      <c r="AK6" s="13">
        <v>11</v>
      </c>
    </row>
    <row r="7" spans="1:37" x14ac:dyDescent="0.2">
      <c r="A7" t="s">
        <v>53</v>
      </c>
      <c r="B7" s="5">
        <f t="shared" si="0"/>
        <v>1756</v>
      </c>
      <c r="C7" s="5">
        <f t="shared" si="1"/>
        <v>1612</v>
      </c>
      <c r="D7" s="2">
        <f t="shared" si="2"/>
        <v>9.9506172839506171</v>
      </c>
      <c r="E7" s="2">
        <f t="shared" si="3"/>
        <v>4.0797530864197524</v>
      </c>
      <c r="F7" s="2">
        <f t="shared" si="4"/>
        <v>3.9567901234567899</v>
      </c>
      <c r="G7" s="2">
        <f t="shared" si="5"/>
        <v>0.1229629629629625</v>
      </c>
      <c r="H7" s="2">
        <f t="shared" si="6"/>
        <v>4.1361741122565867</v>
      </c>
      <c r="I7" s="2">
        <f t="shared" si="7"/>
        <v>0.17938398879979678</v>
      </c>
      <c r="J7" s="13">
        <v>0.3</v>
      </c>
      <c r="K7" s="13">
        <v>162</v>
      </c>
      <c r="L7" s="13">
        <v>5980</v>
      </c>
      <c r="M7" s="13">
        <v>5501</v>
      </c>
      <c r="N7" s="13">
        <v>641</v>
      </c>
      <c r="O7" s="13">
        <v>1308</v>
      </c>
      <c r="P7" s="13">
        <v>264</v>
      </c>
      <c r="Q7" s="13">
        <v>13</v>
      </c>
      <c r="R7" s="13">
        <v>171</v>
      </c>
      <c r="S7" s="13">
        <v>617</v>
      </c>
      <c r="T7" s="13">
        <v>86</v>
      </c>
      <c r="U7" s="13">
        <v>22</v>
      </c>
      <c r="V7" s="13">
        <v>377</v>
      </c>
      <c r="W7" s="13">
        <v>1424</v>
      </c>
      <c r="X7" s="13">
        <v>0.23799999999999999</v>
      </c>
      <c r="Y7" s="13">
        <v>0.29099999999999998</v>
      </c>
      <c r="Z7" s="13">
        <v>0.38400000000000001</v>
      </c>
      <c r="AA7" s="12">
        <f t="shared" si="8"/>
        <v>1.3195876288659796</v>
      </c>
      <c r="AB7" s="13">
        <v>0.67500000000000004</v>
      </c>
      <c r="AC7" s="13">
        <v>84</v>
      </c>
      <c r="AD7" s="13">
        <v>0.29799999999999999</v>
      </c>
      <c r="AE7" s="13">
        <v>81</v>
      </c>
      <c r="AF7" s="13">
        <v>2111</v>
      </c>
      <c r="AG7" s="13">
        <v>122</v>
      </c>
      <c r="AH7" s="13">
        <v>52</v>
      </c>
      <c r="AI7" s="13">
        <v>16</v>
      </c>
      <c r="AJ7" s="13">
        <v>29</v>
      </c>
      <c r="AK7" s="13">
        <v>19</v>
      </c>
    </row>
    <row r="8" spans="1:37" x14ac:dyDescent="0.2">
      <c r="A8" t="s">
        <v>54</v>
      </c>
      <c r="B8" s="5">
        <f t="shared" si="0"/>
        <v>2027</v>
      </c>
      <c r="C8" s="5">
        <f t="shared" si="1"/>
        <v>1878</v>
      </c>
      <c r="D8" s="2">
        <f t="shared" si="2"/>
        <v>11.592592592592593</v>
      </c>
      <c r="E8" s="2">
        <f t="shared" si="3"/>
        <v>4.7529629629629628</v>
      </c>
      <c r="F8" s="2">
        <f t="shared" si="4"/>
        <v>4.833333333333333</v>
      </c>
      <c r="G8" s="2">
        <f t="shared" si="5"/>
        <v>8.0370370370370203E-2</v>
      </c>
      <c r="H8" s="2">
        <f t="shared" si="6"/>
        <v>4.690214067278287</v>
      </c>
      <c r="I8" s="2">
        <f t="shared" si="7"/>
        <v>0.14311926605504599</v>
      </c>
      <c r="J8" s="13">
        <v>15.8</v>
      </c>
      <c r="K8" s="13">
        <v>162</v>
      </c>
      <c r="L8" s="13">
        <v>6195</v>
      </c>
      <c r="M8" s="13">
        <v>5499</v>
      </c>
      <c r="N8" s="13">
        <v>783</v>
      </c>
      <c r="O8" s="13">
        <v>1371</v>
      </c>
      <c r="P8" s="13">
        <v>268</v>
      </c>
      <c r="Q8" s="13">
        <v>37</v>
      </c>
      <c r="R8" s="13">
        <v>198</v>
      </c>
      <c r="S8" s="13">
        <v>747</v>
      </c>
      <c r="T8" s="13">
        <v>190</v>
      </c>
      <c r="U8" s="13">
        <v>48</v>
      </c>
      <c r="V8" s="13">
        <v>556</v>
      </c>
      <c r="W8" s="13">
        <v>1500</v>
      </c>
      <c r="X8" s="13">
        <v>0.249</v>
      </c>
      <c r="Y8" s="13">
        <v>0.32700000000000001</v>
      </c>
      <c r="Z8" s="13">
        <v>0.42</v>
      </c>
      <c r="AA8" s="12">
        <f t="shared" si="8"/>
        <v>1.2844036697247705</v>
      </c>
      <c r="AB8" s="13">
        <v>0.746</v>
      </c>
      <c r="AC8" s="13">
        <v>98</v>
      </c>
      <c r="AD8" s="13">
        <v>0.33400000000000002</v>
      </c>
      <c r="AE8" s="13">
        <v>101</v>
      </c>
      <c r="AF8" s="13">
        <v>2307</v>
      </c>
      <c r="AG8" s="13">
        <v>101</v>
      </c>
      <c r="AH8" s="13">
        <v>92</v>
      </c>
      <c r="AI8" s="13">
        <v>19</v>
      </c>
      <c r="AJ8" s="13">
        <v>29</v>
      </c>
      <c r="AK8" s="13">
        <v>8</v>
      </c>
    </row>
    <row r="9" spans="1:37" x14ac:dyDescent="0.2">
      <c r="A9" t="s">
        <v>55</v>
      </c>
      <c r="B9" s="5">
        <f t="shared" si="0"/>
        <v>1945</v>
      </c>
      <c r="C9" s="5">
        <f t="shared" si="1"/>
        <v>1801</v>
      </c>
      <c r="D9" s="2">
        <f t="shared" si="2"/>
        <v>11.117283950617283</v>
      </c>
      <c r="E9" s="2">
        <f t="shared" si="3"/>
        <v>4.5580864197530859</v>
      </c>
      <c r="F9" s="2">
        <f t="shared" si="4"/>
        <v>4.0864197530864201</v>
      </c>
      <c r="G9" s="2">
        <f t="shared" si="5"/>
        <v>0.47166666666666579</v>
      </c>
      <c r="H9" s="2">
        <f t="shared" si="6"/>
        <v>4.2627502662406815</v>
      </c>
      <c r="I9" s="2">
        <f t="shared" si="7"/>
        <v>0.1763305131542614</v>
      </c>
      <c r="J9" s="13">
        <v>16.899999999999999</v>
      </c>
      <c r="K9" s="13">
        <v>162</v>
      </c>
      <c r="L9" s="13">
        <v>6096</v>
      </c>
      <c r="M9" s="13">
        <v>5513</v>
      </c>
      <c r="N9" s="13">
        <v>662</v>
      </c>
      <c r="O9" s="13">
        <v>1379</v>
      </c>
      <c r="P9" s="13">
        <v>294</v>
      </c>
      <c r="Q9" s="13">
        <v>29</v>
      </c>
      <c r="R9" s="13">
        <v>124</v>
      </c>
      <c r="S9" s="13">
        <v>622</v>
      </c>
      <c r="T9" s="13">
        <v>151</v>
      </c>
      <c r="U9" s="13">
        <v>36</v>
      </c>
      <c r="V9" s="13">
        <v>471</v>
      </c>
      <c r="W9" s="13">
        <v>1142</v>
      </c>
      <c r="X9" s="13">
        <v>0.25</v>
      </c>
      <c r="Y9" s="13">
        <v>0.313</v>
      </c>
      <c r="Z9" s="13">
        <v>0.38100000000000001</v>
      </c>
      <c r="AA9" s="12">
        <f t="shared" si="8"/>
        <v>1.2172523961661341</v>
      </c>
      <c r="AB9" s="13">
        <v>0.69499999999999995</v>
      </c>
      <c r="AC9" s="13">
        <v>91</v>
      </c>
      <c r="AD9" s="13">
        <v>0.307</v>
      </c>
      <c r="AE9" s="13">
        <v>93</v>
      </c>
      <c r="AF9" s="13">
        <v>2103</v>
      </c>
      <c r="AG9" s="13">
        <v>108</v>
      </c>
      <c r="AH9" s="13">
        <v>55</v>
      </c>
      <c r="AI9" s="13">
        <v>13</v>
      </c>
      <c r="AJ9" s="13">
        <v>44</v>
      </c>
      <c r="AK9" s="13">
        <v>40</v>
      </c>
    </row>
    <row r="10" spans="1:37" x14ac:dyDescent="0.2">
      <c r="A10" t="s">
        <v>56</v>
      </c>
      <c r="B10" s="5">
        <f t="shared" si="0"/>
        <v>1882</v>
      </c>
      <c r="C10" s="5">
        <f t="shared" si="1"/>
        <v>1733</v>
      </c>
      <c r="D10" s="2">
        <f t="shared" si="2"/>
        <v>10.697530864197532</v>
      </c>
      <c r="E10" s="2">
        <f t="shared" si="3"/>
        <v>4.3859876543209877</v>
      </c>
      <c r="F10" s="2">
        <f t="shared" si="4"/>
        <v>4.4506172839506171</v>
      </c>
      <c r="G10" s="2">
        <f t="shared" si="5"/>
        <v>6.462962962962937E-2</v>
      </c>
      <c r="H10" s="2">
        <f t="shared" si="6"/>
        <v>4.4023790322580654</v>
      </c>
      <c r="I10" s="2">
        <f t="shared" si="7"/>
        <v>4.8238251692551692E-2</v>
      </c>
      <c r="J10" s="13">
        <v>7.2</v>
      </c>
      <c r="K10" s="13">
        <v>162</v>
      </c>
      <c r="L10" s="13">
        <v>6055</v>
      </c>
      <c r="M10" s="13">
        <v>5496</v>
      </c>
      <c r="N10" s="13">
        <v>721</v>
      </c>
      <c r="O10" s="13">
        <v>1368</v>
      </c>
      <c r="P10" s="13">
        <v>305</v>
      </c>
      <c r="Q10" s="13">
        <v>31</v>
      </c>
      <c r="R10" s="13">
        <v>163</v>
      </c>
      <c r="S10" s="13">
        <v>685</v>
      </c>
      <c r="T10" s="13">
        <v>76</v>
      </c>
      <c r="U10" s="13">
        <v>25</v>
      </c>
      <c r="V10" s="13">
        <v>447</v>
      </c>
      <c r="W10" s="13">
        <v>1543</v>
      </c>
      <c r="X10" s="13">
        <v>0.249</v>
      </c>
      <c r="Y10" s="13">
        <v>0.31</v>
      </c>
      <c r="Z10" s="13">
        <v>0.40500000000000003</v>
      </c>
      <c r="AA10" s="12">
        <f t="shared" si="8"/>
        <v>1.306451612903226</v>
      </c>
      <c r="AB10" s="13">
        <v>0.71499999999999997</v>
      </c>
      <c r="AC10" s="13">
        <v>85</v>
      </c>
      <c r="AD10" s="13">
        <v>0.316</v>
      </c>
      <c r="AE10" s="13">
        <v>81</v>
      </c>
      <c r="AF10" s="13">
        <v>2224</v>
      </c>
      <c r="AG10" s="13">
        <v>124</v>
      </c>
      <c r="AH10" s="13">
        <v>59</v>
      </c>
      <c r="AI10" s="13">
        <v>11</v>
      </c>
      <c r="AJ10" s="13">
        <v>41</v>
      </c>
      <c r="AK10" s="13">
        <v>8</v>
      </c>
    </row>
    <row r="11" spans="1:37" x14ac:dyDescent="0.2">
      <c r="A11" t="s">
        <v>57</v>
      </c>
      <c r="B11" s="5">
        <f t="shared" si="0"/>
        <v>1859</v>
      </c>
      <c r="C11" s="5">
        <f t="shared" si="1"/>
        <v>1729</v>
      </c>
      <c r="D11" s="2">
        <f t="shared" si="2"/>
        <v>10.67283950617284</v>
      </c>
      <c r="E11" s="2">
        <f t="shared" si="3"/>
        <v>4.3758641975308645</v>
      </c>
      <c r="F11" s="2">
        <f t="shared" si="4"/>
        <v>4.0802469135802468</v>
      </c>
      <c r="G11" s="2">
        <f t="shared" si="5"/>
        <v>0.2956172839506177</v>
      </c>
      <c r="H11" s="2">
        <f t="shared" si="6"/>
        <v>4.2106976320582881</v>
      </c>
      <c r="I11" s="2">
        <f t="shared" si="7"/>
        <v>0.13045071847804124</v>
      </c>
      <c r="J11" s="13">
        <v>8.3000000000000007</v>
      </c>
      <c r="K11" s="13">
        <v>162</v>
      </c>
      <c r="L11" s="13">
        <v>6080</v>
      </c>
      <c r="M11" s="13">
        <v>5478</v>
      </c>
      <c r="N11" s="13">
        <v>661</v>
      </c>
      <c r="O11" s="13">
        <v>1292</v>
      </c>
      <c r="P11" s="13">
        <v>245</v>
      </c>
      <c r="Q11" s="13">
        <v>29</v>
      </c>
      <c r="R11" s="13">
        <v>165</v>
      </c>
      <c r="S11" s="13">
        <v>635</v>
      </c>
      <c r="T11" s="13">
        <v>85</v>
      </c>
      <c r="U11" s="13">
        <v>23</v>
      </c>
      <c r="V11" s="13">
        <v>508</v>
      </c>
      <c r="W11" s="13">
        <v>1473</v>
      </c>
      <c r="X11" s="13">
        <v>0.23599999999999999</v>
      </c>
      <c r="Y11" s="13">
        <v>0.30499999999999999</v>
      </c>
      <c r="Z11" s="13">
        <v>0.38200000000000001</v>
      </c>
      <c r="AA11" s="14">
        <f t="shared" si="8"/>
        <v>1.2524590163934426</v>
      </c>
      <c r="AB11" s="13">
        <v>0.68600000000000005</v>
      </c>
      <c r="AC11" s="13">
        <v>89</v>
      </c>
      <c r="AD11" s="13">
        <v>0.30499999999999999</v>
      </c>
      <c r="AE11" s="13">
        <v>87</v>
      </c>
      <c r="AF11" s="13">
        <v>2090</v>
      </c>
      <c r="AG11" s="13">
        <v>107</v>
      </c>
      <c r="AH11" s="13">
        <v>49</v>
      </c>
      <c r="AI11" s="13">
        <v>13</v>
      </c>
      <c r="AJ11" s="13">
        <v>31</v>
      </c>
      <c r="AK11" s="13">
        <v>10</v>
      </c>
    </row>
    <row r="12" spans="1:37" x14ac:dyDescent="0.2">
      <c r="A12" t="s">
        <v>58</v>
      </c>
      <c r="B12" s="5">
        <f t="shared" si="0"/>
        <v>2080</v>
      </c>
      <c r="C12" s="5">
        <f t="shared" si="1"/>
        <v>1924</v>
      </c>
      <c r="D12" s="2">
        <f t="shared" si="2"/>
        <v>11.876543209876543</v>
      </c>
      <c r="E12" s="2">
        <f t="shared" si="3"/>
        <v>4.8693827160493823</v>
      </c>
      <c r="F12" s="2">
        <f t="shared" si="4"/>
        <v>5.1049382716049383</v>
      </c>
      <c r="G12" s="2">
        <f t="shared" si="5"/>
        <v>0.23555555555555596</v>
      </c>
      <c r="H12" s="2">
        <f t="shared" si="6"/>
        <v>4.9391708627056055</v>
      </c>
      <c r="I12" s="2">
        <f t="shared" si="7"/>
        <v>0.16576740889933284</v>
      </c>
      <c r="J12" s="13">
        <v>31.9</v>
      </c>
      <c r="K12" s="13">
        <v>162</v>
      </c>
      <c r="L12" s="13">
        <v>6253</v>
      </c>
      <c r="M12" s="13">
        <v>5567</v>
      </c>
      <c r="N12" s="13">
        <v>827</v>
      </c>
      <c r="O12" s="13">
        <v>1441</v>
      </c>
      <c r="P12" s="13">
        <v>280</v>
      </c>
      <c r="Q12" s="13">
        <v>22</v>
      </c>
      <c r="R12" s="13">
        <v>222</v>
      </c>
      <c r="S12" s="13">
        <v>799</v>
      </c>
      <c r="T12" s="13">
        <v>107</v>
      </c>
      <c r="U12" s="13">
        <v>32</v>
      </c>
      <c r="V12" s="13">
        <v>550</v>
      </c>
      <c r="W12" s="13">
        <v>1241</v>
      </c>
      <c r="X12" s="13">
        <v>0.25900000000000001</v>
      </c>
      <c r="Y12" s="13">
        <v>0.33100000000000002</v>
      </c>
      <c r="Z12" s="13">
        <v>0.437</v>
      </c>
      <c r="AA12" s="14">
        <f t="shared" si="8"/>
        <v>1.3202416918429003</v>
      </c>
      <c r="AB12" s="13">
        <v>0.76800000000000002</v>
      </c>
      <c r="AC12" s="13">
        <v>111</v>
      </c>
      <c r="AD12" s="13">
        <v>0.33800000000000002</v>
      </c>
      <c r="AE12" s="13">
        <v>112</v>
      </c>
      <c r="AF12" s="13">
        <v>2431</v>
      </c>
      <c r="AG12" s="13">
        <v>124</v>
      </c>
      <c r="AH12" s="13">
        <v>72</v>
      </c>
      <c r="AI12" s="13">
        <v>14</v>
      </c>
      <c r="AJ12" s="13">
        <v>40</v>
      </c>
      <c r="AK12" s="13">
        <v>17</v>
      </c>
    </row>
    <row r="13" spans="1:37" x14ac:dyDescent="0.2">
      <c r="A13" t="s">
        <v>59</v>
      </c>
      <c r="B13" s="5">
        <f t="shared" si="0"/>
        <v>1819</v>
      </c>
      <c r="C13" s="5">
        <f t="shared" si="1"/>
        <v>1676</v>
      </c>
      <c r="D13" s="2">
        <f t="shared" si="2"/>
        <v>10.345679012345679</v>
      </c>
      <c r="E13" s="2">
        <f t="shared" si="3"/>
        <v>4.2417283950617284</v>
      </c>
      <c r="F13" s="2">
        <f t="shared" si="4"/>
        <v>4.1728395061728394</v>
      </c>
      <c r="G13" s="2">
        <f t="shared" si="5"/>
        <v>6.8888888888888999E-2</v>
      </c>
      <c r="H13" s="2">
        <f t="shared" si="6"/>
        <v>4.2806527319398606</v>
      </c>
      <c r="I13" s="2">
        <f t="shared" si="7"/>
        <v>0.10781322576702124</v>
      </c>
      <c r="J13" s="13">
        <v>11.6</v>
      </c>
      <c r="K13" s="13">
        <v>162</v>
      </c>
      <c r="L13" s="13">
        <v>5985</v>
      </c>
      <c r="M13" s="13">
        <v>5428</v>
      </c>
      <c r="N13" s="13">
        <v>676</v>
      </c>
      <c r="O13" s="13">
        <v>1325</v>
      </c>
      <c r="P13" s="13">
        <v>258</v>
      </c>
      <c r="Q13" s="13">
        <v>43</v>
      </c>
      <c r="R13" s="13">
        <v>163</v>
      </c>
      <c r="S13" s="13">
        <v>651</v>
      </c>
      <c r="T13" s="13">
        <v>163</v>
      </c>
      <c r="U13" s="13">
        <v>47</v>
      </c>
      <c r="V13" s="13">
        <v>411</v>
      </c>
      <c r="W13" s="13">
        <v>1396</v>
      </c>
      <c r="X13" s="13">
        <v>0.24399999999999999</v>
      </c>
      <c r="Y13" s="13">
        <v>0.30299999999999999</v>
      </c>
      <c r="Z13" s="13">
        <v>0.39800000000000002</v>
      </c>
      <c r="AA13" s="14">
        <f t="shared" si="8"/>
        <v>1.3135313531353137</v>
      </c>
      <c r="AB13" s="13">
        <v>0.7</v>
      </c>
      <c r="AC13" s="13">
        <v>90</v>
      </c>
      <c r="AD13" s="13">
        <v>0.31</v>
      </c>
      <c r="AE13" s="13">
        <v>91</v>
      </c>
      <c r="AF13" s="13">
        <v>2158</v>
      </c>
      <c r="AG13" s="13">
        <v>96</v>
      </c>
      <c r="AH13" s="13">
        <v>71</v>
      </c>
      <c r="AI13" s="13">
        <v>14</v>
      </c>
      <c r="AJ13" s="13">
        <v>58</v>
      </c>
      <c r="AK13" s="13">
        <v>12</v>
      </c>
    </row>
    <row r="14" spans="1:37" x14ac:dyDescent="0.2">
      <c r="A14" t="s">
        <v>60</v>
      </c>
      <c r="B14" s="5">
        <f t="shared" si="0"/>
        <v>1970</v>
      </c>
      <c r="C14" s="5">
        <f t="shared" si="1"/>
        <v>1822</v>
      </c>
      <c r="D14" s="2">
        <f t="shared" si="2"/>
        <v>11.246913580246913</v>
      </c>
      <c r="E14" s="2">
        <f t="shared" si="3"/>
        <v>4.6112345679012341</v>
      </c>
      <c r="F14" s="2">
        <f t="shared" si="4"/>
        <v>4.5617283950617287</v>
      </c>
      <c r="G14" s="2">
        <f t="shared" si="5"/>
        <v>4.9506172839505425E-2</v>
      </c>
      <c r="H14" s="2">
        <f t="shared" si="6"/>
        <v>4.7609568874868549</v>
      </c>
      <c r="I14" s="2">
        <f t="shared" si="7"/>
        <v>0.19922849242512619</v>
      </c>
      <c r="J14" s="13">
        <v>16.100000000000001</v>
      </c>
      <c r="K14" s="13">
        <v>162</v>
      </c>
      <c r="L14" s="13">
        <v>6145</v>
      </c>
      <c r="M14" s="13">
        <v>5489</v>
      </c>
      <c r="N14" s="13">
        <v>739</v>
      </c>
      <c r="O14" s="13">
        <v>1346</v>
      </c>
      <c r="P14" s="13">
        <v>248</v>
      </c>
      <c r="Q14" s="13">
        <v>26</v>
      </c>
      <c r="R14" s="13">
        <v>231</v>
      </c>
      <c r="S14" s="13">
        <v>708</v>
      </c>
      <c r="T14" s="13">
        <v>72</v>
      </c>
      <c r="U14" s="13">
        <v>31</v>
      </c>
      <c r="V14" s="13">
        <v>518</v>
      </c>
      <c r="W14" s="13">
        <v>1524</v>
      </c>
      <c r="X14" s="13">
        <v>0.245</v>
      </c>
      <c r="Y14" s="13">
        <v>0.317</v>
      </c>
      <c r="Z14" s="13">
        <v>0.42599999999999999</v>
      </c>
      <c r="AA14" s="14">
        <f t="shared" si="8"/>
        <v>1.3438485804416402</v>
      </c>
      <c r="AB14" s="13">
        <v>0.74299999999999999</v>
      </c>
      <c r="AC14" s="13">
        <v>101</v>
      </c>
      <c r="AD14" s="13">
        <v>0.32300000000000001</v>
      </c>
      <c r="AE14" s="13">
        <v>99</v>
      </c>
      <c r="AF14" s="13">
        <v>2339</v>
      </c>
      <c r="AG14" s="13">
        <v>117</v>
      </c>
      <c r="AH14" s="13">
        <v>79</v>
      </c>
      <c r="AI14" s="13">
        <v>8</v>
      </c>
      <c r="AJ14" s="13">
        <v>46</v>
      </c>
      <c r="AK14" s="13">
        <v>27</v>
      </c>
    </row>
    <row r="15" spans="1:37" x14ac:dyDescent="0.2">
      <c r="A15" t="s">
        <v>61</v>
      </c>
      <c r="B15" s="5">
        <f t="shared" si="0"/>
        <v>2180</v>
      </c>
      <c r="C15" s="5">
        <f t="shared" si="1"/>
        <v>2057</v>
      </c>
      <c r="D15" s="2">
        <f t="shared" si="2"/>
        <v>12.697530864197532</v>
      </c>
      <c r="E15" s="2">
        <f t="shared" si="3"/>
        <v>5.205987654320988</v>
      </c>
      <c r="F15" s="2">
        <f t="shared" si="4"/>
        <v>5.5925925925925926</v>
      </c>
      <c r="G15" s="2">
        <f t="shared" si="5"/>
        <v>0.38660493827160458</v>
      </c>
      <c r="H15" s="2">
        <f t="shared" si="6"/>
        <v>5.3525694444444447</v>
      </c>
      <c r="I15" s="2">
        <f t="shared" si="7"/>
        <v>0.24002314814814785</v>
      </c>
      <c r="J15" s="13">
        <v>31.8</v>
      </c>
      <c r="K15" s="13">
        <v>162</v>
      </c>
      <c r="L15" s="13">
        <v>6333</v>
      </c>
      <c r="M15" s="13">
        <v>5524</v>
      </c>
      <c r="N15" s="13">
        <v>906</v>
      </c>
      <c r="O15" s="13">
        <v>1422</v>
      </c>
      <c r="P15" s="13">
        <v>303</v>
      </c>
      <c r="Q15" s="13">
        <v>20</v>
      </c>
      <c r="R15" s="13">
        <v>249</v>
      </c>
      <c r="S15" s="13">
        <v>877</v>
      </c>
      <c r="T15" s="13">
        <v>105</v>
      </c>
      <c r="U15" s="13">
        <v>25</v>
      </c>
      <c r="V15" s="13">
        <v>644</v>
      </c>
      <c r="W15" s="13">
        <v>1359</v>
      </c>
      <c r="X15" s="13">
        <v>0.25700000000000001</v>
      </c>
      <c r="Y15" s="13">
        <v>0.34</v>
      </c>
      <c r="Z15" s="13">
        <v>0.45500000000000002</v>
      </c>
      <c r="AA15" s="14">
        <f t="shared" si="8"/>
        <v>1.338235294117647</v>
      </c>
      <c r="AB15" s="13">
        <v>0.79500000000000004</v>
      </c>
      <c r="AC15" s="13">
        <v>114</v>
      </c>
      <c r="AD15" s="13">
        <v>0.34799999999999998</v>
      </c>
      <c r="AE15" s="13">
        <v>113</v>
      </c>
      <c r="AF15" s="13">
        <v>2512</v>
      </c>
      <c r="AG15" s="13">
        <v>98</v>
      </c>
      <c r="AH15" s="13">
        <v>85</v>
      </c>
      <c r="AI15" s="13">
        <v>5</v>
      </c>
      <c r="AJ15" s="13">
        <v>69</v>
      </c>
      <c r="AK15" s="13">
        <v>29</v>
      </c>
    </row>
    <row r="16" spans="1:37" x14ac:dyDescent="0.2">
      <c r="A16" t="s">
        <v>62</v>
      </c>
      <c r="B16" s="5">
        <f t="shared" si="0"/>
        <v>1926</v>
      </c>
      <c r="C16" s="5">
        <f t="shared" si="1"/>
        <v>1746</v>
      </c>
      <c r="D16" s="2">
        <f t="shared" si="2"/>
        <v>10.777777777777779</v>
      </c>
      <c r="E16" s="2">
        <f t="shared" si="3"/>
        <v>4.4188888888888886</v>
      </c>
      <c r="F16" s="2">
        <f t="shared" si="4"/>
        <v>4.1111111111111107</v>
      </c>
      <c r="G16" s="2">
        <f t="shared" si="5"/>
        <v>0.30777777777777793</v>
      </c>
      <c r="H16" s="2">
        <f t="shared" si="6"/>
        <v>4.3511867088607605</v>
      </c>
      <c r="I16" s="2">
        <f t="shared" si="7"/>
        <v>0.24007559774964982</v>
      </c>
      <c r="J16" s="13">
        <v>10.5</v>
      </c>
      <c r="K16" s="13">
        <v>162</v>
      </c>
      <c r="L16" s="13">
        <v>6043</v>
      </c>
      <c r="M16" s="13">
        <v>5497</v>
      </c>
      <c r="N16" s="13">
        <v>666</v>
      </c>
      <c r="O16" s="13">
        <v>1423</v>
      </c>
      <c r="P16" s="13">
        <v>258</v>
      </c>
      <c r="Q16" s="13">
        <v>23</v>
      </c>
      <c r="R16" s="13">
        <v>166</v>
      </c>
      <c r="S16" s="13">
        <v>633</v>
      </c>
      <c r="T16" s="13">
        <v>86</v>
      </c>
      <c r="U16" s="13">
        <v>21</v>
      </c>
      <c r="V16" s="13">
        <v>430</v>
      </c>
      <c r="W16" s="13">
        <v>1287</v>
      </c>
      <c r="X16" s="13">
        <v>0.25900000000000001</v>
      </c>
      <c r="Y16" s="13">
        <v>0.316</v>
      </c>
      <c r="Z16" s="13">
        <v>0.40500000000000003</v>
      </c>
      <c r="AA16" s="14">
        <f t="shared" si="8"/>
        <v>1.2816455696202533</v>
      </c>
      <c r="AB16" s="13">
        <v>0.72099999999999997</v>
      </c>
      <c r="AC16" s="13">
        <v>90</v>
      </c>
      <c r="AD16" s="13">
        <v>0.31900000000000001</v>
      </c>
      <c r="AE16" s="13">
        <v>93</v>
      </c>
      <c r="AF16" s="13">
        <v>2225</v>
      </c>
      <c r="AG16" s="13">
        <v>159</v>
      </c>
      <c r="AH16" s="13">
        <v>50</v>
      </c>
      <c r="AI16" s="13">
        <v>22</v>
      </c>
      <c r="AJ16" s="13">
        <v>38</v>
      </c>
      <c r="AK16" s="13">
        <v>23</v>
      </c>
    </row>
    <row r="17" spans="1:37" x14ac:dyDescent="0.2">
      <c r="A17" t="s">
        <v>63</v>
      </c>
      <c r="B17" s="5">
        <f t="shared" si="0"/>
        <v>1954</v>
      </c>
      <c r="C17" s="5">
        <f t="shared" si="1"/>
        <v>1782</v>
      </c>
      <c r="D17" s="2">
        <f t="shared" si="2"/>
        <v>11</v>
      </c>
      <c r="E17" s="2">
        <f t="shared" si="3"/>
        <v>4.51</v>
      </c>
      <c r="F17" s="2">
        <f t="shared" si="4"/>
        <v>4.4938271604938276</v>
      </c>
      <c r="G17" s="2">
        <f t="shared" si="5"/>
        <v>1.617283950617221E-2</v>
      </c>
      <c r="H17" s="2">
        <f t="shared" si="6"/>
        <v>4.1818965517241375</v>
      </c>
      <c r="I17" s="2">
        <f t="shared" si="7"/>
        <v>0.31193060876969003</v>
      </c>
      <c r="J17" s="13">
        <v>18.3</v>
      </c>
      <c r="K17" s="13">
        <v>162</v>
      </c>
      <c r="L17" s="13">
        <v>6084</v>
      </c>
      <c r="M17" s="13">
        <v>5386</v>
      </c>
      <c r="N17" s="13">
        <v>728</v>
      </c>
      <c r="O17" s="13">
        <v>1290</v>
      </c>
      <c r="P17" s="13">
        <v>257</v>
      </c>
      <c r="Q17" s="13">
        <v>16</v>
      </c>
      <c r="R17" s="13">
        <v>165</v>
      </c>
      <c r="S17" s="13">
        <v>696</v>
      </c>
      <c r="T17" s="13">
        <v>129</v>
      </c>
      <c r="U17" s="13">
        <v>28</v>
      </c>
      <c r="V17" s="13">
        <v>591</v>
      </c>
      <c r="W17" s="13">
        <v>1412</v>
      </c>
      <c r="X17" s="13">
        <v>0.24</v>
      </c>
      <c r="Y17" s="13">
        <v>0.31900000000000001</v>
      </c>
      <c r="Z17" s="13">
        <v>0.38500000000000001</v>
      </c>
      <c r="AA17" s="14">
        <f t="shared" si="8"/>
        <v>1.2068965517241379</v>
      </c>
      <c r="AB17" s="13">
        <v>0.70399999999999996</v>
      </c>
      <c r="AC17" s="13">
        <v>92</v>
      </c>
      <c r="AD17" s="13">
        <v>0.315</v>
      </c>
      <c r="AE17" s="13">
        <v>93</v>
      </c>
      <c r="AF17" s="13">
        <v>2074</v>
      </c>
      <c r="AG17" s="13">
        <v>144</v>
      </c>
      <c r="AH17" s="13">
        <v>58</v>
      </c>
      <c r="AI17" s="13">
        <v>7</v>
      </c>
      <c r="AJ17" s="13">
        <v>39</v>
      </c>
      <c r="AK17" s="13">
        <v>15</v>
      </c>
    </row>
    <row r="18" spans="1:37" x14ac:dyDescent="0.2">
      <c r="A18" t="s">
        <v>64</v>
      </c>
      <c r="B18" s="5">
        <f t="shared" si="0"/>
        <v>2035</v>
      </c>
      <c r="C18" s="5">
        <f t="shared" si="1"/>
        <v>1898</v>
      </c>
      <c r="D18" s="2">
        <f t="shared" si="2"/>
        <v>11.716049382716049</v>
      </c>
      <c r="E18" s="2">
        <f t="shared" si="3"/>
        <v>4.8035802469135795</v>
      </c>
      <c r="F18" s="2">
        <f t="shared" si="4"/>
        <v>4.8024691358024691</v>
      </c>
      <c r="G18" s="2">
        <f t="shared" si="5"/>
        <v>1.1111111111103966E-3</v>
      </c>
      <c r="H18" s="2">
        <f t="shared" si="6"/>
        <v>4.8452692569870486</v>
      </c>
      <c r="I18" s="2">
        <f t="shared" si="7"/>
        <v>4.2800121184579432E-2</v>
      </c>
      <c r="J18" s="13">
        <v>25.6</v>
      </c>
      <c r="K18" s="13">
        <v>162</v>
      </c>
      <c r="L18" s="13">
        <v>6219</v>
      </c>
      <c r="M18" s="13">
        <v>5489</v>
      </c>
      <c r="N18" s="13">
        <v>778</v>
      </c>
      <c r="O18" s="13">
        <v>1336</v>
      </c>
      <c r="P18" s="13">
        <v>264</v>
      </c>
      <c r="Q18" s="13">
        <v>24</v>
      </c>
      <c r="R18" s="13">
        <v>233</v>
      </c>
      <c r="S18" s="13">
        <v>745</v>
      </c>
      <c r="T18" s="13">
        <v>86</v>
      </c>
      <c r="U18" s="13">
        <v>18</v>
      </c>
      <c r="V18" s="13">
        <v>594</v>
      </c>
      <c r="W18" s="13">
        <v>1654</v>
      </c>
      <c r="X18" s="13">
        <v>0.24299999999999999</v>
      </c>
      <c r="Y18" s="13">
        <v>0.32600000000000001</v>
      </c>
      <c r="Z18" s="13">
        <v>0.42799999999999999</v>
      </c>
      <c r="AA18" s="14">
        <f t="shared" si="8"/>
        <v>1.3128834355828221</v>
      </c>
      <c r="AB18" s="13">
        <v>0.753</v>
      </c>
      <c r="AC18" s="13">
        <v>105</v>
      </c>
      <c r="AD18" s="13">
        <v>0.33100000000000002</v>
      </c>
      <c r="AE18" s="13">
        <v>106</v>
      </c>
      <c r="AF18" s="13">
        <v>2347</v>
      </c>
      <c r="AG18" s="13">
        <v>119</v>
      </c>
      <c r="AH18" s="13">
        <v>92</v>
      </c>
      <c r="AI18" s="13">
        <v>12</v>
      </c>
      <c r="AJ18" s="13">
        <v>32</v>
      </c>
      <c r="AK18" s="13">
        <v>13</v>
      </c>
    </row>
    <row r="19" spans="1:37" x14ac:dyDescent="0.2">
      <c r="A19" t="s">
        <v>65</v>
      </c>
      <c r="B19" s="5">
        <f t="shared" si="0"/>
        <v>1919</v>
      </c>
      <c r="C19" s="5">
        <f t="shared" si="1"/>
        <v>1799</v>
      </c>
      <c r="D19" s="2">
        <f t="shared" si="2"/>
        <v>11.104938271604938</v>
      </c>
      <c r="E19" s="2">
        <f t="shared" si="3"/>
        <v>4.5530246913580248</v>
      </c>
      <c r="F19" s="2">
        <f t="shared" si="4"/>
        <v>4.4259259259259256</v>
      </c>
      <c r="G19" s="2">
        <f t="shared" si="5"/>
        <v>0.12709876543209919</v>
      </c>
      <c r="H19" s="2">
        <f t="shared" si="6"/>
        <v>4.5054069971870607</v>
      </c>
      <c r="I19" s="2">
        <f t="shared" si="7"/>
        <v>7.9481071261135128E-2</v>
      </c>
      <c r="J19" s="13">
        <v>15.3</v>
      </c>
      <c r="K19" s="13">
        <v>162</v>
      </c>
      <c r="L19" s="13">
        <v>6056</v>
      </c>
      <c r="M19" s="13">
        <v>5363</v>
      </c>
      <c r="N19" s="13">
        <v>717</v>
      </c>
      <c r="O19" s="13">
        <v>1276</v>
      </c>
      <c r="P19" s="13">
        <v>221</v>
      </c>
      <c r="Q19" s="13">
        <v>21</v>
      </c>
      <c r="R19" s="13">
        <v>215</v>
      </c>
      <c r="S19" s="13">
        <v>692</v>
      </c>
      <c r="T19" s="13">
        <v>118</v>
      </c>
      <c r="U19" s="13">
        <v>15</v>
      </c>
      <c r="V19" s="13">
        <v>525</v>
      </c>
      <c r="W19" s="13">
        <v>1331</v>
      </c>
      <c r="X19" s="13">
        <v>0.23799999999999999</v>
      </c>
      <c r="Y19" s="13">
        <v>0.316</v>
      </c>
      <c r="Z19" s="13">
        <v>0.40699999999999997</v>
      </c>
      <c r="AA19" s="14">
        <f t="shared" si="8"/>
        <v>1.2879746835443038</v>
      </c>
      <c r="AB19" s="13">
        <v>0.72299999999999998</v>
      </c>
      <c r="AC19" s="13">
        <v>99</v>
      </c>
      <c r="AD19" s="13">
        <v>0.32100000000000001</v>
      </c>
      <c r="AE19" s="13">
        <v>98</v>
      </c>
      <c r="AF19" s="13">
        <v>2184</v>
      </c>
      <c r="AG19" s="13">
        <v>105</v>
      </c>
      <c r="AH19" s="13">
        <v>107</v>
      </c>
      <c r="AI19" s="13">
        <v>19</v>
      </c>
      <c r="AJ19" s="13">
        <v>38</v>
      </c>
      <c r="AK19" s="13">
        <v>11</v>
      </c>
    </row>
    <row r="20" spans="1:37" x14ac:dyDescent="0.2">
      <c r="A20" t="s">
        <v>66</v>
      </c>
      <c r="B20" s="5">
        <f t="shared" si="0"/>
        <v>1829</v>
      </c>
      <c r="C20" s="5">
        <f t="shared" si="1"/>
        <v>1680</v>
      </c>
      <c r="D20" s="2">
        <f t="shared" si="2"/>
        <v>10.37037037037037</v>
      </c>
      <c r="E20" s="2">
        <f t="shared" si="3"/>
        <v>4.2518518518518515</v>
      </c>
      <c r="F20" s="2">
        <f t="shared" si="4"/>
        <v>4.1543209876543212</v>
      </c>
      <c r="G20" s="2">
        <f t="shared" si="5"/>
        <v>9.753086419753032E-2</v>
      </c>
      <c r="H20" s="2">
        <f t="shared" si="6"/>
        <v>4.2660087719298243</v>
      </c>
      <c r="I20" s="2">
        <f t="shared" si="7"/>
        <v>0.11168778427550308</v>
      </c>
      <c r="J20" s="13">
        <v>8.4</v>
      </c>
      <c r="K20" s="13">
        <v>162</v>
      </c>
      <c r="L20" s="13">
        <v>5973</v>
      </c>
      <c r="M20" s="13">
        <v>5323</v>
      </c>
      <c r="N20" s="13">
        <v>673</v>
      </c>
      <c r="O20" s="13">
        <v>1207</v>
      </c>
      <c r="P20" s="13">
        <v>221</v>
      </c>
      <c r="Q20" s="13">
        <v>15</v>
      </c>
      <c r="R20" s="13">
        <v>219</v>
      </c>
      <c r="S20" s="13">
        <v>650</v>
      </c>
      <c r="T20" s="13">
        <v>100</v>
      </c>
      <c r="U20" s="13">
        <v>30</v>
      </c>
      <c r="V20" s="13">
        <v>557</v>
      </c>
      <c r="W20" s="13">
        <v>1427</v>
      </c>
      <c r="X20" s="13">
        <v>0.22700000000000001</v>
      </c>
      <c r="Y20" s="13">
        <v>0.30399999999999999</v>
      </c>
      <c r="Z20" s="13">
        <v>0.39700000000000002</v>
      </c>
      <c r="AA20" s="14">
        <f t="shared" si="8"/>
        <v>1.305921052631579</v>
      </c>
      <c r="AB20" s="13">
        <v>0.70099999999999996</v>
      </c>
      <c r="AC20" s="13">
        <v>91</v>
      </c>
      <c r="AD20" s="13">
        <v>0.307</v>
      </c>
      <c r="AE20" s="13">
        <v>89</v>
      </c>
      <c r="AF20" s="13">
        <v>2115</v>
      </c>
      <c r="AG20" s="13">
        <v>119</v>
      </c>
      <c r="AH20" s="13">
        <v>47</v>
      </c>
      <c r="AI20" s="13">
        <v>9</v>
      </c>
      <c r="AJ20" s="13">
        <v>36</v>
      </c>
      <c r="AK20" s="13">
        <v>18</v>
      </c>
    </row>
    <row r="21" spans="1:37" x14ac:dyDescent="0.2">
      <c r="A21" t="s">
        <v>67</v>
      </c>
      <c r="B21" s="5">
        <f t="shared" si="0"/>
        <v>1782</v>
      </c>
      <c r="C21" s="5">
        <f t="shared" si="1"/>
        <v>1626</v>
      </c>
      <c r="D21" s="2">
        <f t="shared" si="2"/>
        <v>10.037037037037036</v>
      </c>
      <c r="E21" s="2">
        <f t="shared" si="3"/>
        <v>4.1151851851851848</v>
      </c>
      <c r="F21" s="2">
        <f t="shared" si="4"/>
        <v>3.6111111111111112</v>
      </c>
      <c r="G21" s="2">
        <f t="shared" si="5"/>
        <v>0.50407407407407367</v>
      </c>
      <c r="H21" s="2">
        <f t="shared" si="6"/>
        <v>3.9255592841163311</v>
      </c>
      <c r="I21" s="2">
        <f t="shared" si="7"/>
        <v>0.31444817300521999</v>
      </c>
      <c r="J21" s="13">
        <v>5.2</v>
      </c>
      <c r="K21" s="13">
        <v>162</v>
      </c>
      <c r="L21" s="13">
        <v>5966</v>
      </c>
      <c r="M21" s="13">
        <v>5311</v>
      </c>
      <c r="N21" s="13">
        <v>585</v>
      </c>
      <c r="O21" s="13">
        <v>1187</v>
      </c>
      <c r="P21" s="13">
        <v>225</v>
      </c>
      <c r="Q21" s="13">
        <v>21</v>
      </c>
      <c r="R21" s="13">
        <v>171</v>
      </c>
      <c r="S21" s="13">
        <v>563</v>
      </c>
      <c r="T21" s="13">
        <v>149</v>
      </c>
      <c r="U21" s="13">
        <v>31</v>
      </c>
      <c r="V21" s="13">
        <v>498</v>
      </c>
      <c r="W21" s="13">
        <v>1496</v>
      </c>
      <c r="X21" s="13">
        <v>0.223</v>
      </c>
      <c r="Y21" s="13">
        <v>0.29799999999999999</v>
      </c>
      <c r="Z21" s="13">
        <v>0.37</v>
      </c>
      <c r="AA21" s="14">
        <f t="shared" si="8"/>
        <v>1.2416107382550337</v>
      </c>
      <c r="AB21" s="13">
        <v>0.66900000000000004</v>
      </c>
      <c r="AC21" s="13">
        <v>88</v>
      </c>
      <c r="AD21" s="13">
        <v>0.29699999999999999</v>
      </c>
      <c r="AE21" s="13">
        <v>90</v>
      </c>
      <c r="AF21" s="13">
        <v>1967</v>
      </c>
      <c r="AG21" s="13">
        <v>125</v>
      </c>
      <c r="AH21" s="13">
        <v>85</v>
      </c>
      <c r="AI21" s="13">
        <v>28</v>
      </c>
      <c r="AJ21" s="13">
        <v>36</v>
      </c>
      <c r="AK21" s="13">
        <v>12</v>
      </c>
    </row>
    <row r="22" spans="1:37" x14ac:dyDescent="0.2">
      <c r="A22" t="s">
        <v>68</v>
      </c>
      <c r="B22" s="5">
        <f t="shared" si="0"/>
        <v>2047</v>
      </c>
      <c r="C22" s="5">
        <f t="shared" si="1"/>
        <v>1911</v>
      </c>
      <c r="D22" s="2">
        <f t="shared" si="2"/>
        <v>11.796296296296296</v>
      </c>
      <c r="E22" s="2">
        <f t="shared" si="3"/>
        <v>4.8364814814814814</v>
      </c>
      <c r="F22" s="2">
        <f t="shared" si="4"/>
        <v>4.9135802469135799</v>
      </c>
      <c r="G22" s="2">
        <f t="shared" si="5"/>
        <v>7.7098765432098482E-2</v>
      </c>
      <c r="H22" s="2">
        <f t="shared" si="6"/>
        <v>4.9771712538226298</v>
      </c>
      <c r="I22" s="2">
        <f t="shared" si="7"/>
        <v>6.3591006909049952E-2</v>
      </c>
      <c r="J22" s="13">
        <v>23.6</v>
      </c>
      <c r="K22" s="13">
        <v>162</v>
      </c>
      <c r="L22" s="13">
        <v>6207</v>
      </c>
      <c r="M22" s="13">
        <v>5541</v>
      </c>
      <c r="N22" s="13">
        <v>796</v>
      </c>
      <c r="O22" s="13">
        <v>1417</v>
      </c>
      <c r="P22" s="13">
        <v>291</v>
      </c>
      <c r="Q22" s="13">
        <v>29</v>
      </c>
      <c r="R22" s="13">
        <v>220</v>
      </c>
      <c r="S22" s="13">
        <v>771</v>
      </c>
      <c r="T22" s="13">
        <v>141</v>
      </c>
      <c r="U22" s="13">
        <v>26</v>
      </c>
      <c r="V22" s="13">
        <v>539</v>
      </c>
      <c r="W22" s="13">
        <v>1481</v>
      </c>
      <c r="X22" s="13">
        <v>0.25600000000000001</v>
      </c>
      <c r="Y22" s="13">
        <v>0.32700000000000001</v>
      </c>
      <c r="Z22" s="13">
        <v>0.438</v>
      </c>
      <c r="AA22" s="14">
        <f t="shared" si="8"/>
        <v>1.3394495412844036</v>
      </c>
      <c r="AB22" s="13">
        <v>0.76500000000000001</v>
      </c>
      <c r="AC22" s="13">
        <v>107</v>
      </c>
      <c r="AD22" s="13">
        <v>0.33700000000000002</v>
      </c>
      <c r="AE22" s="13">
        <v>108</v>
      </c>
      <c r="AF22" s="13">
        <v>2426</v>
      </c>
      <c r="AG22" s="13">
        <v>110</v>
      </c>
      <c r="AH22" s="13">
        <v>69</v>
      </c>
      <c r="AI22" s="13">
        <v>13</v>
      </c>
      <c r="AJ22" s="13">
        <v>42</v>
      </c>
      <c r="AK22" s="13">
        <v>22</v>
      </c>
    </row>
    <row r="23" spans="1:37" x14ac:dyDescent="0.2">
      <c r="A23" t="s">
        <v>69</v>
      </c>
      <c r="B23" s="5">
        <f t="shared" si="0"/>
        <v>2047</v>
      </c>
      <c r="C23" s="5">
        <f t="shared" si="1"/>
        <v>1911</v>
      </c>
      <c r="D23" s="2">
        <f t="shared" si="2"/>
        <v>11.796296296296296</v>
      </c>
      <c r="E23" s="2">
        <f t="shared" si="3"/>
        <v>4.8364814814814814</v>
      </c>
      <c r="F23" s="2">
        <f t="shared" si="4"/>
        <v>4.9135802469135799</v>
      </c>
      <c r="G23" s="2">
        <f t="shared" si="5"/>
        <v>7.7098765432098482E-2</v>
      </c>
      <c r="H23" s="2">
        <f t="shared" si="6"/>
        <v>4.9771712538226298</v>
      </c>
      <c r="I23" s="2">
        <f t="shared" si="7"/>
        <v>6.3591006909049952E-2</v>
      </c>
      <c r="J23" s="13">
        <v>23.6</v>
      </c>
      <c r="K23" s="13">
        <v>162</v>
      </c>
      <c r="L23" s="13">
        <v>6207</v>
      </c>
      <c r="M23" s="13">
        <v>5541</v>
      </c>
      <c r="N23" s="13">
        <v>796</v>
      </c>
      <c r="O23" s="13">
        <v>1417</v>
      </c>
      <c r="P23" s="13">
        <v>291</v>
      </c>
      <c r="Q23" s="13">
        <v>29</v>
      </c>
      <c r="R23" s="13">
        <v>220</v>
      </c>
      <c r="S23" s="13">
        <v>771</v>
      </c>
      <c r="T23" s="13">
        <v>141</v>
      </c>
      <c r="U23" s="13">
        <v>26</v>
      </c>
      <c r="V23" s="13">
        <v>539</v>
      </c>
      <c r="W23" s="13">
        <v>1481</v>
      </c>
      <c r="X23" s="13">
        <v>0.25600000000000001</v>
      </c>
      <c r="Y23" s="13">
        <v>0.32700000000000001</v>
      </c>
      <c r="Z23" s="13">
        <v>0.438</v>
      </c>
      <c r="AA23" s="14">
        <f t="shared" si="8"/>
        <v>1.3394495412844036</v>
      </c>
      <c r="AB23" s="13">
        <v>0.76500000000000001</v>
      </c>
      <c r="AC23" s="13">
        <v>107</v>
      </c>
      <c r="AD23" s="13">
        <v>0.33700000000000002</v>
      </c>
      <c r="AE23" s="13">
        <v>108</v>
      </c>
      <c r="AF23" s="13">
        <v>2426</v>
      </c>
      <c r="AG23" s="13">
        <v>110</v>
      </c>
      <c r="AH23" s="13">
        <v>69</v>
      </c>
      <c r="AI23" s="13">
        <v>13</v>
      </c>
      <c r="AJ23" s="13">
        <v>42</v>
      </c>
      <c r="AK23" s="13">
        <v>22</v>
      </c>
    </row>
    <row r="24" spans="1:37" x14ac:dyDescent="0.2">
      <c r="A24" t="s">
        <v>70</v>
      </c>
      <c r="B24" s="5">
        <f t="shared" si="0"/>
        <v>2042</v>
      </c>
      <c r="C24" s="5">
        <f t="shared" si="1"/>
        <v>1876</v>
      </c>
      <c r="D24" s="2">
        <f t="shared" si="2"/>
        <v>11.580246913580247</v>
      </c>
      <c r="E24" s="2">
        <f t="shared" si="3"/>
        <v>4.7479012345679008</v>
      </c>
      <c r="F24" s="2">
        <f t="shared" si="4"/>
        <v>4.6419753086419755</v>
      </c>
      <c r="G24" s="2">
        <f t="shared" si="5"/>
        <v>0.10592592592592531</v>
      </c>
      <c r="H24" s="2">
        <f t="shared" si="6"/>
        <v>4.5791252955082742</v>
      </c>
      <c r="I24" s="2">
        <f t="shared" si="7"/>
        <v>6.285001313370131E-2</v>
      </c>
      <c r="J24" s="13">
        <v>29.1</v>
      </c>
      <c r="K24" s="13">
        <v>162</v>
      </c>
      <c r="L24" s="13">
        <v>6180</v>
      </c>
      <c r="M24" s="13">
        <v>5401</v>
      </c>
      <c r="N24" s="13">
        <v>752</v>
      </c>
      <c r="O24" s="13">
        <v>1316</v>
      </c>
      <c r="P24" s="13">
        <v>273</v>
      </c>
      <c r="Q24" s="13">
        <v>14</v>
      </c>
      <c r="R24" s="13">
        <v>205</v>
      </c>
      <c r="S24" s="13">
        <v>719</v>
      </c>
      <c r="T24" s="13">
        <v>137</v>
      </c>
      <c r="U24" s="13">
        <v>32</v>
      </c>
      <c r="V24" s="13">
        <v>653</v>
      </c>
      <c r="W24" s="13">
        <v>1311</v>
      </c>
      <c r="X24" s="13">
        <v>0.24399999999999999</v>
      </c>
      <c r="Y24" s="13">
        <v>0.32900000000000001</v>
      </c>
      <c r="Z24" s="13">
        <v>0.41299999999999998</v>
      </c>
      <c r="AA24" s="14">
        <f t="shared" si="8"/>
        <v>1.2553191489361701</v>
      </c>
      <c r="AB24" s="13">
        <v>0.74199999999999999</v>
      </c>
      <c r="AC24" s="13">
        <v>104</v>
      </c>
      <c r="AD24" s="13">
        <v>0.33</v>
      </c>
      <c r="AE24" s="13">
        <v>108</v>
      </c>
      <c r="AF24" s="13">
        <v>2232</v>
      </c>
      <c r="AG24" s="13">
        <v>134</v>
      </c>
      <c r="AH24" s="13">
        <v>57</v>
      </c>
      <c r="AI24" s="13">
        <v>22</v>
      </c>
      <c r="AJ24" s="13">
        <v>44</v>
      </c>
      <c r="AK24" s="13">
        <v>16</v>
      </c>
    </row>
    <row r="25" spans="1:37" x14ac:dyDescent="0.2">
      <c r="A25" t="s">
        <v>72</v>
      </c>
      <c r="B25" s="5">
        <f t="shared" si="0"/>
        <v>1915</v>
      </c>
      <c r="C25" s="5">
        <f t="shared" si="1"/>
        <v>1783</v>
      </c>
      <c r="D25" s="2">
        <f t="shared" si="2"/>
        <v>11.006172839506172</v>
      </c>
      <c r="E25" s="2">
        <f t="shared" si="3"/>
        <v>4.5125308641975304</v>
      </c>
      <c r="F25" s="2">
        <f t="shared" si="4"/>
        <v>4.1604938271604937</v>
      </c>
      <c r="G25" s="2">
        <f t="shared" si="5"/>
        <v>0.3520370370370367</v>
      </c>
      <c r="H25" s="2">
        <f t="shared" si="6"/>
        <v>4.2558965455840454</v>
      </c>
      <c r="I25" s="2">
        <f t="shared" si="7"/>
        <v>9.5402718423551747E-2</v>
      </c>
      <c r="J25" s="13">
        <v>8.6999999999999993</v>
      </c>
      <c r="K25" s="13">
        <v>162</v>
      </c>
      <c r="L25" s="13">
        <v>6095</v>
      </c>
      <c r="M25" s="13">
        <v>5412</v>
      </c>
      <c r="N25" s="13">
        <v>674</v>
      </c>
      <c r="O25" s="13">
        <v>1271</v>
      </c>
      <c r="P25" s="13">
        <v>256</v>
      </c>
      <c r="Q25" s="13">
        <v>13</v>
      </c>
      <c r="R25" s="13">
        <v>174</v>
      </c>
      <c r="S25" s="13">
        <v>651</v>
      </c>
      <c r="T25" s="13">
        <v>57</v>
      </c>
      <c r="U25" s="13">
        <v>16</v>
      </c>
      <c r="V25" s="13">
        <v>544</v>
      </c>
      <c r="W25" s="13">
        <v>1492</v>
      </c>
      <c r="X25" s="13">
        <v>0.23499999999999999</v>
      </c>
      <c r="Y25" s="13">
        <v>0.312</v>
      </c>
      <c r="Z25" s="13">
        <v>0.38300000000000001</v>
      </c>
      <c r="AA25" s="14">
        <f t="shared" si="8"/>
        <v>1.2275641025641026</v>
      </c>
      <c r="AB25" s="13">
        <v>0.69499999999999995</v>
      </c>
      <c r="AC25" s="13">
        <v>93</v>
      </c>
      <c r="AD25" s="13">
        <v>0.309</v>
      </c>
      <c r="AE25" s="13">
        <v>92</v>
      </c>
      <c r="AF25" s="13">
        <v>2075</v>
      </c>
      <c r="AG25" s="13">
        <v>116</v>
      </c>
      <c r="AH25" s="13">
        <v>81</v>
      </c>
      <c r="AI25" s="13">
        <v>17</v>
      </c>
      <c r="AJ25" s="13">
        <v>39</v>
      </c>
      <c r="AK25" s="13">
        <v>19</v>
      </c>
    </row>
    <row r="26" spans="1:37" x14ac:dyDescent="0.2">
      <c r="A26" t="s">
        <v>71</v>
      </c>
      <c r="B26" s="5">
        <f t="shared" si="0"/>
        <v>2005</v>
      </c>
      <c r="C26" s="5">
        <f t="shared" si="1"/>
        <v>1880</v>
      </c>
      <c r="D26" s="2">
        <f t="shared" si="2"/>
        <v>11.604938271604938</v>
      </c>
      <c r="E26" s="2">
        <f t="shared" si="3"/>
        <v>4.7580246913580249</v>
      </c>
      <c r="F26" s="2">
        <f t="shared" si="4"/>
        <v>4.6790123456790127</v>
      </c>
      <c r="G26" s="2">
        <f t="shared" si="5"/>
        <v>7.9012345679012164E-2</v>
      </c>
      <c r="H26" s="2">
        <f t="shared" si="6"/>
        <v>4.7032537210107295</v>
      </c>
      <c r="I26" s="2">
        <f t="shared" si="7"/>
        <v>2.4241375331716775E-2</v>
      </c>
      <c r="J26" s="13">
        <v>24.9</v>
      </c>
      <c r="K26" s="13">
        <v>162</v>
      </c>
      <c r="L26" s="13">
        <v>6201</v>
      </c>
      <c r="M26" s="13">
        <v>5500</v>
      </c>
      <c r="N26" s="13">
        <v>758</v>
      </c>
      <c r="O26" s="13">
        <v>1332</v>
      </c>
      <c r="P26" s="13">
        <v>283</v>
      </c>
      <c r="Q26" s="13">
        <v>12</v>
      </c>
      <c r="R26" s="13">
        <v>210</v>
      </c>
      <c r="S26" s="13">
        <v>728</v>
      </c>
      <c r="T26" s="13">
        <v>118</v>
      </c>
      <c r="U26" s="13">
        <v>30</v>
      </c>
      <c r="V26" s="13">
        <v>548</v>
      </c>
      <c r="W26" s="13">
        <v>1603</v>
      </c>
      <c r="X26" s="13">
        <v>0.24199999999999999</v>
      </c>
      <c r="Y26" s="13">
        <v>0.32100000000000001</v>
      </c>
      <c r="Z26" s="13">
        <v>0.41299999999999998</v>
      </c>
      <c r="AA26" s="14">
        <f t="shared" si="8"/>
        <v>1.2866043613707163</v>
      </c>
      <c r="AB26" s="13">
        <v>0.73399999999999999</v>
      </c>
      <c r="AC26" s="13">
        <v>108</v>
      </c>
      <c r="AD26" s="13">
        <v>0.32400000000000001</v>
      </c>
      <c r="AE26" s="13">
        <v>108</v>
      </c>
      <c r="AF26" s="13">
        <v>2269</v>
      </c>
      <c r="AG26" s="13">
        <v>95</v>
      </c>
      <c r="AH26" s="13">
        <v>111</v>
      </c>
      <c r="AI26" s="13">
        <v>4</v>
      </c>
      <c r="AJ26" s="13">
        <v>37</v>
      </c>
      <c r="AK26" s="13">
        <v>14</v>
      </c>
    </row>
    <row r="27" spans="1:37" x14ac:dyDescent="0.2">
      <c r="A27" t="s">
        <v>73</v>
      </c>
      <c r="B27" s="5">
        <f t="shared" si="0"/>
        <v>2033</v>
      </c>
      <c r="C27" s="5">
        <f t="shared" si="1"/>
        <v>1882</v>
      </c>
      <c r="D27" s="2">
        <f t="shared" si="2"/>
        <v>11.617283950617283</v>
      </c>
      <c r="E27" s="2">
        <f t="shared" si="3"/>
        <v>4.763086419753086</v>
      </c>
      <c r="F27" s="2">
        <f t="shared" si="4"/>
        <v>4.4382716049382713</v>
      </c>
      <c r="G27" s="2">
        <f t="shared" si="5"/>
        <v>0.32481481481481467</v>
      </c>
      <c r="H27" s="2">
        <f t="shared" si="6"/>
        <v>4.669720518064076</v>
      </c>
      <c r="I27" s="2">
        <f t="shared" si="7"/>
        <v>0.23144891312580462</v>
      </c>
      <c r="J27" s="13">
        <v>18.3</v>
      </c>
      <c r="K27" s="13">
        <v>162</v>
      </c>
      <c r="L27" s="13">
        <v>6204</v>
      </c>
      <c r="M27" s="13">
        <v>5510</v>
      </c>
      <c r="N27" s="13">
        <v>719</v>
      </c>
      <c r="O27" s="13">
        <v>1376</v>
      </c>
      <c r="P27" s="13">
        <v>264</v>
      </c>
      <c r="Q27" s="13">
        <v>12</v>
      </c>
      <c r="R27" s="13">
        <v>209</v>
      </c>
      <c r="S27" s="13">
        <v>697</v>
      </c>
      <c r="T27" s="13">
        <v>101</v>
      </c>
      <c r="U27" s="13">
        <v>29</v>
      </c>
      <c r="V27" s="13">
        <v>570</v>
      </c>
      <c r="W27" s="13">
        <v>1326</v>
      </c>
      <c r="X27" s="13">
        <v>0.25</v>
      </c>
      <c r="Y27" s="13">
        <v>0.32600000000000001</v>
      </c>
      <c r="Z27" s="13">
        <v>0.41599999999999998</v>
      </c>
      <c r="AA27" s="14">
        <f t="shared" si="8"/>
        <v>1.2760736196319018</v>
      </c>
      <c r="AB27" s="13">
        <v>0.74199999999999999</v>
      </c>
      <c r="AC27" s="13">
        <v>101</v>
      </c>
      <c r="AD27" s="13">
        <v>0.32800000000000001</v>
      </c>
      <c r="AE27" s="13">
        <v>102</v>
      </c>
      <c r="AF27" s="13">
        <v>2291</v>
      </c>
      <c r="AG27" s="13">
        <v>122</v>
      </c>
      <c r="AH27" s="13">
        <v>70</v>
      </c>
      <c r="AI27" s="13">
        <v>13</v>
      </c>
      <c r="AJ27" s="13">
        <v>37</v>
      </c>
      <c r="AK27" s="13">
        <v>17</v>
      </c>
    </row>
    <row r="28" spans="1:37" x14ac:dyDescent="0.2">
      <c r="A28" t="s">
        <v>74</v>
      </c>
      <c r="B28" s="5">
        <f t="shared" si="0"/>
        <v>2048</v>
      </c>
      <c r="C28" s="5">
        <f t="shared" si="1"/>
        <v>1898</v>
      </c>
      <c r="D28" s="2">
        <f t="shared" si="2"/>
        <v>11.716049382716049</v>
      </c>
      <c r="E28" s="2">
        <f t="shared" si="3"/>
        <v>4.8035802469135795</v>
      </c>
      <c r="F28" s="2">
        <f t="shared" si="4"/>
        <v>5.3086419753086416</v>
      </c>
      <c r="G28" s="2">
        <f t="shared" si="5"/>
        <v>0.50506172839506203</v>
      </c>
      <c r="H28" s="2">
        <f t="shared" si="6"/>
        <v>4.9616230278616982</v>
      </c>
      <c r="I28" s="2">
        <f t="shared" si="7"/>
        <v>0.34701894744694339</v>
      </c>
      <c r="J28" s="13">
        <v>35.5</v>
      </c>
      <c r="K28" s="13">
        <v>162</v>
      </c>
      <c r="L28" s="13">
        <v>6164</v>
      </c>
      <c r="M28" s="13">
        <v>5511</v>
      </c>
      <c r="N28" s="13">
        <v>860</v>
      </c>
      <c r="O28" s="13">
        <v>1432</v>
      </c>
      <c r="P28" s="13">
        <v>282</v>
      </c>
      <c r="Q28" s="13">
        <v>24</v>
      </c>
      <c r="R28" s="13">
        <v>230</v>
      </c>
      <c r="S28" s="13">
        <v>827</v>
      </c>
      <c r="T28" s="13">
        <v>160</v>
      </c>
      <c r="U28" s="13">
        <v>41</v>
      </c>
      <c r="V28" s="13">
        <v>514</v>
      </c>
      <c r="W28" s="13">
        <v>1420</v>
      </c>
      <c r="X28" s="13">
        <v>0.26</v>
      </c>
      <c r="Y28" s="13">
        <v>0.33100000000000002</v>
      </c>
      <c r="Z28" s="13">
        <v>0.44500000000000001</v>
      </c>
      <c r="AA28" s="14">
        <f t="shared" si="8"/>
        <v>1.3444108761329305</v>
      </c>
      <c r="AB28" s="13">
        <v>0.77600000000000002</v>
      </c>
      <c r="AC28" s="13">
        <v>114</v>
      </c>
      <c r="AD28" s="13">
        <v>0.34200000000000003</v>
      </c>
      <c r="AE28" s="13">
        <v>116</v>
      </c>
      <c r="AF28" s="13">
        <v>2452</v>
      </c>
      <c r="AG28" s="13">
        <v>109</v>
      </c>
      <c r="AH28" s="13">
        <v>95</v>
      </c>
      <c r="AI28" s="13">
        <v>6</v>
      </c>
      <c r="AJ28" s="13">
        <v>38</v>
      </c>
      <c r="AK28" s="13">
        <v>7</v>
      </c>
    </row>
    <row r="29" spans="1:37" x14ac:dyDescent="0.2">
      <c r="A29" t="s">
        <v>75</v>
      </c>
      <c r="B29" s="5">
        <f t="shared" si="0"/>
        <v>2139</v>
      </c>
      <c r="C29" s="5">
        <f t="shared" si="1"/>
        <v>2017</v>
      </c>
      <c r="D29" s="2">
        <f t="shared" si="2"/>
        <v>12.450617283950617</v>
      </c>
      <c r="E29" s="2">
        <f t="shared" si="3"/>
        <v>5.1047530864197528</v>
      </c>
      <c r="F29" s="2">
        <f t="shared" si="4"/>
        <v>5.4382716049382713</v>
      </c>
      <c r="G29" s="2">
        <f t="shared" si="5"/>
        <v>0.33351851851851855</v>
      </c>
      <c r="H29" s="2">
        <f t="shared" si="6"/>
        <v>5.2602934388394322</v>
      </c>
      <c r="I29" s="2">
        <f t="shared" si="7"/>
        <v>0.1779781660988391</v>
      </c>
      <c r="J29" s="13">
        <v>34.700000000000003</v>
      </c>
      <c r="K29" s="13">
        <v>162</v>
      </c>
      <c r="L29" s="13">
        <v>6306</v>
      </c>
      <c r="M29" s="13">
        <v>5595</v>
      </c>
      <c r="N29" s="13">
        <v>881</v>
      </c>
      <c r="O29" s="13">
        <v>1470</v>
      </c>
      <c r="P29" s="13">
        <v>326</v>
      </c>
      <c r="Q29" s="13">
        <v>18</v>
      </c>
      <c r="R29" s="13">
        <v>233</v>
      </c>
      <c r="S29" s="13">
        <v>845</v>
      </c>
      <c r="T29" s="13">
        <v>79</v>
      </c>
      <c r="U29" s="13">
        <v>19</v>
      </c>
      <c r="V29" s="13">
        <v>599</v>
      </c>
      <c r="W29" s="13">
        <v>1416</v>
      </c>
      <c r="X29" s="13">
        <v>0.26300000000000001</v>
      </c>
      <c r="Y29" s="13">
        <v>0.33700000000000002</v>
      </c>
      <c r="Z29" s="13">
        <v>0.45200000000000001</v>
      </c>
      <c r="AA29" s="14">
        <f t="shared" si="8"/>
        <v>1.3412462908011868</v>
      </c>
      <c r="AB29" s="13">
        <v>0.79</v>
      </c>
      <c r="AC29" s="13">
        <v>116</v>
      </c>
      <c r="AD29" s="13">
        <v>0.34499999999999997</v>
      </c>
      <c r="AE29" s="13">
        <v>114</v>
      </c>
      <c r="AF29" s="13">
        <v>2531</v>
      </c>
      <c r="AG29" s="13">
        <v>103</v>
      </c>
      <c r="AH29" s="13">
        <v>53</v>
      </c>
      <c r="AI29" s="13">
        <v>10</v>
      </c>
      <c r="AJ29" s="13">
        <v>47</v>
      </c>
      <c r="AK29" s="13">
        <v>17</v>
      </c>
    </row>
    <row r="30" spans="1:37" x14ac:dyDescent="0.2">
      <c r="A30" t="s">
        <v>76</v>
      </c>
      <c r="B30" s="5">
        <f t="shared" si="0"/>
        <v>2056</v>
      </c>
      <c r="C30" s="5">
        <f t="shared" si="1"/>
        <v>1893</v>
      </c>
      <c r="D30" s="2">
        <f t="shared" si="2"/>
        <v>11.685185185185185</v>
      </c>
      <c r="E30" s="2">
        <f t="shared" si="3"/>
        <v>4.7909259259259258</v>
      </c>
      <c r="F30" s="2">
        <f t="shared" si="4"/>
        <v>4.6049382716049383</v>
      </c>
      <c r="G30" s="2">
        <f t="shared" si="5"/>
        <v>0.18598765432098752</v>
      </c>
      <c r="H30" s="2">
        <f t="shared" si="6"/>
        <v>4.6653723404255318</v>
      </c>
      <c r="I30" s="2">
        <f t="shared" si="7"/>
        <v>6.0434068820593545E-2</v>
      </c>
      <c r="J30" s="13">
        <v>30.9</v>
      </c>
      <c r="K30" s="13">
        <v>162</v>
      </c>
      <c r="L30" s="13">
        <v>6220</v>
      </c>
      <c r="M30" s="13">
        <v>5562</v>
      </c>
      <c r="N30" s="13">
        <v>746</v>
      </c>
      <c r="O30" s="13">
        <v>1423</v>
      </c>
      <c r="P30" s="13">
        <v>292</v>
      </c>
      <c r="Q30" s="13">
        <v>19</v>
      </c>
      <c r="R30" s="13">
        <v>188</v>
      </c>
      <c r="S30" s="13">
        <v>705</v>
      </c>
      <c r="T30" s="13">
        <v>99</v>
      </c>
      <c r="U30" s="13">
        <v>34</v>
      </c>
      <c r="V30" s="13">
        <v>550</v>
      </c>
      <c r="W30" s="13">
        <v>1303</v>
      </c>
      <c r="X30" s="13">
        <v>0.25600000000000001</v>
      </c>
      <c r="Y30" s="13">
        <v>0.32900000000000001</v>
      </c>
      <c r="Z30" s="13">
        <v>0.41699999999999998</v>
      </c>
      <c r="AA30" s="14">
        <f t="shared" si="8"/>
        <v>1.2674772036474162</v>
      </c>
      <c r="AB30" s="13">
        <v>0.745</v>
      </c>
      <c r="AC30" s="13">
        <v>105</v>
      </c>
      <c r="AD30" s="13">
        <v>0.32900000000000001</v>
      </c>
      <c r="AE30" s="13">
        <v>107</v>
      </c>
      <c r="AF30" s="13">
        <v>2317</v>
      </c>
      <c r="AG30" s="13">
        <v>129</v>
      </c>
      <c r="AH30" s="13">
        <v>69</v>
      </c>
      <c r="AI30" s="13">
        <v>4</v>
      </c>
      <c r="AJ30" s="13">
        <v>32</v>
      </c>
      <c r="AK30" s="13">
        <v>14</v>
      </c>
    </row>
    <row r="31" spans="1:37" x14ac:dyDescent="0.2">
      <c r="A31" t="s">
        <v>77</v>
      </c>
      <c r="B31" s="5">
        <f t="shared" si="0"/>
        <v>1908</v>
      </c>
      <c r="C31" s="5">
        <f t="shared" si="1"/>
        <v>1767</v>
      </c>
      <c r="D31" s="2">
        <f t="shared" si="2"/>
        <v>10.907407407407407</v>
      </c>
      <c r="E31" s="2">
        <f t="shared" si="3"/>
        <v>4.4720370370370368</v>
      </c>
      <c r="F31" s="2">
        <f t="shared" si="4"/>
        <v>4.3209876543209873</v>
      </c>
      <c r="G31" s="2">
        <f t="shared" si="5"/>
        <v>0.15104938271604951</v>
      </c>
      <c r="H31" s="2">
        <f t="shared" si="6"/>
        <v>4.3330891719745228</v>
      </c>
      <c r="I31" s="2">
        <f t="shared" si="7"/>
        <v>1.210151765353551E-2</v>
      </c>
      <c r="J31" s="13">
        <v>17.3</v>
      </c>
      <c r="K31" s="13">
        <v>162</v>
      </c>
      <c r="L31" s="13">
        <v>6085</v>
      </c>
      <c r="M31" s="13">
        <v>5522</v>
      </c>
      <c r="N31" s="13">
        <v>700</v>
      </c>
      <c r="O31" s="13">
        <v>1401</v>
      </c>
      <c r="P31" s="13">
        <v>279</v>
      </c>
      <c r="Q31" s="13">
        <v>26</v>
      </c>
      <c r="R31" s="13">
        <v>151</v>
      </c>
      <c r="S31" s="13">
        <v>665</v>
      </c>
      <c r="T31" s="13">
        <v>127</v>
      </c>
      <c r="U31" s="13">
        <v>29</v>
      </c>
      <c r="V31" s="13">
        <v>423</v>
      </c>
      <c r="W31" s="13">
        <v>1149</v>
      </c>
      <c r="X31" s="13">
        <v>0.254</v>
      </c>
      <c r="Y31" s="13">
        <v>0.314</v>
      </c>
      <c r="Z31" s="13">
        <v>0.39600000000000002</v>
      </c>
      <c r="AA31" s="14">
        <f t="shared" si="8"/>
        <v>1.2611464968152868</v>
      </c>
      <c r="AB31" s="13">
        <v>0.70899999999999996</v>
      </c>
      <c r="AC31" s="13">
        <v>96</v>
      </c>
      <c r="AD31" s="13">
        <v>0.317</v>
      </c>
      <c r="AE31" s="13">
        <v>96</v>
      </c>
      <c r="AF31" s="13">
        <v>2185</v>
      </c>
      <c r="AG31" s="13">
        <v>112</v>
      </c>
      <c r="AH31" s="13">
        <v>78</v>
      </c>
      <c r="AI31" s="13">
        <v>20</v>
      </c>
      <c r="AJ31" s="13">
        <v>38</v>
      </c>
      <c r="AK31" s="13">
        <v>6</v>
      </c>
    </row>
    <row r="33" spans="1:37" x14ac:dyDescent="0.2">
      <c r="A33" t="s">
        <v>78</v>
      </c>
      <c r="C33" s="2">
        <f t="shared" ref="C33:AK33" si="9">AVERAGE(C2:C31)</f>
        <v>1834.6666666666667</v>
      </c>
      <c r="D33" s="2">
        <f t="shared" si="9"/>
        <v>11.325102880658436</v>
      </c>
      <c r="E33" s="2">
        <f t="shared" si="9"/>
        <v>4.6432921810699588</v>
      </c>
      <c r="F33" s="2">
        <f t="shared" si="9"/>
        <v>4.6370370370370368</v>
      </c>
      <c r="G33" s="2">
        <f t="shared" si="9"/>
        <v>0.21141152263374471</v>
      </c>
      <c r="H33" s="2">
        <f t="shared" si="9"/>
        <v>4.6293657310697407</v>
      </c>
      <c r="I33" s="2">
        <f t="shared" si="9"/>
        <v>0.14983865885220635</v>
      </c>
      <c r="J33" s="2">
        <f t="shared" si="9"/>
        <v>20.133333333333336</v>
      </c>
      <c r="K33" s="2">
        <f t="shared" si="9"/>
        <v>162</v>
      </c>
      <c r="L33" s="2">
        <f t="shared" si="9"/>
        <v>6140.7333333333336</v>
      </c>
      <c r="M33" s="2">
        <f t="shared" si="9"/>
        <v>5485.1</v>
      </c>
      <c r="N33" s="2">
        <f t="shared" si="9"/>
        <v>751.2</v>
      </c>
      <c r="O33" s="2">
        <f t="shared" si="9"/>
        <v>1365.4333333333334</v>
      </c>
      <c r="P33" s="2">
        <f t="shared" si="9"/>
        <v>274.39999999999998</v>
      </c>
      <c r="Q33" s="2">
        <f t="shared" si="9"/>
        <v>23.666666666666668</v>
      </c>
      <c r="R33" s="2">
        <f t="shared" si="9"/>
        <v>197.63333333333333</v>
      </c>
      <c r="S33" s="2">
        <f t="shared" si="9"/>
        <v>720.7</v>
      </c>
      <c r="T33" s="2">
        <f t="shared" si="9"/>
        <v>117.56666666666666</v>
      </c>
      <c r="U33" s="2">
        <f t="shared" si="9"/>
        <v>28.366666666666667</v>
      </c>
      <c r="V33" s="2">
        <f t="shared" si="9"/>
        <v>526.73333333333335</v>
      </c>
      <c r="W33" s="2">
        <f t="shared" si="9"/>
        <v>1395.3333333333333</v>
      </c>
      <c r="X33" s="2">
        <f t="shared" si="9"/>
        <v>0.24886666666666676</v>
      </c>
      <c r="Y33" s="2">
        <f t="shared" si="9"/>
        <v>0.3203333333333333</v>
      </c>
      <c r="Z33" s="2">
        <f t="shared" si="9"/>
        <v>0.41553333333333337</v>
      </c>
      <c r="AA33" s="2">
        <f t="shared" si="9"/>
        <v>1.2963695527471173</v>
      </c>
      <c r="AB33" s="2">
        <f t="shared" si="9"/>
        <v>0.7357666666666669</v>
      </c>
      <c r="AC33" s="2">
        <f t="shared" si="9"/>
        <v>100.53333333333333</v>
      </c>
      <c r="AD33" s="2">
        <f t="shared" si="9"/>
        <v>0.32470000000000004</v>
      </c>
      <c r="AE33" s="2">
        <f t="shared" si="9"/>
        <v>100.4</v>
      </c>
      <c r="AF33" s="2">
        <f t="shared" si="9"/>
        <v>2280.0666666666666</v>
      </c>
      <c r="AG33" s="2">
        <f t="shared" si="9"/>
        <v>116.13333333333334</v>
      </c>
      <c r="AH33" s="2">
        <f t="shared" si="9"/>
        <v>70.766666666666666</v>
      </c>
      <c r="AI33" s="2">
        <f t="shared" si="9"/>
        <v>13.9</v>
      </c>
      <c r="AJ33" s="2">
        <f t="shared" si="9"/>
        <v>40.966666666666669</v>
      </c>
      <c r="AK33" s="2">
        <f t="shared" si="9"/>
        <v>16.233333333333334</v>
      </c>
    </row>
    <row r="36" spans="1:37" ht="17" customHeight="1" thickBot="1" x14ac:dyDescent="0.25"/>
    <row r="37" spans="1:37" ht="17" customHeight="1" thickBot="1" x14ac:dyDescent="0.25">
      <c r="A37" s="3" t="s">
        <v>79</v>
      </c>
      <c r="B37" s="4">
        <f>0.41</f>
        <v>0.41</v>
      </c>
      <c r="F37" s="5">
        <f>I33/G33</f>
        <v>0.70875351062009551</v>
      </c>
    </row>
    <row r="38" spans="1:37" ht="17" customHeight="1" thickBot="1" x14ac:dyDescent="0.25">
      <c r="A38" s="3" t="s">
        <v>80</v>
      </c>
      <c r="B38" s="4">
        <v>0.315</v>
      </c>
      <c r="F38" s="5" t="s">
        <v>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N31"/>
  <sheetViews>
    <sheetView workbookViewId="0">
      <selection activeCell="C30" sqref="C30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44</v>
      </c>
      <c r="C3" t="s">
        <v>89</v>
      </c>
      <c r="F3" t="s">
        <v>116</v>
      </c>
      <c r="G3">
        <v>162</v>
      </c>
      <c r="H3">
        <v>6293</v>
      </c>
      <c r="I3">
        <v>5614</v>
      </c>
      <c r="J3">
        <v>773</v>
      </c>
      <c r="K3">
        <v>1514</v>
      </c>
      <c r="L3">
        <v>264</v>
      </c>
      <c r="M3">
        <v>28</v>
      </c>
      <c r="N3">
        <v>197</v>
      </c>
      <c r="O3">
        <v>735</v>
      </c>
      <c r="P3">
        <v>83</v>
      </c>
      <c r="Q3">
        <v>43</v>
      </c>
      <c r="R3">
        <v>530</v>
      </c>
      <c r="S3">
        <v>1032</v>
      </c>
      <c r="T3">
        <v>0.27</v>
      </c>
      <c r="U3">
        <v>0.33300000000000002</v>
      </c>
      <c r="V3">
        <v>0.432</v>
      </c>
      <c r="W3">
        <v>0.76500000000000001</v>
      </c>
      <c r="X3">
        <v>96</v>
      </c>
      <c r="Y3">
        <v>0.34799999999999998</v>
      </c>
      <c r="Z3">
        <v>97</v>
      </c>
      <c r="AA3">
        <v>2425</v>
      </c>
      <c r="AB3">
        <v>144</v>
      </c>
      <c r="AC3">
        <v>27</v>
      </c>
      <c r="AD3">
        <v>69</v>
      </c>
      <c r="AE3">
        <v>50</v>
      </c>
      <c r="AF3">
        <v>41</v>
      </c>
      <c r="AG3">
        <v>2112</v>
      </c>
      <c r="AH3">
        <v>1925</v>
      </c>
      <c r="AI3">
        <v>11.88271604938272</v>
      </c>
      <c r="AJ3">
        <v>4.8719135802469138</v>
      </c>
      <c r="AK3">
        <v>4.7716049382716053</v>
      </c>
      <c r="AL3">
        <v>0.1003086419753085</v>
      </c>
      <c r="AM3">
        <v>4.8558558558558564</v>
      </c>
      <c r="AN3">
        <v>8.4250917584250296E-2</v>
      </c>
    </row>
    <row r="4" spans="1:40" ht="16" customHeight="1" x14ac:dyDescent="0.2">
      <c r="A4" s="15">
        <v>26</v>
      </c>
      <c r="C4" t="s">
        <v>89</v>
      </c>
      <c r="F4" t="s">
        <v>182</v>
      </c>
      <c r="G4">
        <v>163</v>
      </c>
      <c r="H4">
        <v>6494</v>
      </c>
      <c r="I4">
        <v>5689</v>
      </c>
      <c r="J4">
        <v>949</v>
      </c>
      <c r="K4">
        <v>1557</v>
      </c>
      <c r="L4">
        <v>299</v>
      </c>
      <c r="M4">
        <v>29</v>
      </c>
      <c r="N4">
        <v>257</v>
      </c>
      <c r="O4">
        <v>914</v>
      </c>
      <c r="P4">
        <v>76</v>
      </c>
      <c r="Q4">
        <v>40</v>
      </c>
      <c r="R4">
        <v>645</v>
      </c>
      <c r="S4">
        <v>915</v>
      </c>
      <c r="T4">
        <v>0.27400000000000002</v>
      </c>
      <c r="U4">
        <v>0.35</v>
      </c>
      <c r="V4">
        <v>0.47199999999999998</v>
      </c>
      <c r="W4">
        <v>0.82199999999999995</v>
      </c>
      <c r="X4">
        <v>106</v>
      </c>
      <c r="Y4">
        <v>0.36299999999999999</v>
      </c>
      <c r="Z4">
        <v>105</v>
      </c>
      <c r="AA4">
        <v>2685</v>
      </c>
      <c r="AB4">
        <v>134</v>
      </c>
      <c r="AC4">
        <v>61</v>
      </c>
      <c r="AD4">
        <v>31</v>
      </c>
      <c r="AE4">
        <v>67</v>
      </c>
      <c r="AF4">
        <v>49</v>
      </c>
      <c r="AG4">
        <v>2312</v>
      </c>
      <c r="AH4">
        <v>2138</v>
      </c>
      <c r="AI4">
        <v>13.19753086419753</v>
      </c>
      <c r="AJ4">
        <v>5.410987654320988</v>
      </c>
      <c r="AK4">
        <v>5.8220858895705518</v>
      </c>
      <c r="AL4">
        <v>0.41109823524956379</v>
      </c>
      <c r="AM4">
        <v>5.6063111111111112</v>
      </c>
      <c r="AN4">
        <v>0.2157747784594406</v>
      </c>
    </row>
    <row r="5" spans="1:40" ht="16" customHeight="1" x14ac:dyDescent="0.2">
      <c r="A5" s="15">
        <v>35</v>
      </c>
      <c r="C5" t="s">
        <v>89</v>
      </c>
      <c r="F5" t="s">
        <v>260</v>
      </c>
      <c r="G5">
        <v>162</v>
      </c>
      <c r="H5">
        <v>6545</v>
      </c>
      <c r="I5">
        <v>5756</v>
      </c>
      <c r="J5">
        <v>928</v>
      </c>
      <c r="K5">
        <v>1631</v>
      </c>
      <c r="L5">
        <v>308</v>
      </c>
      <c r="M5">
        <v>31</v>
      </c>
      <c r="N5">
        <v>209</v>
      </c>
      <c r="O5">
        <v>882</v>
      </c>
      <c r="P5">
        <v>91</v>
      </c>
      <c r="Q5">
        <v>44</v>
      </c>
      <c r="R5">
        <v>642</v>
      </c>
      <c r="S5">
        <v>1020</v>
      </c>
      <c r="T5">
        <v>0.28299999999999997</v>
      </c>
      <c r="U5">
        <v>0.35899999999999999</v>
      </c>
      <c r="V5">
        <v>0.45700000000000002</v>
      </c>
      <c r="W5">
        <v>0.81599999999999995</v>
      </c>
      <c r="X5">
        <v>104</v>
      </c>
      <c r="Y5">
        <v>0.36399999999999999</v>
      </c>
      <c r="Z5">
        <v>105</v>
      </c>
      <c r="AA5">
        <v>2628</v>
      </c>
      <c r="AB5">
        <v>148</v>
      </c>
      <c r="AC5">
        <v>67</v>
      </c>
      <c r="AD5">
        <v>33</v>
      </c>
      <c r="AE5">
        <v>47</v>
      </c>
      <c r="AF5">
        <v>50</v>
      </c>
      <c r="AG5">
        <v>2390</v>
      </c>
      <c r="AH5">
        <v>2198</v>
      </c>
      <c r="AI5">
        <v>13.5679012345679</v>
      </c>
      <c r="AJ5">
        <v>5.5628395061728391</v>
      </c>
      <c r="AK5">
        <v>5.7283950617283947</v>
      </c>
      <c r="AL5">
        <v>0.16555555555555571</v>
      </c>
      <c r="AM5">
        <v>5.4405772206747152</v>
      </c>
      <c r="AN5">
        <v>0.28781784105367958</v>
      </c>
    </row>
    <row r="6" spans="1:40" ht="16" customHeight="1" x14ac:dyDescent="0.2">
      <c r="A6" s="15">
        <v>43</v>
      </c>
      <c r="C6" t="s">
        <v>89</v>
      </c>
      <c r="F6" t="s">
        <v>184</v>
      </c>
      <c r="G6">
        <v>162</v>
      </c>
      <c r="H6">
        <v>6229</v>
      </c>
      <c r="I6">
        <v>5531</v>
      </c>
      <c r="J6">
        <v>772</v>
      </c>
      <c r="K6">
        <v>1388</v>
      </c>
      <c r="L6">
        <v>267</v>
      </c>
      <c r="M6">
        <v>19</v>
      </c>
      <c r="N6">
        <v>175</v>
      </c>
      <c r="O6">
        <v>725</v>
      </c>
      <c r="P6">
        <v>108</v>
      </c>
      <c r="Q6">
        <v>50</v>
      </c>
      <c r="R6">
        <v>523</v>
      </c>
      <c r="S6">
        <v>1090</v>
      </c>
      <c r="T6">
        <v>0.251</v>
      </c>
      <c r="U6">
        <v>0.32</v>
      </c>
      <c r="V6">
        <v>0.40100000000000002</v>
      </c>
      <c r="W6">
        <v>0.72099999999999997</v>
      </c>
      <c r="X6">
        <v>88</v>
      </c>
      <c r="Y6">
        <v>0.33100000000000002</v>
      </c>
      <c r="Z6">
        <v>88</v>
      </c>
      <c r="AA6">
        <v>2218</v>
      </c>
      <c r="AB6">
        <v>126</v>
      </c>
      <c r="AC6">
        <v>61</v>
      </c>
      <c r="AD6">
        <v>66</v>
      </c>
      <c r="AE6">
        <v>48</v>
      </c>
      <c r="AF6">
        <v>48</v>
      </c>
      <c r="AG6">
        <v>2020</v>
      </c>
      <c r="AH6">
        <v>1844</v>
      </c>
      <c r="AI6">
        <v>11.38271604938272</v>
      </c>
      <c r="AJ6">
        <v>4.6669135802469137</v>
      </c>
      <c r="AK6">
        <v>4.7654320987654319</v>
      </c>
      <c r="AL6">
        <v>9.8518518518518228E-2</v>
      </c>
      <c r="AM6">
        <v>4.4931493055555558</v>
      </c>
      <c r="AN6">
        <v>0.27228279320987608</v>
      </c>
    </row>
    <row r="7" spans="1:40" ht="16" customHeight="1" x14ac:dyDescent="0.2">
      <c r="A7" s="15">
        <v>26</v>
      </c>
      <c r="C7" t="s">
        <v>89</v>
      </c>
      <c r="F7" t="s">
        <v>156</v>
      </c>
      <c r="G7">
        <v>162</v>
      </c>
      <c r="H7">
        <v>6497</v>
      </c>
      <c r="I7">
        <v>5644</v>
      </c>
      <c r="J7">
        <v>898</v>
      </c>
      <c r="K7">
        <v>1586</v>
      </c>
      <c r="L7">
        <v>284</v>
      </c>
      <c r="M7">
        <v>33</v>
      </c>
      <c r="N7">
        <v>195</v>
      </c>
      <c r="O7">
        <v>860</v>
      </c>
      <c r="P7">
        <v>105</v>
      </c>
      <c r="Q7">
        <v>41</v>
      </c>
      <c r="R7">
        <v>701</v>
      </c>
      <c r="S7">
        <v>927</v>
      </c>
      <c r="T7">
        <v>0.28100000000000003</v>
      </c>
      <c r="U7">
        <v>0.36</v>
      </c>
      <c r="V7">
        <v>0.44700000000000001</v>
      </c>
      <c r="W7">
        <v>0.80700000000000005</v>
      </c>
      <c r="X7">
        <v>108</v>
      </c>
      <c r="Y7">
        <v>0.35899999999999999</v>
      </c>
      <c r="Z7">
        <v>107</v>
      </c>
      <c r="AA7">
        <v>2521</v>
      </c>
      <c r="AB7">
        <v>139</v>
      </c>
      <c r="AC7">
        <v>34</v>
      </c>
      <c r="AD7">
        <v>56</v>
      </c>
      <c r="AE7">
        <v>62</v>
      </c>
      <c r="AF7">
        <v>68</v>
      </c>
      <c r="AG7">
        <v>2389</v>
      </c>
      <c r="AH7">
        <v>2209</v>
      </c>
      <c r="AI7">
        <v>13.6358024691358</v>
      </c>
      <c r="AJ7">
        <v>5.5906790123456789</v>
      </c>
      <c r="AK7">
        <v>5.5432098765432096</v>
      </c>
      <c r="AL7">
        <v>4.7469135802469253E-2</v>
      </c>
      <c r="AM7">
        <v>5.333303240740741</v>
      </c>
      <c r="AN7">
        <v>0.2099066358024686</v>
      </c>
    </row>
    <row r="8" spans="1:40" ht="16" customHeight="1" x14ac:dyDescent="0.2">
      <c r="A8" s="15">
        <v>50</v>
      </c>
      <c r="C8" t="s">
        <v>89</v>
      </c>
      <c r="F8" t="s">
        <v>168</v>
      </c>
      <c r="G8">
        <v>162</v>
      </c>
      <c r="H8">
        <v>6214</v>
      </c>
      <c r="I8">
        <v>5455</v>
      </c>
      <c r="J8">
        <v>778</v>
      </c>
      <c r="K8">
        <v>1398</v>
      </c>
      <c r="L8">
        <v>259</v>
      </c>
      <c r="M8">
        <v>36</v>
      </c>
      <c r="N8">
        <v>191</v>
      </c>
      <c r="O8">
        <v>733</v>
      </c>
      <c r="P8">
        <v>171</v>
      </c>
      <c r="Q8">
        <v>63</v>
      </c>
      <c r="R8">
        <v>604</v>
      </c>
      <c r="S8">
        <v>1134</v>
      </c>
      <c r="T8">
        <v>0.25600000000000001</v>
      </c>
      <c r="U8">
        <v>0.33100000000000002</v>
      </c>
      <c r="V8">
        <v>0.42199999999999999</v>
      </c>
      <c r="W8">
        <v>0.753</v>
      </c>
      <c r="X8">
        <v>98</v>
      </c>
      <c r="Y8">
        <v>0.34300000000000003</v>
      </c>
      <c r="Z8">
        <v>97</v>
      </c>
      <c r="AA8">
        <v>2302</v>
      </c>
      <c r="AB8">
        <v>115</v>
      </c>
      <c r="AC8">
        <v>34</v>
      </c>
      <c r="AD8">
        <v>71</v>
      </c>
      <c r="AE8">
        <v>49</v>
      </c>
      <c r="AF8">
        <v>47</v>
      </c>
      <c r="AG8">
        <v>2083</v>
      </c>
      <c r="AH8">
        <v>1905</v>
      </c>
      <c r="AI8">
        <v>11.75925925925926</v>
      </c>
      <c r="AJ8">
        <v>4.8212962962962962</v>
      </c>
      <c r="AK8">
        <v>4.8024691358024691</v>
      </c>
      <c r="AL8">
        <v>1.8827160493827041E-2</v>
      </c>
      <c r="AM8">
        <v>4.7225327291037251</v>
      </c>
      <c r="AN8">
        <v>7.9936406698744022E-2</v>
      </c>
    </row>
    <row r="9" spans="1:40" ht="16" customHeight="1" x14ac:dyDescent="0.2">
      <c r="A9" s="15">
        <v>26</v>
      </c>
      <c r="B9" t="s">
        <v>363</v>
      </c>
      <c r="C9" t="s">
        <v>364</v>
      </c>
      <c r="D9" t="s">
        <v>365</v>
      </c>
      <c r="E9" t="s">
        <v>366</v>
      </c>
      <c r="F9" t="s">
        <v>367</v>
      </c>
      <c r="G9">
        <v>4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-100</v>
      </c>
      <c r="Y9">
        <v>0</v>
      </c>
      <c r="Z9">
        <v>-146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40" ht="16" customHeight="1" x14ac:dyDescent="0.2">
      <c r="A10" s="15">
        <v>46</v>
      </c>
      <c r="C10" t="s">
        <v>89</v>
      </c>
      <c r="F10" t="s">
        <v>191</v>
      </c>
      <c r="G10">
        <v>162</v>
      </c>
      <c r="H10">
        <v>6333</v>
      </c>
      <c r="I10">
        <v>5590</v>
      </c>
      <c r="J10">
        <v>961</v>
      </c>
      <c r="K10">
        <v>1607</v>
      </c>
      <c r="L10">
        <v>297</v>
      </c>
      <c r="M10">
        <v>37</v>
      </c>
      <c r="N10">
        <v>221</v>
      </c>
      <c r="O10">
        <v>909</v>
      </c>
      <c r="P10">
        <v>201</v>
      </c>
      <c r="Q10">
        <v>66</v>
      </c>
      <c r="R10">
        <v>527</v>
      </c>
      <c r="S10">
        <v>1108</v>
      </c>
      <c r="T10">
        <v>0.28699999999999998</v>
      </c>
      <c r="U10">
        <v>0.35499999999999998</v>
      </c>
      <c r="V10">
        <v>0.47199999999999998</v>
      </c>
      <c r="W10">
        <v>0.82699999999999996</v>
      </c>
      <c r="X10">
        <v>99</v>
      </c>
      <c r="Y10">
        <v>0.373</v>
      </c>
      <c r="Z10">
        <v>99</v>
      </c>
      <c r="AA10">
        <v>2641</v>
      </c>
      <c r="AB10">
        <v>118</v>
      </c>
      <c r="AC10">
        <v>82</v>
      </c>
      <c r="AD10">
        <v>81</v>
      </c>
      <c r="AE10">
        <v>52</v>
      </c>
      <c r="AF10">
        <v>40</v>
      </c>
      <c r="AG10">
        <v>2256</v>
      </c>
      <c r="AH10">
        <v>2072</v>
      </c>
      <c r="AI10">
        <v>12.79012345679012</v>
      </c>
      <c r="AJ10">
        <v>5.2439506172839501</v>
      </c>
      <c r="AK10">
        <v>5.9320987654320989</v>
      </c>
      <c r="AL10">
        <v>0.68814814814814884</v>
      </c>
      <c r="AM10">
        <v>5.3567198748043809</v>
      </c>
      <c r="AN10">
        <v>0.57537889062771796</v>
      </c>
    </row>
    <row r="11" spans="1:40" ht="16" customHeight="1" x14ac:dyDescent="0.2">
      <c r="A11" s="15">
        <v>30</v>
      </c>
      <c r="C11" t="s">
        <v>89</v>
      </c>
      <c r="F11" t="s">
        <v>368</v>
      </c>
      <c r="G11">
        <v>162</v>
      </c>
      <c r="H11">
        <v>6203</v>
      </c>
      <c r="I11">
        <v>5530</v>
      </c>
      <c r="J11">
        <v>783</v>
      </c>
      <c r="K11">
        <v>1413</v>
      </c>
      <c r="L11">
        <v>257</v>
      </c>
      <c r="M11">
        <v>21</v>
      </c>
      <c r="N11">
        <v>204</v>
      </c>
      <c r="O11">
        <v>741</v>
      </c>
      <c r="P11">
        <v>87</v>
      </c>
      <c r="Q11">
        <v>50</v>
      </c>
      <c r="R11">
        <v>546</v>
      </c>
      <c r="S11">
        <v>1268</v>
      </c>
      <c r="T11">
        <v>0.25600000000000001</v>
      </c>
      <c r="U11">
        <v>0.32300000000000001</v>
      </c>
      <c r="V11">
        <v>0.42</v>
      </c>
      <c r="W11">
        <v>0.74299999999999999</v>
      </c>
      <c r="X11">
        <v>87</v>
      </c>
      <c r="Y11">
        <v>0.33300000000000002</v>
      </c>
      <c r="Z11">
        <v>84</v>
      </c>
      <c r="AA11">
        <v>2324</v>
      </c>
      <c r="AB11">
        <v>132</v>
      </c>
      <c r="AC11">
        <v>29</v>
      </c>
      <c r="AD11">
        <v>48</v>
      </c>
      <c r="AE11">
        <v>49</v>
      </c>
      <c r="AF11">
        <v>26</v>
      </c>
      <c r="AG11">
        <v>2014</v>
      </c>
      <c r="AH11">
        <v>1832</v>
      </c>
      <c r="AI11">
        <v>11.308641975308641</v>
      </c>
      <c r="AJ11">
        <v>4.6365432098765433</v>
      </c>
      <c r="AK11">
        <v>4.833333333333333</v>
      </c>
      <c r="AL11">
        <v>0.1967901234567897</v>
      </c>
      <c r="AM11">
        <v>4.6319917440660472</v>
      </c>
      <c r="AN11">
        <v>0.20134158926728579</v>
      </c>
    </row>
    <row r="12" spans="1:40" ht="16" customHeight="1" x14ac:dyDescent="0.2">
      <c r="A12" s="15">
        <v>45</v>
      </c>
      <c r="C12" t="s">
        <v>89</v>
      </c>
      <c r="F12" t="s">
        <v>235</v>
      </c>
      <c r="G12">
        <v>162</v>
      </c>
      <c r="H12">
        <v>6270</v>
      </c>
      <c r="I12">
        <v>5508</v>
      </c>
      <c r="J12">
        <v>753</v>
      </c>
      <c r="K12">
        <v>1445</v>
      </c>
      <c r="L12">
        <v>297</v>
      </c>
      <c r="M12">
        <v>29</v>
      </c>
      <c r="N12">
        <v>129</v>
      </c>
      <c r="O12">
        <v>703</v>
      </c>
      <c r="P12">
        <v>180</v>
      </c>
      <c r="Q12">
        <v>63</v>
      </c>
      <c r="R12">
        <v>554</v>
      </c>
      <c r="S12">
        <v>1057</v>
      </c>
      <c r="T12">
        <v>0.26200000000000001</v>
      </c>
      <c r="U12">
        <v>0.33600000000000002</v>
      </c>
      <c r="V12">
        <v>0.39700000000000002</v>
      </c>
      <c r="W12">
        <v>0.73299999999999998</v>
      </c>
      <c r="X12">
        <v>100</v>
      </c>
      <c r="Y12">
        <v>0.33600000000000002</v>
      </c>
      <c r="Z12">
        <v>101</v>
      </c>
      <c r="AA12">
        <v>2187</v>
      </c>
      <c r="AB12">
        <v>115</v>
      </c>
      <c r="AC12">
        <v>84</v>
      </c>
      <c r="AD12">
        <v>68</v>
      </c>
      <c r="AE12">
        <v>55</v>
      </c>
      <c r="AF12">
        <v>64</v>
      </c>
      <c r="AG12">
        <v>2147</v>
      </c>
      <c r="AH12">
        <v>1969</v>
      </c>
      <c r="AI12">
        <v>12.154320987654319</v>
      </c>
      <c r="AJ12">
        <v>4.9832716049382713</v>
      </c>
      <c r="AK12">
        <v>4.6481481481481479</v>
      </c>
      <c r="AL12">
        <v>0.33512345679012329</v>
      </c>
      <c r="AM12">
        <v>4.5236863425925931</v>
      </c>
      <c r="AN12">
        <v>0.1244618055555549</v>
      </c>
    </row>
    <row r="13" spans="1:40" ht="16" customHeight="1" x14ac:dyDescent="0.2">
      <c r="A13" s="15">
        <v>24</v>
      </c>
      <c r="C13" t="s">
        <v>89</v>
      </c>
      <c r="F13" t="s">
        <v>132</v>
      </c>
      <c r="G13">
        <v>161</v>
      </c>
      <c r="H13">
        <v>6229</v>
      </c>
      <c r="I13">
        <v>5542</v>
      </c>
      <c r="J13">
        <v>746</v>
      </c>
      <c r="K13">
        <v>1477</v>
      </c>
      <c r="L13">
        <v>286</v>
      </c>
      <c r="M13">
        <v>38</v>
      </c>
      <c r="N13">
        <v>123</v>
      </c>
      <c r="O13">
        <v>689</v>
      </c>
      <c r="P13">
        <v>195</v>
      </c>
      <c r="Q13">
        <v>85</v>
      </c>
      <c r="R13">
        <v>529</v>
      </c>
      <c r="S13">
        <v>943</v>
      </c>
      <c r="T13">
        <v>0.26700000000000002</v>
      </c>
      <c r="U13">
        <v>0.33200000000000002</v>
      </c>
      <c r="V13">
        <v>0.39800000000000002</v>
      </c>
      <c r="W13">
        <v>0.73099999999999998</v>
      </c>
      <c r="X13">
        <v>85</v>
      </c>
      <c r="Y13">
        <v>0.33200000000000002</v>
      </c>
      <c r="Z13">
        <v>84</v>
      </c>
      <c r="AA13">
        <v>2208</v>
      </c>
      <c r="AB13">
        <v>102</v>
      </c>
      <c r="AC13">
        <v>43</v>
      </c>
      <c r="AD13">
        <v>66</v>
      </c>
      <c r="AE13">
        <v>49</v>
      </c>
      <c r="AF13">
        <v>36</v>
      </c>
      <c r="AG13">
        <v>2085</v>
      </c>
      <c r="AH13">
        <v>1898</v>
      </c>
      <c r="AI13">
        <v>11.716049382716051</v>
      </c>
      <c r="AJ13">
        <v>4.8035802469135804</v>
      </c>
      <c r="AK13">
        <v>4.6335403726708071</v>
      </c>
      <c r="AL13">
        <v>0.17003987424277239</v>
      </c>
      <c r="AM13">
        <v>4.4242202141900941</v>
      </c>
      <c r="AN13">
        <v>0.20932015848071289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42</v>
      </c>
      <c r="C15" t="s">
        <v>89</v>
      </c>
      <c r="F15" t="s">
        <v>347</v>
      </c>
      <c r="G15">
        <v>162</v>
      </c>
      <c r="H15">
        <v>6185</v>
      </c>
      <c r="I15">
        <v>5538</v>
      </c>
      <c r="J15">
        <v>703</v>
      </c>
      <c r="K15">
        <v>1396</v>
      </c>
      <c r="L15">
        <v>215</v>
      </c>
      <c r="M15">
        <v>33</v>
      </c>
      <c r="N15">
        <v>150</v>
      </c>
      <c r="O15">
        <v>661</v>
      </c>
      <c r="P15">
        <v>124</v>
      </c>
      <c r="Q15">
        <v>40</v>
      </c>
      <c r="R15">
        <v>516</v>
      </c>
      <c r="S15">
        <v>1190</v>
      </c>
      <c r="T15">
        <v>0.252</v>
      </c>
      <c r="U15">
        <v>0.316</v>
      </c>
      <c r="V15">
        <v>0.38400000000000001</v>
      </c>
      <c r="W15">
        <v>0.70099999999999996</v>
      </c>
      <c r="X15">
        <v>90</v>
      </c>
      <c r="Y15">
        <v>0.32100000000000001</v>
      </c>
      <c r="Z15">
        <v>89</v>
      </c>
      <c r="AA15">
        <v>2127</v>
      </c>
      <c r="AB15">
        <v>112</v>
      </c>
      <c r="AC15">
        <v>22</v>
      </c>
      <c r="AD15">
        <v>74</v>
      </c>
      <c r="AE15">
        <v>35</v>
      </c>
      <c r="AF15">
        <v>59</v>
      </c>
      <c r="AG15">
        <v>1993</v>
      </c>
      <c r="AH15">
        <v>1841</v>
      </c>
      <c r="AI15">
        <v>11.3641975308642</v>
      </c>
      <c r="AJ15">
        <v>4.6593209876543211</v>
      </c>
      <c r="AK15">
        <v>4.3395061728395063</v>
      </c>
      <c r="AL15">
        <v>0.31981481481481477</v>
      </c>
      <c r="AM15">
        <v>4.3500421940928264</v>
      </c>
      <c r="AN15">
        <v>1.053602125332009E-2</v>
      </c>
    </row>
    <row r="16" spans="1:40" ht="16" customHeight="1" x14ac:dyDescent="0.2">
      <c r="A16" s="15">
        <v>48</v>
      </c>
      <c r="C16" t="s">
        <v>89</v>
      </c>
      <c r="F16" t="s">
        <v>176</v>
      </c>
      <c r="G16">
        <v>162</v>
      </c>
      <c r="H16">
        <v>6194</v>
      </c>
      <c r="I16">
        <v>5498</v>
      </c>
      <c r="J16">
        <v>688</v>
      </c>
      <c r="K16">
        <v>1413</v>
      </c>
      <c r="L16">
        <v>240</v>
      </c>
      <c r="M16">
        <v>30</v>
      </c>
      <c r="N16">
        <v>150</v>
      </c>
      <c r="O16">
        <v>650</v>
      </c>
      <c r="P16">
        <v>99</v>
      </c>
      <c r="Q16">
        <v>46</v>
      </c>
      <c r="R16">
        <v>553</v>
      </c>
      <c r="S16">
        <v>1122</v>
      </c>
      <c r="T16">
        <v>0.25700000000000001</v>
      </c>
      <c r="U16">
        <v>0.32900000000000001</v>
      </c>
      <c r="V16">
        <v>0.39300000000000002</v>
      </c>
      <c r="W16">
        <v>0.72199999999999998</v>
      </c>
      <c r="X16">
        <v>93</v>
      </c>
      <c r="Y16">
        <v>0.32800000000000001</v>
      </c>
      <c r="Z16">
        <v>91</v>
      </c>
      <c r="AA16">
        <v>2163</v>
      </c>
      <c r="AB16">
        <v>138</v>
      </c>
      <c r="AC16">
        <v>55</v>
      </c>
      <c r="AD16">
        <v>41</v>
      </c>
      <c r="AE16">
        <v>45</v>
      </c>
      <c r="AF16">
        <v>51</v>
      </c>
      <c r="AG16">
        <v>2072</v>
      </c>
      <c r="AH16">
        <v>1888</v>
      </c>
      <c r="AI16">
        <v>11.654320987654319</v>
      </c>
      <c r="AJ16">
        <v>4.7782716049382712</v>
      </c>
      <c r="AK16">
        <v>4.2469135802469138</v>
      </c>
      <c r="AL16">
        <v>0.5313580246913574</v>
      </c>
      <c r="AM16">
        <v>4.3852482269503543</v>
      </c>
      <c r="AN16">
        <v>0.13833464670344051</v>
      </c>
    </row>
    <row r="17" spans="1:40" ht="16" customHeight="1" x14ac:dyDescent="0.2">
      <c r="A17" s="15">
        <v>34</v>
      </c>
      <c r="C17" t="s">
        <v>89</v>
      </c>
      <c r="F17" t="s">
        <v>235</v>
      </c>
      <c r="G17">
        <v>162</v>
      </c>
      <c r="H17">
        <v>6434</v>
      </c>
      <c r="I17">
        <v>5662</v>
      </c>
      <c r="J17">
        <v>894</v>
      </c>
      <c r="K17">
        <v>1578</v>
      </c>
      <c r="L17">
        <v>304</v>
      </c>
      <c r="M17">
        <v>40</v>
      </c>
      <c r="N17">
        <v>178</v>
      </c>
      <c r="O17">
        <v>845</v>
      </c>
      <c r="P17">
        <v>101</v>
      </c>
      <c r="Q17">
        <v>48</v>
      </c>
      <c r="R17">
        <v>624</v>
      </c>
      <c r="S17">
        <v>986</v>
      </c>
      <c r="T17">
        <v>0.27900000000000003</v>
      </c>
      <c r="U17">
        <v>0.35299999999999998</v>
      </c>
      <c r="V17">
        <v>0.441</v>
      </c>
      <c r="W17">
        <v>0.79400000000000004</v>
      </c>
      <c r="X17">
        <v>97</v>
      </c>
      <c r="Y17">
        <v>0.35599999999999998</v>
      </c>
      <c r="Z17">
        <v>97</v>
      </c>
      <c r="AA17">
        <v>2496</v>
      </c>
      <c r="AB17">
        <v>115</v>
      </c>
      <c r="AC17">
        <v>53</v>
      </c>
      <c r="AD17">
        <v>45</v>
      </c>
      <c r="AE17">
        <v>50</v>
      </c>
      <c r="AF17">
        <v>35</v>
      </c>
      <c r="AG17">
        <v>2290</v>
      </c>
      <c r="AH17">
        <v>2127</v>
      </c>
      <c r="AI17">
        <v>13.12962962962963</v>
      </c>
      <c r="AJ17">
        <v>5.3831481481481482</v>
      </c>
      <c r="AK17">
        <v>5.5185185185185182</v>
      </c>
      <c r="AL17">
        <v>0.13537037037036989</v>
      </c>
      <c r="AM17">
        <v>5.1668626062322964</v>
      </c>
      <c r="AN17">
        <v>0.35165591228622262</v>
      </c>
    </row>
    <row r="18" spans="1:40" ht="16" customHeight="1" x14ac:dyDescent="0.2">
      <c r="A18" s="15">
        <v>23</v>
      </c>
      <c r="C18" t="s">
        <v>89</v>
      </c>
      <c r="F18" t="s">
        <v>297</v>
      </c>
      <c r="G18">
        <v>162</v>
      </c>
      <c r="H18">
        <v>6403</v>
      </c>
      <c r="I18">
        <v>5673</v>
      </c>
      <c r="J18">
        <v>877</v>
      </c>
      <c r="K18">
        <v>1633</v>
      </c>
      <c r="L18">
        <v>332</v>
      </c>
      <c r="M18">
        <v>47</v>
      </c>
      <c r="N18">
        <v>118</v>
      </c>
      <c r="O18">
        <v>812</v>
      </c>
      <c r="P18">
        <v>143</v>
      </c>
      <c r="Q18">
        <v>53</v>
      </c>
      <c r="R18">
        <v>576</v>
      </c>
      <c r="S18">
        <v>958</v>
      </c>
      <c r="T18">
        <v>0.28799999999999998</v>
      </c>
      <c r="U18">
        <v>0.35699999999999998</v>
      </c>
      <c r="V18">
        <v>0.42499999999999999</v>
      </c>
      <c r="W18">
        <v>0.78200000000000003</v>
      </c>
      <c r="X18">
        <v>97</v>
      </c>
      <c r="Y18">
        <v>0.35499999999999998</v>
      </c>
      <c r="Z18">
        <v>98</v>
      </c>
      <c r="AA18">
        <v>2413</v>
      </c>
      <c r="AB18">
        <v>172</v>
      </c>
      <c r="AC18">
        <v>65</v>
      </c>
      <c r="AD18">
        <v>20</v>
      </c>
      <c r="AE18">
        <v>63</v>
      </c>
      <c r="AF18">
        <v>42</v>
      </c>
      <c r="AG18">
        <v>2316</v>
      </c>
      <c r="AH18">
        <v>2091</v>
      </c>
      <c r="AI18">
        <v>12.90740740740741</v>
      </c>
      <c r="AJ18">
        <v>5.2920370370370362</v>
      </c>
      <c r="AK18">
        <v>5.4135802469135799</v>
      </c>
      <c r="AL18">
        <v>0.1215432098765437</v>
      </c>
      <c r="AM18">
        <v>4.8402777777777777</v>
      </c>
      <c r="AN18">
        <v>0.57330246913580218</v>
      </c>
    </row>
    <row r="19" spans="1:40" ht="16" customHeight="1" x14ac:dyDescent="0.2">
      <c r="A19" s="15">
        <v>42</v>
      </c>
      <c r="C19" t="s">
        <v>89</v>
      </c>
      <c r="F19" t="s">
        <v>257</v>
      </c>
      <c r="G19">
        <v>162</v>
      </c>
      <c r="H19">
        <v>6220</v>
      </c>
      <c r="I19">
        <v>5618</v>
      </c>
      <c r="J19">
        <v>746</v>
      </c>
      <c r="K19">
        <v>1515</v>
      </c>
      <c r="L19">
        <v>267</v>
      </c>
      <c r="M19">
        <v>47</v>
      </c>
      <c r="N19">
        <v>147</v>
      </c>
      <c r="O19">
        <v>697</v>
      </c>
      <c r="P19">
        <v>97</v>
      </c>
      <c r="Q19">
        <v>48</v>
      </c>
      <c r="R19">
        <v>445</v>
      </c>
      <c r="S19">
        <v>1069</v>
      </c>
      <c r="T19">
        <v>0.27</v>
      </c>
      <c r="U19">
        <v>0.32400000000000001</v>
      </c>
      <c r="V19">
        <v>0.41199999999999998</v>
      </c>
      <c r="W19">
        <v>0.73699999999999999</v>
      </c>
      <c r="X19">
        <v>98</v>
      </c>
      <c r="Y19">
        <v>0.33700000000000002</v>
      </c>
      <c r="Z19">
        <v>99</v>
      </c>
      <c r="AA19">
        <v>2317</v>
      </c>
      <c r="AB19">
        <v>114</v>
      </c>
      <c r="AC19">
        <v>33</v>
      </c>
      <c r="AD19">
        <v>75</v>
      </c>
      <c r="AE19">
        <v>49</v>
      </c>
      <c r="AF19">
        <v>54</v>
      </c>
      <c r="AG19">
        <v>2047</v>
      </c>
      <c r="AH19">
        <v>1885</v>
      </c>
      <c r="AI19">
        <v>11.6358024691358</v>
      </c>
      <c r="AJ19">
        <v>4.7706790123456786</v>
      </c>
      <c r="AK19">
        <v>4.6049382716049383</v>
      </c>
      <c r="AL19">
        <v>0.1657407407407403</v>
      </c>
      <c r="AM19">
        <v>4.6607853223593958</v>
      </c>
      <c r="AN19">
        <v>5.5847050754457513E-2</v>
      </c>
    </row>
    <row r="20" spans="1:40" ht="16" customHeight="1" x14ac:dyDescent="0.2">
      <c r="A20" s="15">
        <v>27</v>
      </c>
      <c r="C20" t="s">
        <v>89</v>
      </c>
      <c r="F20" t="s">
        <v>98</v>
      </c>
      <c r="G20">
        <v>162</v>
      </c>
      <c r="H20">
        <v>6414</v>
      </c>
      <c r="I20">
        <v>5628</v>
      </c>
      <c r="J20">
        <v>871</v>
      </c>
      <c r="K20">
        <v>1621</v>
      </c>
      <c r="L20">
        <v>293</v>
      </c>
      <c r="M20">
        <v>28</v>
      </c>
      <c r="N20">
        <v>162</v>
      </c>
      <c r="O20">
        <v>830</v>
      </c>
      <c r="P20">
        <v>96</v>
      </c>
      <c r="Q20">
        <v>46</v>
      </c>
      <c r="R20">
        <v>632</v>
      </c>
      <c r="S20">
        <v>909</v>
      </c>
      <c r="T20">
        <v>0.28799999999999998</v>
      </c>
      <c r="U20">
        <v>0.36</v>
      </c>
      <c r="V20">
        <v>0.436</v>
      </c>
      <c r="W20">
        <v>0.79600000000000004</v>
      </c>
      <c r="X20">
        <v>100</v>
      </c>
      <c r="Y20">
        <v>0.35899999999999999</v>
      </c>
      <c r="Z20">
        <v>101</v>
      </c>
      <c r="AA20">
        <v>2456</v>
      </c>
      <c r="AB20">
        <v>153</v>
      </c>
      <c r="AC20">
        <v>41</v>
      </c>
      <c r="AD20">
        <v>41</v>
      </c>
      <c r="AE20">
        <v>72</v>
      </c>
      <c r="AF20">
        <v>56</v>
      </c>
      <c r="AG20">
        <v>2350</v>
      </c>
      <c r="AH20">
        <v>2151</v>
      </c>
      <c r="AI20">
        <v>13.27777777777778</v>
      </c>
      <c r="AJ20">
        <v>5.443888888888889</v>
      </c>
      <c r="AK20">
        <v>5.3765432098765444</v>
      </c>
      <c r="AL20">
        <v>6.734567901234545E-2</v>
      </c>
      <c r="AM20">
        <v>5.0654722222222226</v>
      </c>
      <c r="AN20">
        <v>0.31107098765432101</v>
      </c>
    </row>
    <row r="21" spans="1:40" ht="16" customHeight="1" x14ac:dyDescent="0.2">
      <c r="A21" s="15">
        <v>28</v>
      </c>
      <c r="C21" t="s">
        <v>89</v>
      </c>
      <c r="F21" t="s">
        <v>309</v>
      </c>
      <c r="G21">
        <v>162</v>
      </c>
      <c r="H21">
        <v>6402</v>
      </c>
      <c r="I21">
        <v>5630</v>
      </c>
      <c r="J21">
        <v>861</v>
      </c>
      <c r="K21">
        <v>1492</v>
      </c>
      <c r="L21">
        <v>283</v>
      </c>
      <c r="M21">
        <v>21</v>
      </c>
      <c r="N21">
        <v>243</v>
      </c>
      <c r="O21">
        <v>823</v>
      </c>
      <c r="P21">
        <v>58</v>
      </c>
      <c r="Q21">
        <v>35</v>
      </c>
      <c r="R21">
        <v>640</v>
      </c>
      <c r="S21">
        <v>1114</v>
      </c>
      <c r="T21">
        <v>0.26500000000000001</v>
      </c>
      <c r="U21">
        <v>0.34399999999999997</v>
      </c>
      <c r="V21">
        <v>0.45200000000000001</v>
      </c>
      <c r="W21">
        <v>0.79600000000000004</v>
      </c>
      <c r="X21">
        <v>99</v>
      </c>
      <c r="Y21">
        <v>0.35199999999999998</v>
      </c>
      <c r="Z21">
        <v>97</v>
      </c>
      <c r="AA21">
        <v>2546</v>
      </c>
      <c r="AB21">
        <v>134</v>
      </c>
      <c r="AC21">
        <v>58</v>
      </c>
      <c r="AD21">
        <v>35</v>
      </c>
      <c r="AE21">
        <v>39</v>
      </c>
      <c r="AF21">
        <v>36</v>
      </c>
      <c r="AG21">
        <v>2226</v>
      </c>
      <c r="AH21">
        <v>2057</v>
      </c>
      <c r="AI21">
        <v>12.69753086419753</v>
      </c>
      <c r="AJ21">
        <v>5.205987654320988</v>
      </c>
      <c r="AK21">
        <v>5.3148148148148149</v>
      </c>
      <c r="AL21">
        <v>0.1088271604938269</v>
      </c>
      <c r="AM21">
        <v>5.2554489664082702</v>
      </c>
      <c r="AN21">
        <v>5.9365848406544693E-2</v>
      </c>
    </row>
    <row r="22" spans="1:40" ht="16" customHeight="1" x14ac:dyDescent="0.2">
      <c r="A22" s="15">
        <v>56</v>
      </c>
      <c r="C22" t="s">
        <v>89</v>
      </c>
      <c r="F22" t="s">
        <v>347</v>
      </c>
      <c r="G22">
        <v>162</v>
      </c>
      <c r="H22">
        <v>6171</v>
      </c>
      <c r="I22">
        <v>5499</v>
      </c>
      <c r="J22">
        <v>650</v>
      </c>
      <c r="K22">
        <v>1405</v>
      </c>
      <c r="L22">
        <v>249</v>
      </c>
      <c r="M22">
        <v>39</v>
      </c>
      <c r="N22">
        <v>132</v>
      </c>
      <c r="O22">
        <v>604</v>
      </c>
      <c r="P22">
        <v>117</v>
      </c>
      <c r="Q22">
        <v>41</v>
      </c>
      <c r="R22">
        <v>536</v>
      </c>
      <c r="S22">
        <v>1092</v>
      </c>
      <c r="T22">
        <v>0.25600000000000001</v>
      </c>
      <c r="U22">
        <v>0.32500000000000001</v>
      </c>
      <c r="V22">
        <v>0.38700000000000001</v>
      </c>
      <c r="W22">
        <v>0.71199999999999997</v>
      </c>
      <c r="X22">
        <v>88</v>
      </c>
      <c r="Y22">
        <v>0.32500000000000001</v>
      </c>
      <c r="Z22">
        <v>86</v>
      </c>
      <c r="AA22">
        <v>2128</v>
      </c>
      <c r="AB22">
        <v>116</v>
      </c>
      <c r="AC22">
        <v>45</v>
      </c>
      <c r="AD22">
        <v>54</v>
      </c>
      <c r="AE22">
        <v>37</v>
      </c>
      <c r="AF22">
        <v>52</v>
      </c>
      <c r="AG22">
        <v>2038</v>
      </c>
      <c r="AH22">
        <v>1881</v>
      </c>
      <c r="AI22">
        <v>11.611111111111111</v>
      </c>
      <c r="AJ22">
        <v>4.7605555555555554</v>
      </c>
      <c r="AK22">
        <v>4.0123456790123457</v>
      </c>
      <c r="AL22">
        <v>0.7482098765432097</v>
      </c>
      <c r="AM22">
        <v>4.3552384615384616</v>
      </c>
      <c r="AN22">
        <v>0.34289278252611588</v>
      </c>
    </row>
    <row r="23" spans="1:40" ht="16" customHeight="1" x14ac:dyDescent="0.2">
      <c r="A23" s="15">
        <v>48</v>
      </c>
      <c r="C23" t="s">
        <v>89</v>
      </c>
      <c r="F23" t="s">
        <v>340</v>
      </c>
      <c r="G23">
        <v>162</v>
      </c>
      <c r="H23">
        <v>6336</v>
      </c>
      <c r="I23">
        <v>5665</v>
      </c>
      <c r="J23">
        <v>776</v>
      </c>
      <c r="K23">
        <v>1509</v>
      </c>
      <c r="L23">
        <v>319</v>
      </c>
      <c r="M23">
        <v>33</v>
      </c>
      <c r="N23">
        <v>138</v>
      </c>
      <c r="O23">
        <v>738</v>
      </c>
      <c r="P23">
        <v>126</v>
      </c>
      <c r="Q23">
        <v>49</v>
      </c>
      <c r="R23">
        <v>510</v>
      </c>
      <c r="S23">
        <v>989</v>
      </c>
      <c r="T23">
        <v>0.26600000000000001</v>
      </c>
      <c r="U23">
        <v>0.32900000000000001</v>
      </c>
      <c r="V23">
        <v>0.40699999999999997</v>
      </c>
      <c r="W23">
        <v>0.73599999999999999</v>
      </c>
      <c r="X23">
        <v>91</v>
      </c>
      <c r="Y23">
        <v>0.33700000000000002</v>
      </c>
      <c r="Z23">
        <v>90</v>
      </c>
      <c r="AA23">
        <v>2308</v>
      </c>
      <c r="AB23">
        <v>107</v>
      </c>
      <c r="AC23">
        <v>40</v>
      </c>
      <c r="AD23">
        <v>72</v>
      </c>
      <c r="AE23">
        <v>49</v>
      </c>
      <c r="AF23">
        <v>46</v>
      </c>
      <c r="AG23">
        <v>2105</v>
      </c>
      <c r="AH23">
        <v>1949</v>
      </c>
      <c r="AI23">
        <v>12.03086419753086</v>
      </c>
      <c r="AJ23">
        <v>4.9326543209876537</v>
      </c>
      <c r="AK23">
        <v>4.7901234567901234</v>
      </c>
      <c r="AL23">
        <v>0.14253086419753019</v>
      </c>
      <c r="AM23">
        <v>4.6881973995271862</v>
      </c>
      <c r="AN23">
        <v>0.1019260572629372</v>
      </c>
    </row>
    <row r="24" spans="1:40" ht="16" customHeight="1" x14ac:dyDescent="0.2">
      <c r="A24" s="15">
        <v>45</v>
      </c>
      <c r="C24" t="s">
        <v>89</v>
      </c>
      <c r="F24" t="s">
        <v>153</v>
      </c>
      <c r="G24">
        <v>162</v>
      </c>
      <c r="H24">
        <v>6419</v>
      </c>
      <c r="I24">
        <v>5655</v>
      </c>
      <c r="J24">
        <v>771</v>
      </c>
      <c r="K24">
        <v>1499</v>
      </c>
      <c r="L24">
        <v>285</v>
      </c>
      <c r="M24">
        <v>24</v>
      </c>
      <c r="N24">
        <v>147</v>
      </c>
      <c r="O24">
        <v>718</v>
      </c>
      <c r="P24">
        <v>109</v>
      </c>
      <c r="Q24">
        <v>55</v>
      </c>
      <c r="R24">
        <v>601</v>
      </c>
      <c r="S24">
        <v>1014</v>
      </c>
      <c r="T24">
        <v>0.26500000000000001</v>
      </c>
      <c r="U24">
        <v>0.33800000000000002</v>
      </c>
      <c r="V24">
        <v>0.40200000000000002</v>
      </c>
      <c r="W24">
        <v>0.74</v>
      </c>
      <c r="X24">
        <v>100</v>
      </c>
      <c r="Y24">
        <v>0.33700000000000002</v>
      </c>
      <c r="Z24">
        <v>101</v>
      </c>
      <c r="AA24">
        <v>2273</v>
      </c>
      <c r="AB24">
        <v>146</v>
      </c>
      <c r="AC24">
        <v>50</v>
      </c>
      <c r="AD24">
        <v>59</v>
      </c>
      <c r="AE24">
        <v>52</v>
      </c>
      <c r="AF24">
        <v>62</v>
      </c>
      <c r="AG24">
        <v>2212</v>
      </c>
      <c r="AH24">
        <v>2011</v>
      </c>
      <c r="AI24">
        <v>12.413580246913581</v>
      </c>
      <c r="AJ24">
        <v>5.0895679012345676</v>
      </c>
      <c r="AK24">
        <v>4.7592592592592604</v>
      </c>
      <c r="AL24">
        <v>0.33030864197530813</v>
      </c>
      <c r="AM24">
        <v>4.6506854043392503</v>
      </c>
      <c r="AN24">
        <v>0.1085738549200093</v>
      </c>
    </row>
    <row r="25" spans="1:40" ht="16" customHeight="1" x14ac:dyDescent="0.2">
      <c r="A25" s="15">
        <v>29</v>
      </c>
      <c r="C25" t="s">
        <v>89</v>
      </c>
      <c r="F25" t="s">
        <v>167</v>
      </c>
      <c r="G25">
        <v>161</v>
      </c>
      <c r="H25">
        <v>6518</v>
      </c>
      <c r="I25">
        <v>5668</v>
      </c>
      <c r="J25">
        <v>993</v>
      </c>
      <c r="K25">
        <v>1625</v>
      </c>
      <c r="L25">
        <v>343</v>
      </c>
      <c r="M25">
        <v>19</v>
      </c>
      <c r="N25">
        <v>245</v>
      </c>
      <c r="O25">
        <v>954</v>
      </c>
      <c r="P25">
        <v>90</v>
      </c>
      <c r="Q25">
        <v>39</v>
      </c>
      <c r="R25">
        <v>670</v>
      </c>
      <c r="S25">
        <v>1052</v>
      </c>
      <c r="T25">
        <v>0.28699999999999998</v>
      </c>
      <c r="U25">
        <v>0.36599999999999999</v>
      </c>
      <c r="V25">
        <v>0.48399999999999999</v>
      </c>
      <c r="W25">
        <v>0.85</v>
      </c>
      <c r="X25">
        <v>114</v>
      </c>
      <c r="Y25">
        <v>0.376</v>
      </c>
      <c r="Z25">
        <v>115</v>
      </c>
      <c r="AA25">
        <v>2741</v>
      </c>
      <c r="AB25">
        <v>121</v>
      </c>
      <c r="AC25">
        <v>75</v>
      </c>
      <c r="AD25">
        <v>46</v>
      </c>
      <c r="AE25">
        <v>58</v>
      </c>
      <c r="AF25">
        <v>57</v>
      </c>
      <c r="AG25">
        <v>2427</v>
      </c>
      <c r="AH25">
        <v>2267</v>
      </c>
      <c r="AI25">
        <v>13.993827160493829</v>
      </c>
      <c r="AJ25">
        <v>5.7374691358024688</v>
      </c>
      <c r="AK25">
        <v>6.1677018633540373</v>
      </c>
      <c r="AL25">
        <v>0.43023272755156849</v>
      </c>
      <c r="AM25">
        <v>5.8292319368548879</v>
      </c>
      <c r="AN25">
        <v>0.33846992649914931</v>
      </c>
    </row>
    <row r="26" spans="1:40" ht="16" customHeight="1" x14ac:dyDescent="0.2">
      <c r="A26" s="15">
        <v>51</v>
      </c>
      <c r="C26" t="s">
        <v>89</v>
      </c>
      <c r="F26" t="s">
        <v>95</v>
      </c>
      <c r="G26">
        <v>162</v>
      </c>
      <c r="H26">
        <v>6316</v>
      </c>
      <c r="I26">
        <v>5533</v>
      </c>
      <c r="J26">
        <v>752</v>
      </c>
      <c r="K26">
        <v>1400</v>
      </c>
      <c r="L26">
        <v>245</v>
      </c>
      <c r="M26">
        <v>21</v>
      </c>
      <c r="N26">
        <v>153</v>
      </c>
      <c r="O26">
        <v>707</v>
      </c>
      <c r="P26">
        <v>113</v>
      </c>
      <c r="Q26">
        <v>53</v>
      </c>
      <c r="R26">
        <v>615</v>
      </c>
      <c r="S26">
        <v>1189</v>
      </c>
      <c r="T26">
        <v>0.253</v>
      </c>
      <c r="U26">
        <v>0.33100000000000002</v>
      </c>
      <c r="V26">
        <v>0.38800000000000001</v>
      </c>
      <c r="W26">
        <v>0.71899999999999997</v>
      </c>
      <c r="X26">
        <v>94</v>
      </c>
      <c r="Y26">
        <v>0.33100000000000002</v>
      </c>
      <c r="Z26">
        <v>95</v>
      </c>
      <c r="AA26">
        <v>2146</v>
      </c>
      <c r="AB26">
        <v>108</v>
      </c>
      <c r="AC26">
        <v>48</v>
      </c>
      <c r="AD26">
        <v>77</v>
      </c>
      <c r="AE26">
        <v>43</v>
      </c>
      <c r="AF26">
        <v>62</v>
      </c>
      <c r="AG26">
        <v>2125</v>
      </c>
      <c r="AH26">
        <v>1964</v>
      </c>
      <c r="AI26">
        <v>12.123456790123459</v>
      </c>
      <c r="AJ26">
        <v>4.9706172839506184</v>
      </c>
      <c r="AK26">
        <v>4.6419753086419746</v>
      </c>
      <c r="AL26">
        <v>0.32864197530864198</v>
      </c>
      <c r="AM26">
        <v>4.4765223229271562</v>
      </c>
      <c r="AN26">
        <v>0.16545298571481931</v>
      </c>
    </row>
    <row r="27" spans="1:40" ht="16" customHeight="1" x14ac:dyDescent="0.2">
      <c r="A27" s="15">
        <v>40</v>
      </c>
      <c r="C27" t="s">
        <v>89</v>
      </c>
      <c r="F27" t="s">
        <v>92</v>
      </c>
      <c r="G27">
        <v>162</v>
      </c>
      <c r="H27">
        <v>6178</v>
      </c>
      <c r="I27">
        <v>5502</v>
      </c>
      <c r="J27">
        <v>759</v>
      </c>
      <c r="K27">
        <v>1468</v>
      </c>
      <c r="L27">
        <v>281</v>
      </c>
      <c r="M27">
        <v>31</v>
      </c>
      <c r="N27">
        <v>142</v>
      </c>
      <c r="O27">
        <v>711</v>
      </c>
      <c r="P27">
        <v>149</v>
      </c>
      <c r="Q27">
        <v>58</v>
      </c>
      <c r="R27">
        <v>495</v>
      </c>
      <c r="S27">
        <v>1089</v>
      </c>
      <c r="T27">
        <v>0.26700000000000002</v>
      </c>
      <c r="U27">
        <v>0.33</v>
      </c>
      <c r="V27">
        <v>0.40699999999999997</v>
      </c>
      <c r="W27">
        <v>0.73599999999999999</v>
      </c>
      <c r="X27">
        <v>94</v>
      </c>
      <c r="Y27">
        <v>0.33500000000000002</v>
      </c>
      <c r="Z27">
        <v>92</v>
      </c>
      <c r="AA27">
        <v>2237</v>
      </c>
      <c r="AB27">
        <v>121</v>
      </c>
      <c r="AC27">
        <v>44</v>
      </c>
      <c r="AD27">
        <v>88</v>
      </c>
      <c r="AE27">
        <v>48</v>
      </c>
      <c r="AF27">
        <v>59</v>
      </c>
      <c r="AG27">
        <v>2066</v>
      </c>
      <c r="AH27">
        <v>1887</v>
      </c>
      <c r="AI27">
        <v>11.648148148148151</v>
      </c>
      <c r="AJ27">
        <v>4.7757407407407406</v>
      </c>
      <c r="AK27">
        <v>4.6851851851851851</v>
      </c>
      <c r="AL27">
        <v>9.05555555555555E-2</v>
      </c>
      <c r="AM27">
        <v>4.5253055555555557</v>
      </c>
      <c r="AN27">
        <v>0.1598796296296294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27</v>
      </c>
      <c r="C29" t="s">
        <v>89</v>
      </c>
      <c r="F29" t="s">
        <v>174</v>
      </c>
      <c r="G29">
        <v>163</v>
      </c>
      <c r="H29">
        <v>6494</v>
      </c>
      <c r="I29">
        <v>5702</v>
      </c>
      <c r="J29">
        <v>928</v>
      </c>
      <c r="K29">
        <v>1622</v>
      </c>
      <c r="L29">
        <v>323</v>
      </c>
      <c r="M29">
        <v>32</v>
      </c>
      <c r="N29">
        <v>221</v>
      </c>
      <c r="O29">
        <v>890</v>
      </c>
      <c r="P29">
        <v>83</v>
      </c>
      <c r="Q29">
        <v>26</v>
      </c>
      <c r="R29">
        <v>660</v>
      </c>
      <c r="S29">
        <v>1041</v>
      </c>
      <c r="T29">
        <v>0.28399999999999997</v>
      </c>
      <c r="U29">
        <v>0.35799999999999998</v>
      </c>
      <c r="V29">
        <v>0.46899999999999997</v>
      </c>
      <c r="W29">
        <v>0.82699999999999996</v>
      </c>
      <c r="X29">
        <v>103</v>
      </c>
      <c r="Y29">
        <v>0.36799999999999999</v>
      </c>
      <c r="Z29">
        <v>103</v>
      </c>
      <c r="AA29">
        <v>2672</v>
      </c>
      <c r="AB29">
        <v>128</v>
      </c>
      <c r="AC29">
        <v>31</v>
      </c>
      <c r="AD29">
        <v>32</v>
      </c>
      <c r="AE29">
        <v>69</v>
      </c>
      <c r="AF29">
        <v>51</v>
      </c>
      <c r="AG29">
        <v>2364</v>
      </c>
      <c r="AH29">
        <v>2210</v>
      </c>
      <c r="AI29">
        <v>13.641975308641969</v>
      </c>
      <c r="AJ29">
        <v>5.5932098765432086</v>
      </c>
      <c r="AK29">
        <v>5.6932515337423313</v>
      </c>
      <c r="AL29">
        <v>0.10004165719912179</v>
      </c>
      <c r="AM29">
        <v>5.629601179391682</v>
      </c>
      <c r="AN29">
        <v>6.3650354350649252E-2</v>
      </c>
    </row>
    <row r="30" spans="1:40" ht="16" customHeight="1" x14ac:dyDescent="0.2">
      <c r="A30" s="15">
        <v>20</v>
      </c>
      <c r="B30" t="s">
        <v>369</v>
      </c>
      <c r="C30" t="s">
        <v>370</v>
      </c>
      <c r="D30" t="s">
        <v>371</v>
      </c>
      <c r="E30" t="s">
        <v>372</v>
      </c>
      <c r="F30" t="s">
        <v>373</v>
      </c>
      <c r="G30">
        <v>7</v>
      </c>
      <c r="H30">
        <v>18</v>
      </c>
      <c r="I30">
        <v>17</v>
      </c>
      <c r="J30">
        <v>2</v>
      </c>
      <c r="K30">
        <v>3</v>
      </c>
      <c r="L30">
        <v>1</v>
      </c>
      <c r="M30">
        <v>0</v>
      </c>
      <c r="N30">
        <v>0</v>
      </c>
      <c r="O30">
        <v>2</v>
      </c>
      <c r="P30">
        <v>1</v>
      </c>
      <c r="Q30">
        <v>0</v>
      </c>
      <c r="R30">
        <v>1</v>
      </c>
      <c r="S30">
        <v>4</v>
      </c>
      <c r="T30">
        <v>0.17599999999999999</v>
      </c>
      <c r="U30">
        <v>0.222</v>
      </c>
      <c r="V30">
        <v>0.23499999999999999</v>
      </c>
      <c r="W30">
        <v>0.45800000000000002</v>
      </c>
      <c r="X30">
        <v>17</v>
      </c>
      <c r="Y30">
        <v>0.223</v>
      </c>
      <c r="Z30">
        <v>2</v>
      </c>
      <c r="AA30">
        <v>4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4</v>
      </c>
      <c r="AH30">
        <v>3</v>
      </c>
      <c r="AI30">
        <v>1.8518518518518521E-2</v>
      </c>
      <c r="AJ30">
        <v>7.5925925925925918E-3</v>
      </c>
      <c r="AK30">
        <v>0.2857142857142857</v>
      </c>
      <c r="AL30">
        <v>0.2781216931216931</v>
      </c>
      <c r="AM30">
        <v>6.1749249249249249E-3</v>
      </c>
      <c r="AN30">
        <v>0.27953936078936081</v>
      </c>
    </row>
    <row r="31" spans="1:40" ht="16" customHeight="1" x14ac:dyDescent="0.2">
      <c r="A31" s="15">
        <v>41</v>
      </c>
      <c r="C31" t="s">
        <v>89</v>
      </c>
      <c r="F31" t="s">
        <v>374</v>
      </c>
      <c r="G31">
        <v>162</v>
      </c>
      <c r="H31">
        <v>6171</v>
      </c>
      <c r="I31">
        <v>5505</v>
      </c>
      <c r="J31">
        <v>741</v>
      </c>
      <c r="K31">
        <v>1441</v>
      </c>
      <c r="L31">
        <v>297</v>
      </c>
      <c r="M31">
        <v>27</v>
      </c>
      <c r="N31">
        <v>148</v>
      </c>
      <c r="O31">
        <v>696</v>
      </c>
      <c r="P31">
        <v>108</v>
      </c>
      <c r="Q31">
        <v>34</v>
      </c>
      <c r="R31">
        <v>492</v>
      </c>
      <c r="S31">
        <v>1077</v>
      </c>
      <c r="T31">
        <v>0.26200000000000001</v>
      </c>
      <c r="U31">
        <v>0.32700000000000001</v>
      </c>
      <c r="V31">
        <v>0.40600000000000003</v>
      </c>
      <c r="W31">
        <v>0.73299999999999998</v>
      </c>
      <c r="X31">
        <v>91</v>
      </c>
      <c r="Y31">
        <v>0.33600000000000002</v>
      </c>
      <c r="Z31">
        <v>90</v>
      </c>
      <c r="AA31">
        <v>2236</v>
      </c>
      <c r="AB31">
        <v>119</v>
      </c>
      <c r="AC31">
        <v>58</v>
      </c>
      <c r="AD31">
        <v>79</v>
      </c>
      <c r="AE31">
        <v>36</v>
      </c>
      <c r="AF31">
        <v>49</v>
      </c>
      <c r="AG31">
        <v>2040</v>
      </c>
      <c r="AH31">
        <v>1887</v>
      </c>
      <c r="AI31">
        <v>11.648148148148151</v>
      </c>
      <c r="AJ31">
        <v>4.7757407407407406</v>
      </c>
      <c r="AK31">
        <v>4.5740740740740744</v>
      </c>
      <c r="AL31">
        <v>0.20166666666666619</v>
      </c>
      <c r="AM31">
        <v>4.5556014271151888</v>
      </c>
      <c r="AN31">
        <v>1.8472646958885619E-2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309</v>
      </c>
      <c r="G3">
        <v>144</v>
      </c>
      <c r="H3">
        <v>5464</v>
      </c>
      <c r="I3">
        <v>4814</v>
      </c>
      <c r="J3">
        <v>645</v>
      </c>
      <c r="K3">
        <v>1202</v>
      </c>
      <c r="L3">
        <v>210</v>
      </c>
      <c r="M3">
        <v>27</v>
      </c>
      <c r="N3">
        <v>168</v>
      </c>
      <c r="O3">
        <v>618</v>
      </c>
      <c r="P3">
        <v>73</v>
      </c>
      <c r="Q3">
        <v>43</v>
      </c>
      <c r="R3">
        <v>520</v>
      </c>
      <c r="S3">
        <v>933</v>
      </c>
      <c r="T3">
        <v>0.25</v>
      </c>
      <c r="U3">
        <v>0.32600000000000001</v>
      </c>
      <c r="V3">
        <v>0.40899999999999997</v>
      </c>
      <c r="W3">
        <v>0.73499999999999999</v>
      </c>
      <c r="X3">
        <v>91</v>
      </c>
      <c r="Y3">
        <v>0.33400000000000002</v>
      </c>
      <c r="Z3">
        <v>89</v>
      </c>
      <c r="AA3">
        <v>1970</v>
      </c>
      <c r="AB3">
        <v>106</v>
      </c>
      <c r="AC3">
        <v>40</v>
      </c>
      <c r="AD3">
        <v>56</v>
      </c>
      <c r="AE3">
        <v>34</v>
      </c>
      <c r="AF3">
        <v>37</v>
      </c>
      <c r="AG3">
        <v>1799</v>
      </c>
      <c r="AH3">
        <v>1650</v>
      </c>
      <c r="AI3">
        <v>10.18518518518519</v>
      </c>
      <c r="AJ3">
        <v>4.1759259259259256</v>
      </c>
      <c r="AK3">
        <v>4.479166666666667</v>
      </c>
      <c r="AL3">
        <v>0.30324074074074142</v>
      </c>
      <c r="AM3">
        <v>4.0251789366053163</v>
      </c>
      <c r="AN3">
        <v>0.45398773006135063</v>
      </c>
    </row>
    <row r="4" spans="1:40" ht="16" customHeight="1" x14ac:dyDescent="0.2">
      <c r="A4" s="15">
        <v>23</v>
      </c>
      <c r="B4" t="s">
        <v>365</v>
      </c>
      <c r="C4" t="s">
        <v>375</v>
      </c>
      <c r="D4" t="s">
        <v>376</v>
      </c>
      <c r="E4" t="s">
        <v>377</v>
      </c>
      <c r="F4" t="s">
        <v>367</v>
      </c>
      <c r="G4">
        <v>3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2</v>
      </c>
      <c r="X4">
        <v>420</v>
      </c>
      <c r="Y4">
        <v>0.91</v>
      </c>
      <c r="Z4">
        <v>469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6.1728395061728392E-3</v>
      </c>
      <c r="AJ4">
        <v>2.5308641975308639E-3</v>
      </c>
      <c r="AK4">
        <v>0.33333333333333331</v>
      </c>
      <c r="AL4">
        <v>0.33080246913580252</v>
      </c>
      <c r="AM4">
        <v>1.944444444444444E-3</v>
      </c>
      <c r="AN4">
        <v>0.33138888888888879</v>
      </c>
    </row>
    <row r="5" spans="1:40" ht="16" customHeight="1" x14ac:dyDescent="0.2">
      <c r="A5" s="15">
        <v>27</v>
      </c>
      <c r="B5" t="s">
        <v>378</v>
      </c>
      <c r="C5" t="s">
        <v>379</v>
      </c>
      <c r="D5" t="s">
        <v>380</v>
      </c>
      <c r="E5" t="s">
        <v>366</v>
      </c>
      <c r="F5" t="s">
        <v>367</v>
      </c>
      <c r="G5">
        <v>2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0.5</v>
      </c>
      <c r="U5">
        <v>0.5</v>
      </c>
      <c r="V5">
        <v>0.5</v>
      </c>
      <c r="W5">
        <v>1</v>
      </c>
      <c r="X5">
        <v>159</v>
      </c>
      <c r="Y5">
        <v>0.45500000000000002</v>
      </c>
      <c r="Z5">
        <v>168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0.5</v>
      </c>
      <c r="AL5">
        <v>0.5</v>
      </c>
      <c r="AM5">
        <v>0</v>
      </c>
      <c r="AN5">
        <v>0.5</v>
      </c>
    </row>
    <row r="6" spans="1:40" ht="16" customHeight="1" x14ac:dyDescent="0.2">
      <c r="A6" s="15">
        <v>45</v>
      </c>
      <c r="C6" t="s">
        <v>89</v>
      </c>
      <c r="F6" t="s">
        <v>103</v>
      </c>
      <c r="G6">
        <v>144</v>
      </c>
      <c r="H6">
        <v>5543</v>
      </c>
      <c r="I6">
        <v>4963</v>
      </c>
      <c r="J6">
        <v>693</v>
      </c>
      <c r="K6">
        <v>1315</v>
      </c>
      <c r="L6">
        <v>267</v>
      </c>
      <c r="M6">
        <v>39</v>
      </c>
      <c r="N6">
        <v>158</v>
      </c>
      <c r="O6">
        <v>648</v>
      </c>
      <c r="P6">
        <v>105</v>
      </c>
      <c r="Q6">
        <v>37</v>
      </c>
      <c r="R6">
        <v>440</v>
      </c>
      <c r="S6">
        <v>953</v>
      </c>
      <c r="T6">
        <v>0.26500000000000001</v>
      </c>
      <c r="U6">
        <v>0.32700000000000001</v>
      </c>
      <c r="V6">
        <v>0.43</v>
      </c>
      <c r="W6">
        <v>0.75700000000000001</v>
      </c>
      <c r="X6">
        <v>101</v>
      </c>
      <c r="Y6">
        <v>0.34200000000000003</v>
      </c>
      <c r="Z6">
        <v>99</v>
      </c>
      <c r="AA6">
        <v>2134</v>
      </c>
      <c r="AB6">
        <v>110</v>
      </c>
      <c r="AC6">
        <v>34</v>
      </c>
      <c r="AD6">
        <v>71</v>
      </c>
      <c r="AE6">
        <v>35</v>
      </c>
      <c r="AF6">
        <v>46</v>
      </c>
      <c r="AG6">
        <v>1835</v>
      </c>
      <c r="AH6">
        <v>1688</v>
      </c>
      <c r="AI6">
        <v>10.41975308641975</v>
      </c>
      <c r="AJ6">
        <v>4.2720987654320988</v>
      </c>
      <c r="AK6">
        <v>4.8125</v>
      </c>
      <c r="AL6">
        <v>0.54040123456790123</v>
      </c>
      <c r="AM6">
        <v>4.3160720353380908</v>
      </c>
      <c r="AN6">
        <v>0.49642796466190919</v>
      </c>
    </row>
    <row r="7" spans="1:40" ht="16" customHeight="1" x14ac:dyDescent="0.2">
      <c r="A7" s="15">
        <v>21</v>
      </c>
      <c r="B7" t="s">
        <v>381</v>
      </c>
      <c r="C7" t="s">
        <v>382</v>
      </c>
      <c r="D7" t="s">
        <v>380</v>
      </c>
      <c r="E7" t="s">
        <v>27</v>
      </c>
      <c r="F7" t="s">
        <v>383</v>
      </c>
      <c r="G7">
        <v>12</v>
      </c>
      <c r="H7">
        <v>23</v>
      </c>
      <c r="I7">
        <v>21</v>
      </c>
      <c r="J7">
        <v>4</v>
      </c>
      <c r="K7">
        <v>4</v>
      </c>
      <c r="L7">
        <v>1</v>
      </c>
      <c r="M7">
        <v>0</v>
      </c>
      <c r="N7">
        <v>0</v>
      </c>
      <c r="O7">
        <v>3</v>
      </c>
      <c r="P7">
        <v>0</v>
      </c>
      <c r="Q7">
        <v>1</v>
      </c>
      <c r="R7">
        <v>2</v>
      </c>
      <c r="S7">
        <v>4</v>
      </c>
      <c r="T7">
        <v>0.19</v>
      </c>
      <c r="U7">
        <v>0.26100000000000001</v>
      </c>
      <c r="V7">
        <v>0.23799999999999999</v>
      </c>
      <c r="W7">
        <v>0.499</v>
      </c>
      <c r="X7">
        <v>34</v>
      </c>
      <c r="Y7">
        <v>0.254</v>
      </c>
      <c r="Z7">
        <v>54</v>
      </c>
      <c r="AA7">
        <v>5</v>
      </c>
      <c r="AB7">
        <v>1</v>
      </c>
      <c r="AC7">
        <v>0</v>
      </c>
      <c r="AD7">
        <v>0</v>
      </c>
      <c r="AE7">
        <v>0</v>
      </c>
      <c r="AF7">
        <v>0</v>
      </c>
      <c r="AG7">
        <v>6</v>
      </c>
      <c r="AH7">
        <v>4</v>
      </c>
      <c r="AI7">
        <v>2.469135802469136E-2</v>
      </c>
      <c r="AJ7">
        <v>1.0123456790123459E-2</v>
      </c>
      <c r="AK7">
        <v>0.33333333333333331</v>
      </c>
      <c r="AL7">
        <v>0.32320987654320987</v>
      </c>
      <c r="AM7">
        <v>7.0923797360578963E-3</v>
      </c>
      <c r="AN7">
        <v>0.3262409535972754</v>
      </c>
    </row>
    <row r="8" spans="1:40" ht="16" customHeight="1" x14ac:dyDescent="0.2">
      <c r="A8" s="15">
        <v>49</v>
      </c>
      <c r="C8" t="s">
        <v>89</v>
      </c>
      <c r="F8" t="s">
        <v>156</v>
      </c>
      <c r="G8">
        <v>144</v>
      </c>
      <c r="H8">
        <v>5575</v>
      </c>
      <c r="I8">
        <v>4903</v>
      </c>
      <c r="J8">
        <v>747</v>
      </c>
      <c r="K8">
        <v>1326</v>
      </c>
      <c r="L8">
        <v>277</v>
      </c>
      <c r="M8">
        <v>35</v>
      </c>
      <c r="N8">
        <v>161</v>
      </c>
      <c r="O8">
        <v>694</v>
      </c>
      <c r="P8">
        <v>190</v>
      </c>
      <c r="Q8">
        <v>68</v>
      </c>
      <c r="R8">
        <v>519</v>
      </c>
      <c r="S8">
        <v>946</v>
      </c>
      <c r="T8">
        <v>0.27</v>
      </c>
      <c r="U8">
        <v>0.34200000000000003</v>
      </c>
      <c r="V8">
        <v>0.44</v>
      </c>
      <c r="W8">
        <v>0.78200000000000003</v>
      </c>
      <c r="X8">
        <v>106</v>
      </c>
      <c r="Y8">
        <v>0.35599999999999998</v>
      </c>
      <c r="Z8">
        <v>106</v>
      </c>
      <c r="AA8">
        <v>2156</v>
      </c>
      <c r="AB8">
        <v>92</v>
      </c>
      <c r="AC8">
        <v>40</v>
      </c>
      <c r="AD8">
        <v>62</v>
      </c>
      <c r="AE8">
        <v>50</v>
      </c>
      <c r="AF8">
        <v>42</v>
      </c>
      <c r="AG8">
        <v>1927</v>
      </c>
      <c r="AH8">
        <v>1767</v>
      </c>
      <c r="AI8">
        <v>10.90740740740741</v>
      </c>
      <c r="AJ8">
        <v>4.4720370370370368</v>
      </c>
      <c r="AK8">
        <v>5.1875</v>
      </c>
      <c r="AL8">
        <v>0.71546296296296319</v>
      </c>
      <c r="AM8">
        <v>4.4203703703703692</v>
      </c>
      <c r="AN8">
        <v>0.76712962962963083</v>
      </c>
    </row>
    <row r="9" spans="1:40" ht="16" customHeight="1" x14ac:dyDescent="0.2">
      <c r="A9" s="15">
        <v>24</v>
      </c>
      <c r="C9" t="s">
        <v>89</v>
      </c>
      <c r="F9" t="s">
        <v>186</v>
      </c>
      <c r="G9">
        <v>144</v>
      </c>
      <c r="H9">
        <v>5686</v>
      </c>
      <c r="I9">
        <v>5028</v>
      </c>
      <c r="J9">
        <v>840</v>
      </c>
      <c r="K9">
        <v>1461</v>
      </c>
      <c r="L9">
        <v>279</v>
      </c>
      <c r="M9">
        <v>23</v>
      </c>
      <c r="N9">
        <v>207</v>
      </c>
      <c r="O9">
        <v>803</v>
      </c>
      <c r="P9">
        <v>132</v>
      </c>
      <c r="Q9">
        <v>53</v>
      </c>
      <c r="R9">
        <v>542</v>
      </c>
      <c r="S9">
        <v>766</v>
      </c>
      <c r="T9">
        <v>0.29099999999999998</v>
      </c>
      <c r="U9">
        <v>0.36099999999999999</v>
      </c>
      <c r="V9">
        <v>0.47899999999999998</v>
      </c>
      <c r="W9">
        <v>0.83899999999999997</v>
      </c>
      <c r="X9">
        <v>116</v>
      </c>
      <c r="Y9">
        <v>0.374</v>
      </c>
      <c r="Z9">
        <v>115</v>
      </c>
      <c r="AA9">
        <v>2407</v>
      </c>
      <c r="AB9">
        <v>128</v>
      </c>
      <c r="AC9">
        <v>35</v>
      </c>
      <c r="AD9">
        <v>31</v>
      </c>
      <c r="AE9">
        <v>48</v>
      </c>
      <c r="AF9">
        <v>40</v>
      </c>
      <c r="AG9">
        <v>2078</v>
      </c>
      <c r="AH9">
        <v>1897</v>
      </c>
      <c r="AI9">
        <v>11.70987654320988</v>
      </c>
      <c r="AJ9">
        <v>4.801049382716049</v>
      </c>
      <c r="AK9">
        <v>5.833333333333333</v>
      </c>
      <c r="AL9">
        <v>1.0322839506172841</v>
      </c>
      <c r="AM9">
        <v>4.8943067097568482</v>
      </c>
      <c r="AN9">
        <v>0.93902662357648481</v>
      </c>
    </row>
    <row r="10" spans="1:40" ht="16" customHeight="1" x14ac:dyDescent="0.2">
      <c r="A10" s="15">
        <v>43</v>
      </c>
      <c r="C10" t="s">
        <v>89</v>
      </c>
      <c r="F10" t="s">
        <v>258</v>
      </c>
      <c r="G10">
        <v>144</v>
      </c>
      <c r="H10">
        <v>5647</v>
      </c>
      <c r="I10">
        <v>4994</v>
      </c>
      <c r="J10">
        <v>785</v>
      </c>
      <c r="K10">
        <v>1406</v>
      </c>
      <c r="L10">
        <v>259</v>
      </c>
      <c r="M10">
        <v>43</v>
      </c>
      <c r="N10">
        <v>200</v>
      </c>
      <c r="O10">
        <v>749</v>
      </c>
      <c r="P10">
        <v>125</v>
      </c>
      <c r="Q10">
        <v>59</v>
      </c>
      <c r="R10">
        <v>484</v>
      </c>
      <c r="S10">
        <v>943</v>
      </c>
      <c r="T10">
        <v>0.28199999999999997</v>
      </c>
      <c r="U10">
        <v>0.35</v>
      </c>
      <c r="V10">
        <v>0.47099999999999997</v>
      </c>
      <c r="W10">
        <v>0.82</v>
      </c>
      <c r="X10">
        <v>94</v>
      </c>
      <c r="Y10">
        <v>0.36799999999999999</v>
      </c>
      <c r="Z10">
        <v>93</v>
      </c>
      <c r="AA10">
        <v>2351</v>
      </c>
      <c r="AB10">
        <v>118</v>
      </c>
      <c r="AC10">
        <v>56</v>
      </c>
      <c r="AD10">
        <v>82</v>
      </c>
      <c r="AE10">
        <v>31</v>
      </c>
      <c r="AF10">
        <v>47</v>
      </c>
      <c r="AG10">
        <v>1993</v>
      </c>
      <c r="AH10">
        <v>1816</v>
      </c>
      <c r="AI10">
        <v>11.20987654320988</v>
      </c>
      <c r="AJ10">
        <v>4.5960493827160489</v>
      </c>
      <c r="AK10">
        <v>5.4513888888888893</v>
      </c>
      <c r="AL10">
        <v>0.85533950617284038</v>
      </c>
      <c r="AM10">
        <v>4.7518666666666673</v>
      </c>
      <c r="AN10">
        <v>0.69952222222222193</v>
      </c>
    </row>
    <row r="11" spans="1:40" ht="16" customHeight="1" x14ac:dyDescent="0.2">
      <c r="A11" s="15">
        <v>27</v>
      </c>
      <c r="C11" t="s">
        <v>89</v>
      </c>
      <c r="F11" t="s">
        <v>384</v>
      </c>
      <c r="G11">
        <v>144</v>
      </c>
      <c r="H11">
        <v>5535</v>
      </c>
      <c r="I11">
        <v>4865</v>
      </c>
      <c r="J11">
        <v>654</v>
      </c>
      <c r="K11">
        <v>1204</v>
      </c>
      <c r="L11">
        <v>228</v>
      </c>
      <c r="M11">
        <v>29</v>
      </c>
      <c r="N11">
        <v>159</v>
      </c>
      <c r="O11">
        <v>619</v>
      </c>
      <c r="P11">
        <v>73</v>
      </c>
      <c r="Q11">
        <v>36</v>
      </c>
      <c r="R11">
        <v>551</v>
      </c>
      <c r="S11">
        <v>987</v>
      </c>
      <c r="T11">
        <v>0.247</v>
      </c>
      <c r="U11">
        <v>0.32700000000000001</v>
      </c>
      <c r="V11">
        <v>0.40400000000000003</v>
      </c>
      <c r="W11">
        <v>0.73099999999999998</v>
      </c>
      <c r="X11">
        <v>90</v>
      </c>
      <c r="Y11">
        <v>0.33500000000000002</v>
      </c>
      <c r="Z11">
        <v>90</v>
      </c>
      <c r="AA11">
        <v>1967</v>
      </c>
      <c r="AB11">
        <v>121</v>
      </c>
      <c r="AC11">
        <v>41</v>
      </c>
      <c r="AD11">
        <v>35</v>
      </c>
      <c r="AE11">
        <v>43</v>
      </c>
      <c r="AF11">
        <v>30</v>
      </c>
      <c r="AG11">
        <v>1826</v>
      </c>
      <c r="AH11">
        <v>1669</v>
      </c>
      <c r="AI11">
        <v>10.30246913580247</v>
      </c>
      <c r="AJ11">
        <v>4.2240123456790117</v>
      </c>
      <c r="AK11">
        <v>4.541666666666667</v>
      </c>
      <c r="AL11">
        <v>0.31765432098765523</v>
      </c>
      <c r="AM11">
        <v>4.0094563370710157</v>
      </c>
      <c r="AN11">
        <v>0.53221032959565129</v>
      </c>
    </row>
    <row r="12" spans="1:40" ht="16" customHeight="1" x14ac:dyDescent="0.2">
      <c r="A12" s="15">
        <v>46</v>
      </c>
      <c r="C12" t="s">
        <v>89</v>
      </c>
      <c r="F12" t="s">
        <v>147</v>
      </c>
      <c r="G12">
        <v>144</v>
      </c>
      <c r="H12">
        <v>5857</v>
      </c>
      <c r="I12">
        <v>5097</v>
      </c>
      <c r="J12">
        <v>747</v>
      </c>
      <c r="K12">
        <v>1403</v>
      </c>
      <c r="L12">
        <v>260</v>
      </c>
      <c r="M12">
        <v>22</v>
      </c>
      <c r="N12">
        <v>109</v>
      </c>
      <c r="O12">
        <v>694</v>
      </c>
      <c r="P12">
        <v>176</v>
      </c>
      <c r="Q12">
        <v>60</v>
      </c>
      <c r="R12">
        <v>566</v>
      </c>
      <c r="S12">
        <v>992</v>
      </c>
      <c r="T12">
        <v>0.27500000000000002</v>
      </c>
      <c r="U12">
        <v>0.35299999999999998</v>
      </c>
      <c r="V12">
        <v>0.39900000000000002</v>
      </c>
      <c r="W12">
        <v>0.752</v>
      </c>
      <c r="X12">
        <v>105</v>
      </c>
      <c r="Y12">
        <v>0.34799999999999998</v>
      </c>
      <c r="Z12">
        <v>108</v>
      </c>
      <c r="AA12">
        <v>2034</v>
      </c>
      <c r="AB12">
        <v>114</v>
      </c>
      <c r="AC12">
        <v>69</v>
      </c>
      <c r="AD12">
        <v>78</v>
      </c>
      <c r="AE12">
        <v>47</v>
      </c>
      <c r="AF12">
        <v>58</v>
      </c>
      <c r="AG12">
        <v>2096</v>
      </c>
      <c r="AH12">
        <v>1922</v>
      </c>
      <c r="AI12">
        <v>11.8641975308642</v>
      </c>
      <c r="AJ12">
        <v>4.8643209876543212</v>
      </c>
      <c r="AK12">
        <v>5.1875</v>
      </c>
      <c r="AL12">
        <v>0.32317901234567881</v>
      </c>
      <c r="AM12">
        <v>4.2242256846081219</v>
      </c>
      <c r="AN12">
        <v>0.96327431539187813</v>
      </c>
    </row>
    <row r="13" spans="1:40" ht="16" customHeight="1" x14ac:dyDescent="0.2">
      <c r="A13" s="15">
        <v>37</v>
      </c>
      <c r="C13" t="s">
        <v>89</v>
      </c>
      <c r="F13" t="s">
        <v>154</v>
      </c>
      <c r="G13">
        <v>144</v>
      </c>
      <c r="H13">
        <v>5528</v>
      </c>
      <c r="I13">
        <v>4903</v>
      </c>
      <c r="J13">
        <v>629</v>
      </c>
      <c r="K13">
        <v>1275</v>
      </c>
      <c r="L13">
        <v>240</v>
      </c>
      <c r="M13">
        <v>35</v>
      </c>
      <c r="N13">
        <v>119</v>
      </c>
      <c r="O13">
        <v>578</v>
      </c>
      <c r="P13">
        <v>120</v>
      </c>
      <c r="Q13">
        <v>53</v>
      </c>
      <c r="R13">
        <v>475</v>
      </c>
      <c r="S13">
        <v>849</v>
      </c>
      <c r="T13">
        <v>0.26</v>
      </c>
      <c r="U13">
        <v>0.32800000000000001</v>
      </c>
      <c r="V13">
        <v>0.39600000000000002</v>
      </c>
      <c r="W13">
        <v>0.72399999999999998</v>
      </c>
      <c r="X13">
        <v>87</v>
      </c>
      <c r="Y13">
        <v>0.33100000000000002</v>
      </c>
      <c r="Z13">
        <v>85</v>
      </c>
      <c r="AA13">
        <v>1942</v>
      </c>
      <c r="AB13">
        <v>105</v>
      </c>
      <c r="AC13">
        <v>43</v>
      </c>
      <c r="AD13">
        <v>66</v>
      </c>
      <c r="AE13">
        <v>39</v>
      </c>
      <c r="AF13">
        <v>33</v>
      </c>
      <c r="AG13">
        <v>1826</v>
      </c>
      <c r="AH13">
        <v>1668</v>
      </c>
      <c r="AI13">
        <v>10.296296296296299</v>
      </c>
      <c r="AJ13">
        <v>4.2214814814814812</v>
      </c>
      <c r="AK13">
        <v>4.3680555555555554</v>
      </c>
      <c r="AL13">
        <v>0.14657407407407419</v>
      </c>
      <c r="AM13">
        <v>3.915731707317073</v>
      </c>
      <c r="AN13">
        <v>0.45232384823848187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51</v>
      </c>
      <c r="C15" t="s">
        <v>89</v>
      </c>
      <c r="F15" t="s">
        <v>263</v>
      </c>
      <c r="G15">
        <v>144</v>
      </c>
      <c r="H15">
        <v>5544</v>
      </c>
      <c r="I15">
        <v>4942</v>
      </c>
      <c r="J15">
        <v>634</v>
      </c>
      <c r="K15">
        <v>1303</v>
      </c>
      <c r="L15">
        <v>191</v>
      </c>
      <c r="M15">
        <v>31</v>
      </c>
      <c r="N15">
        <v>140</v>
      </c>
      <c r="O15">
        <v>593</v>
      </c>
      <c r="P15">
        <v>127</v>
      </c>
      <c r="Q15">
        <v>45</v>
      </c>
      <c r="R15">
        <v>468</v>
      </c>
      <c r="S15">
        <v>1023</v>
      </c>
      <c r="T15">
        <v>0.26400000000000001</v>
      </c>
      <c r="U15">
        <v>0.32900000000000001</v>
      </c>
      <c r="V15">
        <v>0.4</v>
      </c>
      <c r="W15">
        <v>0.72899999999999998</v>
      </c>
      <c r="X15">
        <v>99</v>
      </c>
      <c r="Y15">
        <v>0.33300000000000002</v>
      </c>
      <c r="Z15">
        <v>100</v>
      </c>
      <c r="AA15">
        <v>1976</v>
      </c>
      <c r="AB15">
        <v>99</v>
      </c>
      <c r="AC15">
        <v>30</v>
      </c>
      <c r="AD15">
        <v>68</v>
      </c>
      <c r="AE15">
        <v>35</v>
      </c>
      <c r="AF15">
        <v>46</v>
      </c>
      <c r="AG15">
        <v>1847</v>
      </c>
      <c r="AH15">
        <v>1703</v>
      </c>
      <c r="AI15">
        <v>10.51234567901234</v>
      </c>
      <c r="AJ15">
        <v>4.3100617283950609</v>
      </c>
      <c r="AK15">
        <v>4.4027777777777777</v>
      </c>
      <c r="AL15">
        <v>9.2716049382716825E-2</v>
      </c>
      <c r="AM15">
        <v>4.0260047281323876</v>
      </c>
      <c r="AN15">
        <v>0.37677304964538999</v>
      </c>
    </row>
    <row r="16" spans="1:40" ht="16" customHeight="1" x14ac:dyDescent="0.2">
      <c r="A16" s="15">
        <v>48</v>
      </c>
      <c r="C16" t="s">
        <v>89</v>
      </c>
      <c r="F16" t="s">
        <v>155</v>
      </c>
      <c r="G16">
        <v>143</v>
      </c>
      <c r="H16">
        <v>5569</v>
      </c>
      <c r="I16">
        <v>4886</v>
      </c>
      <c r="J16">
        <v>673</v>
      </c>
      <c r="K16">
        <v>1278</v>
      </c>
      <c r="L16">
        <v>214</v>
      </c>
      <c r="M16">
        <v>29</v>
      </c>
      <c r="N16">
        <v>144</v>
      </c>
      <c r="O16">
        <v>636</v>
      </c>
      <c r="P16">
        <v>131</v>
      </c>
      <c r="Q16">
        <v>53</v>
      </c>
      <c r="R16">
        <v>517</v>
      </c>
      <c r="S16">
        <v>916</v>
      </c>
      <c r="T16">
        <v>0.26200000000000001</v>
      </c>
      <c r="U16">
        <v>0.33500000000000002</v>
      </c>
      <c r="V16">
        <v>0.40600000000000003</v>
      </c>
      <c r="W16">
        <v>0.74099999999999999</v>
      </c>
      <c r="X16">
        <v>95</v>
      </c>
      <c r="Y16">
        <v>0.33800000000000002</v>
      </c>
      <c r="Z16">
        <v>94</v>
      </c>
      <c r="AA16">
        <v>1982</v>
      </c>
      <c r="AB16">
        <v>105</v>
      </c>
      <c r="AC16">
        <v>49</v>
      </c>
      <c r="AD16">
        <v>69</v>
      </c>
      <c r="AE16">
        <v>48</v>
      </c>
      <c r="AF16">
        <v>36</v>
      </c>
      <c r="AG16">
        <v>1880</v>
      </c>
      <c r="AH16">
        <v>1722</v>
      </c>
      <c r="AI16">
        <v>10.62962962962963</v>
      </c>
      <c r="AJ16">
        <v>4.3581481481481479</v>
      </c>
      <c r="AK16">
        <v>4.7062937062937067</v>
      </c>
      <c r="AL16">
        <v>0.34814555814555881</v>
      </c>
      <c r="AM16">
        <v>4.0579800995024877</v>
      </c>
      <c r="AN16">
        <v>0.64831360679121897</v>
      </c>
    </row>
    <row r="17" spans="1:40" ht="16" customHeight="1" x14ac:dyDescent="0.2">
      <c r="A17" s="15">
        <v>23</v>
      </c>
      <c r="C17" t="s">
        <v>89</v>
      </c>
      <c r="F17" t="s">
        <v>316</v>
      </c>
      <c r="G17">
        <v>144</v>
      </c>
      <c r="H17">
        <v>5631</v>
      </c>
      <c r="I17">
        <v>5000</v>
      </c>
      <c r="J17">
        <v>740</v>
      </c>
      <c r="K17">
        <v>1329</v>
      </c>
      <c r="L17">
        <v>249</v>
      </c>
      <c r="M17">
        <v>42</v>
      </c>
      <c r="N17">
        <v>128</v>
      </c>
      <c r="O17">
        <v>700</v>
      </c>
      <c r="P17">
        <v>105</v>
      </c>
      <c r="Q17">
        <v>40</v>
      </c>
      <c r="R17">
        <v>502</v>
      </c>
      <c r="S17">
        <v>800</v>
      </c>
      <c r="T17">
        <v>0.26600000000000001</v>
      </c>
      <c r="U17">
        <v>0.33600000000000002</v>
      </c>
      <c r="V17">
        <v>0.40899999999999997</v>
      </c>
      <c r="W17">
        <v>0.745</v>
      </c>
      <c r="X17">
        <v>89</v>
      </c>
      <c r="Y17">
        <v>0.34100000000000003</v>
      </c>
      <c r="Z17">
        <v>89</v>
      </c>
      <c r="AA17">
        <v>2046</v>
      </c>
      <c r="AB17">
        <v>105</v>
      </c>
      <c r="AC17">
        <v>46</v>
      </c>
      <c r="AD17">
        <v>41</v>
      </c>
      <c r="AE17">
        <v>42</v>
      </c>
      <c r="AF17">
        <v>20</v>
      </c>
      <c r="AG17">
        <v>1897</v>
      </c>
      <c r="AH17">
        <v>1752</v>
      </c>
      <c r="AI17">
        <v>10.81481481481481</v>
      </c>
      <c r="AJ17">
        <v>4.4340740740740738</v>
      </c>
      <c r="AK17">
        <v>5.1388888888888893</v>
      </c>
      <c r="AL17">
        <v>0.70481481481481545</v>
      </c>
      <c r="AM17">
        <v>4.146805555555555</v>
      </c>
      <c r="AN17">
        <v>0.99208333333333432</v>
      </c>
    </row>
    <row r="18" spans="1:40" ht="16" customHeight="1" x14ac:dyDescent="0.2">
      <c r="A18" s="15">
        <v>34</v>
      </c>
      <c r="C18" t="s">
        <v>89</v>
      </c>
      <c r="F18" t="s">
        <v>287</v>
      </c>
      <c r="G18">
        <v>144</v>
      </c>
      <c r="H18">
        <v>5588</v>
      </c>
      <c r="I18">
        <v>5005</v>
      </c>
      <c r="J18">
        <v>703</v>
      </c>
      <c r="K18">
        <v>1398</v>
      </c>
      <c r="L18">
        <v>270</v>
      </c>
      <c r="M18">
        <v>34</v>
      </c>
      <c r="N18">
        <v>120</v>
      </c>
      <c r="O18">
        <v>662</v>
      </c>
      <c r="P18">
        <v>105</v>
      </c>
      <c r="Q18">
        <v>57</v>
      </c>
      <c r="R18">
        <v>471</v>
      </c>
      <c r="S18">
        <v>916</v>
      </c>
      <c r="T18">
        <v>0.27900000000000003</v>
      </c>
      <c r="U18">
        <v>0.34599999999999997</v>
      </c>
      <c r="V18">
        <v>0.41899999999999998</v>
      </c>
      <c r="W18">
        <v>0.76500000000000001</v>
      </c>
      <c r="X18">
        <v>98</v>
      </c>
      <c r="Y18">
        <v>0.34899999999999998</v>
      </c>
      <c r="Z18">
        <v>99</v>
      </c>
      <c r="AA18">
        <v>2096</v>
      </c>
      <c r="AB18">
        <v>152</v>
      </c>
      <c r="AC18">
        <v>58</v>
      </c>
      <c r="AD18">
        <v>18</v>
      </c>
      <c r="AE18">
        <v>36</v>
      </c>
      <c r="AF18">
        <v>32</v>
      </c>
      <c r="AG18">
        <v>1959</v>
      </c>
      <c r="AH18">
        <v>1750</v>
      </c>
      <c r="AI18">
        <v>10.80246913580247</v>
      </c>
      <c r="AJ18">
        <v>4.4290123456790118</v>
      </c>
      <c r="AK18">
        <v>4.8819444444444446</v>
      </c>
      <c r="AL18">
        <v>0.45293209876543278</v>
      </c>
      <c r="AM18">
        <v>4.1207048811817586</v>
      </c>
      <c r="AN18">
        <v>0.76123956326268516</v>
      </c>
    </row>
    <row r="19" spans="1:40" ht="16" customHeight="1" x14ac:dyDescent="0.2">
      <c r="A19" s="15">
        <v>47</v>
      </c>
      <c r="C19" t="s">
        <v>89</v>
      </c>
      <c r="F19" t="s">
        <v>153</v>
      </c>
      <c r="G19">
        <v>144</v>
      </c>
      <c r="H19">
        <v>5581</v>
      </c>
      <c r="I19">
        <v>4958</v>
      </c>
      <c r="J19">
        <v>657</v>
      </c>
      <c r="K19">
        <v>1323</v>
      </c>
      <c r="L19">
        <v>218</v>
      </c>
      <c r="M19">
        <v>34</v>
      </c>
      <c r="N19">
        <v>125</v>
      </c>
      <c r="O19">
        <v>617</v>
      </c>
      <c r="P19">
        <v>58</v>
      </c>
      <c r="Q19">
        <v>39</v>
      </c>
      <c r="R19">
        <v>446</v>
      </c>
      <c r="S19">
        <v>994</v>
      </c>
      <c r="T19">
        <v>0.26700000000000002</v>
      </c>
      <c r="U19">
        <v>0.33</v>
      </c>
      <c r="V19">
        <v>0.4</v>
      </c>
      <c r="W19">
        <v>0.73</v>
      </c>
      <c r="X19">
        <v>95</v>
      </c>
      <c r="Y19">
        <v>0.33500000000000002</v>
      </c>
      <c r="Z19">
        <v>96</v>
      </c>
      <c r="AA19">
        <v>1984</v>
      </c>
      <c r="AB19">
        <v>105</v>
      </c>
      <c r="AC19">
        <v>42</v>
      </c>
      <c r="AD19">
        <v>92</v>
      </c>
      <c r="AE19">
        <v>43</v>
      </c>
      <c r="AF19">
        <v>44</v>
      </c>
      <c r="AG19">
        <v>1855</v>
      </c>
      <c r="AH19">
        <v>1711</v>
      </c>
      <c r="AI19">
        <v>10.56172839506173</v>
      </c>
      <c r="AJ19">
        <v>4.3303086419753081</v>
      </c>
      <c r="AK19">
        <v>4.5625</v>
      </c>
      <c r="AL19">
        <v>0.2321913580246919</v>
      </c>
      <c r="AM19">
        <v>4.0326599326599331</v>
      </c>
      <c r="AN19">
        <v>0.52984006734006694</v>
      </c>
    </row>
    <row r="20" spans="1:40" ht="16" customHeight="1" x14ac:dyDescent="0.2">
      <c r="A20" s="15">
        <v>22</v>
      </c>
      <c r="B20" t="s">
        <v>371</v>
      </c>
      <c r="C20" t="s">
        <v>385</v>
      </c>
      <c r="D20" t="s">
        <v>386</v>
      </c>
      <c r="E20" t="s">
        <v>366</v>
      </c>
      <c r="F20" t="s">
        <v>367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40" ht="16" customHeight="1" x14ac:dyDescent="0.2">
      <c r="A21" s="15">
        <v>31</v>
      </c>
      <c r="C21" t="s">
        <v>89</v>
      </c>
      <c r="F21" t="s">
        <v>357</v>
      </c>
      <c r="G21">
        <v>144</v>
      </c>
      <c r="H21">
        <v>5617</v>
      </c>
      <c r="I21">
        <v>4916</v>
      </c>
      <c r="J21">
        <v>730</v>
      </c>
      <c r="K21">
        <v>1296</v>
      </c>
      <c r="L21">
        <v>228</v>
      </c>
      <c r="M21">
        <v>18</v>
      </c>
      <c r="N21">
        <v>169</v>
      </c>
      <c r="O21">
        <v>694</v>
      </c>
      <c r="P21">
        <v>112</v>
      </c>
      <c r="Q21">
        <v>46</v>
      </c>
      <c r="R21">
        <v>565</v>
      </c>
      <c r="S21">
        <v>911</v>
      </c>
      <c r="T21">
        <v>0.26400000000000001</v>
      </c>
      <c r="U21">
        <v>0.34100000000000003</v>
      </c>
      <c r="V21">
        <v>0.42</v>
      </c>
      <c r="W21">
        <v>0.76200000000000001</v>
      </c>
      <c r="X21">
        <v>106</v>
      </c>
      <c r="Y21">
        <v>0.34899999999999998</v>
      </c>
      <c r="Z21">
        <v>109</v>
      </c>
      <c r="AA21">
        <v>2067</v>
      </c>
      <c r="AB21">
        <v>108</v>
      </c>
      <c r="AC21">
        <v>45</v>
      </c>
      <c r="AD21">
        <v>32</v>
      </c>
      <c r="AE21">
        <v>58</v>
      </c>
      <c r="AF21">
        <v>25</v>
      </c>
      <c r="AG21">
        <v>1931</v>
      </c>
      <c r="AH21">
        <v>1777</v>
      </c>
      <c r="AI21">
        <v>10.96913580246914</v>
      </c>
      <c r="AJ21">
        <v>4.4973456790123452</v>
      </c>
      <c r="AK21">
        <v>5.0694444444444446</v>
      </c>
      <c r="AL21">
        <v>0.57209876543209948</v>
      </c>
      <c r="AM21">
        <v>4.2557673509286396</v>
      </c>
      <c r="AN21">
        <v>0.8136770935158042</v>
      </c>
    </row>
    <row r="22" spans="1:40" ht="16" customHeight="1" x14ac:dyDescent="0.2">
      <c r="A22" s="15">
        <v>52</v>
      </c>
      <c r="C22" t="s">
        <v>89</v>
      </c>
      <c r="F22" t="s">
        <v>277</v>
      </c>
      <c r="G22">
        <v>144</v>
      </c>
      <c r="H22">
        <v>5613</v>
      </c>
      <c r="I22">
        <v>4950</v>
      </c>
      <c r="J22">
        <v>615</v>
      </c>
      <c r="K22">
        <v>1296</v>
      </c>
      <c r="L22">
        <v>263</v>
      </c>
      <c r="M22">
        <v>30</v>
      </c>
      <c r="N22">
        <v>94</v>
      </c>
      <c r="O22">
        <v>576</v>
      </c>
      <c r="P22">
        <v>72</v>
      </c>
      <c r="Q22">
        <v>25</v>
      </c>
      <c r="R22">
        <v>497</v>
      </c>
      <c r="S22">
        <v>884</v>
      </c>
      <c r="T22">
        <v>0.26200000000000001</v>
      </c>
      <c r="U22">
        <v>0.33200000000000002</v>
      </c>
      <c r="V22">
        <v>0.38400000000000001</v>
      </c>
      <c r="W22">
        <v>0.71599999999999997</v>
      </c>
      <c r="X22">
        <v>90</v>
      </c>
      <c r="Y22">
        <v>0.33</v>
      </c>
      <c r="Z22">
        <v>88</v>
      </c>
      <c r="AA22">
        <v>1901</v>
      </c>
      <c r="AB22">
        <v>107</v>
      </c>
      <c r="AC22">
        <v>46</v>
      </c>
      <c r="AD22">
        <v>77</v>
      </c>
      <c r="AE22">
        <v>41</v>
      </c>
      <c r="AF22">
        <v>38</v>
      </c>
      <c r="AG22">
        <v>1877</v>
      </c>
      <c r="AH22">
        <v>1745</v>
      </c>
      <c r="AI22">
        <v>10.771604938271601</v>
      </c>
      <c r="AJ22">
        <v>4.4163580246913572</v>
      </c>
      <c r="AK22">
        <v>4.270833333333333</v>
      </c>
      <c r="AL22">
        <v>0.14552469135802409</v>
      </c>
      <c r="AM22">
        <v>3.924497991967872</v>
      </c>
      <c r="AN22">
        <v>0.34633534136546112</v>
      </c>
    </row>
    <row r="23" spans="1:40" ht="16" customHeight="1" x14ac:dyDescent="0.2">
      <c r="A23" s="15">
        <v>42</v>
      </c>
      <c r="C23" t="s">
        <v>89</v>
      </c>
      <c r="F23" t="s">
        <v>387</v>
      </c>
      <c r="G23">
        <v>144</v>
      </c>
      <c r="H23">
        <v>5501</v>
      </c>
      <c r="I23">
        <v>4937</v>
      </c>
      <c r="J23">
        <v>629</v>
      </c>
      <c r="K23">
        <v>1281</v>
      </c>
      <c r="L23">
        <v>245</v>
      </c>
      <c r="M23">
        <v>27</v>
      </c>
      <c r="N23">
        <v>125</v>
      </c>
      <c r="O23">
        <v>587</v>
      </c>
      <c r="P23">
        <v>84</v>
      </c>
      <c r="Q23">
        <v>55</v>
      </c>
      <c r="R23">
        <v>456</v>
      </c>
      <c r="S23">
        <v>972</v>
      </c>
      <c r="T23">
        <v>0.25900000000000001</v>
      </c>
      <c r="U23">
        <v>0.32300000000000001</v>
      </c>
      <c r="V23">
        <v>0.39600000000000002</v>
      </c>
      <c r="W23">
        <v>0.71899999999999997</v>
      </c>
      <c r="X23">
        <v>88</v>
      </c>
      <c r="Y23">
        <v>0.32600000000000001</v>
      </c>
      <c r="Z23">
        <v>86</v>
      </c>
      <c r="AA23">
        <v>1955</v>
      </c>
      <c r="AB23">
        <v>88</v>
      </c>
      <c r="AC23">
        <v>24</v>
      </c>
      <c r="AD23">
        <v>51</v>
      </c>
      <c r="AE23">
        <v>33</v>
      </c>
      <c r="AF23">
        <v>45</v>
      </c>
      <c r="AG23">
        <v>1806</v>
      </c>
      <c r="AH23">
        <v>1663</v>
      </c>
      <c r="AI23">
        <v>10.26543209876543</v>
      </c>
      <c r="AJ23">
        <v>4.2088271604938274</v>
      </c>
      <c r="AK23">
        <v>4.3680555555555554</v>
      </c>
      <c r="AL23">
        <v>0.15922839506172881</v>
      </c>
      <c r="AM23">
        <v>3.9644272445820441</v>
      </c>
      <c r="AN23">
        <v>0.40362831097351171</v>
      </c>
    </row>
    <row r="24" spans="1:40" ht="16" customHeight="1" x14ac:dyDescent="0.2">
      <c r="A24" s="15">
        <v>42</v>
      </c>
      <c r="C24" t="s">
        <v>89</v>
      </c>
      <c r="F24" t="s">
        <v>259</v>
      </c>
      <c r="G24">
        <v>144</v>
      </c>
      <c r="H24">
        <v>5527</v>
      </c>
      <c r="I24">
        <v>4950</v>
      </c>
      <c r="J24">
        <v>668</v>
      </c>
      <c r="K24">
        <v>1345</v>
      </c>
      <c r="L24">
        <v>231</v>
      </c>
      <c r="M24">
        <v>20</v>
      </c>
      <c r="N24">
        <v>116</v>
      </c>
      <c r="O24">
        <v>618</v>
      </c>
      <c r="P24">
        <v>124</v>
      </c>
      <c r="Q24">
        <v>46</v>
      </c>
      <c r="R24">
        <v>447</v>
      </c>
      <c r="S24">
        <v>872</v>
      </c>
      <c r="T24">
        <v>0.27200000000000002</v>
      </c>
      <c r="U24">
        <v>0.33400000000000002</v>
      </c>
      <c r="V24">
        <v>0.39700000000000002</v>
      </c>
      <c r="W24">
        <v>0.73099999999999998</v>
      </c>
      <c r="X24">
        <v>95</v>
      </c>
      <c r="Y24">
        <v>0.33600000000000002</v>
      </c>
      <c r="Z24">
        <v>95</v>
      </c>
      <c r="AA24">
        <v>1964</v>
      </c>
      <c r="AB24">
        <v>125</v>
      </c>
      <c r="AC24">
        <v>35</v>
      </c>
      <c r="AD24">
        <v>56</v>
      </c>
      <c r="AE24">
        <v>38</v>
      </c>
      <c r="AF24">
        <v>45</v>
      </c>
      <c r="AG24">
        <v>1872</v>
      </c>
      <c r="AH24">
        <v>1701</v>
      </c>
      <c r="AI24">
        <v>10.5</v>
      </c>
      <c r="AJ24">
        <v>4.3049999999999997</v>
      </c>
      <c r="AK24">
        <v>4.6388888888888893</v>
      </c>
      <c r="AL24">
        <v>0.33388888888888962</v>
      </c>
      <c r="AM24">
        <v>3.9313697604790421</v>
      </c>
      <c r="AN24">
        <v>0.70751912840984765</v>
      </c>
    </row>
    <row r="25" spans="1:40" ht="16" customHeight="1" x14ac:dyDescent="0.2">
      <c r="A25" s="15">
        <v>22</v>
      </c>
      <c r="B25" t="s">
        <v>371</v>
      </c>
      <c r="C25" t="s">
        <v>388</v>
      </c>
      <c r="D25" t="s">
        <v>381</v>
      </c>
      <c r="E25" t="s">
        <v>27</v>
      </c>
      <c r="F25" t="s">
        <v>367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-100</v>
      </c>
      <c r="Y25">
        <v>0</v>
      </c>
      <c r="Z25">
        <v>-131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40" ht="16" customHeight="1" x14ac:dyDescent="0.2">
      <c r="A26" s="15">
        <v>48</v>
      </c>
      <c r="C26" t="s">
        <v>89</v>
      </c>
      <c r="F26" t="s">
        <v>280</v>
      </c>
      <c r="G26">
        <v>144</v>
      </c>
      <c r="H26">
        <v>5603</v>
      </c>
      <c r="I26">
        <v>4971</v>
      </c>
      <c r="J26">
        <v>652</v>
      </c>
      <c r="K26">
        <v>1256</v>
      </c>
      <c r="L26">
        <v>229</v>
      </c>
      <c r="M26">
        <v>33</v>
      </c>
      <c r="N26">
        <v>152</v>
      </c>
      <c r="O26">
        <v>610</v>
      </c>
      <c r="P26">
        <v>138</v>
      </c>
      <c r="Q26">
        <v>46</v>
      </c>
      <c r="R26">
        <v>472</v>
      </c>
      <c r="S26">
        <v>1060</v>
      </c>
      <c r="T26">
        <v>0.253</v>
      </c>
      <c r="U26">
        <v>0.32300000000000001</v>
      </c>
      <c r="V26">
        <v>0.40400000000000003</v>
      </c>
      <c r="W26">
        <v>0.72699999999999998</v>
      </c>
      <c r="X26">
        <v>95</v>
      </c>
      <c r="Y26">
        <v>0.33500000000000002</v>
      </c>
      <c r="Z26">
        <v>96</v>
      </c>
      <c r="AA26">
        <v>2007</v>
      </c>
      <c r="AB26">
        <v>92</v>
      </c>
      <c r="AC26">
        <v>57</v>
      </c>
      <c r="AD26">
        <v>79</v>
      </c>
      <c r="AE26">
        <v>24</v>
      </c>
      <c r="AF26">
        <v>55</v>
      </c>
      <c r="AG26">
        <v>1840</v>
      </c>
      <c r="AH26">
        <v>1702</v>
      </c>
      <c r="AI26">
        <v>10.506172839506171</v>
      </c>
      <c r="AJ26">
        <v>4.3075308641975303</v>
      </c>
      <c r="AK26">
        <v>4.5277777777777777</v>
      </c>
      <c r="AL26">
        <v>0.22024691358024739</v>
      </c>
      <c r="AM26">
        <v>4.1393670450636399</v>
      </c>
      <c r="AN26">
        <v>0.38841073271413767</v>
      </c>
    </row>
    <row r="27" spans="1:40" ht="16" customHeight="1" x14ac:dyDescent="0.2">
      <c r="A27" s="15">
        <v>48</v>
      </c>
      <c r="C27" t="s">
        <v>89</v>
      </c>
      <c r="F27" t="s">
        <v>389</v>
      </c>
      <c r="G27">
        <v>143</v>
      </c>
      <c r="H27">
        <v>5349</v>
      </c>
      <c r="I27">
        <v>4779</v>
      </c>
      <c r="J27">
        <v>563</v>
      </c>
      <c r="K27">
        <v>1182</v>
      </c>
      <c r="L27">
        <v>238</v>
      </c>
      <c r="M27">
        <v>24</v>
      </c>
      <c r="N27">
        <v>107</v>
      </c>
      <c r="O27">
        <v>533</v>
      </c>
      <c r="P27">
        <v>79</v>
      </c>
      <c r="Q27">
        <v>46</v>
      </c>
      <c r="R27">
        <v>436</v>
      </c>
      <c r="S27">
        <v>920</v>
      </c>
      <c r="T27">
        <v>0.247</v>
      </c>
      <c r="U27">
        <v>0.314</v>
      </c>
      <c r="V27">
        <v>0.374</v>
      </c>
      <c r="W27">
        <v>0.68799999999999994</v>
      </c>
      <c r="X27">
        <v>83</v>
      </c>
      <c r="Y27">
        <v>0.314</v>
      </c>
      <c r="Z27">
        <v>80</v>
      </c>
      <c r="AA27">
        <v>1789</v>
      </c>
      <c r="AB27">
        <v>110</v>
      </c>
      <c r="AC27">
        <v>46</v>
      </c>
      <c r="AD27">
        <v>48</v>
      </c>
      <c r="AE27">
        <v>40</v>
      </c>
      <c r="AF27">
        <v>31</v>
      </c>
      <c r="AG27">
        <v>1695</v>
      </c>
      <c r="AH27">
        <v>1539</v>
      </c>
      <c r="AI27">
        <v>9.5</v>
      </c>
      <c r="AJ27">
        <v>3.895</v>
      </c>
      <c r="AK27">
        <v>3.9370629370629371</v>
      </c>
      <c r="AL27">
        <v>4.2062937062937511E-2</v>
      </c>
      <c r="AM27">
        <v>3.564315286624204</v>
      </c>
      <c r="AN27">
        <v>0.37274765043873348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31</v>
      </c>
      <c r="C29" t="s">
        <v>89</v>
      </c>
      <c r="F29" t="s">
        <v>136</v>
      </c>
      <c r="G29">
        <v>144</v>
      </c>
      <c r="H29">
        <v>5566</v>
      </c>
      <c r="I29">
        <v>4913</v>
      </c>
      <c r="J29">
        <v>691</v>
      </c>
      <c r="K29">
        <v>1304</v>
      </c>
      <c r="L29">
        <v>247</v>
      </c>
      <c r="M29">
        <v>24</v>
      </c>
      <c r="N29">
        <v>138</v>
      </c>
      <c r="O29">
        <v>651</v>
      </c>
      <c r="P29">
        <v>90</v>
      </c>
      <c r="Q29">
        <v>47</v>
      </c>
      <c r="R29">
        <v>526</v>
      </c>
      <c r="S29">
        <v>877</v>
      </c>
      <c r="T29">
        <v>0.26500000000000001</v>
      </c>
      <c r="U29">
        <v>0.33800000000000002</v>
      </c>
      <c r="V29">
        <v>0.41</v>
      </c>
      <c r="W29">
        <v>0.747</v>
      </c>
      <c r="X29">
        <v>92</v>
      </c>
      <c r="Y29">
        <v>0.34300000000000003</v>
      </c>
      <c r="Z29">
        <v>92</v>
      </c>
      <c r="AA29">
        <v>2013</v>
      </c>
      <c r="AB29">
        <v>112</v>
      </c>
      <c r="AC29">
        <v>33</v>
      </c>
      <c r="AD29">
        <v>49</v>
      </c>
      <c r="AE29">
        <v>45</v>
      </c>
      <c r="AF29">
        <v>28</v>
      </c>
      <c r="AG29">
        <v>1891</v>
      </c>
      <c r="AH29">
        <v>1732</v>
      </c>
      <c r="AI29">
        <v>10.691358024691359</v>
      </c>
      <c r="AJ29">
        <v>4.3834567901234562</v>
      </c>
      <c r="AK29">
        <v>4.7986111111111107</v>
      </c>
      <c r="AL29">
        <v>0.41515432098765448</v>
      </c>
      <c r="AM29">
        <v>4.0851742274819189</v>
      </c>
      <c r="AN29">
        <v>0.71343688362919178</v>
      </c>
    </row>
    <row r="30" spans="1:40" ht="16" customHeight="1" x14ac:dyDescent="0.2">
      <c r="A30" s="15">
        <v>19</v>
      </c>
      <c r="B30" t="s">
        <v>390</v>
      </c>
      <c r="C30" t="s">
        <v>391</v>
      </c>
      <c r="D30" t="s">
        <v>365</v>
      </c>
      <c r="E30" t="s">
        <v>28</v>
      </c>
      <c r="F30" t="s">
        <v>392</v>
      </c>
      <c r="G30">
        <v>9</v>
      </c>
      <c r="H30">
        <v>19</v>
      </c>
      <c r="I30">
        <v>15</v>
      </c>
      <c r="J30">
        <v>3</v>
      </c>
      <c r="K30">
        <v>3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4</v>
      </c>
      <c r="S30">
        <v>8</v>
      </c>
      <c r="T30">
        <v>0.2</v>
      </c>
      <c r="U30">
        <v>0.36799999999999999</v>
      </c>
      <c r="V30">
        <v>0.2</v>
      </c>
      <c r="W30">
        <v>0.56799999999999995</v>
      </c>
      <c r="X30">
        <v>55</v>
      </c>
      <c r="Y30">
        <v>0.31</v>
      </c>
      <c r="Z30">
        <v>65</v>
      </c>
      <c r="AA30">
        <v>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7</v>
      </c>
      <c r="AI30">
        <v>4.3209876543209867E-2</v>
      </c>
      <c r="AJ30">
        <v>1.7716049382716051E-2</v>
      </c>
      <c r="AK30">
        <v>0.33333333333333331</v>
      </c>
      <c r="AL30">
        <v>0.31561728395061728</v>
      </c>
      <c r="AM30">
        <v>7.3973429951690811E-3</v>
      </c>
      <c r="AN30">
        <v>0.32593599033816423</v>
      </c>
    </row>
    <row r="31" spans="1:40" ht="16" customHeight="1" x14ac:dyDescent="0.2">
      <c r="A31" s="15">
        <v>47</v>
      </c>
      <c r="C31" t="s">
        <v>89</v>
      </c>
      <c r="F31" t="s">
        <v>253</v>
      </c>
      <c r="G31">
        <v>144</v>
      </c>
      <c r="H31">
        <v>5453</v>
      </c>
      <c r="I31">
        <v>4905</v>
      </c>
      <c r="J31">
        <v>621</v>
      </c>
      <c r="K31">
        <v>1268</v>
      </c>
      <c r="L31">
        <v>265</v>
      </c>
      <c r="M31">
        <v>24</v>
      </c>
      <c r="N31">
        <v>118</v>
      </c>
      <c r="O31">
        <v>572</v>
      </c>
      <c r="P31">
        <v>120</v>
      </c>
      <c r="Q31">
        <v>49</v>
      </c>
      <c r="R31">
        <v>400</v>
      </c>
      <c r="S31">
        <v>901</v>
      </c>
      <c r="T31">
        <v>0.25900000000000001</v>
      </c>
      <c r="U31">
        <v>0.32</v>
      </c>
      <c r="V31">
        <v>0.39400000000000002</v>
      </c>
      <c r="W31">
        <v>0.71399999999999997</v>
      </c>
      <c r="X31">
        <v>85</v>
      </c>
      <c r="Y31">
        <v>0.32800000000000001</v>
      </c>
      <c r="Z31">
        <v>83</v>
      </c>
      <c r="AA31">
        <v>1935</v>
      </c>
      <c r="AB31">
        <v>107</v>
      </c>
      <c r="AC31">
        <v>56</v>
      </c>
      <c r="AD31">
        <v>58</v>
      </c>
      <c r="AE31">
        <v>32</v>
      </c>
      <c r="AF31">
        <v>43</v>
      </c>
      <c r="AG31">
        <v>1767</v>
      </c>
      <c r="AH31">
        <v>1611</v>
      </c>
      <c r="AI31">
        <v>9.9444444444444446</v>
      </c>
      <c r="AJ31">
        <v>4.0772222222222219</v>
      </c>
      <c r="AK31">
        <v>4.3125</v>
      </c>
      <c r="AL31">
        <v>0.23527777777777811</v>
      </c>
      <c r="AM31">
        <v>3.8568906250000001</v>
      </c>
      <c r="AN31">
        <v>0.45560937499999993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33</v>
      </c>
      <c r="C3" t="s">
        <v>89</v>
      </c>
      <c r="F3" t="s">
        <v>171</v>
      </c>
      <c r="G3">
        <v>114</v>
      </c>
      <c r="H3">
        <v>4349</v>
      </c>
      <c r="I3">
        <v>3861</v>
      </c>
      <c r="J3">
        <v>542</v>
      </c>
      <c r="K3">
        <v>1031</v>
      </c>
      <c r="L3">
        <v>198</v>
      </c>
      <c r="M3">
        <v>18</v>
      </c>
      <c r="N3">
        <v>137</v>
      </c>
      <c r="O3">
        <v>510</v>
      </c>
      <c r="P3">
        <v>48</v>
      </c>
      <c r="Q3">
        <v>31</v>
      </c>
      <c r="R3">
        <v>377</v>
      </c>
      <c r="S3">
        <v>668</v>
      </c>
      <c r="T3">
        <v>0.26700000000000002</v>
      </c>
      <c r="U3">
        <v>0.33300000000000002</v>
      </c>
      <c r="V3">
        <v>0.434</v>
      </c>
      <c r="W3">
        <v>0.76700000000000002</v>
      </c>
      <c r="X3">
        <v>97</v>
      </c>
      <c r="Y3">
        <v>0.34399999999999997</v>
      </c>
      <c r="Z3">
        <v>96</v>
      </c>
      <c r="AA3">
        <v>1676</v>
      </c>
      <c r="AB3">
        <v>104</v>
      </c>
      <c r="AC3">
        <v>22</v>
      </c>
      <c r="AD3">
        <v>60</v>
      </c>
      <c r="AE3">
        <v>29</v>
      </c>
      <c r="AF3">
        <v>39</v>
      </c>
      <c r="AG3">
        <v>1469</v>
      </c>
      <c r="AH3">
        <v>1334</v>
      </c>
      <c r="AI3">
        <v>8.2345679012345681</v>
      </c>
      <c r="AJ3">
        <v>3.376172839506173</v>
      </c>
      <c r="AK3">
        <v>4.7543859649122808</v>
      </c>
      <c r="AL3">
        <v>1.3782131254061081</v>
      </c>
      <c r="AM3">
        <v>3.380623957290624</v>
      </c>
      <c r="AN3">
        <v>1.373762007621657</v>
      </c>
    </row>
    <row r="4" spans="1:40" ht="16" customHeight="1" x14ac:dyDescent="0.2">
      <c r="A4" s="15">
        <v>17</v>
      </c>
      <c r="B4" t="s">
        <v>393</v>
      </c>
      <c r="C4" t="s">
        <v>394</v>
      </c>
      <c r="D4" t="s">
        <v>386</v>
      </c>
      <c r="E4" t="s">
        <v>377</v>
      </c>
      <c r="F4" t="s">
        <v>367</v>
      </c>
      <c r="G4">
        <v>4</v>
      </c>
      <c r="H4">
        <v>2</v>
      </c>
      <c r="I4">
        <v>2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0.5</v>
      </c>
      <c r="U4">
        <v>0.5</v>
      </c>
      <c r="V4">
        <v>0.5</v>
      </c>
      <c r="W4">
        <v>1</v>
      </c>
      <c r="X4">
        <v>155</v>
      </c>
      <c r="Y4">
        <v>0.45300000000000001</v>
      </c>
      <c r="Z4">
        <v>165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6.1728395061728392E-3</v>
      </c>
      <c r="AJ4">
        <v>2.5308641975308639E-3</v>
      </c>
      <c r="AK4">
        <v>0.5</v>
      </c>
      <c r="AL4">
        <v>0.49746913580246921</v>
      </c>
      <c r="AM4">
        <v>1.944444444444444E-3</v>
      </c>
      <c r="AN4">
        <v>0.49805555555555547</v>
      </c>
    </row>
    <row r="5" spans="1:40" ht="16" customHeight="1" x14ac:dyDescent="0.2">
      <c r="A5" s="15">
        <v>23</v>
      </c>
      <c r="B5" t="s">
        <v>365</v>
      </c>
      <c r="C5" t="s">
        <v>395</v>
      </c>
      <c r="D5" t="s">
        <v>378</v>
      </c>
      <c r="E5" t="s">
        <v>396</v>
      </c>
      <c r="F5" t="s">
        <v>397</v>
      </c>
      <c r="G5">
        <v>4</v>
      </c>
      <c r="H5">
        <v>4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-100</v>
      </c>
      <c r="Y5">
        <v>-0.13400000000000001</v>
      </c>
      <c r="Z5">
        <v>-142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-1</v>
      </c>
      <c r="AI5">
        <v>-6.1728395061728392E-3</v>
      </c>
      <c r="AJ5">
        <v>-2.5308641975308639E-3</v>
      </c>
      <c r="AK5">
        <v>0</v>
      </c>
      <c r="AL5">
        <v>2.5308641975308639E-3</v>
      </c>
    </row>
    <row r="6" spans="1:40" ht="16" customHeight="1" x14ac:dyDescent="0.2">
      <c r="A6" s="15">
        <v>37</v>
      </c>
      <c r="C6" t="s">
        <v>89</v>
      </c>
      <c r="F6" t="s">
        <v>316</v>
      </c>
      <c r="G6">
        <v>113</v>
      </c>
      <c r="H6">
        <v>4386</v>
      </c>
      <c r="I6">
        <v>3918</v>
      </c>
      <c r="J6">
        <v>500</v>
      </c>
      <c r="K6">
        <v>1015</v>
      </c>
      <c r="L6">
        <v>189</v>
      </c>
      <c r="M6">
        <v>26</v>
      </c>
      <c r="N6">
        <v>109</v>
      </c>
      <c r="O6">
        <v>464</v>
      </c>
      <c r="P6">
        <v>69</v>
      </c>
      <c r="Q6">
        <v>53</v>
      </c>
      <c r="R6">
        <v>364</v>
      </c>
      <c r="S6">
        <v>750</v>
      </c>
      <c r="T6">
        <v>0.25900000000000001</v>
      </c>
      <c r="U6">
        <v>0.32500000000000001</v>
      </c>
      <c r="V6">
        <v>0.40400000000000003</v>
      </c>
      <c r="W6">
        <v>0.72899999999999998</v>
      </c>
      <c r="X6">
        <v>90</v>
      </c>
      <c r="Y6">
        <v>0.33200000000000002</v>
      </c>
      <c r="Z6">
        <v>91</v>
      </c>
      <c r="AA6">
        <v>1583</v>
      </c>
      <c r="AB6">
        <v>84</v>
      </c>
      <c r="AC6">
        <v>27</v>
      </c>
      <c r="AD6">
        <v>54</v>
      </c>
      <c r="AE6">
        <v>23</v>
      </c>
      <c r="AF6">
        <v>26</v>
      </c>
      <c r="AG6">
        <v>1432</v>
      </c>
      <c r="AH6">
        <v>1295</v>
      </c>
      <c r="AI6">
        <v>7.9938271604938276</v>
      </c>
      <c r="AJ6">
        <v>3.2774691358024688</v>
      </c>
      <c r="AK6">
        <v>4.4247787610619467</v>
      </c>
      <c r="AL6">
        <v>1.147309625259477</v>
      </c>
      <c r="AM6">
        <v>3.1301367521367518</v>
      </c>
      <c r="AN6">
        <v>1.294642008925194</v>
      </c>
    </row>
    <row r="7" spans="1:40" ht="16" customHeight="1" x14ac:dyDescent="0.2">
      <c r="A7" s="15">
        <v>23</v>
      </c>
      <c r="C7" t="s">
        <v>89</v>
      </c>
      <c r="F7" t="s">
        <v>147</v>
      </c>
      <c r="G7">
        <v>113</v>
      </c>
      <c r="H7">
        <v>4556</v>
      </c>
      <c r="I7">
        <v>3942</v>
      </c>
      <c r="J7">
        <v>633</v>
      </c>
      <c r="K7">
        <v>1133</v>
      </c>
      <c r="L7">
        <v>175</v>
      </c>
      <c r="M7">
        <v>39</v>
      </c>
      <c r="N7">
        <v>121</v>
      </c>
      <c r="O7">
        <v>602</v>
      </c>
      <c r="P7">
        <v>77</v>
      </c>
      <c r="Q7">
        <v>27</v>
      </c>
      <c r="R7">
        <v>497</v>
      </c>
      <c r="S7">
        <v>568</v>
      </c>
      <c r="T7">
        <v>0.28699999999999998</v>
      </c>
      <c r="U7">
        <v>0.36599999999999999</v>
      </c>
      <c r="V7">
        <v>0.44400000000000001</v>
      </c>
      <c r="W7">
        <v>0.81</v>
      </c>
      <c r="X7">
        <v>110</v>
      </c>
      <c r="Y7">
        <v>0.36399999999999999</v>
      </c>
      <c r="Z7">
        <v>110</v>
      </c>
      <c r="AA7">
        <v>1749</v>
      </c>
      <c r="AB7">
        <v>91</v>
      </c>
      <c r="AC7">
        <v>20</v>
      </c>
      <c r="AD7">
        <v>51</v>
      </c>
      <c r="AE7">
        <v>46</v>
      </c>
      <c r="AF7">
        <v>47</v>
      </c>
      <c r="AG7">
        <v>1697</v>
      </c>
      <c r="AH7">
        <v>1579</v>
      </c>
      <c r="AI7">
        <v>9.7469135802469129</v>
      </c>
      <c r="AJ7">
        <v>3.9962345679012339</v>
      </c>
      <c r="AK7">
        <v>5.6017699115044248</v>
      </c>
      <c r="AL7">
        <v>1.6055353436031909</v>
      </c>
      <c r="AM7">
        <v>3.7245992714025502</v>
      </c>
      <c r="AN7">
        <v>1.8771706401018751</v>
      </c>
    </row>
    <row r="8" spans="1:40" ht="16" customHeight="1" x14ac:dyDescent="0.2">
      <c r="A8" s="15">
        <v>37</v>
      </c>
      <c r="C8" t="s">
        <v>89</v>
      </c>
      <c r="F8" t="s">
        <v>327</v>
      </c>
      <c r="G8">
        <v>115</v>
      </c>
      <c r="H8">
        <v>4512</v>
      </c>
      <c r="I8">
        <v>3999</v>
      </c>
      <c r="J8">
        <v>609</v>
      </c>
      <c r="K8">
        <v>1142</v>
      </c>
      <c r="L8">
        <v>211</v>
      </c>
      <c r="M8">
        <v>36</v>
      </c>
      <c r="N8">
        <v>124</v>
      </c>
      <c r="O8">
        <v>569</v>
      </c>
      <c r="P8">
        <v>119</v>
      </c>
      <c r="Q8">
        <v>51</v>
      </c>
      <c r="R8">
        <v>388</v>
      </c>
      <c r="S8">
        <v>738</v>
      </c>
      <c r="T8">
        <v>0.28599999999999998</v>
      </c>
      <c r="U8">
        <v>0.35</v>
      </c>
      <c r="V8">
        <v>0.44900000000000001</v>
      </c>
      <c r="W8">
        <v>0.79900000000000004</v>
      </c>
      <c r="X8">
        <v>108</v>
      </c>
      <c r="Y8">
        <v>0.35599999999999998</v>
      </c>
      <c r="Z8">
        <v>107</v>
      </c>
      <c r="AA8">
        <v>1797</v>
      </c>
      <c r="AB8">
        <v>83</v>
      </c>
      <c r="AC8">
        <v>29</v>
      </c>
      <c r="AD8">
        <v>53</v>
      </c>
      <c r="AE8">
        <v>42</v>
      </c>
      <c r="AF8">
        <v>51</v>
      </c>
      <c r="AG8">
        <v>1610</v>
      </c>
      <c r="AH8">
        <v>1476</v>
      </c>
      <c r="AI8">
        <v>9.1111111111111107</v>
      </c>
      <c r="AJ8">
        <v>3.7355555555555551</v>
      </c>
      <c r="AK8">
        <v>5.2956521739130444</v>
      </c>
      <c r="AL8">
        <v>1.560096618357488</v>
      </c>
      <c r="AM8">
        <v>3.6818000000000008</v>
      </c>
      <c r="AN8">
        <v>1.6138521739130429</v>
      </c>
    </row>
    <row r="9" spans="1:40" ht="16" customHeight="1" x14ac:dyDescent="0.2">
      <c r="A9" s="15">
        <v>19</v>
      </c>
      <c r="B9" t="s">
        <v>390</v>
      </c>
      <c r="C9" t="s">
        <v>398</v>
      </c>
      <c r="D9" t="s">
        <v>363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2</v>
      </c>
      <c r="X9">
        <v>425</v>
      </c>
      <c r="Y9">
        <v>0.90700000000000003</v>
      </c>
      <c r="Z9">
        <v>477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6.1728395061728392E-3</v>
      </c>
      <c r="AJ9">
        <v>2.5308641975308639E-3</v>
      </c>
      <c r="AK9">
        <v>0</v>
      </c>
      <c r="AL9">
        <v>2.5308641975308639E-3</v>
      </c>
      <c r="AM9">
        <v>1.944444444444444E-3</v>
      </c>
      <c r="AN9">
        <v>1.944444444444444E-3</v>
      </c>
    </row>
    <row r="10" spans="1:40" ht="16" customHeight="1" x14ac:dyDescent="0.2">
      <c r="A10" s="15">
        <v>38</v>
      </c>
      <c r="C10" t="s">
        <v>89</v>
      </c>
      <c r="F10" t="s">
        <v>399</v>
      </c>
      <c r="G10">
        <v>117</v>
      </c>
      <c r="H10">
        <v>4493</v>
      </c>
      <c r="I10">
        <v>4006</v>
      </c>
      <c r="J10">
        <v>573</v>
      </c>
      <c r="K10">
        <v>1098</v>
      </c>
      <c r="L10">
        <v>206</v>
      </c>
      <c r="M10">
        <v>39</v>
      </c>
      <c r="N10">
        <v>125</v>
      </c>
      <c r="O10">
        <v>540</v>
      </c>
      <c r="P10">
        <v>91</v>
      </c>
      <c r="Q10">
        <v>53</v>
      </c>
      <c r="R10">
        <v>378</v>
      </c>
      <c r="S10">
        <v>761</v>
      </c>
      <c r="T10">
        <v>0.27400000000000002</v>
      </c>
      <c r="U10">
        <v>0.33700000000000002</v>
      </c>
      <c r="V10">
        <v>0.439</v>
      </c>
      <c r="W10">
        <v>0.77600000000000002</v>
      </c>
      <c r="X10">
        <v>88</v>
      </c>
      <c r="Y10">
        <v>0.35099999999999998</v>
      </c>
      <c r="Z10">
        <v>88</v>
      </c>
      <c r="AA10">
        <v>1757</v>
      </c>
      <c r="AB10">
        <v>96</v>
      </c>
      <c r="AC10">
        <v>23</v>
      </c>
      <c r="AD10">
        <v>50</v>
      </c>
      <c r="AE10">
        <v>36</v>
      </c>
      <c r="AF10">
        <v>33</v>
      </c>
      <c r="AG10">
        <v>1532</v>
      </c>
      <c r="AH10">
        <v>1383</v>
      </c>
      <c r="AI10">
        <v>8.5370370370370363</v>
      </c>
      <c r="AJ10">
        <v>3.5001851851851851</v>
      </c>
      <c r="AK10">
        <v>4.8974358974358978</v>
      </c>
      <c r="AL10">
        <v>1.397250712250713</v>
      </c>
      <c r="AM10">
        <v>3.503098417408506</v>
      </c>
      <c r="AN10">
        <v>1.394337480027392</v>
      </c>
    </row>
    <row r="11" spans="1:40" ht="16" customHeight="1" x14ac:dyDescent="0.2">
      <c r="A11" s="15">
        <v>18</v>
      </c>
      <c r="B11" t="s">
        <v>400</v>
      </c>
      <c r="C11" t="s">
        <v>401</v>
      </c>
      <c r="D11" t="s">
        <v>402</v>
      </c>
      <c r="E11" t="s">
        <v>403</v>
      </c>
      <c r="F11" t="s">
        <v>404</v>
      </c>
      <c r="G11">
        <v>24</v>
      </c>
      <c r="H11">
        <v>21</v>
      </c>
      <c r="I11">
        <v>21</v>
      </c>
      <c r="J11">
        <v>4</v>
      </c>
      <c r="K11">
        <v>6</v>
      </c>
      <c r="L11">
        <v>0</v>
      </c>
      <c r="M11">
        <v>0</v>
      </c>
      <c r="N11">
        <v>1</v>
      </c>
      <c r="O11">
        <v>4</v>
      </c>
      <c r="P11">
        <v>0</v>
      </c>
      <c r="Q11">
        <v>1</v>
      </c>
      <c r="R11">
        <v>0</v>
      </c>
      <c r="S11">
        <v>2</v>
      </c>
      <c r="T11">
        <v>0.28599999999999998</v>
      </c>
      <c r="U11">
        <v>0.28599999999999998</v>
      </c>
      <c r="V11">
        <v>0.42899999999999999</v>
      </c>
      <c r="W11">
        <v>0.71399999999999997</v>
      </c>
      <c r="X11">
        <v>82</v>
      </c>
      <c r="Y11">
        <v>0.28299999999999997</v>
      </c>
      <c r="Z11">
        <v>71</v>
      </c>
      <c r="AA11">
        <v>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6</v>
      </c>
      <c r="AH11">
        <v>4</v>
      </c>
      <c r="AI11">
        <v>2.469135802469136E-2</v>
      </c>
      <c r="AJ11">
        <v>1.0123456790123459E-2</v>
      </c>
      <c r="AK11">
        <v>0.16666666666666671</v>
      </c>
      <c r="AL11">
        <v>0.15654320987654319</v>
      </c>
      <c r="AM11">
        <v>1.1666666666666671E-2</v>
      </c>
      <c r="AN11">
        <v>0.155</v>
      </c>
    </row>
    <row r="12" spans="1:40" ht="16" customHeight="1" x14ac:dyDescent="0.2">
      <c r="A12" s="15">
        <v>35</v>
      </c>
      <c r="C12" t="s">
        <v>89</v>
      </c>
      <c r="F12" t="s">
        <v>137</v>
      </c>
      <c r="G12">
        <v>115</v>
      </c>
      <c r="H12">
        <v>4500</v>
      </c>
      <c r="I12">
        <v>3955</v>
      </c>
      <c r="J12">
        <v>602</v>
      </c>
      <c r="K12">
        <v>1099</v>
      </c>
      <c r="L12">
        <v>252</v>
      </c>
      <c r="M12">
        <v>25</v>
      </c>
      <c r="N12">
        <v>120</v>
      </c>
      <c r="O12">
        <v>573</v>
      </c>
      <c r="P12">
        <v>124</v>
      </c>
      <c r="Q12">
        <v>44</v>
      </c>
      <c r="R12">
        <v>394</v>
      </c>
      <c r="S12">
        <v>718</v>
      </c>
      <c r="T12">
        <v>0.27800000000000002</v>
      </c>
      <c r="U12">
        <v>0.34699999999999998</v>
      </c>
      <c r="V12">
        <v>0.44500000000000001</v>
      </c>
      <c r="W12">
        <v>0.79200000000000004</v>
      </c>
      <c r="X12">
        <v>110</v>
      </c>
      <c r="Y12">
        <v>0.35599999999999998</v>
      </c>
      <c r="Z12">
        <v>110</v>
      </c>
      <c r="AA12">
        <v>1761</v>
      </c>
      <c r="AB12">
        <v>73</v>
      </c>
      <c r="AC12">
        <v>43</v>
      </c>
      <c r="AD12">
        <v>73</v>
      </c>
      <c r="AE12">
        <v>35</v>
      </c>
      <c r="AF12">
        <v>58</v>
      </c>
      <c r="AG12">
        <v>1594</v>
      </c>
      <c r="AH12">
        <v>1477</v>
      </c>
      <c r="AI12">
        <v>9.1172839506172831</v>
      </c>
      <c r="AJ12">
        <v>3.7380864197530861</v>
      </c>
      <c r="AK12">
        <v>5.2347826086956522</v>
      </c>
      <c r="AL12">
        <v>1.496696188942567</v>
      </c>
      <c r="AM12">
        <v>3.6830411463336539</v>
      </c>
      <c r="AN12">
        <v>1.5517414623619981</v>
      </c>
    </row>
    <row r="13" spans="1:40" ht="16" customHeight="1" x14ac:dyDescent="0.2">
      <c r="A13" s="15">
        <v>21</v>
      </c>
      <c r="C13" t="s">
        <v>89</v>
      </c>
      <c r="F13" t="s">
        <v>275</v>
      </c>
      <c r="G13">
        <v>115</v>
      </c>
      <c r="H13">
        <v>4391</v>
      </c>
      <c r="I13">
        <v>3911</v>
      </c>
      <c r="J13">
        <v>574</v>
      </c>
      <c r="K13">
        <v>1051</v>
      </c>
      <c r="L13">
        <v>211</v>
      </c>
      <c r="M13">
        <v>38</v>
      </c>
      <c r="N13">
        <v>100</v>
      </c>
      <c r="O13">
        <v>538</v>
      </c>
      <c r="P13">
        <v>140</v>
      </c>
      <c r="Q13">
        <v>62</v>
      </c>
      <c r="R13">
        <v>376</v>
      </c>
      <c r="S13">
        <v>698</v>
      </c>
      <c r="T13">
        <v>0.26900000000000002</v>
      </c>
      <c r="U13">
        <v>0.33500000000000002</v>
      </c>
      <c r="V13">
        <v>0.41899999999999998</v>
      </c>
      <c r="W13">
        <v>0.754</v>
      </c>
      <c r="X13">
        <v>91</v>
      </c>
      <c r="Y13">
        <v>0.34</v>
      </c>
      <c r="Z13">
        <v>89</v>
      </c>
      <c r="AA13">
        <v>1638</v>
      </c>
      <c r="AB13">
        <v>72</v>
      </c>
      <c r="AC13">
        <v>33</v>
      </c>
      <c r="AD13">
        <v>32</v>
      </c>
      <c r="AE13">
        <v>38</v>
      </c>
      <c r="AF13">
        <v>23</v>
      </c>
      <c r="AG13">
        <v>1483</v>
      </c>
      <c r="AH13">
        <v>1349</v>
      </c>
      <c r="AI13">
        <v>8.3271604938271597</v>
      </c>
      <c r="AJ13">
        <v>3.4141358024691359</v>
      </c>
      <c r="AK13">
        <v>4.9913043478260866</v>
      </c>
      <c r="AL13">
        <v>1.5771685453569511</v>
      </c>
      <c r="AM13">
        <v>3.2807769485903808</v>
      </c>
      <c r="AN13">
        <v>1.7105273992357051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37</v>
      </c>
      <c r="C15" t="s">
        <v>89</v>
      </c>
      <c r="F15" t="s">
        <v>304</v>
      </c>
      <c r="G15">
        <v>114</v>
      </c>
      <c r="H15">
        <v>4371</v>
      </c>
      <c r="I15">
        <v>3904</v>
      </c>
      <c r="J15">
        <v>532</v>
      </c>
      <c r="K15">
        <v>1055</v>
      </c>
      <c r="L15">
        <v>160</v>
      </c>
      <c r="M15">
        <v>29</v>
      </c>
      <c r="N15">
        <v>115</v>
      </c>
      <c r="O15">
        <v>505</v>
      </c>
      <c r="P15">
        <v>74</v>
      </c>
      <c r="Q15">
        <v>37</v>
      </c>
      <c r="R15">
        <v>366</v>
      </c>
      <c r="S15">
        <v>687</v>
      </c>
      <c r="T15">
        <v>0.27</v>
      </c>
      <c r="U15">
        <v>0.33300000000000002</v>
      </c>
      <c r="V15">
        <v>0.41399999999999998</v>
      </c>
      <c r="W15">
        <v>0.748</v>
      </c>
      <c r="X15">
        <v>99</v>
      </c>
      <c r="Y15">
        <v>0.33700000000000002</v>
      </c>
      <c r="Z15">
        <v>99</v>
      </c>
      <c r="AA15">
        <v>1618</v>
      </c>
      <c r="AB15">
        <v>89</v>
      </c>
      <c r="AC15">
        <v>19</v>
      </c>
      <c r="AD15">
        <v>51</v>
      </c>
      <c r="AE15">
        <v>31</v>
      </c>
      <c r="AF15">
        <v>33</v>
      </c>
      <c r="AG15">
        <v>1473</v>
      </c>
      <c r="AH15">
        <v>1347</v>
      </c>
      <c r="AI15">
        <v>8.3148148148148149</v>
      </c>
      <c r="AJ15">
        <v>3.4090740740740739</v>
      </c>
      <c r="AK15">
        <v>4.666666666666667</v>
      </c>
      <c r="AL15">
        <v>1.257592592592593</v>
      </c>
      <c r="AM15">
        <v>3.2562612612612609</v>
      </c>
      <c r="AN15">
        <v>1.410405405405406</v>
      </c>
    </row>
    <row r="16" spans="1:40" ht="16" customHeight="1" x14ac:dyDescent="0.2">
      <c r="A16" s="15">
        <v>44</v>
      </c>
      <c r="C16" t="s">
        <v>89</v>
      </c>
      <c r="F16" t="s">
        <v>300</v>
      </c>
      <c r="G16">
        <v>115</v>
      </c>
      <c r="H16">
        <v>4387</v>
      </c>
      <c r="I16">
        <v>3926</v>
      </c>
      <c r="J16">
        <v>468</v>
      </c>
      <c r="K16">
        <v>1043</v>
      </c>
      <c r="L16">
        <v>180</v>
      </c>
      <c r="M16">
        <v>24</v>
      </c>
      <c r="N16">
        <v>94</v>
      </c>
      <c r="O16">
        <v>451</v>
      </c>
      <c r="P16">
        <v>65</v>
      </c>
      <c r="Q16">
        <v>26</v>
      </c>
      <c r="R16">
        <v>349</v>
      </c>
      <c r="S16">
        <v>746</v>
      </c>
      <c r="T16">
        <v>0.26600000000000001</v>
      </c>
      <c r="U16">
        <v>0.33</v>
      </c>
      <c r="V16">
        <v>0.39600000000000002</v>
      </c>
      <c r="W16">
        <v>0.72499999999999998</v>
      </c>
      <c r="X16">
        <v>87</v>
      </c>
      <c r="Y16">
        <v>0.32900000000000001</v>
      </c>
      <c r="Z16">
        <v>84</v>
      </c>
      <c r="AA16">
        <v>1553</v>
      </c>
      <c r="AB16">
        <v>81</v>
      </c>
      <c r="AC16">
        <v>40</v>
      </c>
      <c r="AD16">
        <v>42</v>
      </c>
      <c r="AE16">
        <v>30</v>
      </c>
      <c r="AF16">
        <v>25</v>
      </c>
      <c r="AG16">
        <v>1457</v>
      </c>
      <c r="AH16">
        <v>1350</v>
      </c>
      <c r="AI16">
        <v>8.3333333333333339</v>
      </c>
      <c r="AJ16">
        <v>3.416666666666667</v>
      </c>
      <c r="AK16">
        <v>4.0695652173913039</v>
      </c>
      <c r="AL16">
        <v>0.65289855072463743</v>
      </c>
      <c r="AM16">
        <v>3.15</v>
      </c>
      <c r="AN16">
        <v>0.91956521739130404</v>
      </c>
    </row>
    <row r="17" spans="1:40" ht="16" customHeight="1" x14ac:dyDescent="0.2">
      <c r="A17" s="15">
        <v>24</v>
      </c>
      <c r="C17" t="s">
        <v>89</v>
      </c>
      <c r="F17" t="s">
        <v>358</v>
      </c>
      <c r="G17">
        <v>115</v>
      </c>
      <c r="H17">
        <v>4494</v>
      </c>
      <c r="I17">
        <v>3978</v>
      </c>
      <c r="J17">
        <v>547</v>
      </c>
      <c r="K17">
        <v>1045</v>
      </c>
      <c r="L17">
        <v>238</v>
      </c>
      <c r="M17">
        <v>21</v>
      </c>
      <c r="N17">
        <v>99</v>
      </c>
      <c r="O17">
        <v>510</v>
      </c>
      <c r="P17">
        <v>59</v>
      </c>
      <c r="Q17">
        <v>37</v>
      </c>
      <c r="R17">
        <v>417</v>
      </c>
      <c r="S17">
        <v>680</v>
      </c>
      <c r="T17">
        <v>0.26300000000000001</v>
      </c>
      <c r="U17">
        <v>0.33500000000000002</v>
      </c>
      <c r="V17">
        <v>0.40799999999999997</v>
      </c>
      <c r="W17">
        <v>0.74199999999999999</v>
      </c>
      <c r="X17">
        <v>88</v>
      </c>
      <c r="Y17">
        <v>0.33300000000000002</v>
      </c>
      <c r="Z17">
        <v>84</v>
      </c>
      <c r="AA17">
        <v>1622</v>
      </c>
      <c r="AB17">
        <v>85</v>
      </c>
      <c r="AC17">
        <v>33</v>
      </c>
      <c r="AD17">
        <v>28</v>
      </c>
      <c r="AE17">
        <v>38</v>
      </c>
      <c r="AF17">
        <v>30</v>
      </c>
      <c r="AG17">
        <v>1525</v>
      </c>
      <c r="AH17">
        <v>1403</v>
      </c>
      <c r="AI17">
        <v>8.6604938271604937</v>
      </c>
      <c r="AJ17">
        <v>3.5508024691358022</v>
      </c>
      <c r="AK17">
        <v>4.7565217391304344</v>
      </c>
      <c r="AL17">
        <v>1.205719269994632</v>
      </c>
      <c r="AM17">
        <v>3.3225273631840788</v>
      </c>
      <c r="AN17">
        <v>1.433994375946356</v>
      </c>
    </row>
    <row r="18" spans="1:40" ht="16" customHeight="1" x14ac:dyDescent="0.2">
      <c r="A18" s="15">
        <v>20</v>
      </c>
      <c r="C18" t="s">
        <v>89</v>
      </c>
      <c r="F18" t="s">
        <v>206</v>
      </c>
      <c r="G18">
        <v>113</v>
      </c>
      <c r="H18">
        <v>4409</v>
      </c>
      <c r="I18">
        <v>3952</v>
      </c>
      <c r="J18">
        <v>594</v>
      </c>
      <c r="K18">
        <v>1092</v>
      </c>
      <c r="L18">
        <v>239</v>
      </c>
      <c r="M18">
        <v>23</v>
      </c>
      <c r="N18">
        <v>103</v>
      </c>
      <c r="O18">
        <v>556</v>
      </c>
      <c r="P18">
        <v>94</v>
      </c>
      <c r="Q18">
        <v>30</v>
      </c>
      <c r="R18">
        <v>359</v>
      </c>
      <c r="S18">
        <v>635</v>
      </c>
      <c r="T18">
        <v>0.27600000000000002</v>
      </c>
      <c r="U18">
        <v>0.34</v>
      </c>
      <c r="V18">
        <v>0.42699999999999999</v>
      </c>
      <c r="W18">
        <v>0.76700000000000002</v>
      </c>
      <c r="X18">
        <v>97</v>
      </c>
      <c r="Y18">
        <v>0.34899999999999998</v>
      </c>
      <c r="Z18">
        <v>97</v>
      </c>
      <c r="AA18">
        <v>1686</v>
      </c>
      <c r="AB18">
        <v>93</v>
      </c>
      <c r="AC18">
        <v>41</v>
      </c>
      <c r="AD18">
        <v>22</v>
      </c>
      <c r="AE18">
        <v>34</v>
      </c>
      <c r="AF18">
        <v>26</v>
      </c>
      <c r="AG18">
        <v>1518</v>
      </c>
      <c r="AH18">
        <v>1395</v>
      </c>
      <c r="AI18">
        <v>8.6111111111111107</v>
      </c>
      <c r="AJ18">
        <v>3.530555555555555</v>
      </c>
      <c r="AK18">
        <v>5.2566371681415927</v>
      </c>
      <c r="AL18">
        <v>1.7260816125860381</v>
      </c>
      <c r="AM18">
        <v>3.40658088235294</v>
      </c>
      <c r="AN18">
        <v>1.850056285788652</v>
      </c>
    </row>
    <row r="19" spans="1:40" ht="16" customHeight="1" x14ac:dyDescent="0.2">
      <c r="A19" s="15">
        <v>39</v>
      </c>
      <c r="C19" t="s">
        <v>89</v>
      </c>
      <c r="F19" t="s">
        <v>338</v>
      </c>
      <c r="G19">
        <v>113</v>
      </c>
      <c r="H19">
        <v>4348</v>
      </c>
      <c r="I19">
        <v>3869</v>
      </c>
      <c r="J19">
        <v>506</v>
      </c>
      <c r="K19">
        <v>966</v>
      </c>
      <c r="L19">
        <v>164</v>
      </c>
      <c r="M19">
        <v>21</v>
      </c>
      <c r="N19">
        <v>117</v>
      </c>
      <c r="O19">
        <v>477</v>
      </c>
      <c r="P19">
        <v>25</v>
      </c>
      <c r="Q19">
        <v>26</v>
      </c>
      <c r="R19">
        <v>336</v>
      </c>
      <c r="S19">
        <v>807</v>
      </c>
      <c r="T19">
        <v>0.25</v>
      </c>
      <c r="U19">
        <v>0.316</v>
      </c>
      <c r="V19">
        <v>0.39400000000000002</v>
      </c>
      <c r="W19">
        <v>0.70899999999999996</v>
      </c>
      <c r="X19">
        <v>85</v>
      </c>
      <c r="Y19">
        <v>0.32100000000000001</v>
      </c>
      <c r="Z19">
        <v>82</v>
      </c>
      <c r="AA19">
        <v>1523</v>
      </c>
      <c r="AB19">
        <v>70</v>
      </c>
      <c r="AC19">
        <v>52</v>
      </c>
      <c r="AD19">
        <v>59</v>
      </c>
      <c r="AE19">
        <v>31</v>
      </c>
      <c r="AF19">
        <v>40</v>
      </c>
      <c r="AG19">
        <v>1394</v>
      </c>
      <c r="AH19">
        <v>1298</v>
      </c>
      <c r="AI19">
        <v>8.0123456790123448</v>
      </c>
      <c r="AJ19">
        <v>3.2850617283950609</v>
      </c>
      <c r="AK19">
        <v>4.4778761061946906</v>
      </c>
      <c r="AL19">
        <v>1.192814377799629</v>
      </c>
      <c r="AM19">
        <v>3.1468741209564</v>
      </c>
      <c r="AN19">
        <v>1.3310019852382911</v>
      </c>
    </row>
    <row r="20" spans="1:40" ht="16" customHeight="1" x14ac:dyDescent="0.2">
      <c r="A20" s="15">
        <v>22</v>
      </c>
      <c r="C20" t="s">
        <v>89</v>
      </c>
      <c r="F20" t="s">
        <v>234</v>
      </c>
      <c r="G20">
        <v>113</v>
      </c>
      <c r="H20">
        <v>4611</v>
      </c>
      <c r="I20">
        <v>3986</v>
      </c>
      <c r="J20">
        <v>670</v>
      </c>
      <c r="K20">
        <v>1155</v>
      </c>
      <c r="L20">
        <v>238</v>
      </c>
      <c r="M20">
        <v>16</v>
      </c>
      <c r="N20">
        <v>139</v>
      </c>
      <c r="O20">
        <v>632</v>
      </c>
      <c r="P20">
        <v>55</v>
      </c>
      <c r="Q20">
        <v>40</v>
      </c>
      <c r="R20">
        <v>530</v>
      </c>
      <c r="S20">
        <v>660</v>
      </c>
      <c r="T20">
        <v>0.28999999999999998</v>
      </c>
      <c r="U20">
        <v>0.374</v>
      </c>
      <c r="V20">
        <v>0.46200000000000002</v>
      </c>
      <c r="W20">
        <v>0.83599999999999997</v>
      </c>
      <c r="X20">
        <v>119</v>
      </c>
      <c r="Y20">
        <v>0.376</v>
      </c>
      <c r="Z20">
        <v>122</v>
      </c>
      <c r="AA20">
        <v>1842</v>
      </c>
      <c r="AB20">
        <v>112</v>
      </c>
      <c r="AC20">
        <v>31</v>
      </c>
      <c r="AD20">
        <v>27</v>
      </c>
      <c r="AE20">
        <v>37</v>
      </c>
      <c r="AF20">
        <v>34</v>
      </c>
      <c r="AG20">
        <v>1750</v>
      </c>
      <c r="AH20">
        <v>1598</v>
      </c>
      <c r="AI20">
        <v>9.8641975308641978</v>
      </c>
      <c r="AJ20">
        <v>4.0443209876543209</v>
      </c>
      <c r="AK20">
        <v>5.9292035398230087</v>
      </c>
      <c r="AL20">
        <v>1.8848825521686881</v>
      </c>
      <c r="AM20">
        <v>3.8383333333333338</v>
      </c>
      <c r="AN20">
        <v>2.0908702064896749</v>
      </c>
    </row>
    <row r="21" spans="1:40" ht="16" customHeight="1" x14ac:dyDescent="0.2">
      <c r="A21" s="15">
        <v>34</v>
      </c>
      <c r="C21" t="s">
        <v>89</v>
      </c>
      <c r="F21" t="s">
        <v>205</v>
      </c>
      <c r="G21">
        <v>114</v>
      </c>
      <c r="H21">
        <v>4396</v>
      </c>
      <c r="I21">
        <v>3885</v>
      </c>
      <c r="J21">
        <v>549</v>
      </c>
      <c r="K21">
        <v>1009</v>
      </c>
      <c r="L21">
        <v>178</v>
      </c>
      <c r="M21">
        <v>13</v>
      </c>
      <c r="N21">
        <v>113</v>
      </c>
      <c r="O21">
        <v>515</v>
      </c>
      <c r="P21">
        <v>91</v>
      </c>
      <c r="Q21">
        <v>39</v>
      </c>
      <c r="R21">
        <v>417</v>
      </c>
      <c r="S21">
        <v>686</v>
      </c>
      <c r="T21">
        <v>0.26</v>
      </c>
      <c r="U21">
        <v>0.33</v>
      </c>
      <c r="V21">
        <v>0.39900000000000002</v>
      </c>
      <c r="W21">
        <v>0.73</v>
      </c>
      <c r="X21">
        <v>95</v>
      </c>
      <c r="Y21">
        <v>0.33600000000000002</v>
      </c>
      <c r="Z21">
        <v>99</v>
      </c>
      <c r="AA21">
        <v>1552</v>
      </c>
      <c r="AB21">
        <v>79</v>
      </c>
      <c r="AC21">
        <v>18</v>
      </c>
      <c r="AD21">
        <v>24</v>
      </c>
      <c r="AE21">
        <v>51</v>
      </c>
      <c r="AF21">
        <v>21</v>
      </c>
      <c r="AG21">
        <v>1465</v>
      </c>
      <c r="AH21">
        <v>1347</v>
      </c>
      <c r="AI21">
        <v>8.3148148148148149</v>
      </c>
      <c r="AJ21">
        <v>3.4090740740740739</v>
      </c>
      <c r="AK21">
        <v>4.8157894736842106</v>
      </c>
      <c r="AL21">
        <v>1.4067153996101369</v>
      </c>
      <c r="AM21">
        <v>3.166810606060606</v>
      </c>
      <c r="AN21">
        <v>1.6489788676236039</v>
      </c>
    </row>
    <row r="22" spans="1:40" ht="16" customHeight="1" x14ac:dyDescent="0.2">
      <c r="A22" s="15">
        <v>42</v>
      </c>
      <c r="C22" t="s">
        <v>89</v>
      </c>
      <c r="F22" t="s">
        <v>293</v>
      </c>
      <c r="G22">
        <v>115</v>
      </c>
      <c r="H22">
        <v>4436</v>
      </c>
      <c r="I22">
        <v>3927</v>
      </c>
      <c r="J22">
        <v>521</v>
      </c>
      <c r="K22">
        <v>1028</v>
      </c>
      <c r="L22">
        <v>208</v>
      </c>
      <c r="M22">
        <v>28</v>
      </c>
      <c r="N22">
        <v>80</v>
      </c>
      <c r="O22">
        <v>484</v>
      </c>
      <c r="P22">
        <v>67</v>
      </c>
      <c r="Q22">
        <v>24</v>
      </c>
      <c r="R22">
        <v>396</v>
      </c>
      <c r="S22">
        <v>711</v>
      </c>
      <c r="T22">
        <v>0.26200000000000001</v>
      </c>
      <c r="U22">
        <v>0.33200000000000002</v>
      </c>
      <c r="V22">
        <v>0.39</v>
      </c>
      <c r="W22">
        <v>0.72199999999999998</v>
      </c>
      <c r="X22">
        <v>86</v>
      </c>
      <c r="Y22">
        <v>0.32900000000000001</v>
      </c>
      <c r="Z22">
        <v>84</v>
      </c>
      <c r="AA22">
        <v>1532</v>
      </c>
      <c r="AB22">
        <v>95</v>
      </c>
      <c r="AC22">
        <v>31</v>
      </c>
      <c r="AD22">
        <v>51</v>
      </c>
      <c r="AE22">
        <v>31</v>
      </c>
      <c r="AF22">
        <v>44</v>
      </c>
      <c r="AG22">
        <v>1499</v>
      </c>
      <c r="AH22">
        <v>1380</v>
      </c>
      <c r="AI22">
        <v>8.518518518518519</v>
      </c>
      <c r="AJ22">
        <v>3.492592592592592</v>
      </c>
      <c r="AK22">
        <v>4.5304347826086957</v>
      </c>
      <c r="AL22">
        <v>1.037842190016103</v>
      </c>
      <c r="AM22">
        <v>3.1521084337349401</v>
      </c>
      <c r="AN22">
        <v>1.378326348873756</v>
      </c>
    </row>
    <row r="23" spans="1:40" ht="16" customHeight="1" x14ac:dyDescent="0.2">
      <c r="A23" s="15">
        <v>41</v>
      </c>
      <c r="C23" t="s">
        <v>89</v>
      </c>
      <c r="F23" t="s">
        <v>405</v>
      </c>
      <c r="G23">
        <v>114</v>
      </c>
      <c r="H23">
        <v>4301</v>
      </c>
      <c r="I23">
        <v>3864</v>
      </c>
      <c r="J23">
        <v>466</v>
      </c>
      <c r="K23">
        <v>1001</v>
      </c>
      <c r="L23">
        <v>198</v>
      </c>
      <c r="M23">
        <v>23</v>
      </c>
      <c r="N23">
        <v>80</v>
      </c>
      <c r="O23">
        <v>435</v>
      </c>
      <c r="P23">
        <v>53</v>
      </c>
      <c r="Q23">
        <v>25</v>
      </c>
      <c r="R23">
        <v>349</v>
      </c>
      <c r="S23">
        <v>725</v>
      </c>
      <c r="T23">
        <v>0.25900000000000001</v>
      </c>
      <c r="U23">
        <v>0.32200000000000001</v>
      </c>
      <c r="V23">
        <v>0.38400000000000001</v>
      </c>
      <c r="W23">
        <v>0.70599999999999996</v>
      </c>
      <c r="X23">
        <v>83</v>
      </c>
      <c r="Y23">
        <v>0.32200000000000001</v>
      </c>
      <c r="Z23">
        <v>80</v>
      </c>
      <c r="AA23">
        <v>1485</v>
      </c>
      <c r="AB23">
        <v>90</v>
      </c>
      <c r="AC23">
        <v>22</v>
      </c>
      <c r="AD23">
        <v>36</v>
      </c>
      <c r="AE23">
        <v>28</v>
      </c>
      <c r="AF23">
        <v>29</v>
      </c>
      <c r="AG23">
        <v>1401</v>
      </c>
      <c r="AH23">
        <v>1286</v>
      </c>
      <c r="AI23">
        <v>7.9382716049382713</v>
      </c>
      <c r="AJ23">
        <v>3.254691358024691</v>
      </c>
      <c r="AK23">
        <v>4.0877192982456139</v>
      </c>
      <c r="AL23">
        <v>0.83302794022092286</v>
      </c>
      <c r="AM23">
        <v>2.9820289855072462</v>
      </c>
      <c r="AN23">
        <v>1.1056903127383679</v>
      </c>
    </row>
    <row r="24" spans="1:40" ht="16" customHeight="1" x14ac:dyDescent="0.2">
      <c r="A24" s="15">
        <v>42</v>
      </c>
      <c r="C24" t="s">
        <v>89</v>
      </c>
      <c r="F24" t="s">
        <v>406</v>
      </c>
      <c r="G24">
        <v>117</v>
      </c>
      <c r="H24">
        <v>4519</v>
      </c>
      <c r="I24">
        <v>4068</v>
      </c>
      <c r="J24">
        <v>479</v>
      </c>
      <c r="K24">
        <v>1117</v>
      </c>
      <c r="L24">
        <v>200</v>
      </c>
      <c r="M24">
        <v>19</v>
      </c>
      <c r="N24">
        <v>92</v>
      </c>
      <c r="O24">
        <v>445</v>
      </c>
      <c r="P24">
        <v>79</v>
      </c>
      <c r="Q24">
        <v>37</v>
      </c>
      <c r="R24">
        <v>319</v>
      </c>
      <c r="S24">
        <v>762</v>
      </c>
      <c r="T24">
        <v>0.27500000000000002</v>
      </c>
      <c r="U24">
        <v>0.33</v>
      </c>
      <c r="V24">
        <v>0.40100000000000002</v>
      </c>
      <c r="W24">
        <v>0.73099999999999998</v>
      </c>
      <c r="X24">
        <v>92</v>
      </c>
      <c r="Y24">
        <v>0.33300000000000002</v>
      </c>
      <c r="Z24">
        <v>92</v>
      </c>
      <c r="AA24">
        <v>1631</v>
      </c>
      <c r="AB24">
        <v>112</v>
      </c>
      <c r="AC24">
        <v>31</v>
      </c>
      <c r="AD24">
        <v>67</v>
      </c>
      <c r="AE24">
        <v>33</v>
      </c>
      <c r="AF24">
        <v>47</v>
      </c>
      <c r="AG24">
        <v>1514</v>
      </c>
      <c r="AH24">
        <v>1365</v>
      </c>
      <c r="AI24">
        <v>8.4259259259259256</v>
      </c>
      <c r="AJ24">
        <v>3.4546296296296291</v>
      </c>
      <c r="AK24">
        <v>4.0940170940170937</v>
      </c>
      <c r="AL24">
        <v>0.63938746438746419</v>
      </c>
      <c r="AM24">
        <v>3.225214646464647</v>
      </c>
      <c r="AN24">
        <v>0.86880244755244718</v>
      </c>
    </row>
    <row r="25" spans="1:40" ht="16" customHeight="1" x14ac:dyDescent="0.2">
      <c r="A25" s="15">
        <v>28</v>
      </c>
      <c r="C25" t="s">
        <v>89</v>
      </c>
      <c r="F25" t="s">
        <v>108</v>
      </c>
      <c r="G25">
        <v>112</v>
      </c>
      <c r="H25">
        <v>4361</v>
      </c>
      <c r="I25">
        <v>3883</v>
      </c>
      <c r="J25">
        <v>569</v>
      </c>
      <c r="K25">
        <v>1045</v>
      </c>
      <c r="L25">
        <v>211</v>
      </c>
      <c r="M25">
        <v>18</v>
      </c>
      <c r="N25">
        <v>153</v>
      </c>
      <c r="O25">
        <v>549</v>
      </c>
      <c r="P25">
        <v>48</v>
      </c>
      <c r="Q25">
        <v>21</v>
      </c>
      <c r="R25">
        <v>372</v>
      </c>
      <c r="S25">
        <v>652</v>
      </c>
      <c r="T25">
        <v>0.26900000000000002</v>
      </c>
      <c r="U25">
        <v>0.33500000000000002</v>
      </c>
      <c r="V25">
        <v>0.45100000000000001</v>
      </c>
      <c r="W25">
        <v>0.78600000000000003</v>
      </c>
      <c r="X25">
        <v>100</v>
      </c>
      <c r="Y25">
        <v>0.35099999999999998</v>
      </c>
      <c r="Z25">
        <v>99</v>
      </c>
      <c r="AA25">
        <v>1751</v>
      </c>
      <c r="AB25">
        <v>87</v>
      </c>
      <c r="AC25">
        <v>26</v>
      </c>
      <c r="AD25">
        <v>48</v>
      </c>
      <c r="AE25">
        <v>32</v>
      </c>
      <c r="AF25">
        <v>42</v>
      </c>
      <c r="AG25">
        <v>1485</v>
      </c>
      <c r="AH25">
        <v>1377</v>
      </c>
      <c r="AI25">
        <v>8.5</v>
      </c>
      <c r="AJ25">
        <v>3.4849999999999999</v>
      </c>
      <c r="AK25">
        <v>5.0803571428571432</v>
      </c>
      <c r="AL25">
        <v>1.5953571428571429</v>
      </c>
      <c r="AM25">
        <v>3.604634328358209</v>
      </c>
      <c r="AN25">
        <v>1.4757228144989349</v>
      </c>
    </row>
    <row r="26" spans="1:40" ht="16" customHeight="1" x14ac:dyDescent="0.2">
      <c r="A26" s="15">
        <v>38</v>
      </c>
      <c r="C26" t="s">
        <v>89</v>
      </c>
      <c r="F26" t="s">
        <v>283</v>
      </c>
      <c r="G26">
        <v>115</v>
      </c>
      <c r="H26">
        <v>4364</v>
      </c>
      <c r="I26">
        <v>3869</v>
      </c>
      <c r="J26">
        <v>504</v>
      </c>
      <c r="K26">
        <v>963</v>
      </c>
      <c r="L26">
        <v>159</v>
      </c>
      <c r="M26">
        <v>32</v>
      </c>
      <c r="N26">
        <v>123</v>
      </c>
      <c r="O26">
        <v>472</v>
      </c>
      <c r="P26">
        <v>114</v>
      </c>
      <c r="Q26">
        <v>40</v>
      </c>
      <c r="R26">
        <v>364</v>
      </c>
      <c r="S26">
        <v>719</v>
      </c>
      <c r="T26">
        <v>0.249</v>
      </c>
      <c r="U26">
        <v>0.318</v>
      </c>
      <c r="V26">
        <v>0.40200000000000002</v>
      </c>
      <c r="W26">
        <v>0.72</v>
      </c>
      <c r="X26">
        <v>92</v>
      </c>
      <c r="Y26">
        <v>0.33100000000000002</v>
      </c>
      <c r="Z26">
        <v>93</v>
      </c>
      <c r="AA26">
        <v>1555</v>
      </c>
      <c r="AB26">
        <v>72</v>
      </c>
      <c r="AC26">
        <v>39</v>
      </c>
      <c r="AD26">
        <v>65</v>
      </c>
      <c r="AE26">
        <v>27</v>
      </c>
      <c r="AF26">
        <v>47</v>
      </c>
      <c r="AG26">
        <v>1413</v>
      </c>
      <c r="AH26">
        <v>1301</v>
      </c>
      <c r="AI26">
        <v>8.0308641975308639</v>
      </c>
      <c r="AJ26">
        <v>3.292654320987654</v>
      </c>
      <c r="AK26">
        <v>4.3826086956521726</v>
      </c>
      <c r="AL26">
        <v>1.0899543746645191</v>
      </c>
      <c r="AM26">
        <v>3.197950733752621</v>
      </c>
      <c r="AN26">
        <v>1.184657961899553</v>
      </c>
    </row>
    <row r="27" spans="1:40" ht="16" customHeight="1" x14ac:dyDescent="0.2">
      <c r="A27" s="15">
        <v>38</v>
      </c>
      <c r="C27" t="s">
        <v>89</v>
      </c>
      <c r="F27" t="s">
        <v>263</v>
      </c>
      <c r="G27">
        <v>115</v>
      </c>
      <c r="H27">
        <v>4450</v>
      </c>
      <c r="I27">
        <v>3902</v>
      </c>
      <c r="J27">
        <v>535</v>
      </c>
      <c r="K27">
        <v>1026</v>
      </c>
      <c r="L27">
        <v>213</v>
      </c>
      <c r="M27">
        <v>27</v>
      </c>
      <c r="N27">
        <v>108</v>
      </c>
      <c r="O27">
        <v>506</v>
      </c>
      <c r="P27">
        <v>76</v>
      </c>
      <c r="Q27">
        <v>46</v>
      </c>
      <c r="R27">
        <v>434</v>
      </c>
      <c r="S27">
        <v>686</v>
      </c>
      <c r="T27">
        <v>0.26300000000000001</v>
      </c>
      <c r="U27">
        <v>0.33900000000000002</v>
      </c>
      <c r="V27">
        <v>0.41399999999999998</v>
      </c>
      <c r="W27">
        <v>0.753</v>
      </c>
      <c r="X27">
        <v>97</v>
      </c>
      <c r="Y27">
        <v>0.33900000000000002</v>
      </c>
      <c r="Z27">
        <v>96</v>
      </c>
      <c r="AA27">
        <v>1617</v>
      </c>
      <c r="AB27">
        <v>80</v>
      </c>
      <c r="AC27">
        <v>33</v>
      </c>
      <c r="AD27">
        <v>44</v>
      </c>
      <c r="AE27">
        <v>37</v>
      </c>
      <c r="AF27">
        <v>48</v>
      </c>
      <c r="AG27">
        <v>1541</v>
      </c>
      <c r="AH27">
        <v>1415</v>
      </c>
      <c r="AI27">
        <v>8.7345679012345681</v>
      </c>
      <c r="AJ27">
        <v>3.581172839506173</v>
      </c>
      <c r="AK27">
        <v>4.6521739130434776</v>
      </c>
      <c r="AL27">
        <v>1.0710010735373059</v>
      </c>
      <c r="AM27">
        <v>3.3601032448377581</v>
      </c>
      <c r="AN27">
        <v>1.292070668205721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26</v>
      </c>
      <c r="C29" t="s">
        <v>89</v>
      </c>
      <c r="F29" t="s">
        <v>168</v>
      </c>
      <c r="G29">
        <v>114</v>
      </c>
      <c r="H29">
        <v>4531</v>
      </c>
      <c r="I29">
        <v>3983</v>
      </c>
      <c r="J29">
        <v>613</v>
      </c>
      <c r="K29">
        <v>1114</v>
      </c>
      <c r="L29">
        <v>198</v>
      </c>
      <c r="M29">
        <v>27</v>
      </c>
      <c r="N29">
        <v>124</v>
      </c>
      <c r="O29">
        <v>582</v>
      </c>
      <c r="P29">
        <v>82</v>
      </c>
      <c r="Q29">
        <v>35</v>
      </c>
      <c r="R29">
        <v>437</v>
      </c>
      <c r="S29">
        <v>730</v>
      </c>
      <c r="T29">
        <v>0.28000000000000003</v>
      </c>
      <c r="U29">
        <v>0.35299999999999998</v>
      </c>
      <c r="V29">
        <v>0.436</v>
      </c>
      <c r="W29">
        <v>0.79</v>
      </c>
      <c r="X29">
        <v>104</v>
      </c>
      <c r="Y29">
        <v>0.35799999999999998</v>
      </c>
      <c r="Z29">
        <v>105</v>
      </c>
      <c r="AA29">
        <v>1738</v>
      </c>
      <c r="AB29">
        <v>95</v>
      </c>
      <c r="AC29">
        <v>36</v>
      </c>
      <c r="AD29">
        <v>41</v>
      </c>
      <c r="AE29">
        <v>34</v>
      </c>
      <c r="AF29">
        <v>37</v>
      </c>
      <c r="AG29">
        <v>1624</v>
      </c>
      <c r="AH29">
        <v>1494</v>
      </c>
      <c r="AI29">
        <v>9.2222222222222214</v>
      </c>
      <c r="AJ29">
        <v>3.7811111111111111</v>
      </c>
      <c r="AK29">
        <v>5.3771929824561404</v>
      </c>
      <c r="AL29">
        <v>1.59608187134503</v>
      </c>
      <c r="AM29">
        <v>3.5880453257790368</v>
      </c>
      <c r="AN29">
        <v>1.789147656677103</v>
      </c>
    </row>
    <row r="30" spans="1:40" ht="16" customHeight="1" x14ac:dyDescent="0.2">
      <c r="A30" s="15">
        <v>17</v>
      </c>
      <c r="B30" t="s">
        <v>393</v>
      </c>
      <c r="C30" t="s">
        <v>407</v>
      </c>
      <c r="D30" t="s">
        <v>380</v>
      </c>
      <c r="E30" t="s">
        <v>408</v>
      </c>
      <c r="F30" t="s">
        <v>409</v>
      </c>
      <c r="G30">
        <v>4</v>
      </c>
      <c r="H30">
        <v>8</v>
      </c>
      <c r="I30">
        <v>8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0.125</v>
      </c>
      <c r="U30">
        <v>0.125</v>
      </c>
      <c r="V30">
        <v>0.125</v>
      </c>
      <c r="W30">
        <v>0.25</v>
      </c>
      <c r="X30">
        <v>-35</v>
      </c>
      <c r="Y30">
        <v>0.113</v>
      </c>
      <c r="Z30">
        <v>-62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ht="16" customHeight="1" x14ac:dyDescent="0.2">
      <c r="A31" s="15">
        <v>34</v>
      </c>
      <c r="C31" t="s">
        <v>89</v>
      </c>
      <c r="F31" t="s">
        <v>410</v>
      </c>
      <c r="G31">
        <v>114</v>
      </c>
      <c r="H31">
        <v>4514</v>
      </c>
      <c r="I31">
        <v>4000</v>
      </c>
      <c r="J31">
        <v>585</v>
      </c>
      <c r="K31">
        <v>1111</v>
      </c>
      <c r="L31">
        <v>246</v>
      </c>
      <c r="M31">
        <v>30</v>
      </c>
      <c r="N31">
        <v>108</v>
      </c>
      <c r="O31">
        <v>542</v>
      </c>
      <c r="P31">
        <v>137</v>
      </c>
      <c r="Q31">
        <v>36</v>
      </c>
      <c r="R31">
        <v>379</v>
      </c>
      <c r="S31">
        <v>669</v>
      </c>
      <c r="T31">
        <v>0.27800000000000002</v>
      </c>
      <c r="U31">
        <v>0.34300000000000003</v>
      </c>
      <c r="V31">
        <v>0.435</v>
      </c>
      <c r="W31">
        <v>0.77800000000000002</v>
      </c>
      <c r="X31">
        <v>101</v>
      </c>
      <c r="Y31">
        <v>0.35499999999999998</v>
      </c>
      <c r="Z31">
        <v>101</v>
      </c>
      <c r="AA31">
        <v>1741</v>
      </c>
      <c r="AB31">
        <v>77</v>
      </c>
      <c r="AC31">
        <v>40</v>
      </c>
      <c r="AD31">
        <v>53</v>
      </c>
      <c r="AE31">
        <v>42</v>
      </c>
      <c r="AF31">
        <v>39</v>
      </c>
      <c r="AG31">
        <v>1569</v>
      </c>
      <c r="AH31">
        <v>1456</v>
      </c>
      <c r="AI31">
        <v>8.9876543209876552</v>
      </c>
      <c r="AJ31">
        <v>3.6849382716049379</v>
      </c>
      <c r="AK31">
        <v>5.1315789473684212</v>
      </c>
      <c r="AL31">
        <v>1.4466406757634831</v>
      </c>
      <c r="AM31">
        <v>3.5904761904761902</v>
      </c>
      <c r="AN31">
        <v>1.5411027568922311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34</v>
      </c>
      <c r="C3" t="s">
        <v>89</v>
      </c>
      <c r="F3" t="s">
        <v>411</v>
      </c>
      <c r="G3">
        <v>162</v>
      </c>
      <c r="H3">
        <v>6234</v>
      </c>
      <c r="I3">
        <v>5515</v>
      </c>
      <c r="J3">
        <v>767</v>
      </c>
      <c r="K3">
        <v>1444</v>
      </c>
      <c r="L3">
        <v>239</v>
      </c>
      <c r="M3">
        <v>29</v>
      </c>
      <c r="N3">
        <v>169</v>
      </c>
      <c r="O3">
        <v>712</v>
      </c>
      <c r="P3">
        <v>125</v>
      </c>
      <c r="Q3">
        <v>48</v>
      </c>
      <c r="R3">
        <v>560</v>
      </c>
      <c r="S3">
        <v>946</v>
      </c>
      <c r="T3">
        <v>0.26200000000000001</v>
      </c>
      <c r="U3">
        <v>0.33100000000000002</v>
      </c>
      <c r="V3">
        <v>0.40799999999999997</v>
      </c>
      <c r="W3">
        <v>0.73899999999999999</v>
      </c>
      <c r="X3">
        <v>97</v>
      </c>
      <c r="Y3">
        <v>0.34499999999999997</v>
      </c>
      <c r="Z3">
        <v>100</v>
      </c>
      <c r="AA3">
        <v>2248</v>
      </c>
      <c r="AB3">
        <v>127</v>
      </c>
      <c r="AC3">
        <v>36</v>
      </c>
      <c r="AD3">
        <v>73</v>
      </c>
      <c r="AE3">
        <v>50</v>
      </c>
      <c r="AF3">
        <v>46</v>
      </c>
      <c r="AG3">
        <v>2086</v>
      </c>
      <c r="AH3">
        <v>1911</v>
      </c>
      <c r="AI3">
        <v>11.796296296296299</v>
      </c>
      <c r="AJ3">
        <v>4.8364814814814814</v>
      </c>
      <c r="AK3">
        <v>4.7345679012345681</v>
      </c>
      <c r="AL3">
        <v>0.1019135802469133</v>
      </c>
      <c r="AM3">
        <v>4.5802416918429003</v>
      </c>
      <c r="AN3">
        <v>0.15432620939166769</v>
      </c>
    </row>
    <row r="4" spans="1:40" ht="16" customHeight="1" x14ac:dyDescent="0.2">
      <c r="A4" s="15">
        <v>29</v>
      </c>
      <c r="C4" t="s">
        <v>89</v>
      </c>
      <c r="F4" t="s">
        <v>295</v>
      </c>
      <c r="G4">
        <v>162</v>
      </c>
      <c r="H4">
        <v>6310</v>
      </c>
      <c r="I4">
        <v>5508</v>
      </c>
      <c r="J4">
        <v>786</v>
      </c>
      <c r="K4">
        <v>1470</v>
      </c>
      <c r="L4">
        <v>287</v>
      </c>
      <c r="M4">
        <v>24</v>
      </c>
      <c r="N4">
        <v>157</v>
      </c>
      <c r="O4">
        <v>744</v>
      </c>
      <c r="P4">
        <v>73</v>
      </c>
      <c r="Q4">
        <v>54</v>
      </c>
      <c r="R4">
        <v>655</v>
      </c>
      <c r="S4">
        <v>930</v>
      </c>
      <c r="T4">
        <v>0.26700000000000002</v>
      </c>
      <c r="U4">
        <v>0.34599999999999997</v>
      </c>
      <c r="V4">
        <v>0.41299999999999998</v>
      </c>
      <c r="W4">
        <v>0.75900000000000001</v>
      </c>
      <c r="X4">
        <v>101</v>
      </c>
      <c r="Y4">
        <v>0.34799999999999998</v>
      </c>
      <c r="Z4">
        <v>100</v>
      </c>
      <c r="AA4">
        <v>2276</v>
      </c>
      <c r="AB4">
        <v>131</v>
      </c>
      <c r="AC4">
        <v>41</v>
      </c>
      <c r="AD4">
        <v>49</v>
      </c>
      <c r="AE4">
        <v>56</v>
      </c>
      <c r="AF4">
        <v>52</v>
      </c>
      <c r="AG4">
        <v>2218</v>
      </c>
      <c r="AH4">
        <v>2033</v>
      </c>
      <c r="AI4">
        <v>12.549382716049379</v>
      </c>
      <c r="AJ4">
        <v>5.1452469135802463</v>
      </c>
      <c r="AK4">
        <v>4.8518518518518521</v>
      </c>
      <c r="AL4">
        <v>0.29339506172839419</v>
      </c>
      <c r="AM4">
        <v>4.7185316313423256</v>
      </c>
      <c r="AN4">
        <v>0.13332022050952649</v>
      </c>
    </row>
    <row r="5" spans="1:40" ht="16" customHeight="1" x14ac:dyDescent="0.2">
      <c r="A5" s="15">
        <v>23</v>
      </c>
      <c r="B5" t="s">
        <v>365</v>
      </c>
      <c r="C5" t="s">
        <v>412</v>
      </c>
      <c r="D5" t="s">
        <v>386</v>
      </c>
      <c r="E5" t="s">
        <v>377</v>
      </c>
      <c r="F5" t="s">
        <v>367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40</v>
      </c>
      <c r="C6" t="s">
        <v>89</v>
      </c>
      <c r="F6" t="s">
        <v>120</v>
      </c>
      <c r="G6">
        <v>163</v>
      </c>
      <c r="H6">
        <v>6217</v>
      </c>
      <c r="I6">
        <v>5627</v>
      </c>
      <c r="J6">
        <v>738</v>
      </c>
      <c r="K6">
        <v>1521</v>
      </c>
      <c r="L6">
        <v>259</v>
      </c>
      <c r="M6">
        <v>32</v>
      </c>
      <c r="N6">
        <v>161</v>
      </c>
      <c r="O6">
        <v>706</v>
      </c>
      <c r="P6">
        <v>100</v>
      </c>
      <c r="Q6">
        <v>43</v>
      </c>
      <c r="R6">
        <v>446</v>
      </c>
      <c r="S6">
        <v>923</v>
      </c>
      <c r="T6">
        <v>0.27</v>
      </c>
      <c r="U6">
        <v>0.32500000000000001</v>
      </c>
      <c r="V6">
        <v>0.41399999999999998</v>
      </c>
      <c r="W6">
        <v>0.73899999999999999</v>
      </c>
      <c r="X6">
        <v>99</v>
      </c>
      <c r="Y6">
        <v>0.34</v>
      </c>
      <c r="Z6">
        <v>100</v>
      </c>
      <c r="AA6">
        <v>2327</v>
      </c>
      <c r="AB6">
        <v>131</v>
      </c>
      <c r="AC6">
        <v>34</v>
      </c>
      <c r="AD6">
        <v>67</v>
      </c>
      <c r="AE6">
        <v>42</v>
      </c>
      <c r="AF6">
        <v>61</v>
      </c>
      <c r="AG6">
        <v>2062</v>
      </c>
      <c r="AH6">
        <v>1888</v>
      </c>
      <c r="AI6">
        <v>11.654320987654319</v>
      </c>
      <c r="AJ6">
        <v>4.7782716049382712</v>
      </c>
      <c r="AK6">
        <v>4.5276073619631898</v>
      </c>
      <c r="AL6">
        <v>0.25066424297508139</v>
      </c>
      <c r="AM6">
        <v>4.6764307692307687</v>
      </c>
      <c r="AN6">
        <v>0.14882340726757889</v>
      </c>
    </row>
    <row r="7" spans="1:40" ht="16" customHeight="1" x14ac:dyDescent="0.2">
      <c r="A7" s="15">
        <v>26</v>
      </c>
      <c r="C7" t="s">
        <v>89</v>
      </c>
      <c r="F7" t="s">
        <v>321</v>
      </c>
      <c r="G7">
        <v>162</v>
      </c>
      <c r="H7">
        <v>6253</v>
      </c>
      <c r="I7">
        <v>5483</v>
      </c>
      <c r="J7">
        <v>776</v>
      </c>
      <c r="K7">
        <v>1454</v>
      </c>
      <c r="L7">
        <v>228</v>
      </c>
      <c r="M7">
        <v>44</v>
      </c>
      <c r="N7">
        <v>162</v>
      </c>
      <c r="O7">
        <v>731</v>
      </c>
      <c r="P7">
        <v>106</v>
      </c>
      <c r="Q7">
        <v>57</v>
      </c>
      <c r="R7">
        <v>604</v>
      </c>
      <c r="S7">
        <v>834</v>
      </c>
      <c r="T7">
        <v>0.26500000000000001</v>
      </c>
      <c r="U7">
        <v>0.33800000000000002</v>
      </c>
      <c r="V7">
        <v>0.41099999999999998</v>
      </c>
      <c r="W7">
        <v>0.75</v>
      </c>
      <c r="X7">
        <v>103</v>
      </c>
      <c r="Y7">
        <v>0.34300000000000003</v>
      </c>
      <c r="Z7">
        <v>102</v>
      </c>
      <c r="AA7">
        <v>2256</v>
      </c>
      <c r="AB7">
        <v>126</v>
      </c>
      <c r="AC7">
        <v>33</v>
      </c>
      <c r="AD7">
        <v>72</v>
      </c>
      <c r="AE7">
        <v>61</v>
      </c>
      <c r="AF7">
        <v>52</v>
      </c>
      <c r="AG7">
        <v>2143</v>
      </c>
      <c r="AH7">
        <v>1960</v>
      </c>
      <c r="AI7">
        <v>12.098765432098769</v>
      </c>
      <c r="AJ7">
        <v>4.9604938271604926</v>
      </c>
      <c r="AK7">
        <v>4.7901234567901234</v>
      </c>
      <c r="AL7">
        <v>0.17037037037037009</v>
      </c>
      <c r="AM7">
        <v>4.6342209072978298</v>
      </c>
      <c r="AN7">
        <v>0.15590254949229371</v>
      </c>
    </row>
    <row r="8" spans="1:40" ht="16" customHeight="1" x14ac:dyDescent="0.2">
      <c r="A8" s="15">
        <v>53</v>
      </c>
      <c r="C8" t="s">
        <v>89</v>
      </c>
      <c r="F8" t="s">
        <v>124</v>
      </c>
      <c r="G8">
        <v>162</v>
      </c>
      <c r="H8">
        <v>6164</v>
      </c>
      <c r="I8">
        <v>5517</v>
      </c>
      <c r="J8">
        <v>722</v>
      </c>
      <c r="K8">
        <v>1457</v>
      </c>
      <c r="L8">
        <v>261</v>
      </c>
      <c r="M8">
        <v>28</v>
      </c>
      <c r="N8">
        <v>137</v>
      </c>
      <c r="O8">
        <v>669</v>
      </c>
      <c r="P8">
        <v>142</v>
      </c>
      <c r="Q8">
        <v>59</v>
      </c>
      <c r="R8">
        <v>485</v>
      </c>
      <c r="S8">
        <v>1025</v>
      </c>
      <c r="T8">
        <v>0.26400000000000001</v>
      </c>
      <c r="U8">
        <v>0.32400000000000001</v>
      </c>
      <c r="V8">
        <v>0.39600000000000002</v>
      </c>
      <c r="W8">
        <v>0.72</v>
      </c>
      <c r="X8">
        <v>92</v>
      </c>
      <c r="Y8">
        <v>0.33300000000000002</v>
      </c>
      <c r="Z8">
        <v>91</v>
      </c>
      <c r="AA8">
        <v>2185</v>
      </c>
      <c r="AB8">
        <v>104</v>
      </c>
      <c r="AC8">
        <v>32</v>
      </c>
      <c r="AD8">
        <v>63</v>
      </c>
      <c r="AE8">
        <v>66</v>
      </c>
      <c r="AF8">
        <v>42</v>
      </c>
      <c r="AG8">
        <v>2016</v>
      </c>
      <c r="AH8">
        <v>1853</v>
      </c>
      <c r="AI8">
        <v>11.43827160493827</v>
      </c>
      <c r="AJ8">
        <v>4.6896913580246924</v>
      </c>
      <c r="AK8">
        <v>4.4567901234567904</v>
      </c>
      <c r="AL8">
        <v>0.2329012345679011</v>
      </c>
      <c r="AM8">
        <v>4.4037345679012354</v>
      </c>
      <c r="AN8">
        <v>5.3055555555554967E-2</v>
      </c>
    </row>
    <row r="9" spans="1:40" ht="16" customHeight="1" x14ac:dyDescent="0.2">
      <c r="A9" s="15">
        <v>22</v>
      </c>
      <c r="B9" t="s">
        <v>371</v>
      </c>
      <c r="C9" t="s">
        <v>413</v>
      </c>
      <c r="D9" t="s">
        <v>402</v>
      </c>
      <c r="E9" t="s">
        <v>366</v>
      </c>
      <c r="F9" t="s">
        <v>367</v>
      </c>
      <c r="G9">
        <v>10</v>
      </c>
      <c r="H9">
        <v>24</v>
      </c>
      <c r="I9">
        <v>20</v>
      </c>
      <c r="J9">
        <v>2</v>
      </c>
      <c r="K9">
        <v>4</v>
      </c>
      <c r="L9">
        <v>1</v>
      </c>
      <c r="M9">
        <v>0</v>
      </c>
      <c r="N9">
        <v>1</v>
      </c>
      <c r="O9">
        <v>2</v>
      </c>
      <c r="P9">
        <v>1</v>
      </c>
      <c r="Q9">
        <v>0</v>
      </c>
      <c r="R9">
        <v>4</v>
      </c>
      <c r="S9">
        <v>5</v>
      </c>
      <c r="T9">
        <v>0.2</v>
      </c>
      <c r="U9">
        <v>0.33300000000000002</v>
      </c>
      <c r="V9">
        <v>0.4</v>
      </c>
      <c r="W9">
        <v>0.73299999999999998</v>
      </c>
      <c r="X9">
        <v>97</v>
      </c>
      <c r="Y9">
        <v>0.34599999999999997</v>
      </c>
      <c r="Z9">
        <v>94</v>
      </c>
      <c r="AA9">
        <v>8</v>
      </c>
      <c r="AB9">
        <v>2</v>
      </c>
      <c r="AC9">
        <v>0</v>
      </c>
      <c r="AD9">
        <v>0</v>
      </c>
      <c r="AE9">
        <v>0</v>
      </c>
      <c r="AF9">
        <v>0</v>
      </c>
      <c r="AG9">
        <v>8</v>
      </c>
      <c r="AH9">
        <v>6</v>
      </c>
      <c r="AI9">
        <v>3.7037037037037028E-2</v>
      </c>
      <c r="AJ9">
        <v>1.518518518518518E-2</v>
      </c>
      <c r="AK9">
        <v>0.2</v>
      </c>
      <c r="AL9">
        <v>0.18481481481481479</v>
      </c>
      <c r="AM9">
        <v>1.401401401401401E-2</v>
      </c>
      <c r="AN9">
        <v>0.18598598598598601</v>
      </c>
    </row>
    <row r="10" spans="1:40" ht="16" customHeight="1" x14ac:dyDescent="0.2">
      <c r="A10" s="15">
        <v>48</v>
      </c>
      <c r="C10" t="s">
        <v>89</v>
      </c>
      <c r="F10" t="s">
        <v>414</v>
      </c>
      <c r="G10">
        <v>162</v>
      </c>
      <c r="H10">
        <v>6073</v>
      </c>
      <c r="I10">
        <v>5517</v>
      </c>
      <c r="J10">
        <v>758</v>
      </c>
      <c r="K10">
        <v>1507</v>
      </c>
      <c r="L10">
        <v>278</v>
      </c>
      <c r="M10">
        <v>59</v>
      </c>
      <c r="N10">
        <v>142</v>
      </c>
      <c r="O10">
        <v>704</v>
      </c>
      <c r="P10">
        <v>146</v>
      </c>
      <c r="Q10">
        <v>90</v>
      </c>
      <c r="R10">
        <v>388</v>
      </c>
      <c r="S10">
        <v>944</v>
      </c>
      <c r="T10">
        <v>0.27300000000000002</v>
      </c>
      <c r="U10">
        <v>0.32300000000000001</v>
      </c>
      <c r="V10">
        <v>0.42199999999999999</v>
      </c>
      <c r="W10">
        <v>0.745</v>
      </c>
      <c r="X10">
        <v>87</v>
      </c>
      <c r="Y10">
        <v>0.33800000000000002</v>
      </c>
      <c r="Z10">
        <v>83</v>
      </c>
      <c r="AA10">
        <v>2329</v>
      </c>
      <c r="AB10">
        <v>125</v>
      </c>
      <c r="AC10">
        <v>46</v>
      </c>
      <c r="AD10">
        <v>70</v>
      </c>
      <c r="AE10">
        <v>52</v>
      </c>
      <c r="AF10">
        <v>40</v>
      </c>
      <c r="AG10">
        <v>1981</v>
      </c>
      <c r="AH10">
        <v>1766</v>
      </c>
      <c r="AI10">
        <v>10.901234567901231</v>
      </c>
      <c r="AJ10">
        <v>4.4695061728395054</v>
      </c>
      <c r="AK10">
        <v>4.6790123456790127</v>
      </c>
      <c r="AL10">
        <v>0.20950617283950729</v>
      </c>
      <c r="AM10">
        <v>4.4863811489508088</v>
      </c>
      <c r="AN10">
        <v>0.19263119672820389</v>
      </c>
    </row>
    <row r="11" spans="1:40" ht="16" customHeight="1" x14ac:dyDescent="0.2">
      <c r="A11" s="15">
        <v>24</v>
      </c>
      <c r="C11" t="s">
        <v>89</v>
      </c>
      <c r="F11" t="s">
        <v>356</v>
      </c>
      <c r="G11">
        <v>162</v>
      </c>
      <c r="H11">
        <v>6505</v>
      </c>
      <c r="I11">
        <v>5620</v>
      </c>
      <c r="J11">
        <v>899</v>
      </c>
      <c r="K11">
        <v>1546</v>
      </c>
      <c r="L11">
        <v>282</v>
      </c>
      <c r="M11">
        <v>38</v>
      </c>
      <c r="N11">
        <v>178</v>
      </c>
      <c r="O11">
        <v>853</v>
      </c>
      <c r="P11">
        <v>104</v>
      </c>
      <c r="Q11">
        <v>63</v>
      </c>
      <c r="R11">
        <v>765</v>
      </c>
      <c r="S11">
        <v>1122</v>
      </c>
      <c r="T11">
        <v>0.27500000000000002</v>
      </c>
      <c r="U11">
        <v>0.36199999999999999</v>
      </c>
      <c r="V11">
        <v>0.434</v>
      </c>
      <c r="W11">
        <v>0.79600000000000004</v>
      </c>
      <c r="X11">
        <v>115</v>
      </c>
      <c r="Y11">
        <v>0.36499999999999999</v>
      </c>
      <c r="Z11">
        <v>117</v>
      </c>
      <c r="AA11">
        <v>2438</v>
      </c>
      <c r="AB11">
        <v>101</v>
      </c>
      <c r="AC11">
        <v>35</v>
      </c>
      <c r="AD11">
        <v>33</v>
      </c>
      <c r="AE11">
        <v>52</v>
      </c>
      <c r="AF11">
        <v>50</v>
      </c>
      <c r="AG11">
        <v>2396</v>
      </c>
      <c r="AH11">
        <v>2232</v>
      </c>
      <c r="AI11">
        <v>13.77777777777778</v>
      </c>
      <c r="AJ11">
        <v>5.6488888888888891</v>
      </c>
      <c r="AK11">
        <v>5.5493827160493829</v>
      </c>
      <c r="AL11">
        <v>9.9506172839506135E-2</v>
      </c>
      <c r="AM11">
        <v>5.203204419889504</v>
      </c>
      <c r="AN11">
        <v>0.34617829615987888</v>
      </c>
    </row>
    <row r="12" spans="1:40" ht="16" customHeight="1" x14ac:dyDescent="0.2">
      <c r="A12" s="15">
        <v>38</v>
      </c>
      <c r="C12" t="s">
        <v>89</v>
      </c>
      <c r="F12" t="s">
        <v>232</v>
      </c>
      <c r="G12">
        <v>162</v>
      </c>
      <c r="H12">
        <v>6136</v>
      </c>
      <c r="I12">
        <v>5464</v>
      </c>
      <c r="J12">
        <v>716</v>
      </c>
      <c r="K12">
        <v>1459</v>
      </c>
      <c r="L12">
        <v>288</v>
      </c>
      <c r="M12">
        <v>37</v>
      </c>
      <c r="N12">
        <v>138</v>
      </c>
      <c r="O12">
        <v>656</v>
      </c>
      <c r="P12">
        <v>103</v>
      </c>
      <c r="Q12">
        <v>60</v>
      </c>
      <c r="R12">
        <v>497</v>
      </c>
      <c r="S12">
        <v>911</v>
      </c>
      <c r="T12">
        <v>0.26700000000000002</v>
      </c>
      <c r="U12">
        <v>0.33</v>
      </c>
      <c r="V12">
        <v>0.40899999999999997</v>
      </c>
      <c r="W12">
        <v>0.73899999999999999</v>
      </c>
      <c r="X12">
        <v>102</v>
      </c>
      <c r="Y12">
        <v>0.33500000000000002</v>
      </c>
      <c r="Z12">
        <v>99</v>
      </c>
      <c r="AA12">
        <v>2235</v>
      </c>
      <c r="AB12">
        <v>125</v>
      </c>
      <c r="AC12">
        <v>40</v>
      </c>
      <c r="AD12">
        <v>82</v>
      </c>
      <c r="AE12">
        <v>47</v>
      </c>
      <c r="AF12">
        <v>58</v>
      </c>
      <c r="AG12">
        <v>2054</v>
      </c>
      <c r="AH12">
        <v>1869</v>
      </c>
      <c r="AI12">
        <v>11.53703703703704</v>
      </c>
      <c r="AJ12">
        <v>4.730185185185185</v>
      </c>
      <c r="AK12">
        <v>4.4197530864197532</v>
      </c>
      <c r="AL12">
        <v>0.31043209876543187</v>
      </c>
      <c r="AM12">
        <v>4.5041641414141411</v>
      </c>
      <c r="AN12">
        <v>8.4411054994387946E-2</v>
      </c>
    </row>
    <row r="13" spans="1:40" ht="16" customHeight="1" x14ac:dyDescent="0.2">
      <c r="A13" s="15">
        <v>23</v>
      </c>
      <c r="B13" t="s">
        <v>365</v>
      </c>
      <c r="C13" t="s">
        <v>415</v>
      </c>
      <c r="D13" t="s">
        <v>416</v>
      </c>
      <c r="E13" t="s">
        <v>366</v>
      </c>
      <c r="F13" t="s">
        <v>409</v>
      </c>
      <c r="G13">
        <v>4</v>
      </c>
      <c r="H13">
        <v>9</v>
      </c>
      <c r="I13">
        <v>8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2</v>
      </c>
      <c r="T13">
        <v>0.125</v>
      </c>
      <c r="U13">
        <v>0.222</v>
      </c>
      <c r="V13">
        <v>0.125</v>
      </c>
      <c r="W13">
        <v>0.34699999999999998</v>
      </c>
      <c r="X13">
        <v>-6</v>
      </c>
      <c r="Y13">
        <v>0.182</v>
      </c>
      <c r="Z13">
        <v>-17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2</v>
      </c>
      <c r="AI13">
        <v>1.234567901234568E-2</v>
      </c>
      <c r="AJ13">
        <v>5.0617283950617278E-3</v>
      </c>
      <c r="AK13">
        <v>0</v>
      </c>
      <c r="AL13">
        <v>5.0617283950617278E-3</v>
      </c>
      <c r="AM13">
        <v>2.1896896896896902E-3</v>
      </c>
      <c r="AN13">
        <v>2.1896896896896902E-3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37</v>
      </c>
      <c r="C15" t="s">
        <v>89</v>
      </c>
      <c r="F15" t="s">
        <v>304</v>
      </c>
      <c r="G15">
        <v>162</v>
      </c>
      <c r="H15">
        <v>6261</v>
      </c>
      <c r="I15">
        <v>5588</v>
      </c>
      <c r="J15">
        <v>675</v>
      </c>
      <c r="K15">
        <v>1458</v>
      </c>
      <c r="L15">
        <v>234</v>
      </c>
      <c r="M15">
        <v>28</v>
      </c>
      <c r="N15">
        <v>130</v>
      </c>
      <c r="O15">
        <v>639</v>
      </c>
      <c r="P15">
        <v>126</v>
      </c>
      <c r="Q15">
        <v>61</v>
      </c>
      <c r="R15">
        <v>492</v>
      </c>
      <c r="S15">
        <v>937</v>
      </c>
      <c r="T15">
        <v>0.26100000000000001</v>
      </c>
      <c r="U15">
        <v>0.32100000000000001</v>
      </c>
      <c r="V15">
        <v>0.38300000000000001</v>
      </c>
      <c r="W15">
        <v>0.70399999999999996</v>
      </c>
      <c r="X15">
        <v>93</v>
      </c>
      <c r="Y15">
        <v>0.32500000000000001</v>
      </c>
      <c r="Z15">
        <v>93</v>
      </c>
      <c r="AA15">
        <v>2138</v>
      </c>
      <c r="AB15">
        <v>105</v>
      </c>
      <c r="AC15">
        <v>27</v>
      </c>
      <c r="AD15">
        <v>107</v>
      </c>
      <c r="AE15">
        <v>47</v>
      </c>
      <c r="AF15">
        <v>48</v>
      </c>
      <c r="AG15">
        <v>2025</v>
      </c>
      <c r="AH15">
        <v>1859</v>
      </c>
      <c r="AI15">
        <v>11.47530864197531</v>
      </c>
      <c r="AJ15">
        <v>4.7048765432098758</v>
      </c>
      <c r="AK15">
        <v>4.166666666666667</v>
      </c>
      <c r="AL15">
        <v>0.53820987654320884</v>
      </c>
      <c r="AM15">
        <v>4.3128928695050188</v>
      </c>
      <c r="AN15">
        <v>0.14622620283835189</v>
      </c>
    </row>
    <row r="16" spans="1:40" ht="16" customHeight="1" x14ac:dyDescent="0.2">
      <c r="A16" s="15">
        <v>45</v>
      </c>
      <c r="C16" t="s">
        <v>89</v>
      </c>
      <c r="F16" t="s">
        <v>417</v>
      </c>
      <c r="G16">
        <v>162</v>
      </c>
      <c r="H16">
        <v>6127</v>
      </c>
      <c r="I16">
        <v>5475</v>
      </c>
      <c r="J16">
        <v>581</v>
      </c>
      <c r="K16">
        <v>1356</v>
      </c>
      <c r="L16">
        <v>197</v>
      </c>
      <c r="M16">
        <v>31</v>
      </c>
      <c r="N16">
        <v>94</v>
      </c>
      <c r="O16">
        <v>542</v>
      </c>
      <c r="P16">
        <v>117</v>
      </c>
      <c r="Q16">
        <v>56</v>
      </c>
      <c r="R16">
        <v>498</v>
      </c>
      <c r="S16">
        <v>1054</v>
      </c>
      <c r="T16">
        <v>0.248</v>
      </c>
      <c r="U16">
        <v>0.314</v>
      </c>
      <c r="V16">
        <v>0.34599999999999997</v>
      </c>
      <c r="W16">
        <v>0.66</v>
      </c>
      <c r="X16">
        <v>74</v>
      </c>
      <c r="Y16">
        <v>0.311</v>
      </c>
      <c r="Z16">
        <v>72</v>
      </c>
      <c r="AA16">
        <v>1897</v>
      </c>
      <c r="AB16">
        <v>122</v>
      </c>
      <c r="AC16">
        <v>51</v>
      </c>
      <c r="AD16">
        <v>58</v>
      </c>
      <c r="AE16">
        <v>43</v>
      </c>
      <c r="AF16">
        <v>39</v>
      </c>
      <c r="AG16">
        <v>1944</v>
      </c>
      <c r="AH16">
        <v>1766</v>
      </c>
      <c r="AI16">
        <v>10.901234567901231</v>
      </c>
      <c r="AJ16">
        <v>4.4695061728395054</v>
      </c>
      <c r="AK16">
        <v>3.5864197530864201</v>
      </c>
      <c r="AL16">
        <v>0.88308641975308566</v>
      </c>
      <c r="AM16">
        <v>3.7838393489030429</v>
      </c>
      <c r="AN16">
        <v>0.19741959581662319</v>
      </c>
    </row>
    <row r="17" spans="1:40" ht="16" customHeight="1" x14ac:dyDescent="0.2">
      <c r="A17" s="15">
        <v>30</v>
      </c>
      <c r="C17" t="s">
        <v>89</v>
      </c>
      <c r="F17" t="s">
        <v>101</v>
      </c>
      <c r="G17">
        <v>162</v>
      </c>
      <c r="H17">
        <v>6222</v>
      </c>
      <c r="I17">
        <v>5525</v>
      </c>
      <c r="J17">
        <v>733</v>
      </c>
      <c r="K17">
        <v>1426</v>
      </c>
      <c r="L17">
        <v>240</v>
      </c>
      <c r="M17">
        <v>25</v>
      </c>
      <c r="N17">
        <v>125</v>
      </c>
      <c r="O17">
        <v>688</v>
      </c>
      <c r="P17">
        <v>138</v>
      </c>
      <c r="Q17">
        <v>93</v>
      </c>
      <c r="R17">
        <v>555</v>
      </c>
      <c r="S17">
        <v>932</v>
      </c>
      <c r="T17">
        <v>0.25800000000000001</v>
      </c>
      <c r="U17">
        <v>0.32800000000000001</v>
      </c>
      <c r="V17">
        <v>0.378</v>
      </c>
      <c r="W17">
        <v>0.70599999999999996</v>
      </c>
      <c r="X17">
        <v>91</v>
      </c>
      <c r="Y17">
        <v>0.32700000000000001</v>
      </c>
      <c r="Z17">
        <v>91</v>
      </c>
      <c r="AA17">
        <v>2091</v>
      </c>
      <c r="AB17">
        <v>117</v>
      </c>
      <c r="AC17">
        <v>40</v>
      </c>
      <c r="AD17">
        <v>57</v>
      </c>
      <c r="AE17">
        <v>45</v>
      </c>
      <c r="AF17">
        <v>52</v>
      </c>
      <c r="AG17">
        <v>2073</v>
      </c>
      <c r="AH17">
        <v>1863</v>
      </c>
      <c r="AI17">
        <v>11.5</v>
      </c>
      <c r="AJ17">
        <v>4.7149999999999999</v>
      </c>
      <c r="AK17">
        <v>4.5246913580246906</v>
      </c>
      <c r="AL17">
        <v>0.19030864197530839</v>
      </c>
      <c r="AM17">
        <v>4.1747103658536586</v>
      </c>
      <c r="AN17">
        <v>0.34998099217103279</v>
      </c>
    </row>
    <row r="18" spans="1:40" ht="16" customHeight="1" x14ac:dyDescent="0.2">
      <c r="A18" s="15">
        <v>29</v>
      </c>
      <c r="C18" t="s">
        <v>89</v>
      </c>
      <c r="F18" t="s">
        <v>418</v>
      </c>
      <c r="G18">
        <v>162</v>
      </c>
      <c r="H18">
        <v>6209</v>
      </c>
      <c r="I18">
        <v>5601</v>
      </c>
      <c r="J18">
        <v>693</v>
      </c>
      <c r="K18">
        <v>1480</v>
      </c>
      <c r="L18">
        <v>261</v>
      </c>
      <c r="M18">
        <v>27</v>
      </c>
      <c r="N18">
        <v>121</v>
      </c>
      <c r="O18">
        <v>642</v>
      </c>
      <c r="P18">
        <v>83</v>
      </c>
      <c r="Q18">
        <v>59</v>
      </c>
      <c r="R18">
        <v>493</v>
      </c>
      <c r="S18">
        <v>850</v>
      </c>
      <c r="T18">
        <v>0.26400000000000001</v>
      </c>
      <c r="U18">
        <v>0.32700000000000001</v>
      </c>
      <c r="V18">
        <v>0.38500000000000001</v>
      </c>
      <c r="W18">
        <v>0.71299999999999997</v>
      </c>
      <c r="X18">
        <v>92</v>
      </c>
      <c r="Y18">
        <v>0.32900000000000001</v>
      </c>
      <c r="Z18">
        <v>91</v>
      </c>
      <c r="AA18">
        <v>2158</v>
      </c>
      <c r="AB18">
        <v>150</v>
      </c>
      <c r="AC18">
        <v>51</v>
      </c>
      <c r="AD18">
        <v>27</v>
      </c>
      <c r="AE18">
        <v>37</v>
      </c>
      <c r="AF18">
        <v>35</v>
      </c>
      <c r="AG18">
        <v>2059</v>
      </c>
      <c r="AH18">
        <v>1850</v>
      </c>
      <c r="AI18">
        <v>11.41975308641975</v>
      </c>
      <c r="AJ18">
        <v>4.6820987654320989</v>
      </c>
      <c r="AK18">
        <v>4.2777777777777777</v>
      </c>
      <c r="AL18">
        <v>0.40432098765432117</v>
      </c>
      <c r="AM18">
        <v>4.2352616377845731</v>
      </c>
      <c r="AN18">
        <v>4.2516139993204582E-2</v>
      </c>
    </row>
    <row r="19" spans="1:40" ht="16" customHeight="1" x14ac:dyDescent="0.2">
      <c r="A19" s="15">
        <v>43</v>
      </c>
      <c r="C19" t="s">
        <v>89</v>
      </c>
      <c r="F19" t="s">
        <v>419</v>
      </c>
      <c r="G19">
        <v>162</v>
      </c>
      <c r="H19">
        <v>6057</v>
      </c>
      <c r="I19">
        <v>5448</v>
      </c>
      <c r="J19">
        <v>672</v>
      </c>
      <c r="K19">
        <v>1350</v>
      </c>
      <c r="L19">
        <v>228</v>
      </c>
      <c r="M19">
        <v>37</v>
      </c>
      <c r="N19">
        <v>158</v>
      </c>
      <c r="O19">
        <v>632</v>
      </c>
      <c r="P19">
        <v>79</v>
      </c>
      <c r="Q19">
        <v>50</v>
      </c>
      <c r="R19">
        <v>448</v>
      </c>
      <c r="S19">
        <v>879</v>
      </c>
      <c r="T19">
        <v>0.248</v>
      </c>
      <c r="U19">
        <v>0.30499999999999999</v>
      </c>
      <c r="V19">
        <v>0.39</v>
      </c>
      <c r="W19">
        <v>0.69599999999999995</v>
      </c>
      <c r="X19">
        <v>87</v>
      </c>
      <c r="Y19">
        <v>0.317</v>
      </c>
      <c r="Z19">
        <v>83</v>
      </c>
      <c r="AA19">
        <v>2126</v>
      </c>
      <c r="AB19">
        <v>108</v>
      </c>
      <c r="AC19">
        <v>24</v>
      </c>
      <c r="AD19">
        <v>89</v>
      </c>
      <c r="AE19">
        <v>47</v>
      </c>
      <c r="AF19">
        <v>43</v>
      </c>
      <c r="AG19">
        <v>1865</v>
      </c>
      <c r="AH19">
        <v>1707</v>
      </c>
      <c r="AI19">
        <v>10.53703703703704</v>
      </c>
      <c r="AJ19">
        <v>4.3201851851851849</v>
      </c>
      <c r="AK19">
        <v>4.1481481481481479</v>
      </c>
      <c r="AL19">
        <v>0.17203703703703699</v>
      </c>
      <c r="AM19">
        <v>4.244180327868853</v>
      </c>
      <c r="AN19">
        <v>9.6032179720705102E-2</v>
      </c>
    </row>
    <row r="20" spans="1:40" ht="16" customHeight="1" x14ac:dyDescent="0.2">
      <c r="A20" s="15">
        <v>23</v>
      </c>
      <c r="C20" t="s">
        <v>89</v>
      </c>
      <c r="F20" t="s">
        <v>420</v>
      </c>
      <c r="G20">
        <v>162</v>
      </c>
      <c r="H20">
        <v>6359</v>
      </c>
      <c r="I20">
        <v>5615</v>
      </c>
      <c r="J20">
        <v>821</v>
      </c>
      <c r="K20">
        <v>1568</v>
      </c>
      <c r="L20">
        <v>294</v>
      </c>
      <c r="M20">
        <v>24</v>
      </c>
      <c r="N20">
        <v>178</v>
      </c>
      <c r="O20">
        <v>793</v>
      </c>
      <c r="P20">
        <v>39</v>
      </c>
      <c r="Q20">
        <v>35</v>
      </c>
      <c r="R20">
        <v>629</v>
      </c>
      <c r="S20">
        <v>910</v>
      </c>
      <c r="T20">
        <v>0.27900000000000003</v>
      </c>
      <c r="U20">
        <v>0.35299999999999998</v>
      </c>
      <c r="V20">
        <v>0.435</v>
      </c>
      <c r="W20">
        <v>0.78900000000000003</v>
      </c>
      <c r="X20">
        <v>114</v>
      </c>
      <c r="Y20">
        <v>0.36</v>
      </c>
      <c r="Z20">
        <v>115</v>
      </c>
      <c r="AA20">
        <v>2444</v>
      </c>
      <c r="AB20">
        <v>149</v>
      </c>
      <c r="AC20">
        <v>43</v>
      </c>
      <c r="AD20">
        <v>22</v>
      </c>
      <c r="AE20">
        <v>50</v>
      </c>
      <c r="AF20">
        <v>47</v>
      </c>
      <c r="AG20">
        <v>2287</v>
      </c>
      <c r="AH20">
        <v>2103</v>
      </c>
      <c r="AI20">
        <v>12.981481481481479</v>
      </c>
      <c r="AJ20">
        <v>5.3224074074074066</v>
      </c>
      <c r="AK20">
        <v>5.0679012345679011</v>
      </c>
      <c r="AL20">
        <v>0.2545061728395055</v>
      </c>
      <c r="AM20">
        <v>5.0390580736543908</v>
      </c>
      <c r="AN20">
        <v>2.884316091351025E-2</v>
      </c>
    </row>
    <row r="21" spans="1:40" ht="16" customHeight="1" x14ac:dyDescent="0.2">
      <c r="A21" s="15">
        <v>32</v>
      </c>
      <c r="C21" t="s">
        <v>89</v>
      </c>
      <c r="F21" t="s">
        <v>193</v>
      </c>
      <c r="G21">
        <v>162</v>
      </c>
      <c r="H21">
        <v>6295</v>
      </c>
      <c r="I21">
        <v>5543</v>
      </c>
      <c r="J21">
        <v>715</v>
      </c>
      <c r="K21">
        <v>1408</v>
      </c>
      <c r="L21">
        <v>260</v>
      </c>
      <c r="M21">
        <v>21</v>
      </c>
      <c r="N21">
        <v>158</v>
      </c>
      <c r="O21">
        <v>679</v>
      </c>
      <c r="P21">
        <v>131</v>
      </c>
      <c r="Q21">
        <v>59</v>
      </c>
      <c r="R21">
        <v>622</v>
      </c>
      <c r="S21">
        <v>1048</v>
      </c>
      <c r="T21">
        <v>0.254</v>
      </c>
      <c r="U21">
        <v>0.33</v>
      </c>
      <c r="V21">
        <v>0.39400000000000002</v>
      </c>
      <c r="W21">
        <v>0.72399999999999998</v>
      </c>
      <c r="X21">
        <v>100</v>
      </c>
      <c r="Y21">
        <v>0.33600000000000002</v>
      </c>
      <c r="Z21">
        <v>101</v>
      </c>
      <c r="AA21">
        <v>2184</v>
      </c>
      <c r="AB21">
        <v>125</v>
      </c>
      <c r="AC21">
        <v>33</v>
      </c>
      <c r="AD21">
        <v>46</v>
      </c>
      <c r="AE21">
        <v>49</v>
      </c>
      <c r="AF21">
        <v>45</v>
      </c>
      <c r="AG21">
        <v>2108</v>
      </c>
      <c r="AH21">
        <v>1924</v>
      </c>
      <c r="AI21">
        <v>11.876543209876541</v>
      </c>
      <c r="AJ21">
        <v>4.8693827160493823</v>
      </c>
      <c r="AK21">
        <v>4.4135802469135799</v>
      </c>
      <c r="AL21">
        <v>0.45580246913580252</v>
      </c>
      <c r="AM21">
        <v>4.4666599326599323</v>
      </c>
      <c r="AN21">
        <v>5.3079685746352467E-2</v>
      </c>
    </row>
    <row r="22" spans="1:40" ht="16" customHeight="1" x14ac:dyDescent="0.2">
      <c r="A22" s="15">
        <v>42</v>
      </c>
      <c r="C22" t="s">
        <v>89</v>
      </c>
      <c r="F22" t="s">
        <v>252</v>
      </c>
      <c r="G22">
        <v>162</v>
      </c>
      <c r="H22">
        <v>6527</v>
      </c>
      <c r="I22">
        <v>5685</v>
      </c>
      <c r="J22">
        <v>877</v>
      </c>
      <c r="K22">
        <v>1555</v>
      </c>
      <c r="L22">
        <v>297</v>
      </c>
      <c r="M22">
        <v>51</v>
      </c>
      <c r="N22">
        <v>156</v>
      </c>
      <c r="O22">
        <v>811</v>
      </c>
      <c r="P22">
        <v>91</v>
      </c>
      <c r="Q22">
        <v>32</v>
      </c>
      <c r="R22">
        <v>665</v>
      </c>
      <c r="S22">
        <v>1049</v>
      </c>
      <c r="T22">
        <v>0.27400000000000002</v>
      </c>
      <c r="U22">
        <v>0.35099999999999998</v>
      </c>
      <c r="V22">
        <v>0.42599999999999999</v>
      </c>
      <c r="W22">
        <v>0.77700000000000002</v>
      </c>
      <c r="X22">
        <v>109</v>
      </c>
      <c r="Y22">
        <v>0.35599999999999998</v>
      </c>
      <c r="Z22">
        <v>110</v>
      </c>
      <c r="AA22">
        <v>2422</v>
      </c>
      <c r="AB22">
        <v>107</v>
      </c>
      <c r="AC22">
        <v>42</v>
      </c>
      <c r="AD22">
        <v>84</v>
      </c>
      <c r="AE22">
        <v>51</v>
      </c>
      <c r="AF22">
        <v>70</v>
      </c>
      <c r="AG22">
        <v>2332</v>
      </c>
      <c r="AH22">
        <v>2193</v>
      </c>
      <c r="AI22">
        <v>13.53703703703704</v>
      </c>
      <c r="AJ22">
        <v>5.5501851851851836</v>
      </c>
      <c r="AK22">
        <v>5.4135802469135799</v>
      </c>
      <c r="AL22">
        <v>0.13660493827160461</v>
      </c>
      <c r="AM22">
        <v>5.1753133903133914</v>
      </c>
      <c r="AN22">
        <v>0.23826685660018929</v>
      </c>
    </row>
    <row r="23" spans="1:40" ht="16" customHeight="1" x14ac:dyDescent="0.2">
      <c r="A23" s="15">
        <v>49</v>
      </c>
      <c r="C23" t="s">
        <v>89</v>
      </c>
      <c r="F23" t="s">
        <v>117</v>
      </c>
      <c r="G23">
        <v>162</v>
      </c>
      <c r="H23">
        <v>6269</v>
      </c>
      <c r="I23">
        <v>5549</v>
      </c>
      <c r="J23">
        <v>707</v>
      </c>
      <c r="K23">
        <v>1482</v>
      </c>
      <c r="L23">
        <v>267</v>
      </c>
      <c r="M23">
        <v>50</v>
      </c>
      <c r="N23">
        <v>110</v>
      </c>
      <c r="O23">
        <v>664</v>
      </c>
      <c r="P23">
        <v>92</v>
      </c>
      <c r="Q23">
        <v>55</v>
      </c>
      <c r="R23">
        <v>536</v>
      </c>
      <c r="S23">
        <v>972</v>
      </c>
      <c r="T23">
        <v>0.26700000000000002</v>
      </c>
      <c r="U23">
        <v>0.33500000000000002</v>
      </c>
      <c r="V23">
        <v>0.39300000000000002</v>
      </c>
      <c r="W23">
        <v>0.72699999999999998</v>
      </c>
      <c r="X23">
        <v>96</v>
      </c>
      <c r="Y23">
        <v>0.33400000000000002</v>
      </c>
      <c r="Z23">
        <v>95</v>
      </c>
      <c r="AA23">
        <v>2179</v>
      </c>
      <c r="AB23">
        <v>129</v>
      </c>
      <c r="AC23">
        <v>55</v>
      </c>
      <c r="AD23">
        <v>76</v>
      </c>
      <c r="AE23">
        <v>52</v>
      </c>
      <c r="AF23">
        <v>50</v>
      </c>
      <c r="AG23">
        <v>2123</v>
      </c>
      <c r="AH23">
        <v>1939</v>
      </c>
      <c r="AI23">
        <v>11.96913580246914</v>
      </c>
      <c r="AJ23">
        <v>4.9073456790123453</v>
      </c>
      <c r="AK23">
        <v>4.3641975308641978</v>
      </c>
      <c r="AL23">
        <v>0.54314814814814749</v>
      </c>
      <c r="AM23">
        <v>4.4230422885572143</v>
      </c>
      <c r="AN23">
        <v>5.8844757693016447E-2</v>
      </c>
    </row>
    <row r="24" spans="1:40" ht="16" customHeight="1" x14ac:dyDescent="0.2">
      <c r="A24" s="15">
        <v>48</v>
      </c>
      <c r="C24" t="s">
        <v>89</v>
      </c>
      <c r="F24" t="s">
        <v>421</v>
      </c>
      <c r="G24">
        <v>162</v>
      </c>
      <c r="H24">
        <v>6137</v>
      </c>
      <c r="I24">
        <v>5503</v>
      </c>
      <c r="J24">
        <v>679</v>
      </c>
      <c r="K24">
        <v>1386</v>
      </c>
      <c r="L24">
        <v>239</v>
      </c>
      <c r="M24">
        <v>28</v>
      </c>
      <c r="N24">
        <v>153</v>
      </c>
      <c r="O24">
        <v>633</v>
      </c>
      <c r="P24">
        <v>92</v>
      </c>
      <c r="Q24">
        <v>41</v>
      </c>
      <c r="R24">
        <v>443</v>
      </c>
      <c r="S24">
        <v>1046</v>
      </c>
      <c r="T24">
        <v>0.252</v>
      </c>
      <c r="U24">
        <v>0.312</v>
      </c>
      <c r="V24">
        <v>0.38900000000000001</v>
      </c>
      <c r="W24">
        <v>0.70099999999999996</v>
      </c>
      <c r="X24">
        <v>86</v>
      </c>
      <c r="Y24">
        <v>0.32400000000000001</v>
      </c>
      <c r="Z24">
        <v>84</v>
      </c>
      <c r="AA24">
        <v>2140</v>
      </c>
      <c r="AB24">
        <v>111</v>
      </c>
      <c r="AC24">
        <v>59</v>
      </c>
      <c r="AD24">
        <v>80</v>
      </c>
      <c r="AE24">
        <v>50</v>
      </c>
      <c r="AF24">
        <v>43</v>
      </c>
      <c r="AG24">
        <v>1931</v>
      </c>
      <c r="AH24">
        <v>1779</v>
      </c>
      <c r="AI24">
        <v>10.981481481481479</v>
      </c>
      <c r="AJ24">
        <v>4.5024074074074072</v>
      </c>
      <c r="AK24">
        <v>4.1913580246913584</v>
      </c>
      <c r="AL24">
        <v>0.31104938271604882</v>
      </c>
      <c r="AM24">
        <v>4.3128712606837603</v>
      </c>
      <c r="AN24">
        <v>0.1215132359924018</v>
      </c>
    </row>
    <row r="25" spans="1:40" ht="16" customHeight="1" x14ac:dyDescent="0.2">
      <c r="A25" s="15">
        <v>38</v>
      </c>
      <c r="C25" t="s">
        <v>89</v>
      </c>
      <c r="F25" t="s">
        <v>201</v>
      </c>
      <c r="G25">
        <v>162</v>
      </c>
      <c r="H25">
        <v>6288</v>
      </c>
      <c r="I25">
        <v>5494</v>
      </c>
      <c r="J25">
        <v>734</v>
      </c>
      <c r="K25">
        <v>1429</v>
      </c>
      <c r="L25">
        <v>272</v>
      </c>
      <c r="M25">
        <v>24</v>
      </c>
      <c r="N25">
        <v>161</v>
      </c>
      <c r="O25">
        <v>681</v>
      </c>
      <c r="P25">
        <v>91</v>
      </c>
      <c r="Q25">
        <v>68</v>
      </c>
      <c r="R25">
        <v>624</v>
      </c>
      <c r="S25">
        <v>901</v>
      </c>
      <c r="T25">
        <v>0.26</v>
      </c>
      <c r="U25">
        <v>0.33900000000000002</v>
      </c>
      <c r="V25">
        <v>0.40600000000000003</v>
      </c>
      <c r="W25">
        <v>0.745</v>
      </c>
      <c r="X25">
        <v>99</v>
      </c>
      <c r="Y25">
        <v>0.34200000000000003</v>
      </c>
      <c r="Z25">
        <v>100</v>
      </c>
      <c r="AA25">
        <v>2232</v>
      </c>
      <c r="AB25">
        <v>132</v>
      </c>
      <c r="AC25">
        <v>56</v>
      </c>
      <c r="AD25">
        <v>63</v>
      </c>
      <c r="AE25">
        <v>51</v>
      </c>
      <c r="AF25">
        <v>73</v>
      </c>
      <c r="AG25">
        <v>2182</v>
      </c>
      <c r="AH25">
        <v>1982</v>
      </c>
      <c r="AI25">
        <v>12.23456790123457</v>
      </c>
      <c r="AJ25">
        <v>5.0161728395061722</v>
      </c>
      <c r="AK25">
        <v>4.5308641975308639</v>
      </c>
      <c r="AL25">
        <v>0.48530864197530832</v>
      </c>
      <c r="AM25">
        <v>4.6155719436250413</v>
      </c>
      <c r="AN25">
        <v>8.4707746094177416E-2</v>
      </c>
    </row>
    <row r="26" spans="1:40" ht="16" customHeight="1" x14ac:dyDescent="0.2">
      <c r="A26" s="15">
        <v>44</v>
      </c>
      <c r="C26" t="s">
        <v>89</v>
      </c>
      <c r="F26" t="s">
        <v>422</v>
      </c>
      <c r="G26">
        <v>162</v>
      </c>
      <c r="H26">
        <v>6271</v>
      </c>
      <c r="I26">
        <v>5557</v>
      </c>
      <c r="J26">
        <v>808</v>
      </c>
      <c r="K26">
        <v>1534</v>
      </c>
      <c r="L26">
        <v>269</v>
      </c>
      <c r="M26">
        <v>33</v>
      </c>
      <c r="N26">
        <v>168</v>
      </c>
      <c r="O26">
        <v>759</v>
      </c>
      <c r="P26">
        <v>120</v>
      </c>
      <c r="Q26">
        <v>65</v>
      </c>
      <c r="R26">
        <v>516</v>
      </c>
      <c r="S26">
        <v>930</v>
      </c>
      <c r="T26">
        <v>0.27600000000000002</v>
      </c>
      <c r="U26">
        <v>0.34</v>
      </c>
      <c r="V26">
        <v>0.42699999999999999</v>
      </c>
      <c r="W26">
        <v>0.76700000000000002</v>
      </c>
      <c r="X26">
        <v>108</v>
      </c>
      <c r="Y26">
        <v>0.35099999999999998</v>
      </c>
      <c r="Z26">
        <v>110</v>
      </c>
      <c r="AA26">
        <v>2373</v>
      </c>
      <c r="AB26">
        <v>121</v>
      </c>
      <c r="AC26">
        <v>46</v>
      </c>
      <c r="AD26">
        <v>102</v>
      </c>
      <c r="AE26">
        <v>50</v>
      </c>
      <c r="AF26">
        <v>88</v>
      </c>
      <c r="AG26">
        <v>2184</v>
      </c>
      <c r="AH26">
        <v>1998</v>
      </c>
      <c r="AI26">
        <v>12.33333333333333</v>
      </c>
      <c r="AJ26">
        <v>5.0566666666666666</v>
      </c>
      <c r="AK26">
        <v>4.9876543209876543</v>
      </c>
      <c r="AL26">
        <v>6.9012345679012377E-2</v>
      </c>
      <c r="AM26">
        <v>4.8791029411764706</v>
      </c>
      <c r="AN26">
        <v>0.10855137981118371</v>
      </c>
    </row>
    <row r="27" spans="1:40" ht="16" customHeight="1" x14ac:dyDescent="0.2">
      <c r="A27" s="15">
        <v>41</v>
      </c>
      <c r="C27" t="s">
        <v>89</v>
      </c>
      <c r="F27" t="s">
        <v>238</v>
      </c>
      <c r="G27">
        <v>162</v>
      </c>
      <c r="H27">
        <v>6279</v>
      </c>
      <c r="I27">
        <v>5551</v>
      </c>
      <c r="J27">
        <v>758</v>
      </c>
      <c r="K27">
        <v>1508</v>
      </c>
      <c r="L27">
        <v>262</v>
      </c>
      <c r="M27">
        <v>34</v>
      </c>
      <c r="N27">
        <v>118</v>
      </c>
      <c r="O27">
        <v>724</v>
      </c>
      <c r="P27">
        <v>153</v>
      </c>
      <c r="Q27">
        <v>72</v>
      </c>
      <c r="R27">
        <v>588</v>
      </c>
      <c r="S27">
        <v>882</v>
      </c>
      <c r="T27">
        <v>0.27200000000000002</v>
      </c>
      <c r="U27">
        <v>0.34100000000000003</v>
      </c>
      <c r="V27">
        <v>0.39500000000000002</v>
      </c>
      <c r="W27">
        <v>0.73599999999999999</v>
      </c>
      <c r="X27">
        <v>100</v>
      </c>
      <c r="Y27">
        <v>0.33900000000000002</v>
      </c>
      <c r="Z27">
        <v>99</v>
      </c>
      <c r="AA27">
        <v>2192</v>
      </c>
      <c r="AB27">
        <v>128</v>
      </c>
      <c r="AC27">
        <v>27</v>
      </c>
      <c r="AD27">
        <v>59</v>
      </c>
      <c r="AE27">
        <v>54</v>
      </c>
      <c r="AF27">
        <v>50</v>
      </c>
      <c r="AG27">
        <v>2173</v>
      </c>
      <c r="AH27">
        <v>1973</v>
      </c>
      <c r="AI27">
        <v>12.179012345679009</v>
      </c>
      <c r="AJ27">
        <v>4.9933950617283953</v>
      </c>
      <c r="AK27">
        <v>4.6790123456790127</v>
      </c>
      <c r="AL27">
        <v>0.31438271604938262</v>
      </c>
      <c r="AM27">
        <v>4.4439108830237863</v>
      </c>
      <c r="AN27">
        <v>0.23510146265522641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29</v>
      </c>
      <c r="C29" t="s">
        <v>89</v>
      </c>
      <c r="F29" t="s">
        <v>282</v>
      </c>
      <c r="G29">
        <v>162</v>
      </c>
      <c r="H29">
        <v>6166</v>
      </c>
      <c r="I29">
        <v>5510</v>
      </c>
      <c r="J29">
        <v>835</v>
      </c>
      <c r="K29">
        <v>1472</v>
      </c>
      <c r="L29">
        <v>284</v>
      </c>
      <c r="M29">
        <v>39</v>
      </c>
      <c r="N29">
        <v>181</v>
      </c>
      <c r="O29">
        <v>780</v>
      </c>
      <c r="P29">
        <v>113</v>
      </c>
      <c r="Q29">
        <v>67</v>
      </c>
      <c r="R29">
        <v>483</v>
      </c>
      <c r="S29">
        <v>984</v>
      </c>
      <c r="T29">
        <v>0.26700000000000002</v>
      </c>
      <c r="U29">
        <v>0.32900000000000001</v>
      </c>
      <c r="V29">
        <v>0.43099999999999999</v>
      </c>
      <c r="W29">
        <v>0.76</v>
      </c>
      <c r="X29">
        <v>107</v>
      </c>
      <c r="Y29">
        <v>0.34599999999999997</v>
      </c>
      <c r="Z29">
        <v>107</v>
      </c>
      <c r="AA29">
        <v>2377</v>
      </c>
      <c r="AB29">
        <v>111</v>
      </c>
      <c r="AC29">
        <v>48</v>
      </c>
      <c r="AD29">
        <v>69</v>
      </c>
      <c r="AE29">
        <v>56</v>
      </c>
      <c r="AF29">
        <v>56</v>
      </c>
      <c r="AG29">
        <v>2059</v>
      </c>
      <c r="AH29">
        <v>1881</v>
      </c>
      <c r="AI29">
        <v>11.611111111111111</v>
      </c>
      <c r="AJ29">
        <v>4.7605555555555554</v>
      </c>
      <c r="AK29">
        <v>5.1543209876543212</v>
      </c>
      <c r="AL29">
        <v>0.3937654320987658</v>
      </c>
      <c r="AM29">
        <v>4.7914361702127648</v>
      </c>
      <c r="AN29">
        <v>0.36288481744155637</v>
      </c>
    </row>
    <row r="30" spans="1:40" ht="16" customHeight="1" x14ac:dyDescent="0.2">
      <c r="A30" s="15">
        <v>22</v>
      </c>
      <c r="B30" t="s">
        <v>371</v>
      </c>
      <c r="C30" t="s">
        <v>423</v>
      </c>
      <c r="D30" t="s">
        <v>381</v>
      </c>
      <c r="E30" t="s">
        <v>377</v>
      </c>
      <c r="F30" t="s">
        <v>367</v>
      </c>
      <c r="G30">
        <v>2</v>
      </c>
      <c r="H30">
        <v>2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0.5</v>
      </c>
      <c r="V30">
        <v>0</v>
      </c>
      <c r="W30">
        <v>0.5</v>
      </c>
      <c r="X30">
        <v>48</v>
      </c>
      <c r="Y30">
        <v>0.36299999999999999</v>
      </c>
      <c r="Z30">
        <v>113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6.1728395061728392E-3</v>
      </c>
      <c r="AJ30">
        <v>2.5308641975308639E-3</v>
      </c>
      <c r="AK30">
        <v>0</v>
      </c>
      <c r="AL30">
        <v>2.5308641975308639E-3</v>
      </c>
      <c r="AM30">
        <v>0</v>
      </c>
      <c r="AN30">
        <v>0</v>
      </c>
    </row>
    <row r="31" spans="1:40" ht="16" customHeight="1" x14ac:dyDescent="0.2">
      <c r="A31" s="15">
        <v>50</v>
      </c>
      <c r="C31" t="s">
        <v>89</v>
      </c>
      <c r="F31" t="s">
        <v>168</v>
      </c>
      <c r="G31">
        <v>163</v>
      </c>
      <c r="H31">
        <v>6233</v>
      </c>
      <c r="I31">
        <v>5493</v>
      </c>
      <c r="J31">
        <v>732</v>
      </c>
      <c r="K31">
        <v>1410</v>
      </c>
      <c r="L31">
        <v>270</v>
      </c>
      <c r="M31">
        <v>36</v>
      </c>
      <c r="N31">
        <v>122</v>
      </c>
      <c r="O31">
        <v>682</v>
      </c>
      <c r="P31">
        <v>228</v>
      </c>
      <c r="Q31">
        <v>56</v>
      </c>
      <c r="R31">
        <v>542</v>
      </c>
      <c r="S31">
        <v>860</v>
      </c>
      <c r="T31">
        <v>0.25700000000000001</v>
      </c>
      <c r="U31">
        <v>0.32600000000000001</v>
      </c>
      <c r="V31">
        <v>0.38600000000000001</v>
      </c>
      <c r="W31">
        <v>0.71199999999999997</v>
      </c>
      <c r="X31">
        <v>87</v>
      </c>
      <c r="Y31">
        <v>0.33600000000000002</v>
      </c>
      <c r="Z31">
        <v>86</v>
      </c>
      <c r="AA31">
        <v>2118</v>
      </c>
      <c r="AB31">
        <v>95</v>
      </c>
      <c r="AC31">
        <v>48</v>
      </c>
      <c r="AD31">
        <v>100</v>
      </c>
      <c r="AE31">
        <v>50</v>
      </c>
      <c r="AF31">
        <v>65</v>
      </c>
      <c r="AG31">
        <v>2065</v>
      </c>
      <c r="AH31">
        <v>1914</v>
      </c>
      <c r="AI31">
        <v>11.81481481481481</v>
      </c>
      <c r="AJ31">
        <v>4.844074074074074</v>
      </c>
      <c r="AK31">
        <v>4.4907975460122698</v>
      </c>
      <c r="AL31">
        <v>0.35327652806180421</v>
      </c>
      <c r="AM31">
        <v>4.4066359918200408</v>
      </c>
      <c r="AN31">
        <v>8.4161554192228927E-2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43</v>
      </c>
      <c r="C3" t="s">
        <v>89</v>
      </c>
      <c r="F3" t="s">
        <v>102</v>
      </c>
      <c r="G3">
        <v>162</v>
      </c>
      <c r="H3">
        <v>6143</v>
      </c>
      <c r="I3">
        <v>5480</v>
      </c>
      <c r="J3">
        <v>682</v>
      </c>
      <c r="K3">
        <v>1391</v>
      </c>
      <c r="L3">
        <v>223</v>
      </c>
      <c r="M3">
        <v>48</v>
      </c>
      <c r="N3">
        <v>138</v>
      </c>
      <c r="O3">
        <v>641</v>
      </c>
      <c r="P3">
        <v>126</v>
      </c>
      <c r="Q3">
        <v>60</v>
      </c>
      <c r="R3">
        <v>493</v>
      </c>
      <c r="S3">
        <v>924</v>
      </c>
      <c r="T3">
        <v>0.254</v>
      </c>
      <c r="U3">
        <v>0.316</v>
      </c>
      <c r="V3">
        <v>0.38800000000000001</v>
      </c>
      <c r="W3">
        <v>0.70299999999999996</v>
      </c>
      <c r="X3">
        <v>93</v>
      </c>
      <c r="Y3">
        <v>0.32900000000000001</v>
      </c>
      <c r="Z3">
        <v>93</v>
      </c>
      <c r="AA3">
        <v>2124</v>
      </c>
      <c r="AB3">
        <v>82</v>
      </c>
      <c r="AC3">
        <v>26</v>
      </c>
      <c r="AD3">
        <v>93</v>
      </c>
      <c r="AE3">
        <v>50</v>
      </c>
      <c r="AF3">
        <v>58</v>
      </c>
      <c r="AG3">
        <v>1968</v>
      </c>
      <c r="AH3">
        <v>1826</v>
      </c>
      <c r="AI3">
        <v>11.271604938271601</v>
      </c>
      <c r="AJ3">
        <v>4.6213580246913573</v>
      </c>
      <c r="AK3">
        <v>4.2098765432098766</v>
      </c>
      <c r="AL3">
        <v>0.41148148148148073</v>
      </c>
      <c r="AM3">
        <v>4.3595428973277084</v>
      </c>
      <c r="AN3">
        <v>0.14966635411783091</v>
      </c>
    </row>
    <row r="4" spans="1:40" ht="16" customHeight="1" x14ac:dyDescent="0.2">
      <c r="A4" s="15">
        <v>26</v>
      </c>
      <c r="C4" t="s">
        <v>89</v>
      </c>
      <c r="F4" t="s">
        <v>297</v>
      </c>
      <c r="G4">
        <v>162</v>
      </c>
      <c r="H4">
        <v>6292</v>
      </c>
      <c r="I4">
        <v>5485</v>
      </c>
      <c r="J4">
        <v>705</v>
      </c>
      <c r="K4">
        <v>1423</v>
      </c>
      <c r="L4">
        <v>243</v>
      </c>
      <c r="M4">
        <v>36</v>
      </c>
      <c r="N4">
        <v>148</v>
      </c>
      <c r="O4">
        <v>680</v>
      </c>
      <c r="P4">
        <v>89</v>
      </c>
      <c r="Q4">
        <v>48</v>
      </c>
      <c r="R4">
        <v>647</v>
      </c>
      <c r="S4">
        <v>827</v>
      </c>
      <c r="T4">
        <v>0.25900000000000001</v>
      </c>
      <c r="U4">
        <v>0.34</v>
      </c>
      <c r="V4">
        <v>0.39800000000000002</v>
      </c>
      <c r="W4">
        <v>0.73799999999999999</v>
      </c>
      <c r="X4">
        <v>106</v>
      </c>
      <c r="Y4">
        <v>0.34100000000000003</v>
      </c>
      <c r="Z4">
        <v>104</v>
      </c>
      <c r="AA4">
        <v>2182</v>
      </c>
      <c r="AB4">
        <v>139</v>
      </c>
      <c r="AC4">
        <v>51</v>
      </c>
      <c r="AD4">
        <v>50</v>
      </c>
      <c r="AE4">
        <v>59</v>
      </c>
      <c r="AF4">
        <v>55</v>
      </c>
      <c r="AG4">
        <v>2176</v>
      </c>
      <c r="AH4">
        <v>1989</v>
      </c>
      <c r="AI4">
        <v>12.27777777777778</v>
      </c>
      <c r="AJ4">
        <v>5.0338888888888889</v>
      </c>
      <c r="AK4">
        <v>4.3518518518518521</v>
      </c>
      <c r="AL4">
        <v>0.68203703703703678</v>
      </c>
      <c r="AM4">
        <v>4.5272500000000004</v>
      </c>
      <c r="AN4">
        <v>0.1753981481481475</v>
      </c>
    </row>
    <row r="5" spans="1:40" ht="16" customHeight="1" x14ac:dyDescent="0.2">
      <c r="A5" s="15">
        <v>22</v>
      </c>
      <c r="B5" t="s">
        <v>371</v>
      </c>
      <c r="C5" t="s">
        <v>424</v>
      </c>
      <c r="D5" t="s">
        <v>425</v>
      </c>
      <c r="G5">
        <v>2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-100</v>
      </c>
      <c r="Y5">
        <v>0</v>
      </c>
      <c r="Z5">
        <v>-145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43</v>
      </c>
      <c r="C6" t="s">
        <v>89</v>
      </c>
      <c r="F6" t="s">
        <v>323</v>
      </c>
      <c r="G6">
        <v>162</v>
      </c>
      <c r="H6">
        <v>6156</v>
      </c>
      <c r="I6">
        <v>5590</v>
      </c>
      <c r="J6">
        <v>593</v>
      </c>
      <c r="K6">
        <v>1420</v>
      </c>
      <c r="L6">
        <v>221</v>
      </c>
      <c r="M6">
        <v>41</v>
      </c>
      <c r="N6">
        <v>104</v>
      </c>
      <c r="O6">
        <v>566</v>
      </c>
      <c r="P6">
        <v>77</v>
      </c>
      <c r="Q6">
        <v>51</v>
      </c>
      <c r="R6">
        <v>417</v>
      </c>
      <c r="S6">
        <v>816</v>
      </c>
      <c r="T6">
        <v>0.254</v>
      </c>
      <c r="U6">
        <v>0.307</v>
      </c>
      <c r="V6">
        <v>0.36399999999999999</v>
      </c>
      <c r="W6">
        <v>0.67100000000000004</v>
      </c>
      <c r="X6">
        <v>88</v>
      </c>
      <c r="Y6">
        <v>0.315</v>
      </c>
      <c r="Z6">
        <v>87</v>
      </c>
      <c r="AA6">
        <v>2035</v>
      </c>
      <c r="AB6">
        <v>121</v>
      </c>
      <c r="AC6">
        <v>31</v>
      </c>
      <c r="AD6">
        <v>78</v>
      </c>
      <c r="AE6">
        <v>40</v>
      </c>
      <c r="AF6">
        <v>49</v>
      </c>
      <c r="AG6">
        <v>1917</v>
      </c>
      <c r="AH6">
        <v>1745</v>
      </c>
      <c r="AI6">
        <v>10.771604938271601</v>
      </c>
      <c r="AJ6">
        <v>4.4163580246913572</v>
      </c>
      <c r="AK6">
        <v>3.6604938271604941</v>
      </c>
      <c r="AL6">
        <v>0.75586419753086354</v>
      </c>
      <c r="AM6">
        <v>4.0230365544697797</v>
      </c>
      <c r="AN6">
        <v>0.36254272730928611</v>
      </c>
    </row>
    <row r="7" spans="1:40" ht="16" customHeight="1" x14ac:dyDescent="0.2">
      <c r="A7" s="15">
        <v>22</v>
      </c>
      <c r="B7" t="s">
        <v>371</v>
      </c>
      <c r="C7" t="s">
        <v>415</v>
      </c>
      <c r="D7" t="s">
        <v>425</v>
      </c>
      <c r="E7" t="s">
        <v>366</v>
      </c>
      <c r="F7" t="s">
        <v>383</v>
      </c>
      <c r="G7">
        <v>2</v>
      </c>
      <c r="H7">
        <v>3</v>
      </c>
      <c r="I7">
        <v>3</v>
      </c>
      <c r="J7">
        <v>1</v>
      </c>
      <c r="K7">
        <v>1</v>
      </c>
      <c r="L7">
        <v>0</v>
      </c>
      <c r="M7">
        <v>0</v>
      </c>
      <c r="N7">
        <v>1</v>
      </c>
      <c r="O7">
        <v>2</v>
      </c>
      <c r="P7">
        <v>0</v>
      </c>
      <c r="Q7">
        <v>0</v>
      </c>
      <c r="R7">
        <v>0</v>
      </c>
      <c r="S7">
        <v>0</v>
      </c>
      <c r="T7">
        <v>0.33300000000000002</v>
      </c>
      <c r="U7">
        <v>0.33300000000000002</v>
      </c>
      <c r="V7">
        <v>1.333</v>
      </c>
      <c r="W7">
        <v>1.667</v>
      </c>
      <c r="X7">
        <v>350</v>
      </c>
      <c r="Y7">
        <v>0.71</v>
      </c>
      <c r="Z7">
        <v>367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6.1728395061728392E-3</v>
      </c>
      <c r="AJ7">
        <v>2.5308641975308639E-3</v>
      </c>
      <c r="AK7">
        <v>0.5</v>
      </c>
      <c r="AL7">
        <v>0.49746913580246921</v>
      </c>
      <c r="AM7">
        <v>7.7836169502836158E-3</v>
      </c>
      <c r="AN7">
        <v>0.49221638304971638</v>
      </c>
    </row>
    <row r="8" spans="1:40" ht="16" customHeight="1" x14ac:dyDescent="0.2">
      <c r="A8" s="15">
        <v>44</v>
      </c>
      <c r="C8" t="s">
        <v>89</v>
      </c>
      <c r="F8" t="s">
        <v>187</v>
      </c>
      <c r="G8">
        <v>162</v>
      </c>
      <c r="H8">
        <v>6162</v>
      </c>
      <c r="I8">
        <v>5460</v>
      </c>
      <c r="J8">
        <v>660</v>
      </c>
      <c r="K8">
        <v>1418</v>
      </c>
      <c r="L8">
        <v>281</v>
      </c>
      <c r="M8">
        <v>44</v>
      </c>
      <c r="N8">
        <v>99</v>
      </c>
      <c r="O8">
        <v>606</v>
      </c>
      <c r="P8">
        <v>125</v>
      </c>
      <c r="Q8">
        <v>65</v>
      </c>
      <c r="R8">
        <v>563</v>
      </c>
      <c r="S8">
        <v>888</v>
      </c>
      <c r="T8">
        <v>0.26</v>
      </c>
      <c r="U8">
        <v>0.32800000000000001</v>
      </c>
      <c r="V8">
        <v>0.38200000000000001</v>
      </c>
      <c r="W8">
        <v>0.71</v>
      </c>
      <c r="X8">
        <v>98</v>
      </c>
      <c r="Y8">
        <v>0.33</v>
      </c>
      <c r="Z8">
        <v>97</v>
      </c>
      <c r="AA8">
        <v>2084</v>
      </c>
      <c r="AB8">
        <v>123</v>
      </c>
      <c r="AC8">
        <v>21</v>
      </c>
      <c r="AD8">
        <v>66</v>
      </c>
      <c r="AE8">
        <v>52</v>
      </c>
      <c r="AF8">
        <v>83</v>
      </c>
      <c r="AG8">
        <v>2085</v>
      </c>
      <c r="AH8">
        <v>1897</v>
      </c>
      <c r="AI8">
        <v>11.70987654320988</v>
      </c>
      <c r="AJ8">
        <v>4.801049382716049</v>
      </c>
      <c r="AK8">
        <v>4.0740740740740744</v>
      </c>
      <c r="AL8">
        <v>0.72697530864197457</v>
      </c>
      <c r="AM8">
        <v>4.2958824525745261</v>
      </c>
      <c r="AN8">
        <v>0.22180837850045171</v>
      </c>
    </row>
    <row r="9" spans="1:40" ht="16" customHeight="1" x14ac:dyDescent="0.2">
      <c r="A9" s="15">
        <v>22</v>
      </c>
      <c r="B9" t="s">
        <v>371</v>
      </c>
      <c r="C9" t="s">
        <v>426</v>
      </c>
      <c r="D9" t="s">
        <v>371</v>
      </c>
      <c r="E9" t="s">
        <v>427</v>
      </c>
      <c r="F9" t="s">
        <v>404</v>
      </c>
      <c r="G9">
        <v>3</v>
      </c>
      <c r="H9">
        <v>4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-100</v>
      </c>
      <c r="Y9">
        <v>0</v>
      </c>
      <c r="Z9">
        <v>-134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27</v>
      </c>
      <c r="C11" t="s">
        <v>89</v>
      </c>
      <c r="F11" t="s">
        <v>334</v>
      </c>
      <c r="G11">
        <v>162</v>
      </c>
      <c r="H11">
        <v>6310</v>
      </c>
      <c r="I11">
        <v>5515</v>
      </c>
      <c r="J11">
        <v>791</v>
      </c>
      <c r="K11">
        <v>1411</v>
      </c>
      <c r="L11">
        <v>256</v>
      </c>
      <c r="M11">
        <v>16</v>
      </c>
      <c r="N11">
        <v>182</v>
      </c>
      <c r="O11">
        <v>746</v>
      </c>
      <c r="P11">
        <v>66</v>
      </c>
      <c r="Q11">
        <v>45</v>
      </c>
      <c r="R11">
        <v>675</v>
      </c>
      <c r="S11">
        <v>1055</v>
      </c>
      <c r="T11">
        <v>0.25600000000000001</v>
      </c>
      <c r="U11">
        <v>0.33700000000000002</v>
      </c>
      <c r="V11">
        <v>0.40699999999999997</v>
      </c>
      <c r="W11">
        <v>0.74399999999999999</v>
      </c>
      <c r="X11">
        <v>108</v>
      </c>
      <c r="Y11">
        <v>0.34699999999999998</v>
      </c>
      <c r="Z11">
        <v>110</v>
      </c>
      <c r="AA11">
        <v>2245</v>
      </c>
      <c r="AB11">
        <v>124</v>
      </c>
      <c r="AC11">
        <v>24</v>
      </c>
      <c r="AD11">
        <v>43</v>
      </c>
      <c r="AE11">
        <v>53</v>
      </c>
      <c r="AF11">
        <v>42</v>
      </c>
      <c r="AG11">
        <v>2152</v>
      </c>
      <c r="AH11">
        <v>1983</v>
      </c>
      <c r="AI11">
        <v>12.24074074074074</v>
      </c>
      <c r="AJ11">
        <v>5.0187037037037037</v>
      </c>
      <c r="AK11">
        <v>4.882716049382716</v>
      </c>
      <c r="AL11">
        <v>0.13598765432098769</v>
      </c>
      <c r="AM11">
        <v>4.6567482690405528</v>
      </c>
      <c r="AN11">
        <v>0.22596778034216311</v>
      </c>
    </row>
    <row r="12" spans="1:40" ht="16" customHeight="1" x14ac:dyDescent="0.2">
      <c r="A12" s="15">
        <v>40</v>
      </c>
      <c r="C12" t="s">
        <v>89</v>
      </c>
      <c r="F12" t="s">
        <v>160</v>
      </c>
      <c r="G12">
        <v>162</v>
      </c>
      <c r="H12">
        <v>6163</v>
      </c>
      <c r="I12">
        <v>5480</v>
      </c>
      <c r="J12">
        <v>608</v>
      </c>
      <c r="K12">
        <v>1350</v>
      </c>
      <c r="L12">
        <v>255</v>
      </c>
      <c r="M12">
        <v>38</v>
      </c>
      <c r="N12">
        <v>96</v>
      </c>
      <c r="O12">
        <v>582</v>
      </c>
      <c r="P12">
        <v>139</v>
      </c>
      <c r="Q12">
        <v>54</v>
      </c>
      <c r="R12">
        <v>506</v>
      </c>
      <c r="S12">
        <v>1025</v>
      </c>
      <c r="T12">
        <v>0.246</v>
      </c>
      <c r="U12">
        <v>0.313</v>
      </c>
      <c r="V12">
        <v>0.35899999999999999</v>
      </c>
      <c r="W12">
        <v>0.67300000000000004</v>
      </c>
      <c r="X12">
        <v>95</v>
      </c>
      <c r="Y12">
        <v>0.315</v>
      </c>
      <c r="Z12">
        <v>94</v>
      </c>
      <c r="AA12">
        <v>1969</v>
      </c>
      <c r="AB12">
        <v>97</v>
      </c>
      <c r="AC12">
        <v>48</v>
      </c>
      <c r="AD12">
        <v>88</v>
      </c>
      <c r="AE12">
        <v>40</v>
      </c>
      <c r="AF12">
        <v>65</v>
      </c>
      <c r="AG12">
        <v>1969</v>
      </c>
      <c r="AH12">
        <v>1818</v>
      </c>
      <c r="AI12">
        <v>11.22222222222222</v>
      </c>
      <c r="AJ12">
        <v>4.6011111111111109</v>
      </c>
      <c r="AK12">
        <v>3.7530864197530862</v>
      </c>
      <c r="AL12">
        <v>0.84802469135802472</v>
      </c>
      <c r="AM12">
        <v>4.0545207667731624</v>
      </c>
      <c r="AN12">
        <v>0.30143434702007621</v>
      </c>
    </row>
    <row r="13" spans="1:40" ht="16" customHeight="1" x14ac:dyDescent="0.2">
      <c r="A13" s="15">
        <v>20</v>
      </c>
      <c r="B13" t="s">
        <v>369</v>
      </c>
      <c r="C13" t="s">
        <v>428</v>
      </c>
      <c r="D13" t="s">
        <v>386</v>
      </c>
      <c r="E13" t="s">
        <v>377</v>
      </c>
      <c r="F13" t="s">
        <v>392</v>
      </c>
      <c r="G13">
        <v>4</v>
      </c>
      <c r="H13">
        <v>6</v>
      </c>
      <c r="I13">
        <v>5</v>
      </c>
      <c r="J13">
        <v>2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3</v>
      </c>
      <c r="T13">
        <v>0.2</v>
      </c>
      <c r="U13">
        <v>0.33300000000000002</v>
      </c>
      <c r="V13">
        <v>0.4</v>
      </c>
      <c r="W13">
        <v>0.73299999999999998</v>
      </c>
      <c r="X13">
        <v>104</v>
      </c>
      <c r="Y13">
        <v>0.33700000000000002</v>
      </c>
      <c r="Z13">
        <v>100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2</v>
      </c>
      <c r="AI13">
        <v>1.234567901234568E-2</v>
      </c>
      <c r="AJ13">
        <v>5.0617283950617278E-3</v>
      </c>
      <c r="AK13">
        <v>0.5</v>
      </c>
      <c r="AL13">
        <v>0.49493827160493831</v>
      </c>
      <c r="AM13">
        <v>4.6713380046713377E-3</v>
      </c>
      <c r="AN13">
        <v>0.49532866199532871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38</v>
      </c>
      <c r="C15" t="s">
        <v>89</v>
      </c>
      <c r="F15" t="s">
        <v>429</v>
      </c>
      <c r="G15">
        <v>162</v>
      </c>
      <c r="H15">
        <v>6038</v>
      </c>
      <c r="I15">
        <v>5368</v>
      </c>
      <c r="J15">
        <v>548</v>
      </c>
      <c r="K15">
        <v>1333</v>
      </c>
      <c r="L15">
        <v>201</v>
      </c>
      <c r="M15">
        <v>34</v>
      </c>
      <c r="N15">
        <v>72</v>
      </c>
      <c r="O15">
        <v>499</v>
      </c>
      <c r="P15">
        <v>142</v>
      </c>
      <c r="Q15">
        <v>78</v>
      </c>
      <c r="R15">
        <v>503</v>
      </c>
      <c r="S15">
        <v>899</v>
      </c>
      <c r="T15">
        <v>0.248</v>
      </c>
      <c r="U15">
        <v>0.313</v>
      </c>
      <c r="V15">
        <v>0.33900000000000002</v>
      </c>
      <c r="W15">
        <v>0.65200000000000002</v>
      </c>
      <c r="X15">
        <v>86</v>
      </c>
      <c r="Y15">
        <v>0.309</v>
      </c>
      <c r="Z15">
        <v>86</v>
      </c>
      <c r="AA15">
        <v>1818</v>
      </c>
      <c r="AB15">
        <v>111</v>
      </c>
      <c r="AC15">
        <v>24</v>
      </c>
      <c r="AD15">
        <v>102</v>
      </c>
      <c r="AE15">
        <v>40</v>
      </c>
      <c r="AF15">
        <v>36</v>
      </c>
      <c r="AG15">
        <v>1896</v>
      </c>
      <c r="AH15">
        <v>1707</v>
      </c>
      <c r="AI15">
        <v>10.53703703703704</v>
      </c>
      <c r="AJ15">
        <v>4.3201851851851849</v>
      </c>
      <c r="AK15">
        <v>3.382716049382716</v>
      </c>
      <c r="AL15">
        <v>0.93746913580246893</v>
      </c>
      <c r="AM15">
        <v>3.5948801916932909</v>
      </c>
      <c r="AN15">
        <v>0.2121641423105749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20</v>
      </c>
      <c r="B17" t="s">
        <v>369</v>
      </c>
      <c r="C17" t="s">
        <v>430</v>
      </c>
      <c r="D17" t="s">
        <v>371</v>
      </c>
      <c r="E17" t="s">
        <v>431</v>
      </c>
      <c r="F17" t="s">
        <v>404</v>
      </c>
      <c r="G17">
        <v>4</v>
      </c>
      <c r="H17">
        <v>4</v>
      </c>
      <c r="I17">
        <v>3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-100</v>
      </c>
      <c r="Y17">
        <v>0</v>
      </c>
      <c r="Z17">
        <v>-134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0.25</v>
      </c>
    </row>
    <row r="18" spans="1:40" ht="16" customHeight="1" x14ac:dyDescent="0.2">
      <c r="A18" s="15">
        <v>27</v>
      </c>
      <c r="C18" t="s">
        <v>89</v>
      </c>
      <c r="F18" t="s">
        <v>321</v>
      </c>
      <c r="G18">
        <v>162</v>
      </c>
      <c r="H18">
        <v>6267</v>
      </c>
      <c r="I18">
        <v>5582</v>
      </c>
      <c r="J18">
        <v>747</v>
      </c>
      <c r="K18">
        <v>1544</v>
      </c>
      <c r="L18">
        <v>275</v>
      </c>
      <c r="M18">
        <v>27</v>
      </c>
      <c r="N18">
        <v>104</v>
      </c>
      <c r="O18">
        <v>701</v>
      </c>
      <c r="P18">
        <v>123</v>
      </c>
      <c r="Q18">
        <v>74</v>
      </c>
      <c r="R18">
        <v>527</v>
      </c>
      <c r="S18">
        <v>834</v>
      </c>
      <c r="T18">
        <v>0.27700000000000002</v>
      </c>
      <c r="U18">
        <v>0.34100000000000003</v>
      </c>
      <c r="V18">
        <v>0.39100000000000001</v>
      </c>
      <c r="W18">
        <v>0.73299999999999998</v>
      </c>
      <c r="X18">
        <v>104</v>
      </c>
      <c r="Y18">
        <v>0.34200000000000003</v>
      </c>
      <c r="Z18">
        <v>105</v>
      </c>
      <c r="AA18">
        <v>2185</v>
      </c>
      <c r="AB18">
        <v>130</v>
      </c>
      <c r="AC18">
        <v>53</v>
      </c>
      <c r="AD18">
        <v>46</v>
      </c>
      <c r="AE18">
        <v>59</v>
      </c>
      <c r="AF18">
        <v>53</v>
      </c>
      <c r="AG18">
        <v>2177</v>
      </c>
      <c r="AH18">
        <v>1973</v>
      </c>
      <c r="AI18">
        <v>12.179012345679009</v>
      </c>
      <c r="AJ18">
        <v>4.9933950617283953</v>
      </c>
      <c r="AK18">
        <v>4.6111111111111107</v>
      </c>
      <c r="AL18">
        <v>0.3822839506172846</v>
      </c>
      <c r="AM18">
        <v>4.3989092538286094</v>
      </c>
      <c r="AN18">
        <v>0.21220185728250221</v>
      </c>
    </row>
    <row r="19" spans="1:40" ht="16" customHeight="1" x14ac:dyDescent="0.2">
      <c r="A19" s="15">
        <v>46</v>
      </c>
      <c r="C19" t="s">
        <v>89</v>
      </c>
      <c r="F19" t="s">
        <v>275</v>
      </c>
      <c r="G19">
        <v>162</v>
      </c>
      <c r="H19">
        <v>6061</v>
      </c>
      <c r="I19">
        <v>5340</v>
      </c>
      <c r="J19">
        <v>599</v>
      </c>
      <c r="K19">
        <v>1254</v>
      </c>
      <c r="L19">
        <v>259</v>
      </c>
      <c r="M19">
        <v>17</v>
      </c>
      <c r="N19">
        <v>93</v>
      </c>
      <c r="O19">
        <v>564</v>
      </c>
      <c r="P19">
        <v>129</v>
      </c>
      <c r="Q19">
        <v>52</v>
      </c>
      <c r="R19">
        <v>572</v>
      </c>
      <c r="S19">
        <v>956</v>
      </c>
      <c r="T19">
        <v>0.23499999999999999</v>
      </c>
      <c r="U19">
        <v>0.31</v>
      </c>
      <c r="V19">
        <v>0.34200000000000003</v>
      </c>
      <c r="W19">
        <v>0.65200000000000002</v>
      </c>
      <c r="X19">
        <v>86</v>
      </c>
      <c r="Y19">
        <v>0.308</v>
      </c>
      <c r="Z19">
        <v>84</v>
      </c>
      <c r="AA19">
        <v>1826</v>
      </c>
      <c r="AB19">
        <v>117</v>
      </c>
      <c r="AC19">
        <v>28</v>
      </c>
      <c r="AD19">
        <v>74</v>
      </c>
      <c r="AE19">
        <v>45</v>
      </c>
      <c r="AF19">
        <v>53</v>
      </c>
      <c r="AG19">
        <v>1907</v>
      </c>
      <c r="AH19">
        <v>1738</v>
      </c>
      <c r="AI19">
        <v>10.728395061728399</v>
      </c>
      <c r="AJ19">
        <v>4.3986419753086423</v>
      </c>
      <c r="AK19">
        <v>3.6975308641975309</v>
      </c>
      <c r="AL19">
        <v>0.70111111111111146</v>
      </c>
      <c r="AM19">
        <v>3.7282903225806461</v>
      </c>
      <c r="AN19">
        <v>3.0759458383114779E-2</v>
      </c>
    </row>
    <row r="20" spans="1:40" ht="16" customHeight="1" x14ac:dyDescent="0.2">
      <c r="A20" s="15">
        <v>25</v>
      </c>
      <c r="C20" t="s">
        <v>89</v>
      </c>
      <c r="F20" t="s">
        <v>200</v>
      </c>
      <c r="G20">
        <v>162</v>
      </c>
      <c r="H20">
        <v>6262</v>
      </c>
      <c r="I20">
        <v>5593</v>
      </c>
      <c r="J20">
        <v>733</v>
      </c>
      <c r="K20">
        <v>1462</v>
      </c>
      <c r="L20">
        <v>281</v>
      </c>
      <c r="M20">
        <v>18</v>
      </c>
      <c r="N20">
        <v>163</v>
      </c>
      <c r="O20">
        <v>703</v>
      </c>
      <c r="P20">
        <v>78</v>
      </c>
      <c r="Q20">
        <v>37</v>
      </c>
      <c r="R20">
        <v>536</v>
      </c>
      <c r="S20">
        <v>903</v>
      </c>
      <c r="T20">
        <v>0.26100000000000001</v>
      </c>
      <c r="U20">
        <v>0.32800000000000001</v>
      </c>
      <c r="V20">
        <v>0.40600000000000003</v>
      </c>
      <c r="W20">
        <v>0.73299999999999998</v>
      </c>
      <c r="X20">
        <v>106</v>
      </c>
      <c r="Y20">
        <v>0.34</v>
      </c>
      <c r="Z20">
        <v>105</v>
      </c>
      <c r="AA20">
        <v>2268</v>
      </c>
      <c r="AB20">
        <v>138</v>
      </c>
      <c r="AC20">
        <v>42</v>
      </c>
      <c r="AD20">
        <v>26</v>
      </c>
      <c r="AE20">
        <v>55</v>
      </c>
      <c r="AF20">
        <v>51</v>
      </c>
      <c r="AG20">
        <v>2091</v>
      </c>
      <c r="AH20">
        <v>1916</v>
      </c>
      <c r="AI20">
        <v>11.82716049382716</v>
      </c>
      <c r="AJ20">
        <v>4.8491358024691351</v>
      </c>
      <c r="AK20">
        <v>4.5246913580246906</v>
      </c>
      <c r="AL20">
        <v>0.32444444444444359</v>
      </c>
      <c r="AM20">
        <v>4.6115108401084024</v>
      </c>
      <c r="AN20">
        <v>8.6819482083710042E-2</v>
      </c>
    </row>
    <row r="21" spans="1:40" ht="16" customHeight="1" x14ac:dyDescent="0.2">
      <c r="A21" s="15">
        <v>30</v>
      </c>
      <c r="C21" t="s">
        <v>89</v>
      </c>
      <c r="F21" t="s">
        <v>432</v>
      </c>
      <c r="G21">
        <v>162</v>
      </c>
      <c r="H21">
        <v>6275</v>
      </c>
      <c r="I21">
        <v>5387</v>
      </c>
      <c r="J21">
        <v>745</v>
      </c>
      <c r="K21">
        <v>1389</v>
      </c>
      <c r="L21">
        <v>219</v>
      </c>
      <c r="M21">
        <v>24</v>
      </c>
      <c r="N21">
        <v>142</v>
      </c>
      <c r="O21">
        <v>693</v>
      </c>
      <c r="P21">
        <v>143</v>
      </c>
      <c r="Q21">
        <v>59</v>
      </c>
      <c r="R21">
        <v>707</v>
      </c>
      <c r="S21">
        <v>831</v>
      </c>
      <c r="T21">
        <v>0.25800000000000001</v>
      </c>
      <c r="U21">
        <v>0.34599999999999997</v>
      </c>
      <c r="V21">
        <v>0.38600000000000001</v>
      </c>
      <c r="W21">
        <v>0.73199999999999998</v>
      </c>
      <c r="X21">
        <v>111</v>
      </c>
      <c r="Y21">
        <v>0.34599999999999997</v>
      </c>
      <c r="Z21">
        <v>114</v>
      </c>
      <c r="AA21">
        <v>2082</v>
      </c>
      <c r="AB21">
        <v>139</v>
      </c>
      <c r="AC21">
        <v>49</v>
      </c>
      <c r="AD21">
        <v>72</v>
      </c>
      <c r="AE21">
        <v>59</v>
      </c>
      <c r="AF21">
        <v>46</v>
      </c>
      <c r="AG21">
        <v>2191</v>
      </c>
      <c r="AH21">
        <v>1993</v>
      </c>
      <c r="AI21">
        <v>12.30246913580247</v>
      </c>
      <c r="AJ21">
        <v>5.044012345679012</v>
      </c>
      <c r="AK21">
        <v>4.5987654320987659</v>
      </c>
      <c r="AL21">
        <v>0.44524691358024621</v>
      </c>
      <c r="AM21">
        <v>4.3232867694283881</v>
      </c>
      <c r="AN21">
        <v>0.27547866267037779</v>
      </c>
    </row>
    <row r="22" spans="1:40" ht="16" customHeight="1" x14ac:dyDescent="0.2">
      <c r="A22" s="15">
        <v>50</v>
      </c>
      <c r="C22" t="s">
        <v>89</v>
      </c>
      <c r="F22" t="s">
        <v>240</v>
      </c>
      <c r="G22">
        <v>162</v>
      </c>
      <c r="H22">
        <v>6172</v>
      </c>
      <c r="I22">
        <v>5500</v>
      </c>
      <c r="J22">
        <v>686</v>
      </c>
      <c r="K22">
        <v>1392</v>
      </c>
      <c r="L22">
        <v>255</v>
      </c>
      <c r="M22">
        <v>36</v>
      </c>
      <c r="N22">
        <v>118</v>
      </c>
      <c r="O22">
        <v>638</v>
      </c>
      <c r="P22">
        <v>127</v>
      </c>
      <c r="Q22">
        <v>31</v>
      </c>
      <c r="R22">
        <v>509</v>
      </c>
      <c r="S22">
        <v>1059</v>
      </c>
      <c r="T22">
        <v>0.253</v>
      </c>
      <c r="U22">
        <v>0.32</v>
      </c>
      <c r="V22">
        <v>0.377</v>
      </c>
      <c r="W22">
        <v>0.69699999999999995</v>
      </c>
      <c r="X22">
        <v>97</v>
      </c>
      <c r="Y22">
        <v>0.33</v>
      </c>
      <c r="Z22">
        <v>99</v>
      </c>
      <c r="AA22">
        <v>2073</v>
      </c>
      <c r="AB22">
        <v>111</v>
      </c>
      <c r="AC22">
        <v>52</v>
      </c>
      <c r="AD22">
        <v>64</v>
      </c>
      <c r="AE22">
        <v>46</v>
      </c>
      <c r="AF22">
        <v>45</v>
      </c>
      <c r="AG22">
        <v>1998</v>
      </c>
      <c r="AH22">
        <v>1856</v>
      </c>
      <c r="AI22">
        <v>11.456790123456789</v>
      </c>
      <c r="AJ22">
        <v>4.6972839506172832</v>
      </c>
      <c r="AK22">
        <v>4.2345679012345681</v>
      </c>
      <c r="AL22">
        <v>0.46271604938271521</v>
      </c>
      <c r="AM22">
        <v>4.251722222222222</v>
      </c>
      <c r="AN22">
        <v>1.71543209876539E-2</v>
      </c>
    </row>
    <row r="23" spans="1:40" ht="16" customHeight="1" x14ac:dyDescent="0.2">
      <c r="A23" s="15">
        <v>45</v>
      </c>
      <c r="C23" t="s">
        <v>89</v>
      </c>
      <c r="F23" t="s">
        <v>123</v>
      </c>
      <c r="G23">
        <v>162</v>
      </c>
      <c r="H23">
        <v>6269</v>
      </c>
      <c r="I23">
        <v>5527</v>
      </c>
      <c r="J23">
        <v>693</v>
      </c>
      <c r="K23">
        <v>1409</v>
      </c>
      <c r="L23">
        <v>272</v>
      </c>
      <c r="M23">
        <v>54</v>
      </c>
      <c r="N23">
        <v>106</v>
      </c>
      <c r="O23">
        <v>656</v>
      </c>
      <c r="P23">
        <v>110</v>
      </c>
      <c r="Q23">
        <v>53</v>
      </c>
      <c r="R23">
        <v>569</v>
      </c>
      <c r="S23">
        <v>872</v>
      </c>
      <c r="T23">
        <v>0.255</v>
      </c>
      <c r="U23">
        <v>0.32400000000000001</v>
      </c>
      <c r="V23">
        <v>0.38100000000000001</v>
      </c>
      <c r="W23">
        <v>0.70499999999999996</v>
      </c>
      <c r="X23">
        <v>100</v>
      </c>
      <c r="Y23">
        <v>0.32500000000000001</v>
      </c>
      <c r="Z23">
        <v>97</v>
      </c>
      <c r="AA23">
        <v>2107</v>
      </c>
      <c r="AB23">
        <v>102</v>
      </c>
      <c r="AC23">
        <v>25</v>
      </c>
      <c r="AD23">
        <v>89</v>
      </c>
      <c r="AE23">
        <v>56</v>
      </c>
      <c r="AF23">
        <v>88</v>
      </c>
      <c r="AG23">
        <v>2091</v>
      </c>
      <c r="AH23">
        <v>1936</v>
      </c>
      <c r="AI23">
        <v>11.950617283950621</v>
      </c>
      <c r="AJ23">
        <v>4.8997530864197527</v>
      </c>
      <c r="AK23">
        <v>4.2777777777777777</v>
      </c>
      <c r="AL23">
        <v>0.62197530864197503</v>
      </c>
      <c r="AM23">
        <v>4.4267078189300406</v>
      </c>
      <c r="AN23">
        <v>0.14893004115226291</v>
      </c>
    </row>
    <row r="24" spans="1:40" ht="16" customHeight="1" x14ac:dyDescent="0.2">
      <c r="A24" s="15">
        <v>41</v>
      </c>
      <c r="C24" t="s">
        <v>89</v>
      </c>
      <c r="F24" t="s">
        <v>357</v>
      </c>
      <c r="G24">
        <v>162</v>
      </c>
      <c r="H24">
        <v>6074</v>
      </c>
      <c r="I24">
        <v>5476</v>
      </c>
      <c r="J24">
        <v>617</v>
      </c>
      <c r="K24">
        <v>1396</v>
      </c>
      <c r="L24">
        <v>255</v>
      </c>
      <c r="M24">
        <v>30</v>
      </c>
      <c r="N24">
        <v>135</v>
      </c>
      <c r="O24">
        <v>576</v>
      </c>
      <c r="P24">
        <v>69</v>
      </c>
      <c r="Q24">
        <v>52</v>
      </c>
      <c r="R24">
        <v>453</v>
      </c>
      <c r="S24">
        <v>864</v>
      </c>
      <c r="T24">
        <v>0.255</v>
      </c>
      <c r="U24">
        <v>0.313</v>
      </c>
      <c r="V24">
        <v>0.38600000000000001</v>
      </c>
      <c r="W24">
        <v>0.69899999999999995</v>
      </c>
      <c r="X24">
        <v>96</v>
      </c>
      <c r="Y24">
        <v>0.32</v>
      </c>
      <c r="Z24">
        <v>93</v>
      </c>
      <c r="AA24">
        <v>2116</v>
      </c>
      <c r="AB24">
        <v>126</v>
      </c>
      <c r="AC24">
        <v>26</v>
      </c>
      <c r="AD24">
        <v>78</v>
      </c>
      <c r="AE24">
        <v>41</v>
      </c>
      <c r="AF24">
        <v>67</v>
      </c>
      <c r="AG24">
        <v>1942</v>
      </c>
      <c r="AH24">
        <v>1764</v>
      </c>
      <c r="AI24">
        <v>10.888888888888889</v>
      </c>
      <c r="AJ24">
        <v>4.4644444444444442</v>
      </c>
      <c r="AK24">
        <v>3.808641975308642</v>
      </c>
      <c r="AL24">
        <v>0.6558024691358022</v>
      </c>
      <c r="AM24">
        <v>4.2299680511182114</v>
      </c>
      <c r="AN24">
        <v>0.42132607580956849</v>
      </c>
    </row>
    <row r="25" spans="1:40" ht="16" customHeight="1" x14ac:dyDescent="0.2">
      <c r="A25" s="15">
        <v>31</v>
      </c>
      <c r="C25" t="s">
        <v>89</v>
      </c>
      <c r="F25" t="s">
        <v>283</v>
      </c>
      <c r="G25">
        <v>162</v>
      </c>
      <c r="H25">
        <v>6180</v>
      </c>
      <c r="I25">
        <v>5564</v>
      </c>
      <c r="J25">
        <v>679</v>
      </c>
      <c r="K25">
        <v>1466</v>
      </c>
      <c r="L25">
        <v>278</v>
      </c>
      <c r="M25">
        <v>24</v>
      </c>
      <c r="N25">
        <v>149</v>
      </c>
      <c r="O25">
        <v>638</v>
      </c>
      <c r="P25">
        <v>100</v>
      </c>
      <c r="Q25">
        <v>55</v>
      </c>
      <c r="R25">
        <v>474</v>
      </c>
      <c r="S25">
        <v>841</v>
      </c>
      <c r="T25">
        <v>0.26300000000000001</v>
      </c>
      <c r="U25">
        <v>0.32300000000000001</v>
      </c>
      <c r="V25">
        <v>0.40200000000000002</v>
      </c>
      <c r="W25">
        <v>0.72499999999999998</v>
      </c>
      <c r="X25">
        <v>103</v>
      </c>
      <c r="Y25">
        <v>0.33700000000000002</v>
      </c>
      <c r="Z25">
        <v>102</v>
      </c>
      <c r="AA25">
        <v>2239</v>
      </c>
      <c r="AB25">
        <v>148</v>
      </c>
      <c r="AC25">
        <v>38</v>
      </c>
      <c r="AD25">
        <v>52</v>
      </c>
      <c r="AE25">
        <v>51</v>
      </c>
      <c r="AF25">
        <v>47</v>
      </c>
      <c r="AG25">
        <v>2025</v>
      </c>
      <c r="AH25">
        <v>1822</v>
      </c>
      <c r="AI25">
        <v>11.246913580246909</v>
      </c>
      <c r="AJ25">
        <v>4.6112345679012341</v>
      </c>
      <c r="AK25">
        <v>4.1913580246913584</v>
      </c>
      <c r="AL25">
        <v>0.41987654320987572</v>
      </c>
      <c r="AM25">
        <v>4.4092776057791534</v>
      </c>
      <c r="AN25">
        <v>0.21791958108779499</v>
      </c>
    </row>
    <row r="26" spans="1:40" ht="16" customHeight="1" x14ac:dyDescent="0.2">
      <c r="A26" s="15">
        <v>42</v>
      </c>
      <c r="C26" t="s">
        <v>89</v>
      </c>
      <c r="F26" t="s">
        <v>362</v>
      </c>
      <c r="G26">
        <v>162</v>
      </c>
      <c r="H26">
        <v>6070</v>
      </c>
      <c r="I26">
        <v>5456</v>
      </c>
      <c r="J26">
        <v>574</v>
      </c>
      <c r="K26">
        <v>1330</v>
      </c>
      <c r="L26">
        <v>220</v>
      </c>
      <c r="M26">
        <v>36</v>
      </c>
      <c r="N26">
        <v>105</v>
      </c>
      <c r="O26">
        <v>532</v>
      </c>
      <c r="P26">
        <v>112</v>
      </c>
      <c r="Q26">
        <v>64</v>
      </c>
      <c r="R26">
        <v>435</v>
      </c>
      <c r="S26">
        <v>1067</v>
      </c>
      <c r="T26">
        <v>0.24399999999999999</v>
      </c>
      <c r="U26">
        <v>0.30199999999999999</v>
      </c>
      <c r="V26">
        <v>0.35499999999999998</v>
      </c>
      <c r="W26">
        <v>0.65700000000000003</v>
      </c>
      <c r="X26">
        <v>90</v>
      </c>
      <c r="Y26">
        <v>0.307</v>
      </c>
      <c r="Z26">
        <v>89</v>
      </c>
      <c r="AA26">
        <v>1937</v>
      </c>
      <c r="AB26">
        <v>111</v>
      </c>
      <c r="AC26">
        <v>39</v>
      </c>
      <c r="AD26">
        <v>101</v>
      </c>
      <c r="AE26">
        <v>39</v>
      </c>
      <c r="AF26">
        <v>53</v>
      </c>
      <c r="AG26">
        <v>1857</v>
      </c>
      <c r="AH26">
        <v>1682</v>
      </c>
      <c r="AI26">
        <v>10.38271604938272</v>
      </c>
      <c r="AJ26">
        <v>4.2569135802469136</v>
      </c>
      <c r="AK26">
        <v>3.5432098765432101</v>
      </c>
      <c r="AL26">
        <v>0.71370370370370351</v>
      </c>
      <c r="AM26">
        <v>3.8445272259013978</v>
      </c>
      <c r="AN26">
        <v>0.30131734935818821</v>
      </c>
    </row>
    <row r="27" spans="1:40" ht="16" customHeight="1" x14ac:dyDescent="0.2">
      <c r="A27" s="15">
        <v>41</v>
      </c>
      <c r="C27" t="s">
        <v>89</v>
      </c>
      <c r="F27" t="s">
        <v>235</v>
      </c>
      <c r="G27">
        <v>162</v>
      </c>
      <c r="H27">
        <v>6230</v>
      </c>
      <c r="I27">
        <v>5594</v>
      </c>
      <c r="J27">
        <v>631</v>
      </c>
      <c r="K27">
        <v>1464</v>
      </c>
      <c r="L27">
        <v>262</v>
      </c>
      <c r="M27">
        <v>44</v>
      </c>
      <c r="N27">
        <v>94</v>
      </c>
      <c r="O27">
        <v>599</v>
      </c>
      <c r="P27">
        <v>208</v>
      </c>
      <c r="Q27">
        <v>118</v>
      </c>
      <c r="R27">
        <v>495</v>
      </c>
      <c r="S27">
        <v>996</v>
      </c>
      <c r="T27">
        <v>0.26200000000000001</v>
      </c>
      <c r="U27">
        <v>0.32300000000000001</v>
      </c>
      <c r="V27">
        <v>0.375</v>
      </c>
      <c r="W27">
        <v>0.69799999999999995</v>
      </c>
      <c r="X27">
        <v>100</v>
      </c>
      <c r="Y27">
        <v>0.32300000000000001</v>
      </c>
      <c r="Z27">
        <v>99</v>
      </c>
      <c r="AA27">
        <v>2096</v>
      </c>
      <c r="AB27">
        <v>96</v>
      </c>
      <c r="AC27">
        <v>32</v>
      </c>
      <c r="AD27">
        <v>68</v>
      </c>
      <c r="AE27">
        <v>41</v>
      </c>
      <c r="AF27">
        <v>49</v>
      </c>
      <c r="AG27">
        <v>2040</v>
      </c>
      <c r="AH27">
        <v>1826</v>
      </c>
      <c r="AI27">
        <v>11.271604938271601</v>
      </c>
      <c r="AJ27">
        <v>4.6213580246913573</v>
      </c>
      <c r="AK27">
        <v>3.8950617283950622</v>
      </c>
      <c r="AL27">
        <v>0.72629629629629555</v>
      </c>
      <c r="AM27">
        <v>4.1221620227038178</v>
      </c>
      <c r="AN27">
        <v>0.22710029430875611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33</v>
      </c>
      <c r="C29" t="s">
        <v>89</v>
      </c>
      <c r="F29" t="s">
        <v>260</v>
      </c>
      <c r="G29">
        <v>162</v>
      </c>
      <c r="H29">
        <v>6238</v>
      </c>
      <c r="I29">
        <v>5537</v>
      </c>
      <c r="J29">
        <v>682</v>
      </c>
      <c r="K29">
        <v>1387</v>
      </c>
      <c r="L29">
        <v>266</v>
      </c>
      <c r="M29">
        <v>23</v>
      </c>
      <c r="N29">
        <v>159</v>
      </c>
      <c r="O29">
        <v>646</v>
      </c>
      <c r="P29">
        <v>81</v>
      </c>
      <c r="Q29">
        <v>44</v>
      </c>
      <c r="R29">
        <v>550</v>
      </c>
      <c r="S29">
        <v>1036</v>
      </c>
      <c r="T29">
        <v>0.25</v>
      </c>
      <c r="U29">
        <v>0.32100000000000001</v>
      </c>
      <c r="V29">
        <v>0.39300000000000002</v>
      </c>
      <c r="W29">
        <v>0.71399999999999997</v>
      </c>
      <c r="X29">
        <v>103</v>
      </c>
      <c r="Y29">
        <v>0.33300000000000002</v>
      </c>
      <c r="Z29">
        <v>103</v>
      </c>
      <c r="AA29">
        <v>2176</v>
      </c>
      <c r="AB29">
        <v>115</v>
      </c>
      <c r="AC29">
        <v>50</v>
      </c>
      <c r="AD29">
        <v>56</v>
      </c>
      <c r="AE29">
        <v>45</v>
      </c>
      <c r="AF29">
        <v>36</v>
      </c>
      <c r="AG29">
        <v>2023</v>
      </c>
      <c r="AH29">
        <v>1864</v>
      </c>
      <c r="AI29">
        <v>11.506172839506171</v>
      </c>
      <c r="AJ29">
        <v>4.7175308641975304</v>
      </c>
      <c r="AK29">
        <v>4.2098765432098766</v>
      </c>
      <c r="AL29">
        <v>0.50765432098765384</v>
      </c>
      <c r="AM29">
        <v>4.4374039460020764</v>
      </c>
      <c r="AN29">
        <v>0.22752740279219991</v>
      </c>
    </row>
    <row r="30" spans="1:40" ht="16" customHeight="1" x14ac:dyDescent="0.2">
      <c r="A30" s="15">
        <v>23</v>
      </c>
      <c r="B30" t="s">
        <v>365</v>
      </c>
      <c r="C30" t="s">
        <v>433</v>
      </c>
      <c r="D30" t="s">
        <v>434</v>
      </c>
      <c r="E30" t="s">
        <v>377</v>
      </c>
      <c r="F30" t="s">
        <v>367</v>
      </c>
      <c r="G30">
        <v>3</v>
      </c>
      <c r="H30">
        <v>3</v>
      </c>
      <c r="I30">
        <v>2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0.5</v>
      </c>
      <c r="U30">
        <v>0.66700000000000004</v>
      </c>
      <c r="V30">
        <v>0.5</v>
      </c>
      <c r="W30">
        <v>1.167</v>
      </c>
      <c r="X30">
        <v>228</v>
      </c>
      <c r="Y30">
        <v>0.54600000000000004</v>
      </c>
      <c r="Z30">
        <v>245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1.234567901234568E-2</v>
      </c>
      <c r="AJ30">
        <v>5.0617283950617278E-3</v>
      </c>
      <c r="AK30">
        <v>0.33333333333333331</v>
      </c>
      <c r="AL30">
        <v>0.32827160493827162</v>
      </c>
      <c r="AM30">
        <v>2.915209062135599E-3</v>
      </c>
      <c r="AN30">
        <v>0.33041812427119771</v>
      </c>
    </row>
    <row r="31" spans="1:40" ht="16" customHeight="1" x14ac:dyDescent="0.2">
      <c r="A31" s="15">
        <v>49</v>
      </c>
      <c r="C31" t="s">
        <v>89</v>
      </c>
      <c r="F31" t="s">
        <v>144</v>
      </c>
      <c r="G31">
        <v>162</v>
      </c>
      <c r="H31">
        <v>6120</v>
      </c>
      <c r="I31">
        <v>5477</v>
      </c>
      <c r="J31">
        <v>648</v>
      </c>
      <c r="K31">
        <v>1381</v>
      </c>
      <c r="L31">
        <v>263</v>
      </c>
      <c r="M31">
        <v>37</v>
      </c>
      <c r="N31">
        <v>102</v>
      </c>
      <c r="O31">
        <v>601</v>
      </c>
      <c r="P31">
        <v>196</v>
      </c>
      <c r="Q31">
        <v>63</v>
      </c>
      <c r="R31">
        <v>463</v>
      </c>
      <c r="S31">
        <v>976</v>
      </c>
      <c r="T31">
        <v>0.252</v>
      </c>
      <c r="U31">
        <v>0.313</v>
      </c>
      <c r="V31">
        <v>0.37</v>
      </c>
      <c r="W31">
        <v>0.68200000000000005</v>
      </c>
      <c r="X31">
        <v>93</v>
      </c>
      <c r="Y31">
        <v>0.32</v>
      </c>
      <c r="Z31">
        <v>91</v>
      </c>
      <c r="AA31">
        <v>2024</v>
      </c>
      <c r="AB31">
        <v>104</v>
      </c>
      <c r="AC31">
        <v>43</v>
      </c>
      <c r="AD31">
        <v>82</v>
      </c>
      <c r="AE31">
        <v>55</v>
      </c>
      <c r="AF31">
        <v>43</v>
      </c>
      <c r="AG31">
        <v>1930</v>
      </c>
      <c r="AH31">
        <v>1763</v>
      </c>
      <c r="AI31">
        <v>10.88271604938272</v>
      </c>
      <c r="AJ31">
        <v>4.4619135802469136</v>
      </c>
      <c r="AK31">
        <v>4</v>
      </c>
      <c r="AL31">
        <v>0.46191358024691359</v>
      </c>
      <c r="AM31">
        <v>4.052334043308484</v>
      </c>
      <c r="AN31">
        <v>5.2334043308484013E-2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45</v>
      </c>
      <c r="C3" t="s">
        <v>89</v>
      </c>
      <c r="F3" t="s">
        <v>309</v>
      </c>
      <c r="G3">
        <v>162</v>
      </c>
      <c r="H3">
        <v>6182</v>
      </c>
      <c r="I3">
        <v>5456</v>
      </c>
      <c r="J3">
        <v>749</v>
      </c>
      <c r="K3">
        <v>1407</v>
      </c>
      <c r="L3">
        <v>255</v>
      </c>
      <c r="M3">
        <v>30</v>
      </c>
      <c r="N3">
        <v>141</v>
      </c>
      <c r="O3">
        <v>704</v>
      </c>
      <c r="P3">
        <v>165</v>
      </c>
      <c r="Q3">
        <v>76</v>
      </c>
      <c r="R3">
        <v>563</v>
      </c>
      <c r="S3">
        <v>906</v>
      </c>
      <c r="T3">
        <v>0.25800000000000001</v>
      </c>
      <c r="U3">
        <v>0.32800000000000001</v>
      </c>
      <c r="V3">
        <v>0.39300000000000002</v>
      </c>
      <c r="W3">
        <v>0.72199999999999998</v>
      </c>
      <c r="X3">
        <v>98</v>
      </c>
      <c r="Y3">
        <v>0.34100000000000003</v>
      </c>
      <c r="Z3">
        <v>100</v>
      </c>
      <c r="AA3">
        <v>2145</v>
      </c>
      <c r="AB3">
        <v>104</v>
      </c>
      <c r="AC3">
        <v>32</v>
      </c>
      <c r="AD3">
        <v>86</v>
      </c>
      <c r="AE3">
        <v>45</v>
      </c>
      <c r="AF3">
        <v>55</v>
      </c>
      <c r="AG3">
        <v>2057</v>
      </c>
      <c r="AH3">
        <v>1877</v>
      </c>
      <c r="AI3">
        <v>11.586419753086419</v>
      </c>
      <c r="AJ3">
        <v>4.7504320987654314</v>
      </c>
      <c r="AK3">
        <v>4.6234567901234556</v>
      </c>
      <c r="AL3">
        <v>0.1269753086419749</v>
      </c>
      <c r="AM3">
        <v>4.3729903455284553</v>
      </c>
      <c r="AN3">
        <v>0.25046644459500111</v>
      </c>
    </row>
    <row r="4" spans="1:40" ht="16" customHeight="1" x14ac:dyDescent="0.2">
      <c r="A4" s="15">
        <v>27</v>
      </c>
      <c r="C4" t="s">
        <v>89</v>
      </c>
      <c r="F4" t="s">
        <v>319</v>
      </c>
      <c r="G4">
        <v>162</v>
      </c>
      <c r="H4">
        <v>6257</v>
      </c>
      <c r="I4">
        <v>5604</v>
      </c>
      <c r="J4">
        <v>686</v>
      </c>
      <c r="K4">
        <v>1421</v>
      </c>
      <c r="L4">
        <v>256</v>
      </c>
      <c r="M4">
        <v>29</v>
      </c>
      <c r="N4">
        <v>170</v>
      </c>
      <c r="O4">
        <v>660</v>
      </c>
      <c r="P4">
        <v>50</v>
      </c>
      <c r="Q4">
        <v>33</v>
      </c>
      <c r="R4">
        <v>528</v>
      </c>
      <c r="S4">
        <v>974</v>
      </c>
      <c r="T4">
        <v>0.254</v>
      </c>
      <c r="U4">
        <v>0.31900000000000001</v>
      </c>
      <c r="V4">
        <v>0.40100000000000002</v>
      </c>
      <c r="W4">
        <v>0.72</v>
      </c>
      <c r="X4">
        <v>102</v>
      </c>
      <c r="Y4">
        <v>0.33300000000000002</v>
      </c>
      <c r="Z4">
        <v>103</v>
      </c>
      <c r="AA4">
        <v>2245</v>
      </c>
      <c r="AB4">
        <v>147</v>
      </c>
      <c r="AC4">
        <v>33</v>
      </c>
      <c r="AD4">
        <v>47</v>
      </c>
      <c r="AE4">
        <v>45</v>
      </c>
      <c r="AF4">
        <v>33</v>
      </c>
      <c r="AG4">
        <v>2015</v>
      </c>
      <c r="AH4">
        <v>1835</v>
      </c>
      <c r="AI4">
        <v>11.32716049382716</v>
      </c>
      <c r="AJ4">
        <v>4.644135802469135</v>
      </c>
      <c r="AK4">
        <v>4.2345679012345681</v>
      </c>
      <c r="AL4">
        <v>0.40956790123456699</v>
      </c>
      <c r="AM4">
        <v>4.4852359804946014</v>
      </c>
      <c r="AN4">
        <v>0.25066807926003332</v>
      </c>
    </row>
    <row r="5" spans="1:40" ht="16" customHeight="1" x14ac:dyDescent="0.2">
      <c r="A5" s="15">
        <v>24</v>
      </c>
      <c r="C5" t="s">
        <v>89</v>
      </c>
      <c r="F5" t="s">
        <v>200</v>
      </c>
      <c r="G5">
        <v>162</v>
      </c>
      <c r="H5">
        <v>6259</v>
      </c>
      <c r="I5">
        <v>5530</v>
      </c>
      <c r="J5">
        <v>731</v>
      </c>
      <c r="K5">
        <v>1486</v>
      </c>
      <c r="L5">
        <v>305</v>
      </c>
      <c r="M5">
        <v>25</v>
      </c>
      <c r="N5">
        <v>126</v>
      </c>
      <c r="O5">
        <v>691</v>
      </c>
      <c r="P5">
        <v>59</v>
      </c>
      <c r="Q5">
        <v>39</v>
      </c>
      <c r="R5">
        <v>593</v>
      </c>
      <c r="S5">
        <v>820</v>
      </c>
      <c r="T5">
        <v>0.26900000000000002</v>
      </c>
      <c r="U5">
        <v>0.34</v>
      </c>
      <c r="V5">
        <v>0.40100000000000002</v>
      </c>
      <c r="W5">
        <v>0.74099999999999999</v>
      </c>
      <c r="X5">
        <v>101</v>
      </c>
      <c r="Y5">
        <v>0.34300000000000003</v>
      </c>
      <c r="Z5">
        <v>101</v>
      </c>
      <c r="AA5">
        <v>2219</v>
      </c>
      <c r="AB5">
        <v>143</v>
      </c>
      <c r="AC5">
        <v>32</v>
      </c>
      <c r="AD5">
        <v>50</v>
      </c>
      <c r="AE5">
        <v>51</v>
      </c>
      <c r="AF5">
        <v>49</v>
      </c>
      <c r="AG5">
        <v>2160</v>
      </c>
      <c r="AH5">
        <v>1978</v>
      </c>
      <c r="AI5">
        <v>12.20987654320988</v>
      </c>
      <c r="AJ5">
        <v>5.006049382716049</v>
      </c>
      <c r="AK5">
        <v>4.5123456790123457</v>
      </c>
      <c r="AL5">
        <v>0.49370370370370331</v>
      </c>
      <c r="AM5">
        <v>4.5361486928104577</v>
      </c>
      <c r="AN5">
        <v>2.3803013798112001E-2</v>
      </c>
    </row>
    <row r="6" spans="1:40" ht="16" customHeight="1" x14ac:dyDescent="0.2">
      <c r="A6" s="15">
        <v>41</v>
      </c>
      <c r="C6" t="s">
        <v>89</v>
      </c>
      <c r="F6" t="s">
        <v>131</v>
      </c>
      <c r="G6">
        <v>160</v>
      </c>
      <c r="H6">
        <v>6130</v>
      </c>
      <c r="I6">
        <v>5522</v>
      </c>
      <c r="J6">
        <v>695</v>
      </c>
      <c r="K6">
        <v>1395</v>
      </c>
      <c r="L6">
        <v>232</v>
      </c>
      <c r="M6">
        <v>26</v>
      </c>
      <c r="N6">
        <v>159</v>
      </c>
      <c r="O6">
        <v>654</v>
      </c>
      <c r="P6">
        <v>123</v>
      </c>
      <c r="Q6">
        <v>64</v>
      </c>
      <c r="R6">
        <v>442</v>
      </c>
      <c r="S6">
        <v>879</v>
      </c>
      <c r="T6">
        <v>0.253</v>
      </c>
      <c r="U6">
        <v>0.309</v>
      </c>
      <c r="V6">
        <v>0.39</v>
      </c>
      <c r="W6">
        <v>0.7</v>
      </c>
      <c r="X6">
        <v>93</v>
      </c>
      <c r="Y6">
        <v>0.32700000000000001</v>
      </c>
      <c r="Z6">
        <v>93</v>
      </c>
      <c r="AA6">
        <v>2156</v>
      </c>
      <c r="AB6">
        <v>87</v>
      </c>
      <c r="AC6">
        <v>36</v>
      </c>
      <c r="AD6">
        <v>75</v>
      </c>
      <c r="AE6">
        <v>55</v>
      </c>
      <c r="AF6">
        <v>41</v>
      </c>
      <c r="AG6">
        <v>1914</v>
      </c>
      <c r="AH6">
        <v>1763</v>
      </c>
      <c r="AI6">
        <v>10.88271604938272</v>
      </c>
      <c r="AJ6">
        <v>4.4619135802469136</v>
      </c>
      <c r="AK6">
        <v>4.34375</v>
      </c>
      <c r="AL6">
        <v>0.1181635802469136</v>
      </c>
      <c r="AM6">
        <v>4.3266720604099254</v>
      </c>
      <c r="AN6">
        <v>1.7077939590074639E-2</v>
      </c>
    </row>
    <row r="7" spans="1:40" ht="16" customHeight="1" x14ac:dyDescent="0.2">
      <c r="A7" s="15">
        <v>21</v>
      </c>
      <c r="B7" t="s">
        <v>381</v>
      </c>
      <c r="C7" t="s">
        <v>435</v>
      </c>
      <c r="D7" t="s">
        <v>365</v>
      </c>
      <c r="E7" t="s">
        <v>427</v>
      </c>
      <c r="F7" t="s">
        <v>367</v>
      </c>
      <c r="G7">
        <v>8</v>
      </c>
      <c r="H7">
        <v>7</v>
      </c>
      <c r="I7">
        <v>6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0.16700000000000001</v>
      </c>
      <c r="U7">
        <v>0.28599999999999998</v>
      </c>
      <c r="V7">
        <v>0.16700000000000001</v>
      </c>
      <c r="W7">
        <v>0.45200000000000001</v>
      </c>
      <c r="X7">
        <v>30</v>
      </c>
      <c r="Y7">
        <v>0.26900000000000002</v>
      </c>
      <c r="Z7">
        <v>31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2</v>
      </c>
      <c r="AI7">
        <v>1.234567901234568E-2</v>
      </c>
      <c r="AJ7">
        <v>5.0617283950617278E-3</v>
      </c>
      <c r="AK7">
        <v>0</v>
      </c>
      <c r="AL7">
        <v>5.0617283950617278E-3</v>
      </c>
      <c r="AM7">
        <v>2.2707847707847712E-3</v>
      </c>
      <c r="AN7">
        <v>2.2707847707847712E-3</v>
      </c>
    </row>
    <row r="8" spans="1:40" ht="16" customHeight="1" x14ac:dyDescent="0.2">
      <c r="A8" s="15">
        <v>42</v>
      </c>
      <c r="C8" t="s">
        <v>89</v>
      </c>
      <c r="F8" t="s">
        <v>436</v>
      </c>
      <c r="G8">
        <v>162</v>
      </c>
      <c r="H8">
        <v>6134</v>
      </c>
      <c r="I8">
        <v>5501</v>
      </c>
      <c r="J8">
        <v>689</v>
      </c>
      <c r="K8">
        <v>1419</v>
      </c>
      <c r="L8">
        <v>250</v>
      </c>
      <c r="M8">
        <v>27</v>
      </c>
      <c r="N8">
        <v>164</v>
      </c>
      <c r="O8">
        <v>654</v>
      </c>
      <c r="P8">
        <v>124</v>
      </c>
      <c r="Q8">
        <v>56</v>
      </c>
      <c r="R8">
        <v>488</v>
      </c>
      <c r="S8">
        <v>1006</v>
      </c>
      <c r="T8">
        <v>0.25800000000000001</v>
      </c>
      <c r="U8">
        <v>0.32</v>
      </c>
      <c r="V8">
        <v>0.40300000000000002</v>
      </c>
      <c r="W8">
        <v>0.72299999999999998</v>
      </c>
      <c r="X8">
        <v>99</v>
      </c>
      <c r="Y8">
        <v>0.33300000000000002</v>
      </c>
      <c r="Z8">
        <v>97</v>
      </c>
      <c r="AA8">
        <v>2215</v>
      </c>
      <c r="AB8">
        <v>85</v>
      </c>
      <c r="AC8">
        <v>32</v>
      </c>
      <c r="AD8">
        <v>72</v>
      </c>
      <c r="AE8">
        <v>41</v>
      </c>
      <c r="AF8">
        <v>54</v>
      </c>
      <c r="AG8">
        <v>1993</v>
      </c>
      <c r="AH8">
        <v>1852</v>
      </c>
      <c r="AI8">
        <v>11.4320987654321</v>
      </c>
      <c r="AJ8">
        <v>4.68716049382716</v>
      </c>
      <c r="AK8">
        <v>4.2530864197530862</v>
      </c>
      <c r="AL8">
        <v>0.43407407407407378</v>
      </c>
      <c r="AM8">
        <v>4.5351493055555556</v>
      </c>
      <c r="AN8">
        <v>0.28206288580246941</v>
      </c>
    </row>
    <row r="9" spans="1:40" ht="16" customHeight="1" x14ac:dyDescent="0.2">
      <c r="A9" s="15">
        <v>29</v>
      </c>
      <c r="B9" t="s">
        <v>376</v>
      </c>
      <c r="C9" t="s">
        <v>437</v>
      </c>
      <c r="D9" t="s">
        <v>380</v>
      </c>
      <c r="E9" t="s">
        <v>427</v>
      </c>
      <c r="F9" t="s">
        <v>367</v>
      </c>
      <c r="G9">
        <v>3</v>
      </c>
      <c r="H9">
        <v>3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0.33300000000000002</v>
      </c>
      <c r="V9">
        <v>0</v>
      </c>
      <c r="W9">
        <v>0.33300000000000002</v>
      </c>
      <c r="X9">
        <v>1</v>
      </c>
      <c r="Y9">
        <v>0.23899999999999999</v>
      </c>
      <c r="Z9">
        <v>32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6.1728395061728392E-3</v>
      </c>
      <c r="AJ9">
        <v>2.5308641975308639E-3</v>
      </c>
      <c r="AK9">
        <v>0</v>
      </c>
      <c r="AL9">
        <v>2.5308641975308639E-3</v>
      </c>
      <c r="AM9">
        <v>0</v>
      </c>
      <c r="AN9">
        <v>0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29</v>
      </c>
      <c r="C11" t="s">
        <v>89</v>
      </c>
      <c r="F11" t="s">
        <v>438</v>
      </c>
      <c r="G11">
        <v>162</v>
      </c>
      <c r="H11">
        <v>6359</v>
      </c>
      <c r="I11">
        <v>5547</v>
      </c>
      <c r="J11">
        <v>817</v>
      </c>
      <c r="K11">
        <v>1372</v>
      </c>
      <c r="L11">
        <v>259</v>
      </c>
      <c r="M11">
        <v>26</v>
      </c>
      <c r="N11">
        <v>209</v>
      </c>
      <c r="O11">
        <v>778</v>
      </c>
      <c r="P11">
        <v>109</v>
      </c>
      <c r="Q11">
        <v>47</v>
      </c>
      <c r="R11">
        <v>699</v>
      </c>
      <c r="S11">
        <v>1185</v>
      </c>
      <c r="T11">
        <v>0.247</v>
      </c>
      <c r="U11">
        <v>0.33300000000000002</v>
      </c>
      <c r="V11">
        <v>0.41599999999999998</v>
      </c>
      <c r="W11">
        <v>0.749</v>
      </c>
      <c r="X11">
        <v>105</v>
      </c>
      <c r="Y11">
        <v>0.34699999999999998</v>
      </c>
      <c r="Z11">
        <v>106</v>
      </c>
      <c r="AA11">
        <v>2310</v>
      </c>
      <c r="AB11">
        <v>90</v>
      </c>
      <c r="AC11">
        <v>31</v>
      </c>
      <c r="AD11">
        <v>38</v>
      </c>
      <c r="AE11">
        <v>44</v>
      </c>
      <c r="AF11">
        <v>40</v>
      </c>
      <c r="AG11">
        <v>2142</v>
      </c>
      <c r="AH11">
        <v>2005</v>
      </c>
      <c r="AI11">
        <v>12.376543209876541</v>
      </c>
      <c r="AJ11">
        <v>5.0743827160493824</v>
      </c>
      <c r="AK11">
        <v>5.0432098765432096</v>
      </c>
      <c r="AL11">
        <v>3.1172839506172782E-2</v>
      </c>
      <c r="AM11">
        <v>4.8703370036703362</v>
      </c>
      <c r="AN11">
        <v>0.17287287287287351</v>
      </c>
    </row>
    <row r="12" spans="1:40" ht="16" customHeight="1" x14ac:dyDescent="0.2">
      <c r="A12" s="15">
        <v>46</v>
      </c>
      <c r="C12" t="s">
        <v>89</v>
      </c>
      <c r="F12" t="s">
        <v>196</v>
      </c>
      <c r="G12">
        <v>162</v>
      </c>
      <c r="H12">
        <v>6147</v>
      </c>
      <c r="I12">
        <v>5504</v>
      </c>
      <c r="J12">
        <v>605</v>
      </c>
      <c r="K12">
        <v>1345</v>
      </c>
      <c r="L12">
        <v>240</v>
      </c>
      <c r="M12">
        <v>43</v>
      </c>
      <c r="N12">
        <v>79</v>
      </c>
      <c r="O12">
        <v>570</v>
      </c>
      <c r="P12">
        <v>125</v>
      </c>
      <c r="Q12">
        <v>68</v>
      </c>
      <c r="R12">
        <v>502</v>
      </c>
      <c r="S12">
        <v>1027</v>
      </c>
      <c r="T12">
        <v>0.24399999999999999</v>
      </c>
      <c r="U12">
        <v>0.309</v>
      </c>
      <c r="V12">
        <v>0.34699999999999998</v>
      </c>
      <c r="W12">
        <v>0.65600000000000003</v>
      </c>
      <c r="X12">
        <v>91</v>
      </c>
      <c r="Y12">
        <v>0.307</v>
      </c>
      <c r="Z12">
        <v>90</v>
      </c>
      <c r="AA12">
        <v>1908</v>
      </c>
      <c r="AB12">
        <v>87</v>
      </c>
      <c r="AC12">
        <v>35</v>
      </c>
      <c r="AD12">
        <v>63</v>
      </c>
      <c r="AE12">
        <v>43</v>
      </c>
      <c r="AF12">
        <v>45</v>
      </c>
      <c r="AG12">
        <v>1927</v>
      </c>
      <c r="AH12">
        <v>1772</v>
      </c>
      <c r="AI12">
        <v>10.93827160493827</v>
      </c>
      <c r="AJ12">
        <v>4.4846913580246914</v>
      </c>
      <c r="AK12">
        <v>3.7345679012345681</v>
      </c>
      <c r="AL12">
        <v>0.75012345679012338</v>
      </c>
      <c r="AM12">
        <v>3.8692808342322911</v>
      </c>
      <c r="AN12">
        <v>0.13471293299772261</v>
      </c>
    </row>
    <row r="13" spans="1:40" ht="16" customHeight="1" x14ac:dyDescent="0.2">
      <c r="A13" s="15">
        <v>29</v>
      </c>
      <c r="C13" t="s">
        <v>89</v>
      </c>
      <c r="F13" t="s">
        <v>283</v>
      </c>
      <c r="G13">
        <v>162</v>
      </c>
      <c r="H13">
        <v>6244</v>
      </c>
      <c r="I13">
        <v>5584</v>
      </c>
      <c r="J13">
        <v>727</v>
      </c>
      <c r="K13">
        <v>1475</v>
      </c>
      <c r="L13">
        <v>290</v>
      </c>
      <c r="M13">
        <v>41</v>
      </c>
      <c r="N13">
        <v>117</v>
      </c>
      <c r="O13">
        <v>689</v>
      </c>
      <c r="P13">
        <v>119</v>
      </c>
      <c r="Q13">
        <v>68</v>
      </c>
      <c r="R13">
        <v>523</v>
      </c>
      <c r="S13">
        <v>969</v>
      </c>
      <c r="T13">
        <v>0.26400000000000001</v>
      </c>
      <c r="U13">
        <v>0.32800000000000001</v>
      </c>
      <c r="V13">
        <v>0.39400000000000002</v>
      </c>
      <c r="W13">
        <v>0.72199999999999998</v>
      </c>
      <c r="X13">
        <v>100</v>
      </c>
      <c r="Y13">
        <v>0.33100000000000002</v>
      </c>
      <c r="Z13">
        <v>98</v>
      </c>
      <c r="AA13">
        <v>2198</v>
      </c>
      <c r="AB13">
        <v>126</v>
      </c>
      <c r="AC13">
        <v>35</v>
      </c>
      <c r="AD13">
        <v>53</v>
      </c>
      <c r="AE13">
        <v>47</v>
      </c>
      <c r="AF13">
        <v>47</v>
      </c>
      <c r="AG13">
        <v>2080</v>
      </c>
      <c r="AH13">
        <v>1886</v>
      </c>
      <c r="AI13">
        <v>11.641975308641969</v>
      </c>
      <c r="AJ13">
        <v>4.7732098765432092</v>
      </c>
      <c r="AK13">
        <v>4.4876543209876543</v>
      </c>
      <c r="AL13">
        <v>0.2855555555555549</v>
      </c>
      <c r="AM13">
        <v>4.4051388888888887</v>
      </c>
      <c r="AN13">
        <v>8.2515432098765551E-2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41</v>
      </c>
      <c r="C15" t="s">
        <v>89</v>
      </c>
      <c r="F15" t="s">
        <v>187</v>
      </c>
      <c r="G15">
        <v>162</v>
      </c>
      <c r="H15">
        <v>6159</v>
      </c>
      <c r="I15">
        <v>5408</v>
      </c>
      <c r="J15">
        <v>665</v>
      </c>
      <c r="K15">
        <v>1366</v>
      </c>
      <c r="L15">
        <v>191</v>
      </c>
      <c r="M15">
        <v>29</v>
      </c>
      <c r="N15">
        <v>108</v>
      </c>
      <c r="O15">
        <v>605</v>
      </c>
      <c r="P15">
        <v>126</v>
      </c>
      <c r="Q15">
        <v>68</v>
      </c>
      <c r="R15">
        <v>583</v>
      </c>
      <c r="S15">
        <v>957</v>
      </c>
      <c r="T15">
        <v>0.253</v>
      </c>
      <c r="U15">
        <v>0.32600000000000001</v>
      </c>
      <c r="V15">
        <v>0.35899999999999999</v>
      </c>
      <c r="W15">
        <v>0.68500000000000005</v>
      </c>
      <c r="X15">
        <v>95</v>
      </c>
      <c r="Y15">
        <v>0.32400000000000001</v>
      </c>
      <c r="Z15">
        <v>96</v>
      </c>
      <c r="AA15">
        <v>1939</v>
      </c>
      <c r="AB15">
        <v>109</v>
      </c>
      <c r="AC15">
        <v>28</v>
      </c>
      <c r="AD15">
        <v>94</v>
      </c>
      <c r="AE15">
        <v>46</v>
      </c>
      <c r="AF15">
        <v>50</v>
      </c>
      <c r="AG15">
        <v>2027</v>
      </c>
      <c r="AH15">
        <v>1850</v>
      </c>
      <c r="AI15">
        <v>11.41975308641975</v>
      </c>
      <c r="AJ15">
        <v>4.6820987654320989</v>
      </c>
      <c r="AK15">
        <v>4.1049382716049383</v>
      </c>
      <c r="AL15">
        <v>0.57716049382716061</v>
      </c>
      <c r="AM15">
        <v>3.9613582140422632</v>
      </c>
      <c r="AN15">
        <v>0.14358005756267511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22</v>
      </c>
      <c r="C17" t="s">
        <v>89</v>
      </c>
      <c r="F17" t="s">
        <v>98</v>
      </c>
      <c r="G17">
        <v>162</v>
      </c>
      <c r="H17">
        <v>6311</v>
      </c>
      <c r="I17">
        <v>5611</v>
      </c>
      <c r="J17">
        <v>799</v>
      </c>
      <c r="K17">
        <v>1523</v>
      </c>
      <c r="L17">
        <v>247</v>
      </c>
      <c r="M17">
        <v>53</v>
      </c>
      <c r="N17">
        <v>116</v>
      </c>
      <c r="O17">
        <v>750</v>
      </c>
      <c r="P17">
        <v>106</v>
      </c>
      <c r="Q17">
        <v>68</v>
      </c>
      <c r="R17">
        <v>556</v>
      </c>
      <c r="S17">
        <v>802</v>
      </c>
      <c r="T17">
        <v>0.27100000000000002</v>
      </c>
      <c r="U17">
        <v>0.33600000000000002</v>
      </c>
      <c r="V17">
        <v>0.39600000000000002</v>
      </c>
      <c r="W17">
        <v>0.73199999999999998</v>
      </c>
      <c r="X17">
        <v>104</v>
      </c>
      <c r="Y17">
        <v>0.33600000000000002</v>
      </c>
      <c r="Z17">
        <v>104</v>
      </c>
      <c r="AA17">
        <v>2224</v>
      </c>
      <c r="AB17">
        <v>137</v>
      </c>
      <c r="AC17">
        <v>23</v>
      </c>
      <c r="AD17">
        <v>52</v>
      </c>
      <c r="AE17">
        <v>66</v>
      </c>
      <c r="AF17">
        <v>48</v>
      </c>
      <c r="AG17">
        <v>2150</v>
      </c>
      <c r="AH17">
        <v>1945</v>
      </c>
      <c r="AI17">
        <v>12.006172839506171</v>
      </c>
      <c r="AJ17">
        <v>4.9225308641975296</v>
      </c>
      <c r="AK17">
        <v>4.9320987654320989</v>
      </c>
      <c r="AL17">
        <v>9.56790123456841E-3</v>
      </c>
      <c r="AM17">
        <v>4.4572916666666664</v>
      </c>
      <c r="AN17">
        <v>0.47480709876543248</v>
      </c>
    </row>
    <row r="18" spans="1:40" ht="16" customHeight="1" x14ac:dyDescent="0.2">
      <c r="A18" s="15">
        <v>27</v>
      </c>
      <c r="C18" t="s">
        <v>89</v>
      </c>
      <c r="F18" t="s">
        <v>203</v>
      </c>
      <c r="G18">
        <v>162</v>
      </c>
      <c r="H18">
        <v>6218</v>
      </c>
      <c r="I18">
        <v>5556</v>
      </c>
      <c r="J18">
        <v>776</v>
      </c>
      <c r="K18">
        <v>1557</v>
      </c>
      <c r="L18">
        <v>270</v>
      </c>
      <c r="M18">
        <v>42</v>
      </c>
      <c r="N18">
        <v>140</v>
      </c>
      <c r="O18">
        <v>733</v>
      </c>
      <c r="P18">
        <v>107</v>
      </c>
      <c r="Q18">
        <v>68</v>
      </c>
      <c r="R18">
        <v>526</v>
      </c>
      <c r="S18">
        <v>747</v>
      </c>
      <c r="T18">
        <v>0.28000000000000003</v>
      </c>
      <c r="U18">
        <v>0.34399999999999997</v>
      </c>
      <c r="V18">
        <v>0.42</v>
      </c>
      <c r="W18">
        <v>0.76400000000000001</v>
      </c>
      <c r="X18">
        <v>107</v>
      </c>
      <c r="Y18">
        <v>0.35099999999999998</v>
      </c>
      <c r="Z18">
        <v>108</v>
      </c>
      <c r="AA18">
        <v>2331</v>
      </c>
      <c r="AB18">
        <v>157</v>
      </c>
      <c r="AC18">
        <v>40</v>
      </c>
      <c r="AD18">
        <v>44</v>
      </c>
      <c r="AE18">
        <v>49</v>
      </c>
      <c r="AF18">
        <v>38</v>
      </c>
      <c r="AG18">
        <v>2161</v>
      </c>
      <c r="AH18">
        <v>1936</v>
      </c>
      <c r="AI18">
        <v>11.950617283950621</v>
      </c>
      <c r="AJ18">
        <v>4.8997530864197527</v>
      </c>
      <c r="AK18">
        <v>4.7901234567901234</v>
      </c>
      <c r="AL18">
        <v>0.1096296296296293</v>
      </c>
      <c r="AM18">
        <v>4.5961240310077516</v>
      </c>
      <c r="AN18">
        <v>0.19399942578237089</v>
      </c>
    </row>
    <row r="19" spans="1:40" ht="16" customHeight="1" x14ac:dyDescent="0.2">
      <c r="A19" s="15">
        <v>42</v>
      </c>
      <c r="C19" t="s">
        <v>89</v>
      </c>
      <c r="F19" t="s">
        <v>300</v>
      </c>
      <c r="G19">
        <v>161</v>
      </c>
      <c r="H19">
        <v>6077</v>
      </c>
      <c r="I19">
        <v>5359</v>
      </c>
      <c r="J19">
        <v>640</v>
      </c>
      <c r="K19">
        <v>1305</v>
      </c>
      <c r="L19">
        <v>250</v>
      </c>
      <c r="M19">
        <v>24</v>
      </c>
      <c r="N19">
        <v>117</v>
      </c>
      <c r="O19">
        <v>605</v>
      </c>
      <c r="P19">
        <v>153</v>
      </c>
      <c r="Q19">
        <v>70</v>
      </c>
      <c r="R19">
        <v>578</v>
      </c>
      <c r="S19">
        <v>789</v>
      </c>
      <c r="T19">
        <v>0.24399999999999999</v>
      </c>
      <c r="U19">
        <v>0.317</v>
      </c>
      <c r="V19">
        <v>0.36499999999999999</v>
      </c>
      <c r="W19">
        <v>0.68200000000000005</v>
      </c>
      <c r="X19">
        <v>93</v>
      </c>
      <c r="Y19">
        <v>0.318</v>
      </c>
      <c r="Z19">
        <v>90</v>
      </c>
      <c r="AA19">
        <v>1954</v>
      </c>
      <c r="AB19">
        <v>97</v>
      </c>
      <c r="AC19">
        <v>27</v>
      </c>
      <c r="AD19">
        <v>60</v>
      </c>
      <c r="AE19">
        <v>52</v>
      </c>
      <c r="AF19">
        <v>53</v>
      </c>
      <c r="AG19">
        <v>1963</v>
      </c>
      <c r="AH19">
        <v>1796</v>
      </c>
      <c r="AI19">
        <v>11.086419753086419</v>
      </c>
      <c r="AJ19">
        <v>4.5454320987654313</v>
      </c>
      <c r="AK19">
        <v>3.975155279503106</v>
      </c>
      <c r="AL19">
        <v>0.57027681926232576</v>
      </c>
      <c r="AM19">
        <v>4.0210129688047669</v>
      </c>
      <c r="AN19">
        <v>4.5857689301661342E-2</v>
      </c>
    </row>
    <row r="20" spans="1:40" ht="16" customHeight="1" x14ac:dyDescent="0.2">
      <c r="A20" s="15">
        <v>24</v>
      </c>
      <c r="C20" t="s">
        <v>89</v>
      </c>
      <c r="F20" t="s">
        <v>316</v>
      </c>
      <c r="G20">
        <v>162</v>
      </c>
      <c r="H20">
        <v>6140</v>
      </c>
      <c r="I20">
        <v>5541</v>
      </c>
      <c r="J20">
        <v>674</v>
      </c>
      <c r="K20">
        <v>1418</v>
      </c>
      <c r="L20">
        <v>249</v>
      </c>
      <c r="M20">
        <v>19</v>
      </c>
      <c r="N20">
        <v>147</v>
      </c>
      <c r="O20">
        <v>630</v>
      </c>
      <c r="P20">
        <v>109</v>
      </c>
      <c r="Q20">
        <v>36</v>
      </c>
      <c r="R20">
        <v>473</v>
      </c>
      <c r="S20">
        <v>861</v>
      </c>
      <c r="T20">
        <v>0.25600000000000001</v>
      </c>
      <c r="U20">
        <v>0.316</v>
      </c>
      <c r="V20">
        <v>0.38700000000000001</v>
      </c>
      <c r="W20">
        <v>0.70399999999999996</v>
      </c>
      <c r="X20">
        <v>94</v>
      </c>
      <c r="Y20">
        <v>0.32600000000000001</v>
      </c>
      <c r="Z20">
        <v>93</v>
      </c>
      <c r="AA20">
        <v>2146</v>
      </c>
      <c r="AB20">
        <v>125</v>
      </c>
      <c r="AC20">
        <v>39</v>
      </c>
      <c r="AD20">
        <v>37</v>
      </c>
      <c r="AE20">
        <v>50</v>
      </c>
      <c r="AF20">
        <v>38</v>
      </c>
      <c r="AG20">
        <v>1968</v>
      </c>
      <c r="AH20">
        <v>1807</v>
      </c>
      <c r="AI20">
        <v>11.154320987654319</v>
      </c>
      <c r="AJ20">
        <v>4.5732716049382711</v>
      </c>
      <c r="AK20">
        <v>4.1604938271604937</v>
      </c>
      <c r="AL20">
        <v>0.41277777777777752</v>
      </c>
      <c r="AM20">
        <v>4.303061708860759</v>
      </c>
      <c r="AN20">
        <v>0.14256788170026541</v>
      </c>
    </row>
    <row r="21" spans="1:40" ht="16" customHeight="1" x14ac:dyDescent="0.2">
      <c r="A21" s="15">
        <v>34</v>
      </c>
      <c r="C21" t="s">
        <v>89</v>
      </c>
      <c r="F21" t="s">
        <v>170</v>
      </c>
      <c r="G21">
        <v>162</v>
      </c>
      <c r="H21">
        <v>6192</v>
      </c>
      <c r="I21">
        <v>5410</v>
      </c>
      <c r="J21">
        <v>760</v>
      </c>
      <c r="K21">
        <v>1342</v>
      </c>
      <c r="L21">
        <v>246</v>
      </c>
      <c r="M21">
        <v>19</v>
      </c>
      <c r="N21">
        <v>159</v>
      </c>
      <c r="O21">
        <v>716</v>
      </c>
      <c r="P21">
        <v>151</v>
      </c>
      <c r="Q21">
        <v>64</v>
      </c>
      <c r="R21">
        <v>642</v>
      </c>
      <c r="S21">
        <v>981</v>
      </c>
      <c r="T21">
        <v>0.248</v>
      </c>
      <c r="U21">
        <v>0.33100000000000002</v>
      </c>
      <c r="V21">
        <v>0.38900000000000001</v>
      </c>
      <c r="W21">
        <v>0.71899999999999997</v>
      </c>
      <c r="X21">
        <v>104</v>
      </c>
      <c r="Y21">
        <v>0.33500000000000002</v>
      </c>
      <c r="Z21">
        <v>106</v>
      </c>
      <c r="AA21">
        <v>2103</v>
      </c>
      <c r="AB21">
        <v>131</v>
      </c>
      <c r="AC21">
        <v>50</v>
      </c>
      <c r="AD21">
        <v>41</v>
      </c>
      <c r="AE21">
        <v>49</v>
      </c>
      <c r="AF21">
        <v>55</v>
      </c>
      <c r="AG21">
        <v>2089</v>
      </c>
      <c r="AH21">
        <v>1894</v>
      </c>
      <c r="AI21">
        <v>11.691358024691359</v>
      </c>
      <c r="AJ21">
        <v>4.7934567901234564</v>
      </c>
      <c r="AK21">
        <v>4.6913580246913584</v>
      </c>
      <c r="AL21">
        <v>0.10209876543209789</v>
      </c>
      <c r="AM21">
        <v>4.3280983551527354</v>
      </c>
      <c r="AN21">
        <v>0.36325966953862299</v>
      </c>
    </row>
    <row r="22" spans="1:40" ht="16" customHeight="1" x14ac:dyDescent="0.2">
      <c r="A22" s="15">
        <v>45</v>
      </c>
      <c r="C22" t="s">
        <v>89</v>
      </c>
      <c r="F22" t="s">
        <v>133</v>
      </c>
      <c r="G22">
        <v>162</v>
      </c>
      <c r="H22">
        <v>6133</v>
      </c>
      <c r="I22">
        <v>5521</v>
      </c>
      <c r="J22">
        <v>629</v>
      </c>
      <c r="K22">
        <v>1332</v>
      </c>
      <c r="L22">
        <v>248</v>
      </c>
      <c r="M22">
        <v>33</v>
      </c>
      <c r="N22">
        <v>111</v>
      </c>
      <c r="O22">
        <v>590</v>
      </c>
      <c r="P22">
        <v>92</v>
      </c>
      <c r="Q22">
        <v>30</v>
      </c>
      <c r="R22">
        <v>490</v>
      </c>
      <c r="S22">
        <v>1026</v>
      </c>
      <c r="T22">
        <v>0.24099999999999999</v>
      </c>
      <c r="U22">
        <v>0.30299999999999999</v>
      </c>
      <c r="V22">
        <v>0.35799999999999998</v>
      </c>
      <c r="W22">
        <v>0.66200000000000003</v>
      </c>
      <c r="X22">
        <v>87</v>
      </c>
      <c r="Y22">
        <v>0.313</v>
      </c>
      <c r="Z22">
        <v>86</v>
      </c>
      <c r="AA22">
        <v>1979</v>
      </c>
      <c r="AB22">
        <v>114</v>
      </c>
      <c r="AC22">
        <v>21</v>
      </c>
      <c r="AD22">
        <v>52</v>
      </c>
      <c r="AE22">
        <v>49</v>
      </c>
      <c r="AF22">
        <v>48</v>
      </c>
      <c r="AG22">
        <v>1891</v>
      </c>
      <c r="AH22">
        <v>1747</v>
      </c>
      <c r="AI22">
        <v>10.783950617283949</v>
      </c>
      <c r="AJ22">
        <v>4.4214197530864192</v>
      </c>
      <c r="AK22">
        <v>3.882716049382716</v>
      </c>
      <c r="AL22">
        <v>0.53870370370370324</v>
      </c>
      <c r="AM22">
        <v>4.0135515218188491</v>
      </c>
      <c r="AN22">
        <v>0.13083547243613311</v>
      </c>
    </row>
    <row r="23" spans="1:40" ht="16" customHeight="1" x14ac:dyDescent="0.2">
      <c r="A23" s="15">
        <v>45</v>
      </c>
      <c r="C23" t="s">
        <v>89</v>
      </c>
      <c r="F23" t="s">
        <v>208</v>
      </c>
      <c r="G23">
        <v>162</v>
      </c>
      <c r="H23">
        <v>6269</v>
      </c>
      <c r="I23">
        <v>5449</v>
      </c>
      <c r="J23">
        <v>768</v>
      </c>
      <c r="K23">
        <v>1433</v>
      </c>
      <c r="L23">
        <v>259</v>
      </c>
      <c r="M23">
        <v>50</v>
      </c>
      <c r="N23">
        <v>126</v>
      </c>
      <c r="O23">
        <v>725</v>
      </c>
      <c r="P23">
        <v>124</v>
      </c>
      <c r="Q23">
        <v>46</v>
      </c>
      <c r="R23">
        <v>620</v>
      </c>
      <c r="S23">
        <v>901</v>
      </c>
      <c r="T23">
        <v>0.26300000000000001</v>
      </c>
      <c r="U23">
        <v>0.33800000000000002</v>
      </c>
      <c r="V23">
        <v>0.39800000000000002</v>
      </c>
      <c r="W23">
        <v>0.73699999999999999</v>
      </c>
      <c r="X23">
        <v>108</v>
      </c>
      <c r="Y23">
        <v>0.34200000000000003</v>
      </c>
      <c r="Z23">
        <v>107</v>
      </c>
      <c r="AA23">
        <v>2170</v>
      </c>
      <c r="AB23">
        <v>111</v>
      </c>
      <c r="AC23">
        <v>35</v>
      </c>
      <c r="AD23">
        <v>99</v>
      </c>
      <c r="AE23">
        <v>66</v>
      </c>
      <c r="AF23">
        <v>62</v>
      </c>
      <c r="AG23">
        <v>2150</v>
      </c>
      <c r="AH23">
        <v>1993</v>
      </c>
      <c r="AI23">
        <v>12.30246913580247</v>
      </c>
      <c r="AJ23">
        <v>5.044012345679012</v>
      </c>
      <c r="AK23">
        <v>4.7407407407407396</v>
      </c>
      <c r="AL23">
        <v>0.30327160493827149</v>
      </c>
      <c r="AM23">
        <v>4.5631969099276786</v>
      </c>
      <c r="AN23">
        <v>0.17754383081306191</v>
      </c>
    </row>
    <row r="24" spans="1:40" ht="16" customHeight="1" x14ac:dyDescent="0.2">
      <c r="A24" s="15">
        <v>50</v>
      </c>
      <c r="C24" t="s">
        <v>89</v>
      </c>
      <c r="F24" t="s">
        <v>436</v>
      </c>
      <c r="G24">
        <v>162</v>
      </c>
      <c r="H24">
        <v>6057</v>
      </c>
      <c r="I24">
        <v>5408</v>
      </c>
      <c r="J24">
        <v>636</v>
      </c>
      <c r="K24">
        <v>1321</v>
      </c>
      <c r="L24">
        <v>204</v>
      </c>
      <c r="M24">
        <v>36</v>
      </c>
      <c r="N24">
        <v>121</v>
      </c>
      <c r="O24">
        <v>591</v>
      </c>
      <c r="P24">
        <v>101</v>
      </c>
      <c r="Q24">
        <v>64</v>
      </c>
      <c r="R24">
        <v>501</v>
      </c>
      <c r="S24">
        <v>1069</v>
      </c>
      <c r="T24">
        <v>0.24399999999999999</v>
      </c>
      <c r="U24">
        <v>0.31</v>
      </c>
      <c r="V24">
        <v>0.36199999999999999</v>
      </c>
      <c r="W24">
        <v>0.67300000000000004</v>
      </c>
      <c r="X24">
        <v>87</v>
      </c>
      <c r="Y24">
        <v>0.316</v>
      </c>
      <c r="Z24">
        <v>86</v>
      </c>
      <c r="AA24">
        <v>1960</v>
      </c>
      <c r="AB24">
        <v>122</v>
      </c>
      <c r="AC24">
        <v>32</v>
      </c>
      <c r="AD24">
        <v>78</v>
      </c>
      <c r="AE24">
        <v>38</v>
      </c>
      <c r="AF24">
        <v>60</v>
      </c>
      <c r="AG24">
        <v>1914</v>
      </c>
      <c r="AH24">
        <v>1728</v>
      </c>
      <c r="AI24">
        <v>10.66666666666667</v>
      </c>
      <c r="AJ24">
        <v>4.3733333333333331</v>
      </c>
      <c r="AK24">
        <v>3.925925925925926</v>
      </c>
      <c r="AL24">
        <v>0.44740740740740698</v>
      </c>
      <c r="AM24">
        <v>3.923612903225806</v>
      </c>
      <c r="AN24">
        <v>2.313022700120015E-3</v>
      </c>
    </row>
    <row r="25" spans="1:40" ht="16" customHeight="1" x14ac:dyDescent="0.2">
      <c r="A25" s="15">
        <v>27</v>
      </c>
      <c r="C25" t="s">
        <v>89</v>
      </c>
      <c r="F25" t="s">
        <v>277</v>
      </c>
      <c r="G25">
        <v>162</v>
      </c>
      <c r="H25">
        <v>6237</v>
      </c>
      <c r="I25">
        <v>5494</v>
      </c>
      <c r="J25">
        <v>702</v>
      </c>
      <c r="K25">
        <v>1400</v>
      </c>
      <c r="L25">
        <v>268</v>
      </c>
      <c r="M25">
        <v>29</v>
      </c>
      <c r="N25">
        <v>126</v>
      </c>
      <c r="O25">
        <v>665</v>
      </c>
      <c r="P25">
        <v>97</v>
      </c>
      <c r="Q25">
        <v>44</v>
      </c>
      <c r="R25">
        <v>588</v>
      </c>
      <c r="S25">
        <v>811</v>
      </c>
      <c r="T25">
        <v>0.255</v>
      </c>
      <c r="U25">
        <v>0.32800000000000001</v>
      </c>
      <c r="V25">
        <v>0.38300000000000001</v>
      </c>
      <c r="W25">
        <v>0.71099999999999997</v>
      </c>
      <c r="X25">
        <v>97</v>
      </c>
      <c r="Y25">
        <v>0.32700000000000001</v>
      </c>
      <c r="Z25">
        <v>95</v>
      </c>
      <c r="AA25">
        <v>2104</v>
      </c>
      <c r="AB25">
        <v>139</v>
      </c>
      <c r="AC25">
        <v>37</v>
      </c>
      <c r="AD25">
        <v>55</v>
      </c>
      <c r="AE25">
        <v>62</v>
      </c>
      <c r="AF25">
        <v>57</v>
      </c>
      <c r="AG25">
        <v>2082</v>
      </c>
      <c r="AH25">
        <v>1899</v>
      </c>
      <c r="AI25">
        <v>11.72222222222222</v>
      </c>
      <c r="AJ25">
        <v>4.8061111111111101</v>
      </c>
      <c r="AK25">
        <v>4.333333333333333</v>
      </c>
      <c r="AL25">
        <v>0.47277777777777708</v>
      </c>
      <c r="AM25">
        <v>4.3116692073170721</v>
      </c>
      <c r="AN25">
        <v>2.1664126016260891E-2</v>
      </c>
    </row>
    <row r="26" spans="1:40" ht="16" customHeight="1" x14ac:dyDescent="0.2">
      <c r="A26" s="15">
        <v>43</v>
      </c>
      <c r="C26" t="s">
        <v>89</v>
      </c>
      <c r="F26" t="s">
        <v>173</v>
      </c>
      <c r="G26">
        <v>162</v>
      </c>
      <c r="H26">
        <v>6098</v>
      </c>
      <c r="I26">
        <v>5463</v>
      </c>
      <c r="J26">
        <v>649</v>
      </c>
      <c r="K26">
        <v>1345</v>
      </c>
      <c r="L26">
        <v>215</v>
      </c>
      <c r="M26">
        <v>48</v>
      </c>
      <c r="N26">
        <v>141</v>
      </c>
      <c r="O26">
        <v>605</v>
      </c>
      <c r="P26">
        <v>95</v>
      </c>
      <c r="Q26">
        <v>57</v>
      </c>
      <c r="R26">
        <v>471</v>
      </c>
      <c r="S26">
        <v>973</v>
      </c>
      <c r="T26">
        <v>0.246</v>
      </c>
      <c r="U26">
        <v>0.309</v>
      </c>
      <c r="V26">
        <v>0.38100000000000001</v>
      </c>
      <c r="W26">
        <v>0.69</v>
      </c>
      <c r="X26">
        <v>97</v>
      </c>
      <c r="Y26">
        <v>0.32300000000000001</v>
      </c>
      <c r="Z26">
        <v>98</v>
      </c>
      <c r="AA26">
        <v>2079</v>
      </c>
      <c r="AB26">
        <v>91</v>
      </c>
      <c r="AC26">
        <v>40</v>
      </c>
      <c r="AD26">
        <v>90</v>
      </c>
      <c r="AE26">
        <v>33</v>
      </c>
      <c r="AF26">
        <v>59</v>
      </c>
      <c r="AG26">
        <v>1915</v>
      </c>
      <c r="AH26">
        <v>1767</v>
      </c>
      <c r="AI26">
        <v>10.90740740740741</v>
      </c>
      <c r="AJ26">
        <v>4.4720370370370368</v>
      </c>
      <c r="AK26">
        <v>4.0061728395061724</v>
      </c>
      <c r="AL26">
        <v>0.46586419753086439</v>
      </c>
      <c r="AM26">
        <v>4.2364158576051771</v>
      </c>
      <c r="AN26">
        <v>0.23024301809900469</v>
      </c>
    </row>
    <row r="27" spans="1:40" ht="16" customHeight="1" x14ac:dyDescent="0.2">
      <c r="A27" s="15">
        <v>38</v>
      </c>
      <c r="C27" t="s">
        <v>89</v>
      </c>
      <c r="F27" t="s">
        <v>255</v>
      </c>
      <c r="G27">
        <v>162</v>
      </c>
      <c r="H27">
        <v>6020</v>
      </c>
      <c r="I27">
        <v>5362</v>
      </c>
      <c r="J27">
        <v>651</v>
      </c>
      <c r="K27">
        <v>1366</v>
      </c>
      <c r="L27">
        <v>239</v>
      </c>
      <c r="M27">
        <v>53</v>
      </c>
      <c r="N27">
        <v>68</v>
      </c>
      <c r="O27">
        <v>599</v>
      </c>
      <c r="P27">
        <v>202</v>
      </c>
      <c r="Q27">
        <v>110</v>
      </c>
      <c r="R27">
        <v>532</v>
      </c>
      <c r="S27">
        <v>857</v>
      </c>
      <c r="T27">
        <v>0.255</v>
      </c>
      <c r="U27">
        <v>0.32200000000000001</v>
      </c>
      <c r="V27">
        <v>0.35699999999999998</v>
      </c>
      <c r="W27">
        <v>0.67900000000000005</v>
      </c>
      <c r="X27">
        <v>91</v>
      </c>
      <c r="Y27">
        <v>0.31900000000000001</v>
      </c>
      <c r="Z27">
        <v>91</v>
      </c>
      <c r="AA27">
        <v>1915</v>
      </c>
      <c r="AB27">
        <v>94</v>
      </c>
      <c r="AC27">
        <v>21</v>
      </c>
      <c r="AD27">
        <v>58</v>
      </c>
      <c r="AE27">
        <v>47</v>
      </c>
      <c r="AF27">
        <v>48</v>
      </c>
      <c r="AG27">
        <v>1967</v>
      </c>
      <c r="AH27">
        <v>1763</v>
      </c>
      <c r="AI27">
        <v>10.88271604938272</v>
      </c>
      <c r="AJ27">
        <v>4.4619135802469136</v>
      </c>
      <c r="AK27">
        <v>4.0185185185185182</v>
      </c>
      <c r="AL27">
        <v>0.44339506172839549</v>
      </c>
      <c r="AM27">
        <v>3.8006702898550722</v>
      </c>
      <c r="AN27">
        <v>0.217848228663446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34</v>
      </c>
      <c r="C29" t="s">
        <v>89</v>
      </c>
      <c r="F29" t="s">
        <v>295</v>
      </c>
      <c r="G29">
        <v>162</v>
      </c>
      <c r="H29">
        <v>6441</v>
      </c>
      <c r="I29">
        <v>5703</v>
      </c>
      <c r="J29">
        <v>829</v>
      </c>
      <c r="K29">
        <v>1539</v>
      </c>
      <c r="L29">
        <v>288</v>
      </c>
      <c r="M29">
        <v>31</v>
      </c>
      <c r="N29">
        <v>177</v>
      </c>
      <c r="O29">
        <v>774</v>
      </c>
      <c r="P29">
        <v>102</v>
      </c>
      <c r="Q29">
        <v>50</v>
      </c>
      <c r="R29">
        <v>596</v>
      </c>
      <c r="S29">
        <v>1039</v>
      </c>
      <c r="T29">
        <v>0.27</v>
      </c>
      <c r="U29">
        <v>0.34100000000000003</v>
      </c>
      <c r="V29">
        <v>0.42399999999999999</v>
      </c>
      <c r="W29">
        <v>0.76500000000000001</v>
      </c>
      <c r="X29">
        <v>113</v>
      </c>
      <c r="Y29">
        <v>0.35</v>
      </c>
      <c r="Z29">
        <v>113</v>
      </c>
      <c r="AA29">
        <v>2420</v>
      </c>
      <c r="AB29">
        <v>128</v>
      </c>
      <c r="AC29">
        <v>42</v>
      </c>
      <c r="AD29">
        <v>59</v>
      </c>
      <c r="AE29">
        <v>41</v>
      </c>
      <c r="AF29">
        <v>51</v>
      </c>
      <c r="AG29">
        <v>2228</v>
      </c>
      <c r="AH29">
        <v>2050</v>
      </c>
      <c r="AI29">
        <v>12.654320987654319</v>
      </c>
      <c r="AJ29">
        <v>5.1882716049382713</v>
      </c>
      <c r="AK29">
        <v>5.117283950617284</v>
      </c>
      <c r="AL29">
        <v>7.0987654320987303E-2</v>
      </c>
      <c r="AM29">
        <v>4.9563375692407936</v>
      </c>
      <c r="AN29">
        <v>0.16094638137648951</v>
      </c>
    </row>
    <row r="30" spans="1:40" ht="16" customHeight="1" x14ac:dyDescent="0.2">
      <c r="A30" s="15">
        <v>25</v>
      </c>
      <c r="B30" t="s">
        <v>380</v>
      </c>
      <c r="C30" t="s">
        <v>439</v>
      </c>
      <c r="D30" t="s">
        <v>371</v>
      </c>
      <c r="E30" t="s">
        <v>366</v>
      </c>
      <c r="F30" t="s">
        <v>367</v>
      </c>
      <c r="G30">
        <v>3</v>
      </c>
      <c r="H30">
        <v>2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0.5</v>
      </c>
      <c r="V30">
        <v>0</v>
      </c>
      <c r="W30">
        <v>0.5</v>
      </c>
      <c r="X30">
        <v>50</v>
      </c>
      <c r="Y30">
        <v>0.35899999999999999</v>
      </c>
      <c r="Z30">
        <v>113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6.1728395061728392E-3</v>
      </c>
      <c r="AJ30">
        <v>2.5308641975308639E-3</v>
      </c>
      <c r="AK30">
        <v>0</v>
      </c>
      <c r="AL30">
        <v>2.5308641975308639E-3</v>
      </c>
      <c r="AM30">
        <v>0</v>
      </c>
      <c r="AN30">
        <v>0</v>
      </c>
    </row>
    <row r="31" spans="1:40" ht="16" customHeight="1" x14ac:dyDescent="0.2">
      <c r="A31" s="15">
        <v>40</v>
      </c>
      <c r="C31" t="s">
        <v>89</v>
      </c>
      <c r="F31" t="s">
        <v>206</v>
      </c>
      <c r="G31">
        <v>161</v>
      </c>
      <c r="H31">
        <v>6035</v>
      </c>
      <c r="I31">
        <v>5412</v>
      </c>
      <c r="J31">
        <v>579</v>
      </c>
      <c r="K31">
        <v>1329</v>
      </c>
      <c r="L31">
        <v>236</v>
      </c>
      <c r="M31">
        <v>42</v>
      </c>
      <c r="N31">
        <v>95</v>
      </c>
      <c r="O31">
        <v>536</v>
      </c>
      <c r="P31">
        <v>221</v>
      </c>
      <c r="Q31">
        <v>100</v>
      </c>
      <c r="R31">
        <v>484</v>
      </c>
      <c r="S31">
        <v>1056</v>
      </c>
      <c r="T31">
        <v>0.246</v>
      </c>
      <c r="U31">
        <v>0.308</v>
      </c>
      <c r="V31">
        <v>0.35699999999999998</v>
      </c>
      <c r="W31">
        <v>0.66600000000000004</v>
      </c>
      <c r="X31">
        <v>88</v>
      </c>
      <c r="Y31">
        <v>0.314</v>
      </c>
      <c r="Z31">
        <v>87</v>
      </c>
      <c r="AA31">
        <v>1934</v>
      </c>
      <c r="AB31">
        <v>97</v>
      </c>
      <c r="AC31">
        <v>28</v>
      </c>
      <c r="AD31">
        <v>64</v>
      </c>
      <c r="AE31">
        <v>47</v>
      </c>
      <c r="AF31">
        <v>51</v>
      </c>
      <c r="AG31">
        <v>1892</v>
      </c>
      <c r="AH31">
        <v>1695</v>
      </c>
      <c r="AI31">
        <v>10.46296296296296</v>
      </c>
      <c r="AJ31">
        <v>4.2898148148148154</v>
      </c>
      <c r="AK31">
        <v>3.5962732919254661</v>
      </c>
      <c r="AL31">
        <v>0.69354152288934889</v>
      </c>
      <c r="AM31">
        <v>3.8201704545454551</v>
      </c>
      <c r="AN31">
        <v>0.22389716261998899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48</v>
      </c>
      <c r="C3" t="s">
        <v>89</v>
      </c>
      <c r="F3" t="s">
        <v>358</v>
      </c>
      <c r="G3">
        <v>162</v>
      </c>
      <c r="H3">
        <v>6084</v>
      </c>
      <c r="I3">
        <v>5504</v>
      </c>
      <c r="J3">
        <v>682</v>
      </c>
      <c r="K3">
        <v>1376</v>
      </c>
      <c r="L3">
        <v>263</v>
      </c>
      <c r="M3">
        <v>26</v>
      </c>
      <c r="N3">
        <v>162</v>
      </c>
      <c r="O3">
        <v>636</v>
      </c>
      <c r="P3">
        <v>92</v>
      </c>
      <c r="Q3">
        <v>55</v>
      </c>
      <c r="R3">
        <v>473</v>
      </c>
      <c r="S3">
        <v>1010</v>
      </c>
      <c r="T3">
        <v>0.25</v>
      </c>
      <c r="U3">
        <v>0.311</v>
      </c>
      <c r="V3">
        <v>0.39600000000000002</v>
      </c>
      <c r="W3">
        <v>0.70599999999999996</v>
      </c>
      <c r="X3">
        <v>90</v>
      </c>
      <c r="Y3">
        <v>0.32700000000000001</v>
      </c>
      <c r="Z3">
        <v>90</v>
      </c>
      <c r="AA3">
        <v>2177</v>
      </c>
      <c r="AB3">
        <v>101</v>
      </c>
      <c r="AC3">
        <v>27</v>
      </c>
      <c r="AD3">
        <v>49</v>
      </c>
      <c r="AE3">
        <v>31</v>
      </c>
      <c r="AF3">
        <v>36</v>
      </c>
      <c r="AG3">
        <v>1912</v>
      </c>
      <c r="AH3">
        <v>1756</v>
      </c>
      <c r="AI3">
        <v>10.83950617283951</v>
      </c>
      <c r="AJ3">
        <v>4.444197530864197</v>
      </c>
      <c r="AK3">
        <v>4.2098765432098766</v>
      </c>
      <c r="AL3">
        <v>0.23432098765432041</v>
      </c>
      <c r="AM3">
        <v>4.3476527331189718</v>
      </c>
      <c r="AN3">
        <v>0.13777618990909521</v>
      </c>
    </row>
    <row r="4" spans="1:40" ht="16" customHeight="1" x14ac:dyDescent="0.2">
      <c r="A4" s="15">
        <v>26</v>
      </c>
      <c r="B4" t="s">
        <v>363</v>
      </c>
      <c r="C4" t="s">
        <v>440</v>
      </c>
      <c r="D4" t="s">
        <v>371</v>
      </c>
      <c r="E4" t="s">
        <v>377</v>
      </c>
      <c r="F4" t="s">
        <v>404</v>
      </c>
      <c r="G4">
        <v>5</v>
      </c>
      <c r="H4">
        <v>2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-100</v>
      </c>
      <c r="Y4">
        <v>0</v>
      </c>
      <c r="Z4">
        <v>-136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</v>
      </c>
      <c r="AL4">
        <v>0.2</v>
      </c>
    </row>
    <row r="5" spans="1:40" ht="16" customHeight="1" x14ac:dyDescent="0.2">
      <c r="A5" s="15">
        <v>24</v>
      </c>
      <c r="B5" t="s">
        <v>386</v>
      </c>
      <c r="C5" t="s">
        <v>441</v>
      </c>
      <c r="D5" t="s">
        <v>442</v>
      </c>
      <c r="E5" t="s">
        <v>27</v>
      </c>
      <c r="F5" t="s">
        <v>367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41</v>
      </c>
      <c r="C6" t="s">
        <v>89</v>
      </c>
      <c r="F6" t="s">
        <v>256</v>
      </c>
      <c r="G6">
        <v>162</v>
      </c>
      <c r="H6">
        <v>6149</v>
      </c>
      <c r="I6">
        <v>5600</v>
      </c>
      <c r="J6">
        <v>690</v>
      </c>
      <c r="K6">
        <v>1474</v>
      </c>
      <c r="L6">
        <v>240</v>
      </c>
      <c r="M6">
        <v>36</v>
      </c>
      <c r="N6">
        <v>136</v>
      </c>
      <c r="O6">
        <v>649</v>
      </c>
      <c r="P6">
        <v>151</v>
      </c>
      <c r="Q6">
        <v>50</v>
      </c>
      <c r="R6">
        <v>406</v>
      </c>
      <c r="S6">
        <v>869</v>
      </c>
      <c r="T6">
        <v>0.26300000000000001</v>
      </c>
      <c r="U6">
        <v>0.314</v>
      </c>
      <c r="V6">
        <v>0.39200000000000002</v>
      </c>
      <c r="W6">
        <v>0.70599999999999996</v>
      </c>
      <c r="X6">
        <v>87</v>
      </c>
      <c r="Y6">
        <v>0.32900000000000001</v>
      </c>
      <c r="Z6">
        <v>86</v>
      </c>
      <c r="AA6">
        <v>2194</v>
      </c>
      <c r="AB6">
        <v>100</v>
      </c>
      <c r="AC6">
        <v>30</v>
      </c>
      <c r="AD6">
        <v>61</v>
      </c>
      <c r="AE6">
        <v>51</v>
      </c>
      <c r="AF6">
        <v>68</v>
      </c>
      <c r="AG6">
        <v>1978</v>
      </c>
      <c r="AH6">
        <v>1828</v>
      </c>
      <c r="AI6">
        <v>11.283950617283949</v>
      </c>
      <c r="AJ6">
        <v>4.6264197530864193</v>
      </c>
      <c r="AK6">
        <v>4.2592592592592604</v>
      </c>
      <c r="AL6">
        <v>0.36716049382715982</v>
      </c>
      <c r="AM6">
        <v>4.4373956121726827</v>
      </c>
      <c r="AN6">
        <v>0.1781363529134232</v>
      </c>
    </row>
    <row r="7" spans="1:40" ht="16" customHeight="1" x14ac:dyDescent="0.2">
      <c r="A7" s="15">
        <v>21</v>
      </c>
      <c r="B7" t="s">
        <v>381</v>
      </c>
      <c r="C7" t="s">
        <v>443</v>
      </c>
      <c r="D7" t="s">
        <v>378</v>
      </c>
      <c r="E7" t="s">
        <v>377</v>
      </c>
      <c r="F7" t="s">
        <v>404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-100</v>
      </c>
      <c r="Y7">
        <v>0.25900000000000001</v>
      </c>
      <c r="Z7">
        <v>-136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40" ht="16" customHeight="1" x14ac:dyDescent="0.2">
      <c r="A8" s="15">
        <v>42</v>
      </c>
      <c r="C8" t="s">
        <v>89</v>
      </c>
      <c r="F8" t="s">
        <v>192</v>
      </c>
      <c r="G8">
        <v>162</v>
      </c>
      <c r="H8">
        <v>6163</v>
      </c>
      <c r="I8">
        <v>5525</v>
      </c>
      <c r="J8">
        <v>693</v>
      </c>
      <c r="K8">
        <v>1466</v>
      </c>
      <c r="L8">
        <v>284</v>
      </c>
      <c r="M8">
        <v>40</v>
      </c>
      <c r="N8">
        <v>125</v>
      </c>
      <c r="O8">
        <v>644</v>
      </c>
      <c r="P8">
        <v>166</v>
      </c>
      <c r="Q8">
        <v>66</v>
      </c>
      <c r="R8">
        <v>466</v>
      </c>
      <c r="S8">
        <v>913</v>
      </c>
      <c r="T8">
        <v>0.26500000000000001</v>
      </c>
      <c r="U8">
        <v>0.32500000000000001</v>
      </c>
      <c r="V8">
        <v>0.39900000000000002</v>
      </c>
      <c r="W8">
        <v>0.72399999999999998</v>
      </c>
      <c r="X8">
        <v>95</v>
      </c>
      <c r="Y8">
        <v>0.33300000000000002</v>
      </c>
      <c r="Z8">
        <v>92</v>
      </c>
      <c r="AA8">
        <v>2205</v>
      </c>
      <c r="AB8">
        <v>99</v>
      </c>
      <c r="AC8">
        <v>42</v>
      </c>
      <c r="AD8">
        <v>88</v>
      </c>
      <c r="AE8">
        <v>42</v>
      </c>
      <c r="AF8">
        <v>73</v>
      </c>
      <c r="AG8">
        <v>2047</v>
      </c>
      <c r="AH8">
        <v>1882</v>
      </c>
      <c r="AI8">
        <v>11.61728395061728</v>
      </c>
      <c r="AJ8">
        <v>4.763086419753086</v>
      </c>
      <c r="AK8">
        <v>4.2777777777777777</v>
      </c>
      <c r="AL8">
        <v>0.48530864197530832</v>
      </c>
      <c r="AM8">
        <v>4.4926717948717947</v>
      </c>
      <c r="AN8">
        <v>0.21489401709401701</v>
      </c>
    </row>
    <row r="9" spans="1:40" ht="16" customHeight="1" x14ac:dyDescent="0.2">
      <c r="A9" s="15">
        <v>23</v>
      </c>
      <c r="B9" t="s">
        <v>365</v>
      </c>
      <c r="C9" t="s">
        <v>444</v>
      </c>
      <c r="D9" t="s">
        <v>380</v>
      </c>
      <c r="E9" t="s">
        <v>445</v>
      </c>
      <c r="F9" t="s">
        <v>409</v>
      </c>
      <c r="G9">
        <v>8</v>
      </c>
      <c r="H9">
        <v>12</v>
      </c>
      <c r="I9">
        <v>12</v>
      </c>
      <c r="J9">
        <v>2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>
        <v>0.16700000000000001</v>
      </c>
      <c r="U9">
        <v>0.16700000000000001</v>
      </c>
      <c r="V9">
        <v>0.16700000000000001</v>
      </c>
      <c r="W9">
        <v>0.33300000000000002</v>
      </c>
      <c r="X9">
        <v>-6</v>
      </c>
      <c r="Y9">
        <v>0.153</v>
      </c>
      <c r="Z9">
        <v>-29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2</v>
      </c>
      <c r="AI9">
        <v>1.234567901234568E-2</v>
      </c>
      <c r="AJ9">
        <v>5.0617283950617278E-3</v>
      </c>
      <c r="AK9">
        <v>0.25</v>
      </c>
      <c r="AL9">
        <v>0.24493827160493831</v>
      </c>
      <c r="AM9">
        <v>3.8888888888888879E-3</v>
      </c>
      <c r="AN9">
        <v>0.24611111111111111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28</v>
      </c>
      <c r="C11" t="s">
        <v>89</v>
      </c>
      <c r="F11" t="s">
        <v>173</v>
      </c>
      <c r="G11">
        <v>162</v>
      </c>
      <c r="H11">
        <v>6224</v>
      </c>
      <c r="I11">
        <v>5479</v>
      </c>
      <c r="J11">
        <v>750</v>
      </c>
      <c r="K11">
        <v>1418</v>
      </c>
      <c r="L11">
        <v>241</v>
      </c>
      <c r="M11">
        <v>32</v>
      </c>
      <c r="N11">
        <v>172</v>
      </c>
      <c r="O11">
        <v>714</v>
      </c>
      <c r="P11">
        <v>82</v>
      </c>
      <c r="Q11">
        <v>57</v>
      </c>
      <c r="R11">
        <v>634</v>
      </c>
      <c r="S11">
        <v>952</v>
      </c>
      <c r="T11">
        <v>0.25900000000000001</v>
      </c>
      <c r="U11">
        <v>0.33700000000000002</v>
      </c>
      <c r="V11">
        <v>0.40899999999999997</v>
      </c>
      <c r="W11">
        <v>0.746</v>
      </c>
      <c r="X11">
        <v>107</v>
      </c>
      <c r="Y11">
        <v>0.34699999999999998</v>
      </c>
      <c r="Z11">
        <v>109</v>
      </c>
      <c r="AA11">
        <v>2239</v>
      </c>
      <c r="AB11">
        <v>139</v>
      </c>
      <c r="AC11">
        <v>34</v>
      </c>
      <c r="AD11">
        <v>36</v>
      </c>
      <c r="AE11">
        <v>41</v>
      </c>
      <c r="AF11">
        <v>44</v>
      </c>
      <c r="AG11">
        <v>2130</v>
      </c>
      <c r="AH11">
        <v>1934</v>
      </c>
      <c r="AI11">
        <v>11.93827160493827</v>
      </c>
      <c r="AJ11">
        <v>4.8946913580246916</v>
      </c>
      <c r="AK11">
        <v>4.6296296296296298</v>
      </c>
      <c r="AL11">
        <v>0.26506172839506181</v>
      </c>
      <c r="AM11">
        <v>4.5639976920540706</v>
      </c>
      <c r="AN11">
        <v>6.5631937575558297E-2</v>
      </c>
    </row>
    <row r="12" spans="1:40" ht="16" customHeight="1" x14ac:dyDescent="0.2">
      <c r="A12" s="15">
        <v>46</v>
      </c>
      <c r="C12" t="s">
        <v>89</v>
      </c>
      <c r="F12" t="s">
        <v>307</v>
      </c>
      <c r="G12">
        <v>162</v>
      </c>
      <c r="H12">
        <v>6076</v>
      </c>
      <c r="I12">
        <v>5379</v>
      </c>
      <c r="J12">
        <v>573</v>
      </c>
      <c r="K12">
        <v>1301</v>
      </c>
      <c r="L12">
        <v>209</v>
      </c>
      <c r="M12">
        <v>32</v>
      </c>
      <c r="N12">
        <v>94</v>
      </c>
      <c r="O12">
        <v>536</v>
      </c>
      <c r="P12">
        <v>179</v>
      </c>
      <c r="Q12">
        <v>83</v>
      </c>
      <c r="R12">
        <v>548</v>
      </c>
      <c r="S12">
        <v>997</v>
      </c>
      <c r="T12">
        <v>0.24199999999999999</v>
      </c>
      <c r="U12">
        <v>0.313</v>
      </c>
      <c r="V12">
        <v>0.34499999999999997</v>
      </c>
      <c r="W12">
        <v>0.65800000000000003</v>
      </c>
      <c r="X12">
        <v>84</v>
      </c>
      <c r="Y12">
        <v>0.308</v>
      </c>
      <c r="Z12">
        <v>83</v>
      </c>
      <c r="AA12">
        <v>1856</v>
      </c>
      <c r="AB12">
        <v>107</v>
      </c>
      <c r="AC12">
        <v>28</v>
      </c>
      <c r="AD12">
        <v>79</v>
      </c>
      <c r="AE12">
        <v>41</v>
      </c>
      <c r="AF12">
        <v>64</v>
      </c>
      <c r="AG12">
        <v>1941</v>
      </c>
      <c r="AH12">
        <v>1751</v>
      </c>
      <c r="AI12">
        <v>10.808641975308641</v>
      </c>
      <c r="AJ12">
        <v>4.4315432098765433</v>
      </c>
      <c r="AK12">
        <v>3.5370370370370372</v>
      </c>
      <c r="AL12">
        <v>0.89450617283950606</v>
      </c>
      <c r="AM12">
        <v>3.752808839190628</v>
      </c>
      <c r="AN12">
        <v>0.21577180215359079</v>
      </c>
    </row>
    <row r="13" spans="1:40" ht="16" customHeight="1" x14ac:dyDescent="0.2">
      <c r="A13" s="15">
        <v>26</v>
      </c>
      <c r="C13" t="s">
        <v>89</v>
      </c>
      <c r="F13" t="s">
        <v>196</v>
      </c>
      <c r="G13">
        <v>161</v>
      </c>
      <c r="H13">
        <v>6099</v>
      </c>
      <c r="I13">
        <v>5488</v>
      </c>
      <c r="J13">
        <v>707</v>
      </c>
      <c r="K13">
        <v>1465</v>
      </c>
      <c r="L13">
        <v>316</v>
      </c>
      <c r="M13">
        <v>44</v>
      </c>
      <c r="N13">
        <v>100</v>
      </c>
      <c r="O13">
        <v>660</v>
      </c>
      <c r="P13">
        <v>107</v>
      </c>
      <c r="Q13">
        <v>62</v>
      </c>
      <c r="R13">
        <v>498</v>
      </c>
      <c r="S13">
        <v>879</v>
      </c>
      <c r="T13">
        <v>0.26700000000000002</v>
      </c>
      <c r="U13">
        <v>0.32800000000000001</v>
      </c>
      <c r="V13">
        <v>0.39500000000000002</v>
      </c>
      <c r="W13">
        <v>0.72299999999999998</v>
      </c>
      <c r="X13">
        <v>104</v>
      </c>
      <c r="Y13">
        <v>0.33800000000000002</v>
      </c>
      <c r="Z13">
        <v>105</v>
      </c>
      <c r="AA13">
        <v>2169</v>
      </c>
      <c r="AB13">
        <v>132</v>
      </c>
      <c r="AC13">
        <v>27</v>
      </c>
      <c r="AD13">
        <v>31</v>
      </c>
      <c r="AE13">
        <v>54</v>
      </c>
      <c r="AF13">
        <v>32</v>
      </c>
      <c r="AG13">
        <v>2022</v>
      </c>
      <c r="AH13">
        <v>1828</v>
      </c>
      <c r="AI13">
        <v>11.283950617283949</v>
      </c>
      <c r="AJ13">
        <v>4.6264197530864193</v>
      </c>
      <c r="AK13">
        <v>4.3913043478260869</v>
      </c>
      <c r="AL13">
        <v>0.23511540526033239</v>
      </c>
      <c r="AM13">
        <v>4.2805047425474259</v>
      </c>
      <c r="AN13">
        <v>0.1107996052786611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48</v>
      </c>
      <c r="C15" t="s">
        <v>89</v>
      </c>
      <c r="F15" t="s">
        <v>97</v>
      </c>
      <c r="G15">
        <v>162</v>
      </c>
      <c r="H15">
        <v>6179</v>
      </c>
      <c r="I15">
        <v>5491</v>
      </c>
      <c r="J15">
        <v>728</v>
      </c>
      <c r="K15">
        <v>1436</v>
      </c>
      <c r="L15">
        <v>222</v>
      </c>
      <c r="M15">
        <v>27</v>
      </c>
      <c r="N15">
        <v>129</v>
      </c>
      <c r="O15">
        <v>669</v>
      </c>
      <c r="P15">
        <v>141</v>
      </c>
      <c r="Q15">
        <v>65</v>
      </c>
      <c r="R15">
        <v>538</v>
      </c>
      <c r="S15">
        <v>952</v>
      </c>
      <c r="T15">
        <v>0.26200000000000001</v>
      </c>
      <c r="U15">
        <v>0.32800000000000001</v>
      </c>
      <c r="V15">
        <v>0.38200000000000001</v>
      </c>
      <c r="W15">
        <v>0.71099999999999997</v>
      </c>
      <c r="X15">
        <v>98</v>
      </c>
      <c r="Y15">
        <v>0.32900000000000001</v>
      </c>
      <c r="Z15">
        <v>99</v>
      </c>
      <c r="AA15">
        <v>2099</v>
      </c>
      <c r="AB15">
        <v>110</v>
      </c>
      <c r="AC15">
        <v>31</v>
      </c>
      <c r="AD15">
        <v>71</v>
      </c>
      <c r="AE15">
        <v>48</v>
      </c>
      <c r="AF15">
        <v>78</v>
      </c>
      <c r="AG15">
        <v>2083</v>
      </c>
      <c r="AH15">
        <v>1908</v>
      </c>
      <c r="AI15">
        <v>11.77777777777778</v>
      </c>
      <c r="AJ15">
        <v>4.8288888888888888</v>
      </c>
      <c r="AK15">
        <v>4.4938271604938276</v>
      </c>
      <c r="AL15">
        <v>0.33506172839506121</v>
      </c>
      <c r="AM15">
        <v>4.3207926829268297</v>
      </c>
      <c r="AN15">
        <v>0.17303447756699791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25</v>
      </c>
      <c r="C17" t="s">
        <v>89</v>
      </c>
      <c r="F17" t="s">
        <v>149</v>
      </c>
      <c r="G17">
        <v>162</v>
      </c>
      <c r="H17">
        <v>6185</v>
      </c>
      <c r="I17">
        <v>5503</v>
      </c>
      <c r="J17">
        <v>732</v>
      </c>
      <c r="K17">
        <v>1408</v>
      </c>
      <c r="L17">
        <v>247</v>
      </c>
      <c r="M17">
        <v>36</v>
      </c>
      <c r="N17">
        <v>128</v>
      </c>
      <c r="O17">
        <v>680</v>
      </c>
      <c r="P17">
        <v>164</v>
      </c>
      <c r="Q17">
        <v>72</v>
      </c>
      <c r="R17">
        <v>519</v>
      </c>
      <c r="S17">
        <v>821</v>
      </c>
      <c r="T17">
        <v>0.25600000000000001</v>
      </c>
      <c r="U17">
        <v>0.32</v>
      </c>
      <c r="V17">
        <v>0.38400000000000001</v>
      </c>
      <c r="W17">
        <v>0.70399999999999996</v>
      </c>
      <c r="X17">
        <v>98</v>
      </c>
      <c r="Y17">
        <v>0.33100000000000002</v>
      </c>
      <c r="Z17">
        <v>98</v>
      </c>
      <c r="AA17">
        <v>2111</v>
      </c>
      <c r="AB17">
        <v>101</v>
      </c>
      <c r="AC17">
        <v>33</v>
      </c>
      <c r="AD17">
        <v>59</v>
      </c>
      <c r="AE17">
        <v>71</v>
      </c>
      <c r="AF17">
        <v>46</v>
      </c>
      <c r="AG17">
        <v>2006</v>
      </c>
      <c r="AH17">
        <v>1833</v>
      </c>
      <c r="AI17">
        <v>11.31481481481481</v>
      </c>
      <c r="AJ17">
        <v>4.6390740740740739</v>
      </c>
      <c r="AK17">
        <v>4.5185185185185182</v>
      </c>
      <c r="AL17">
        <v>0.12055555555555569</v>
      </c>
      <c r="AM17">
        <v>4.2770000000000001</v>
      </c>
      <c r="AN17">
        <v>0.24151851851851799</v>
      </c>
    </row>
    <row r="18" spans="1:40" ht="16" customHeight="1" x14ac:dyDescent="0.2">
      <c r="A18" s="15">
        <v>27</v>
      </c>
      <c r="C18" t="s">
        <v>89</v>
      </c>
      <c r="F18" t="s">
        <v>105</v>
      </c>
      <c r="G18">
        <v>162</v>
      </c>
      <c r="H18">
        <v>6086</v>
      </c>
      <c r="I18">
        <v>5499</v>
      </c>
      <c r="J18">
        <v>666</v>
      </c>
      <c r="K18">
        <v>1458</v>
      </c>
      <c r="L18">
        <v>281</v>
      </c>
      <c r="M18">
        <v>39</v>
      </c>
      <c r="N18">
        <v>100</v>
      </c>
      <c r="O18">
        <v>625</v>
      </c>
      <c r="P18">
        <v>96</v>
      </c>
      <c r="Q18">
        <v>53</v>
      </c>
      <c r="R18">
        <v>445</v>
      </c>
      <c r="S18">
        <v>749</v>
      </c>
      <c r="T18">
        <v>0.26500000000000001</v>
      </c>
      <c r="U18">
        <v>0.32400000000000001</v>
      </c>
      <c r="V18">
        <v>0.38500000000000001</v>
      </c>
      <c r="W18">
        <v>0.70799999999999996</v>
      </c>
      <c r="X18">
        <v>93</v>
      </c>
      <c r="Y18">
        <v>0.33200000000000002</v>
      </c>
      <c r="Z18">
        <v>93</v>
      </c>
      <c r="AA18">
        <v>2117</v>
      </c>
      <c r="AB18">
        <v>148</v>
      </c>
      <c r="AC18">
        <v>53</v>
      </c>
      <c r="AD18">
        <v>40</v>
      </c>
      <c r="AE18">
        <v>49</v>
      </c>
      <c r="AF18">
        <v>32</v>
      </c>
      <c r="AG18">
        <v>1988</v>
      </c>
      <c r="AH18">
        <v>1787</v>
      </c>
      <c r="AI18">
        <v>11.03086419753086</v>
      </c>
      <c r="AJ18">
        <v>4.5226543209876544</v>
      </c>
      <c r="AK18">
        <v>4.1111111111111107</v>
      </c>
      <c r="AL18">
        <v>0.4115432098765428</v>
      </c>
      <c r="AM18">
        <v>4.1289137517146779</v>
      </c>
      <c r="AN18">
        <v>1.780264060356718E-2</v>
      </c>
    </row>
    <row r="19" spans="1:40" ht="16" customHeight="1" x14ac:dyDescent="0.2">
      <c r="A19" s="15">
        <v>45</v>
      </c>
      <c r="C19" t="s">
        <v>89</v>
      </c>
      <c r="F19" t="s">
        <v>173</v>
      </c>
      <c r="G19">
        <v>162</v>
      </c>
      <c r="H19">
        <v>6182</v>
      </c>
      <c r="I19">
        <v>5504</v>
      </c>
      <c r="J19">
        <v>775</v>
      </c>
      <c r="K19">
        <v>1410</v>
      </c>
      <c r="L19">
        <v>278</v>
      </c>
      <c r="M19">
        <v>21</v>
      </c>
      <c r="N19">
        <v>172</v>
      </c>
      <c r="O19">
        <v>734</v>
      </c>
      <c r="P19">
        <v>110</v>
      </c>
      <c r="Q19">
        <v>33</v>
      </c>
      <c r="R19">
        <v>536</v>
      </c>
      <c r="S19">
        <v>851</v>
      </c>
      <c r="T19">
        <v>0.25600000000000001</v>
      </c>
      <c r="U19">
        <v>0.32300000000000001</v>
      </c>
      <c r="V19">
        <v>0.40799999999999997</v>
      </c>
      <c r="W19">
        <v>0.73099999999999998</v>
      </c>
      <c r="X19">
        <v>100</v>
      </c>
      <c r="Y19">
        <v>0.33800000000000002</v>
      </c>
      <c r="Z19">
        <v>101</v>
      </c>
      <c r="AA19">
        <v>2246</v>
      </c>
      <c r="AB19">
        <v>89</v>
      </c>
      <c r="AC19">
        <v>32</v>
      </c>
      <c r="AD19">
        <v>54</v>
      </c>
      <c r="AE19">
        <v>56</v>
      </c>
      <c r="AF19">
        <v>65</v>
      </c>
      <c r="AG19">
        <v>2043</v>
      </c>
      <c r="AH19">
        <v>1921</v>
      </c>
      <c r="AI19">
        <v>11.858024691358031</v>
      </c>
      <c r="AJ19">
        <v>4.8617901234567897</v>
      </c>
      <c r="AK19">
        <v>4.783950617283951</v>
      </c>
      <c r="AL19">
        <v>7.7839506172838746E-2</v>
      </c>
      <c r="AM19">
        <v>4.7182456140350872</v>
      </c>
      <c r="AN19">
        <v>6.5705003248863747E-2</v>
      </c>
    </row>
    <row r="20" spans="1:40" ht="16" customHeight="1" x14ac:dyDescent="0.2">
      <c r="A20" s="15">
        <v>26</v>
      </c>
      <c r="C20" t="s">
        <v>89</v>
      </c>
      <c r="F20" t="s">
        <v>177</v>
      </c>
      <c r="G20">
        <v>162</v>
      </c>
      <c r="H20">
        <v>6037</v>
      </c>
      <c r="I20">
        <v>5483</v>
      </c>
      <c r="J20">
        <v>603</v>
      </c>
      <c r="K20">
        <v>1322</v>
      </c>
      <c r="L20">
        <v>208</v>
      </c>
      <c r="M20">
        <v>19</v>
      </c>
      <c r="N20">
        <v>147</v>
      </c>
      <c r="O20">
        <v>561</v>
      </c>
      <c r="P20">
        <v>119</v>
      </c>
      <c r="Q20">
        <v>45</v>
      </c>
      <c r="R20">
        <v>427</v>
      </c>
      <c r="S20">
        <v>1027</v>
      </c>
      <c r="T20">
        <v>0.24099999999999999</v>
      </c>
      <c r="U20">
        <v>0.3</v>
      </c>
      <c r="V20">
        <v>0.36599999999999999</v>
      </c>
      <c r="W20">
        <v>0.66700000000000004</v>
      </c>
      <c r="X20">
        <v>86</v>
      </c>
      <c r="Y20">
        <v>0.313</v>
      </c>
      <c r="Z20">
        <v>83</v>
      </c>
      <c r="AA20">
        <v>2009</v>
      </c>
      <c r="AB20">
        <v>114</v>
      </c>
      <c r="AC20">
        <v>53</v>
      </c>
      <c r="AD20">
        <v>37</v>
      </c>
      <c r="AE20">
        <v>36</v>
      </c>
      <c r="AF20">
        <v>41</v>
      </c>
      <c r="AG20">
        <v>1843</v>
      </c>
      <c r="AH20">
        <v>1684</v>
      </c>
      <c r="AI20">
        <v>10.39506172839506</v>
      </c>
      <c r="AJ20">
        <v>4.2619753086419747</v>
      </c>
      <c r="AK20">
        <v>3.7222222222222219</v>
      </c>
      <c r="AL20">
        <v>0.53975308641975239</v>
      </c>
      <c r="AM20">
        <v>3.9948222222222221</v>
      </c>
      <c r="AN20">
        <v>0.27260000000000018</v>
      </c>
    </row>
    <row r="21" spans="1:40" ht="16" customHeight="1" x14ac:dyDescent="0.2">
      <c r="A21" s="15">
        <v>38</v>
      </c>
      <c r="C21" t="s">
        <v>89</v>
      </c>
      <c r="F21" t="s">
        <v>167</v>
      </c>
      <c r="G21">
        <v>162</v>
      </c>
      <c r="H21">
        <v>6240</v>
      </c>
      <c r="I21">
        <v>5433</v>
      </c>
      <c r="J21">
        <v>733</v>
      </c>
      <c r="K21">
        <v>1379</v>
      </c>
      <c r="L21">
        <v>209</v>
      </c>
      <c r="M21">
        <v>22</v>
      </c>
      <c r="N21">
        <v>164</v>
      </c>
      <c r="O21">
        <v>693</v>
      </c>
      <c r="P21">
        <v>141</v>
      </c>
      <c r="Q21">
        <v>54</v>
      </c>
      <c r="R21">
        <v>651</v>
      </c>
      <c r="S21">
        <v>992</v>
      </c>
      <c r="T21">
        <v>0.254</v>
      </c>
      <c r="U21">
        <v>0.33600000000000002</v>
      </c>
      <c r="V21">
        <v>0.39100000000000001</v>
      </c>
      <c r="W21">
        <v>0.72699999999999998</v>
      </c>
      <c r="X21">
        <v>108</v>
      </c>
      <c r="Y21">
        <v>0.34399999999999997</v>
      </c>
      <c r="Z21">
        <v>111</v>
      </c>
      <c r="AA21">
        <v>2124</v>
      </c>
      <c r="AB21">
        <v>122</v>
      </c>
      <c r="AC21">
        <v>46</v>
      </c>
      <c r="AD21">
        <v>60</v>
      </c>
      <c r="AE21">
        <v>48</v>
      </c>
      <c r="AF21">
        <v>38</v>
      </c>
      <c r="AG21">
        <v>2114</v>
      </c>
      <c r="AH21">
        <v>1938</v>
      </c>
      <c r="AI21">
        <v>11.96296296296296</v>
      </c>
      <c r="AJ21">
        <v>4.9048148148148147</v>
      </c>
      <c r="AK21">
        <v>4.5246913580246906</v>
      </c>
      <c r="AL21">
        <v>0.38012345679012333</v>
      </c>
      <c r="AM21">
        <v>4.385173611111111</v>
      </c>
      <c r="AN21">
        <v>0.1395177469135804</v>
      </c>
    </row>
    <row r="22" spans="1:40" ht="16" customHeight="1" x14ac:dyDescent="0.2">
      <c r="A22" s="15">
        <v>45</v>
      </c>
      <c r="C22" t="s">
        <v>89</v>
      </c>
      <c r="F22" t="s">
        <v>220</v>
      </c>
      <c r="G22">
        <v>162</v>
      </c>
      <c r="H22">
        <v>6245</v>
      </c>
      <c r="I22">
        <v>5535</v>
      </c>
      <c r="J22">
        <v>646</v>
      </c>
      <c r="K22">
        <v>1410</v>
      </c>
      <c r="L22">
        <v>237</v>
      </c>
      <c r="M22">
        <v>27</v>
      </c>
      <c r="N22">
        <v>103</v>
      </c>
      <c r="O22">
        <v>619</v>
      </c>
      <c r="P22">
        <v>108</v>
      </c>
      <c r="Q22">
        <v>35</v>
      </c>
      <c r="R22">
        <v>582</v>
      </c>
      <c r="S22">
        <v>915</v>
      </c>
      <c r="T22">
        <v>0.255</v>
      </c>
      <c r="U22">
        <v>0.32700000000000001</v>
      </c>
      <c r="V22">
        <v>0.36299999999999999</v>
      </c>
      <c r="W22">
        <v>0.69</v>
      </c>
      <c r="X22">
        <v>91</v>
      </c>
      <c r="Y22">
        <v>0.32</v>
      </c>
      <c r="Z22">
        <v>89</v>
      </c>
      <c r="AA22">
        <v>2010</v>
      </c>
      <c r="AB22">
        <v>115</v>
      </c>
      <c r="AC22">
        <v>30</v>
      </c>
      <c r="AD22">
        <v>59</v>
      </c>
      <c r="AE22">
        <v>39</v>
      </c>
      <c r="AF22">
        <v>92</v>
      </c>
      <c r="AG22">
        <v>2114</v>
      </c>
      <c r="AH22">
        <v>1964</v>
      </c>
      <c r="AI22">
        <v>12.123456790123459</v>
      </c>
      <c r="AJ22">
        <v>4.9706172839506184</v>
      </c>
      <c r="AK22">
        <v>3.9876543209876538</v>
      </c>
      <c r="AL22">
        <v>0.98296296296296326</v>
      </c>
      <c r="AM22">
        <v>4.239317023445464</v>
      </c>
      <c r="AN22">
        <v>0.25166270245780981</v>
      </c>
    </row>
    <row r="23" spans="1:40" ht="16" customHeight="1" x14ac:dyDescent="0.2">
      <c r="A23" s="15">
        <v>48</v>
      </c>
      <c r="C23" t="s">
        <v>89</v>
      </c>
      <c r="F23" t="s">
        <v>334</v>
      </c>
      <c r="G23">
        <v>162</v>
      </c>
      <c r="H23">
        <v>6161</v>
      </c>
      <c r="I23">
        <v>5388</v>
      </c>
      <c r="J23">
        <v>733</v>
      </c>
      <c r="K23">
        <v>1395</v>
      </c>
      <c r="L23">
        <v>288</v>
      </c>
      <c r="M23">
        <v>42</v>
      </c>
      <c r="N23">
        <v>138</v>
      </c>
      <c r="O23">
        <v>693</v>
      </c>
      <c r="P23">
        <v>137</v>
      </c>
      <c r="Q23">
        <v>52</v>
      </c>
      <c r="R23">
        <v>582</v>
      </c>
      <c r="S23">
        <v>914</v>
      </c>
      <c r="T23">
        <v>0.25900000000000001</v>
      </c>
      <c r="U23">
        <v>0.33</v>
      </c>
      <c r="V23">
        <v>0.40500000000000003</v>
      </c>
      <c r="W23">
        <v>0.73499999999999999</v>
      </c>
      <c r="X23">
        <v>105</v>
      </c>
      <c r="Y23">
        <v>0.33700000000000002</v>
      </c>
      <c r="Z23">
        <v>105</v>
      </c>
      <c r="AA23">
        <v>2181</v>
      </c>
      <c r="AB23">
        <v>115</v>
      </c>
      <c r="AC23">
        <v>24</v>
      </c>
      <c r="AD23">
        <v>96</v>
      </c>
      <c r="AE23">
        <v>66</v>
      </c>
      <c r="AF23">
        <v>64</v>
      </c>
      <c r="AG23">
        <v>2065</v>
      </c>
      <c r="AH23">
        <v>1898</v>
      </c>
      <c r="AI23">
        <v>11.716049382716051</v>
      </c>
      <c r="AJ23">
        <v>4.8035802469135804</v>
      </c>
      <c r="AK23">
        <v>4.5246913580246906</v>
      </c>
      <c r="AL23">
        <v>0.27888888888888808</v>
      </c>
      <c r="AM23">
        <v>4.5293181818181818</v>
      </c>
      <c r="AN23">
        <v>4.6268237934903311E-3</v>
      </c>
    </row>
    <row r="24" spans="1:40" ht="16" customHeight="1" x14ac:dyDescent="0.2">
      <c r="A24" s="15">
        <v>39</v>
      </c>
      <c r="C24" t="s">
        <v>89</v>
      </c>
      <c r="F24" t="s">
        <v>323</v>
      </c>
      <c r="G24">
        <v>162</v>
      </c>
      <c r="H24">
        <v>6218</v>
      </c>
      <c r="I24">
        <v>5554</v>
      </c>
      <c r="J24">
        <v>673</v>
      </c>
      <c r="K24">
        <v>1429</v>
      </c>
      <c r="L24">
        <v>243</v>
      </c>
      <c r="M24">
        <v>35</v>
      </c>
      <c r="N24">
        <v>123</v>
      </c>
      <c r="O24">
        <v>628</v>
      </c>
      <c r="P24">
        <v>138</v>
      </c>
      <c r="Q24">
        <v>59</v>
      </c>
      <c r="R24">
        <v>509</v>
      </c>
      <c r="S24">
        <v>902</v>
      </c>
      <c r="T24">
        <v>0.25700000000000001</v>
      </c>
      <c r="U24">
        <v>0.32</v>
      </c>
      <c r="V24">
        <v>0.38</v>
      </c>
      <c r="W24">
        <v>0.7</v>
      </c>
      <c r="X24">
        <v>92</v>
      </c>
      <c r="Y24">
        <v>0.32400000000000001</v>
      </c>
      <c r="Z24">
        <v>90</v>
      </c>
      <c r="AA24">
        <v>2111</v>
      </c>
      <c r="AB24">
        <v>117</v>
      </c>
      <c r="AC24">
        <v>28</v>
      </c>
      <c r="AD24">
        <v>79</v>
      </c>
      <c r="AE24">
        <v>48</v>
      </c>
      <c r="AF24">
        <v>75</v>
      </c>
      <c r="AG24">
        <v>2041</v>
      </c>
      <c r="AH24">
        <v>1865</v>
      </c>
      <c r="AI24">
        <v>11.51234567901234</v>
      </c>
      <c r="AJ24">
        <v>4.720061728395061</v>
      </c>
      <c r="AK24">
        <v>4.1543209876543212</v>
      </c>
      <c r="AL24">
        <v>0.56574074074073977</v>
      </c>
      <c r="AM24">
        <v>4.3063368055555564</v>
      </c>
      <c r="AN24">
        <v>0.15201581790123431</v>
      </c>
    </row>
    <row r="25" spans="1:40" ht="16" customHeight="1" x14ac:dyDescent="0.2">
      <c r="A25" s="15">
        <v>26</v>
      </c>
      <c r="C25" t="s">
        <v>89</v>
      </c>
      <c r="F25" t="s">
        <v>138</v>
      </c>
      <c r="G25">
        <v>162</v>
      </c>
      <c r="H25">
        <v>6207</v>
      </c>
      <c r="I25">
        <v>5474</v>
      </c>
      <c r="J25">
        <v>640</v>
      </c>
      <c r="K25">
        <v>1419</v>
      </c>
      <c r="L25">
        <v>251</v>
      </c>
      <c r="M25">
        <v>26</v>
      </c>
      <c r="N25">
        <v>107</v>
      </c>
      <c r="O25">
        <v>610</v>
      </c>
      <c r="P25">
        <v>105</v>
      </c>
      <c r="Q25">
        <v>51</v>
      </c>
      <c r="R25">
        <v>596</v>
      </c>
      <c r="S25">
        <v>749</v>
      </c>
      <c r="T25">
        <v>0.25900000000000001</v>
      </c>
      <c r="U25">
        <v>0.33300000000000002</v>
      </c>
      <c r="V25">
        <v>0.373</v>
      </c>
      <c r="W25">
        <v>0.70699999999999996</v>
      </c>
      <c r="X25">
        <v>98</v>
      </c>
      <c r="Y25">
        <v>0.33</v>
      </c>
      <c r="Z25">
        <v>96</v>
      </c>
      <c r="AA25">
        <v>2043</v>
      </c>
      <c r="AB25">
        <v>140</v>
      </c>
      <c r="AC25">
        <v>40</v>
      </c>
      <c r="AD25">
        <v>41</v>
      </c>
      <c r="AE25">
        <v>54</v>
      </c>
      <c r="AF25">
        <v>41</v>
      </c>
      <c r="AG25">
        <v>2096</v>
      </c>
      <c r="AH25">
        <v>1905</v>
      </c>
      <c r="AI25">
        <v>11.75925925925926</v>
      </c>
      <c r="AJ25">
        <v>4.8212962962962962</v>
      </c>
      <c r="AK25">
        <v>3.9506172839506171</v>
      </c>
      <c r="AL25">
        <v>0.87067901234567913</v>
      </c>
      <c r="AM25">
        <v>4.1491116116116107</v>
      </c>
      <c r="AN25">
        <v>0.19849432766099359</v>
      </c>
    </row>
    <row r="26" spans="1:40" ht="16" customHeight="1" x14ac:dyDescent="0.2">
      <c r="A26" s="15">
        <v>53</v>
      </c>
      <c r="C26" t="s">
        <v>89</v>
      </c>
      <c r="F26" t="s">
        <v>289</v>
      </c>
      <c r="G26">
        <v>162</v>
      </c>
      <c r="H26">
        <v>6216</v>
      </c>
      <c r="I26">
        <v>5573</v>
      </c>
      <c r="J26">
        <v>719</v>
      </c>
      <c r="K26">
        <v>1459</v>
      </c>
      <c r="L26">
        <v>221</v>
      </c>
      <c r="M26">
        <v>35</v>
      </c>
      <c r="N26">
        <v>152</v>
      </c>
      <c r="O26">
        <v>681</v>
      </c>
      <c r="P26">
        <v>109</v>
      </c>
      <c r="Q26">
        <v>56</v>
      </c>
      <c r="R26">
        <v>488</v>
      </c>
      <c r="S26">
        <v>973</v>
      </c>
      <c r="T26">
        <v>0.26200000000000001</v>
      </c>
      <c r="U26">
        <v>0.32300000000000001</v>
      </c>
      <c r="V26">
        <v>0.39600000000000002</v>
      </c>
      <c r="W26">
        <v>0.71799999999999997</v>
      </c>
      <c r="X26">
        <v>101</v>
      </c>
      <c r="Y26">
        <v>0.33100000000000002</v>
      </c>
      <c r="Z26">
        <v>101</v>
      </c>
      <c r="AA26">
        <v>2206</v>
      </c>
      <c r="AB26">
        <v>83</v>
      </c>
      <c r="AC26">
        <v>33</v>
      </c>
      <c r="AD26">
        <v>76</v>
      </c>
      <c r="AE26">
        <v>45</v>
      </c>
      <c r="AF26">
        <v>61</v>
      </c>
      <c r="AG26">
        <v>2041</v>
      </c>
      <c r="AH26">
        <v>1902</v>
      </c>
      <c r="AI26">
        <v>11.74074074074074</v>
      </c>
      <c r="AJ26">
        <v>4.8137037037037036</v>
      </c>
      <c r="AK26">
        <v>4.4382716049382713</v>
      </c>
      <c r="AL26">
        <v>0.37543209876543232</v>
      </c>
      <c r="AM26">
        <v>4.5341795665634681</v>
      </c>
      <c r="AN26">
        <v>9.5907961625196769E-2</v>
      </c>
    </row>
    <row r="27" spans="1:40" ht="16" customHeight="1" x14ac:dyDescent="0.2">
      <c r="A27" s="15">
        <v>45</v>
      </c>
      <c r="C27" t="s">
        <v>89</v>
      </c>
      <c r="F27" t="s">
        <v>263</v>
      </c>
      <c r="G27">
        <v>162</v>
      </c>
      <c r="H27">
        <v>6127</v>
      </c>
      <c r="I27">
        <v>5462</v>
      </c>
      <c r="J27">
        <v>599</v>
      </c>
      <c r="K27">
        <v>1398</v>
      </c>
      <c r="L27">
        <v>255</v>
      </c>
      <c r="M27">
        <v>41</v>
      </c>
      <c r="N27">
        <v>73</v>
      </c>
      <c r="O27">
        <v>554</v>
      </c>
      <c r="P27">
        <v>221</v>
      </c>
      <c r="Q27">
        <v>74</v>
      </c>
      <c r="R27">
        <v>517</v>
      </c>
      <c r="S27">
        <v>844</v>
      </c>
      <c r="T27">
        <v>0.25600000000000001</v>
      </c>
      <c r="U27">
        <v>0.32</v>
      </c>
      <c r="V27">
        <v>0.35799999999999998</v>
      </c>
      <c r="W27">
        <v>0.67800000000000005</v>
      </c>
      <c r="X27">
        <v>87</v>
      </c>
      <c r="Y27">
        <v>0.315</v>
      </c>
      <c r="Z27">
        <v>83</v>
      </c>
      <c r="AA27">
        <v>1954</v>
      </c>
      <c r="AB27">
        <v>101</v>
      </c>
      <c r="AC27">
        <v>21</v>
      </c>
      <c r="AD27">
        <v>77</v>
      </c>
      <c r="AE27">
        <v>50</v>
      </c>
      <c r="AF27">
        <v>54</v>
      </c>
      <c r="AG27">
        <v>1990</v>
      </c>
      <c r="AH27">
        <v>1815</v>
      </c>
      <c r="AI27">
        <v>11.203703703703701</v>
      </c>
      <c r="AJ27">
        <v>4.5935185185185183</v>
      </c>
      <c r="AK27">
        <v>3.6975308641975309</v>
      </c>
      <c r="AL27">
        <v>0.89598765432098748</v>
      </c>
      <c r="AM27">
        <v>3.9482552083333329</v>
      </c>
      <c r="AN27">
        <v>0.25072434413580202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31</v>
      </c>
      <c r="C29" t="s">
        <v>89</v>
      </c>
      <c r="F29" t="s">
        <v>104</v>
      </c>
      <c r="G29">
        <v>162</v>
      </c>
      <c r="H29">
        <v>6177</v>
      </c>
      <c r="I29">
        <v>5469</v>
      </c>
      <c r="J29">
        <v>676</v>
      </c>
      <c r="K29">
        <v>1416</v>
      </c>
      <c r="L29">
        <v>257</v>
      </c>
      <c r="M29">
        <v>27</v>
      </c>
      <c r="N29">
        <v>110</v>
      </c>
      <c r="O29">
        <v>641</v>
      </c>
      <c r="P29">
        <v>115</v>
      </c>
      <c r="Q29">
        <v>48</v>
      </c>
      <c r="R29">
        <v>575</v>
      </c>
      <c r="S29">
        <v>1054</v>
      </c>
      <c r="T29">
        <v>0.25900000000000001</v>
      </c>
      <c r="U29">
        <v>0.33100000000000002</v>
      </c>
      <c r="V29">
        <v>0.376</v>
      </c>
      <c r="W29">
        <v>0.70699999999999996</v>
      </c>
      <c r="X29">
        <v>98</v>
      </c>
      <c r="Y29">
        <v>0.33</v>
      </c>
      <c r="Z29">
        <v>96</v>
      </c>
      <c r="AA29">
        <v>2057</v>
      </c>
      <c r="AB29">
        <v>142</v>
      </c>
      <c r="AC29">
        <v>34</v>
      </c>
      <c r="AD29">
        <v>54</v>
      </c>
      <c r="AE29">
        <v>44</v>
      </c>
      <c r="AF29">
        <v>45</v>
      </c>
      <c r="AG29">
        <v>2070</v>
      </c>
      <c r="AH29">
        <v>1880</v>
      </c>
      <c r="AI29">
        <v>11.60493827160494</v>
      </c>
      <c r="AJ29">
        <v>4.7580246913580249</v>
      </c>
      <c r="AK29">
        <v>4.1728395061728394</v>
      </c>
      <c r="AL29">
        <v>0.58518518518518547</v>
      </c>
      <c r="AM29">
        <v>4.1525344075193011</v>
      </c>
      <c r="AN29">
        <v>2.0305098653538241E-2</v>
      </c>
    </row>
    <row r="30" spans="1:40" ht="16" customHeight="1" x14ac:dyDescent="0.2">
      <c r="A30" s="15">
        <v>22</v>
      </c>
      <c r="B30" t="s">
        <v>371</v>
      </c>
      <c r="C30" t="s">
        <v>446</v>
      </c>
      <c r="D30" t="s">
        <v>371</v>
      </c>
      <c r="E30" t="s">
        <v>28</v>
      </c>
      <c r="F30" t="s">
        <v>392</v>
      </c>
      <c r="G30">
        <v>1</v>
      </c>
      <c r="H30">
        <v>3</v>
      </c>
      <c r="I30">
        <v>2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0.5</v>
      </c>
      <c r="U30">
        <v>0.66700000000000004</v>
      </c>
      <c r="V30">
        <v>0.5</v>
      </c>
      <c r="W30">
        <v>1.167</v>
      </c>
      <c r="X30">
        <v>225</v>
      </c>
      <c r="Y30">
        <v>0.55500000000000005</v>
      </c>
      <c r="Z30">
        <v>252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1.234567901234568E-2</v>
      </c>
      <c r="AJ30">
        <v>5.0617283950617278E-3</v>
      </c>
      <c r="AK30">
        <v>0</v>
      </c>
      <c r="AL30">
        <v>5.0617283950617278E-3</v>
      </c>
      <c r="AM30">
        <v>2.915209062135599E-3</v>
      </c>
      <c r="AN30">
        <v>2.915209062135599E-3</v>
      </c>
    </row>
    <row r="31" spans="1:40" ht="16" customHeight="1" x14ac:dyDescent="0.2">
      <c r="A31" s="15">
        <v>46</v>
      </c>
      <c r="C31" t="s">
        <v>89</v>
      </c>
      <c r="F31" t="s">
        <v>255</v>
      </c>
      <c r="G31">
        <v>162</v>
      </c>
      <c r="H31">
        <v>6189</v>
      </c>
      <c r="I31">
        <v>5453</v>
      </c>
      <c r="J31">
        <v>662</v>
      </c>
      <c r="K31">
        <v>1363</v>
      </c>
      <c r="L31">
        <v>227</v>
      </c>
      <c r="M31">
        <v>43</v>
      </c>
      <c r="N31">
        <v>114</v>
      </c>
      <c r="O31">
        <v>607</v>
      </c>
      <c r="P31">
        <v>235</v>
      </c>
      <c r="Q31">
        <v>99</v>
      </c>
      <c r="R31">
        <v>576</v>
      </c>
      <c r="S31">
        <v>1024</v>
      </c>
      <c r="T31">
        <v>0.25</v>
      </c>
      <c r="U31">
        <v>0.32200000000000001</v>
      </c>
      <c r="V31">
        <v>0.37</v>
      </c>
      <c r="W31">
        <v>0.69199999999999995</v>
      </c>
      <c r="X31">
        <v>94</v>
      </c>
      <c r="Y31">
        <v>0.32200000000000001</v>
      </c>
      <c r="Z31">
        <v>93</v>
      </c>
      <c r="AA31">
        <v>2018</v>
      </c>
      <c r="AB31">
        <v>96</v>
      </c>
      <c r="AC31">
        <v>26</v>
      </c>
      <c r="AD31">
        <v>87</v>
      </c>
      <c r="AE31">
        <v>47</v>
      </c>
      <c r="AF31">
        <v>67</v>
      </c>
      <c r="AG31">
        <v>2032</v>
      </c>
      <c r="AH31">
        <v>1837</v>
      </c>
      <c r="AI31">
        <v>11.33950617283951</v>
      </c>
      <c r="AJ31">
        <v>4.6491975308641971</v>
      </c>
      <c r="AK31">
        <v>4.0864197530864201</v>
      </c>
      <c r="AL31">
        <v>0.56277777777777693</v>
      </c>
      <c r="AM31">
        <v>4.1044082125603856</v>
      </c>
      <c r="AN31">
        <v>1.7988459473966319E-2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48</v>
      </c>
      <c r="C3" t="s">
        <v>89</v>
      </c>
      <c r="F3" t="s">
        <v>328</v>
      </c>
      <c r="G3">
        <v>161</v>
      </c>
      <c r="H3">
        <v>6079</v>
      </c>
      <c r="I3">
        <v>5463</v>
      </c>
      <c r="J3">
        <v>584</v>
      </c>
      <c r="K3">
        <v>1281</v>
      </c>
      <c r="L3">
        <v>201</v>
      </c>
      <c r="M3">
        <v>22</v>
      </c>
      <c r="N3">
        <v>128</v>
      </c>
      <c r="O3">
        <v>544</v>
      </c>
      <c r="P3">
        <v>83</v>
      </c>
      <c r="Q3">
        <v>54</v>
      </c>
      <c r="R3">
        <v>485</v>
      </c>
      <c r="S3">
        <v>996</v>
      </c>
      <c r="T3">
        <v>0.23400000000000001</v>
      </c>
      <c r="U3">
        <v>0.29799999999999999</v>
      </c>
      <c r="V3">
        <v>0.35</v>
      </c>
      <c r="W3">
        <v>0.64700000000000002</v>
      </c>
      <c r="X3">
        <v>84</v>
      </c>
      <c r="Y3">
        <v>0.30299999999999999</v>
      </c>
      <c r="Z3">
        <v>82</v>
      </c>
      <c r="AA3">
        <v>1910</v>
      </c>
      <c r="AB3">
        <v>94</v>
      </c>
      <c r="AC3">
        <v>24</v>
      </c>
      <c r="AD3">
        <v>65</v>
      </c>
      <c r="AE3">
        <v>42</v>
      </c>
      <c r="AF3">
        <v>51</v>
      </c>
      <c r="AG3">
        <v>1841</v>
      </c>
      <c r="AH3">
        <v>1693</v>
      </c>
      <c r="AI3">
        <v>10.450617283950621</v>
      </c>
      <c r="AJ3">
        <v>4.2847530864197516</v>
      </c>
      <c r="AK3">
        <v>3.627329192546584</v>
      </c>
      <c r="AL3">
        <v>0.65742389387316846</v>
      </c>
      <c r="AM3">
        <v>3.8663777032065618</v>
      </c>
      <c r="AN3">
        <v>0.2390485106599782</v>
      </c>
    </row>
    <row r="4" spans="1:40" ht="16" customHeight="1" x14ac:dyDescent="0.2">
      <c r="A4" s="15">
        <v>27</v>
      </c>
      <c r="C4" t="s">
        <v>89</v>
      </c>
      <c r="F4" t="s">
        <v>217</v>
      </c>
      <c r="G4">
        <v>162</v>
      </c>
      <c r="H4">
        <v>6173</v>
      </c>
      <c r="I4">
        <v>5440</v>
      </c>
      <c r="J4">
        <v>708</v>
      </c>
      <c r="K4">
        <v>1369</v>
      </c>
      <c r="L4">
        <v>238</v>
      </c>
      <c r="M4">
        <v>33</v>
      </c>
      <c r="N4">
        <v>129</v>
      </c>
      <c r="O4">
        <v>659</v>
      </c>
      <c r="P4">
        <v>118</v>
      </c>
      <c r="Q4">
        <v>55</v>
      </c>
      <c r="R4">
        <v>593</v>
      </c>
      <c r="S4">
        <v>957</v>
      </c>
      <c r="T4">
        <v>0.252</v>
      </c>
      <c r="U4">
        <v>0.32600000000000001</v>
      </c>
      <c r="V4">
        <v>0.379</v>
      </c>
      <c r="W4">
        <v>0.70499999999999996</v>
      </c>
      <c r="X4">
        <v>102</v>
      </c>
      <c r="Y4">
        <v>0.33300000000000002</v>
      </c>
      <c r="Z4">
        <v>105</v>
      </c>
      <c r="AA4">
        <v>2060</v>
      </c>
      <c r="AB4">
        <v>140</v>
      </c>
      <c r="AC4">
        <v>30</v>
      </c>
      <c r="AD4">
        <v>63</v>
      </c>
      <c r="AE4">
        <v>47</v>
      </c>
      <c r="AF4">
        <v>44</v>
      </c>
      <c r="AG4">
        <v>2036</v>
      </c>
      <c r="AH4">
        <v>1841</v>
      </c>
      <c r="AI4">
        <v>11.3641975308642</v>
      </c>
      <c r="AJ4">
        <v>4.6593209876543211</v>
      </c>
      <c r="AK4">
        <v>4.3703703703703702</v>
      </c>
      <c r="AL4">
        <v>0.28895061728395088</v>
      </c>
      <c r="AM4">
        <v>4.161701601908657</v>
      </c>
      <c r="AN4">
        <v>0.2086687684617132</v>
      </c>
    </row>
    <row r="5" spans="1:40" ht="16" customHeight="1" x14ac:dyDescent="0.2">
      <c r="A5" s="15">
        <v>20</v>
      </c>
      <c r="B5" t="s">
        <v>369</v>
      </c>
      <c r="C5" t="s">
        <v>447</v>
      </c>
      <c r="D5" t="s">
        <v>363</v>
      </c>
      <c r="E5" t="s">
        <v>377</v>
      </c>
      <c r="F5" t="s">
        <v>404</v>
      </c>
      <c r="G5">
        <v>8</v>
      </c>
      <c r="H5">
        <v>6</v>
      </c>
      <c r="I5">
        <v>5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0.2</v>
      </c>
      <c r="U5">
        <v>0.33300000000000002</v>
      </c>
      <c r="V5">
        <v>0.4</v>
      </c>
      <c r="W5">
        <v>0.73299999999999998</v>
      </c>
      <c r="X5">
        <v>101</v>
      </c>
      <c r="Y5">
        <v>0.34200000000000003</v>
      </c>
      <c r="Z5">
        <v>100</v>
      </c>
      <c r="AA5">
        <v>2</v>
      </c>
      <c r="AB5">
        <v>0</v>
      </c>
      <c r="AC5">
        <v>1</v>
      </c>
      <c r="AD5">
        <v>0</v>
      </c>
      <c r="AE5">
        <v>0</v>
      </c>
      <c r="AF5">
        <v>0</v>
      </c>
      <c r="AG5">
        <v>2</v>
      </c>
      <c r="AH5">
        <v>2</v>
      </c>
      <c r="AI5">
        <v>1.234567901234568E-2</v>
      </c>
      <c r="AJ5">
        <v>5.0617283950617278E-3</v>
      </c>
      <c r="AK5">
        <v>0.125</v>
      </c>
      <c r="AL5">
        <v>0.11993827160493831</v>
      </c>
      <c r="AM5">
        <v>4.6713380046713377E-3</v>
      </c>
      <c r="AN5">
        <v>0.1203286619953287</v>
      </c>
    </row>
    <row r="6" spans="1:40" ht="16" customHeight="1" x14ac:dyDescent="0.2">
      <c r="A6" s="15">
        <v>38</v>
      </c>
      <c r="C6" t="s">
        <v>89</v>
      </c>
      <c r="F6" t="s">
        <v>99</v>
      </c>
      <c r="G6">
        <v>162</v>
      </c>
      <c r="H6">
        <v>6141</v>
      </c>
      <c r="I6">
        <v>5513</v>
      </c>
      <c r="J6">
        <v>702</v>
      </c>
      <c r="K6">
        <v>1438</v>
      </c>
      <c r="L6">
        <v>235</v>
      </c>
      <c r="M6">
        <v>45</v>
      </c>
      <c r="N6">
        <v>124</v>
      </c>
      <c r="O6">
        <v>653</v>
      </c>
      <c r="P6">
        <v>136</v>
      </c>
      <c r="Q6">
        <v>57</v>
      </c>
      <c r="R6">
        <v>472</v>
      </c>
      <c r="S6">
        <v>921</v>
      </c>
      <c r="T6">
        <v>0.26100000000000001</v>
      </c>
      <c r="U6">
        <v>0.31900000000000001</v>
      </c>
      <c r="V6">
        <v>0.38700000000000001</v>
      </c>
      <c r="W6">
        <v>0.70699999999999996</v>
      </c>
      <c r="X6">
        <v>95</v>
      </c>
      <c r="Y6">
        <v>0.33</v>
      </c>
      <c r="Z6">
        <v>94</v>
      </c>
      <c r="AA6">
        <v>2135</v>
      </c>
      <c r="AB6">
        <v>114</v>
      </c>
      <c r="AC6">
        <v>26</v>
      </c>
      <c r="AD6">
        <v>80</v>
      </c>
      <c r="AE6">
        <v>50</v>
      </c>
      <c r="AF6">
        <v>75</v>
      </c>
      <c r="AG6">
        <v>2011</v>
      </c>
      <c r="AH6">
        <v>1840</v>
      </c>
      <c r="AI6">
        <v>11.358024691358031</v>
      </c>
      <c r="AJ6">
        <v>4.6567901234567914</v>
      </c>
      <c r="AK6">
        <v>4.333333333333333</v>
      </c>
      <c r="AL6">
        <v>0.32345679012345752</v>
      </c>
      <c r="AM6">
        <v>4.3404388714733546</v>
      </c>
      <c r="AN6">
        <v>7.1055381400215722E-3</v>
      </c>
    </row>
    <row r="7" spans="1:40" ht="16" customHeight="1" x14ac:dyDescent="0.2">
      <c r="A7" s="15">
        <v>26</v>
      </c>
      <c r="C7" t="s">
        <v>89</v>
      </c>
      <c r="F7" t="s">
        <v>144</v>
      </c>
      <c r="G7">
        <v>161</v>
      </c>
      <c r="H7">
        <v>6132</v>
      </c>
      <c r="I7">
        <v>5504</v>
      </c>
      <c r="J7">
        <v>693</v>
      </c>
      <c r="K7">
        <v>1493</v>
      </c>
      <c r="L7">
        <v>262</v>
      </c>
      <c r="M7">
        <v>36</v>
      </c>
      <c r="N7">
        <v>94</v>
      </c>
      <c r="O7">
        <v>661</v>
      </c>
      <c r="P7">
        <v>97</v>
      </c>
      <c r="Q7">
        <v>52</v>
      </c>
      <c r="R7">
        <v>464</v>
      </c>
      <c r="S7">
        <v>873</v>
      </c>
      <c r="T7">
        <v>0.27100000000000002</v>
      </c>
      <c r="U7">
        <v>0.32800000000000001</v>
      </c>
      <c r="V7">
        <v>0.38300000000000001</v>
      </c>
      <c r="W7">
        <v>0.71099999999999997</v>
      </c>
      <c r="X7">
        <v>103</v>
      </c>
      <c r="Y7">
        <v>0.33100000000000002</v>
      </c>
      <c r="Z7">
        <v>102</v>
      </c>
      <c r="AA7">
        <v>2109</v>
      </c>
      <c r="AB7">
        <v>113</v>
      </c>
      <c r="AC7">
        <v>28</v>
      </c>
      <c r="AD7">
        <v>85</v>
      </c>
      <c r="AE7">
        <v>51</v>
      </c>
      <c r="AF7">
        <v>51</v>
      </c>
      <c r="AG7">
        <v>2036</v>
      </c>
      <c r="AH7">
        <v>1871</v>
      </c>
      <c r="AI7">
        <v>11.549382716049379</v>
      </c>
      <c r="AJ7">
        <v>4.7352469135802471</v>
      </c>
      <c r="AK7">
        <v>4.3043478260869561</v>
      </c>
      <c r="AL7">
        <v>0.43089908749329098</v>
      </c>
      <c r="AM7">
        <v>4.2480953590785901</v>
      </c>
      <c r="AN7">
        <v>5.6252467008365947E-2</v>
      </c>
    </row>
    <row r="8" spans="1:40" ht="16" customHeight="1" x14ac:dyDescent="0.2">
      <c r="A8" s="15">
        <v>44</v>
      </c>
      <c r="C8" t="s">
        <v>89</v>
      </c>
      <c r="F8" t="s">
        <v>135</v>
      </c>
      <c r="G8">
        <v>162</v>
      </c>
      <c r="H8">
        <v>6158</v>
      </c>
      <c r="I8">
        <v>5520</v>
      </c>
      <c r="J8">
        <v>632</v>
      </c>
      <c r="K8">
        <v>1362</v>
      </c>
      <c r="L8">
        <v>243</v>
      </c>
      <c r="M8">
        <v>28</v>
      </c>
      <c r="N8">
        <v>128</v>
      </c>
      <c r="O8">
        <v>588</v>
      </c>
      <c r="P8">
        <v>128</v>
      </c>
      <c r="Q8">
        <v>71</v>
      </c>
      <c r="R8">
        <v>493</v>
      </c>
      <c r="S8">
        <v>1028</v>
      </c>
      <c r="T8">
        <v>0.247</v>
      </c>
      <c r="U8">
        <v>0.309</v>
      </c>
      <c r="V8">
        <v>0.37</v>
      </c>
      <c r="W8">
        <v>0.68</v>
      </c>
      <c r="X8">
        <v>91</v>
      </c>
      <c r="Y8">
        <v>0.315</v>
      </c>
      <c r="Z8">
        <v>89</v>
      </c>
      <c r="AA8">
        <v>2045</v>
      </c>
      <c r="AB8">
        <v>96</v>
      </c>
      <c r="AC8">
        <v>30</v>
      </c>
      <c r="AD8">
        <v>66</v>
      </c>
      <c r="AE8">
        <v>49</v>
      </c>
      <c r="AF8">
        <v>67</v>
      </c>
      <c r="AG8">
        <v>1952</v>
      </c>
      <c r="AH8">
        <v>1785</v>
      </c>
      <c r="AI8">
        <v>11.018518518518521</v>
      </c>
      <c r="AJ8">
        <v>4.5175925925925924</v>
      </c>
      <c r="AK8">
        <v>3.901234567901235</v>
      </c>
      <c r="AL8">
        <v>0.61635802469135781</v>
      </c>
      <c r="AM8">
        <v>4.1560140237324701</v>
      </c>
      <c r="AN8">
        <v>0.25477945583123551</v>
      </c>
    </row>
    <row r="9" spans="1:40" ht="16" customHeight="1" x14ac:dyDescent="0.2">
      <c r="A9" s="15">
        <v>27</v>
      </c>
      <c r="B9" t="s">
        <v>378</v>
      </c>
      <c r="C9" t="s">
        <v>448</v>
      </c>
      <c r="D9" t="s">
        <v>376</v>
      </c>
      <c r="E9" t="s">
        <v>377</v>
      </c>
      <c r="F9" t="s">
        <v>404</v>
      </c>
      <c r="G9">
        <v>5</v>
      </c>
      <c r="H9">
        <v>7</v>
      </c>
      <c r="I9">
        <v>7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0.14299999999999999</v>
      </c>
      <c r="U9">
        <v>0.14299999999999999</v>
      </c>
      <c r="V9">
        <v>0.28599999999999998</v>
      </c>
      <c r="W9">
        <v>0.42899999999999999</v>
      </c>
      <c r="X9">
        <v>18</v>
      </c>
      <c r="Y9">
        <v>0.186</v>
      </c>
      <c r="Z9">
        <v>-5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6.1728395061728392E-3</v>
      </c>
      <c r="AJ9">
        <v>2.5308641975308639E-3</v>
      </c>
      <c r="AK9">
        <v>0</v>
      </c>
      <c r="AL9">
        <v>2.5308641975308639E-3</v>
      </c>
      <c r="AM9">
        <v>3.8888888888888892E-3</v>
      </c>
      <c r="AN9">
        <v>3.8888888888888892E-3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32</v>
      </c>
      <c r="C11" t="s">
        <v>89</v>
      </c>
      <c r="F11" t="s">
        <v>162</v>
      </c>
      <c r="G11">
        <v>162</v>
      </c>
      <c r="H11">
        <v>6133</v>
      </c>
      <c r="I11">
        <v>5432</v>
      </c>
      <c r="J11">
        <v>617</v>
      </c>
      <c r="K11">
        <v>1315</v>
      </c>
      <c r="L11">
        <v>198</v>
      </c>
      <c r="M11">
        <v>24</v>
      </c>
      <c r="N11">
        <v>116</v>
      </c>
      <c r="O11">
        <v>564</v>
      </c>
      <c r="P11">
        <v>103</v>
      </c>
      <c r="Q11">
        <v>50</v>
      </c>
      <c r="R11">
        <v>585</v>
      </c>
      <c r="S11">
        <v>899</v>
      </c>
      <c r="T11">
        <v>0.24199999999999999</v>
      </c>
      <c r="U11">
        <v>0.318</v>
      </c>
      <c r="V11">
        <v>0.35099999999999998</v>
      </c>
      <c r="W11">
        <v>0.66900000000000004</v>
      </c>
      <c r="X11">
        <v>91</v>
      </c>
      <c r="Y11">
        <v>0.31900000000000001</v>
      </c>
      <c r="Z11">
        <v>92</v>
      </c>
      <c r="AA11">
        <v>1909</v>
      </c>
      <c r="AB11">
        <v>138</v>
      </c>
      <c r="AC11">
        <v>37</v>
      </c>
      <c r="AD11">
        <v>35</v>
      </c>
      <c r="AE11">
        <v>43</v>
      </c>
      <c r="AF11">
        <v>25</v>
      </c>
      <c r="AG11">
        <v>1962</v>
      </c>
      <c r="AH11">
        <v>1774</v>
      </c>
      <c r="AI11">
        <v>10.950617283950621</v>
      </c>
      <c r="AJ11">
        <v>4.4897530864197526</v>
      </c>
      <c r="AK11">
        <v>3.808641975308642</v>
      </c>
      <c r="AL11">
        <v>0.68111111111111056</v>
      </c>
      <c r="AM11">
        <v>3.8074056603773578</v>
      </c>
      <c r="AN11">
        <v>1.2363149312837329E-3</v>
      </c>
    </row>
    <row r="12" spans="1:40" ht="16" customHeight="1" x14ac:dyDescent="0.2">
      <c r="A12" s="15">
        <v>39</v>
      </c>
      <c r="C12" t="s">
        <v>89</v>
      </c>
      <c r="F12" t="s">
        <v>95</v>
      </c>
      <c r="G12">
        <v>162</v>
      </c>
      <c r="H12">
        <v>6200</v>
      </c>
      <c r="I12">
        <v>5516</v>
      </c>
      <c r="J12">
        <v>647</v>
      </c>
      <c r="K12">
        <v>1316</v>
      </c>
      <c r="L12">
        <v>239</v>
      </c>
      <c r="M12">
        <v>28</v>
      </c>
      <c r="N12">
        <v>97</v>
      </c>
      <c r="O12">
        <v>598</v>
      </c>
      <c r="P12">
        <v>144</v>
      </c>
      <c r="Q12">
        <v>62</v>
      </c>
      <c r="R12">
        <v>530</v>
      </c>
      <c r="S12">
        <v>860</v>
      </c>
      <c r="T12">
        <v>0.23899999999999999</v>
      </c>
      <c r="U12">
        <v>0.30599999999999999</v>
      </c>
      <c r="V12">
        <v>0.34499999999999997</v>
      </c>
      <c r="W12">
        <v>0.65100000000000002</v>
      </c>
      <c r="X12">
        <v>89</v>
      </c>
      <c r="Y12">
        <v>0.309</v>
      </c>
      <c r="Z12">
        <v>90</v>
      </c>
      <c r="AA12">
        <v>1902</v>
      </c>
      <c r="AB12">
        <v>80</v>
      </c>
      <c r="AC12">
        <v>27</v>
      </c>
      <c r="AD12">
        <v>83</v>
      </c>
      <c r="AE12">
        <v>44</v>
      </c>
      <c r="AF12">
        <v>62</v>
      </c>
      <c r="AG12">
        <v>1935</v>
      </c>
      <c r="AH12">
        <v>1793</v>
      </c>
      <c r="AI12">
        <v>11.0679012345679</v>
      </c>
      <c r="AJ12">
        <v>4.5378395061728396</v>
      </c>
      <c r="AK12">
        <v>3.9938271604938271</v>
      </c>
      <c r="AL12">
        <v>0.54401234567901247</v>
      </c>
      <c r="AM12">
        <v>3.9307325708061009</v>
      </c>
      <c r="AN12">
        <v>6.3094589687726632E-2</v>
      </c>
    </row>
    <row r="13" spans="1:40" ht="16" customHeight="1" x14ac:dyDescent="0.2">
      <c r="A13" s="15">
        <v>23</v>
      </c>
      <c r="C13" t="s">
        <v>89</v>
      </c>
      <c r="F13" t="s">
        <v>145</v>
      </c>
      <c r="G13">
        <v>162</v>
      </c>
      <c r="H13">
        <v>6151</v>
      </c>
      <c r="I13">
        <v>5475</v>
      </c>
      <c r="J13">
        <v>690</v>
      </c>
      <c r="K13">
        <v>1428</v>
      </c>
      <c r="L13">
        <v>227</v>
      </c>
      <c r="M13">
        <v>41</v>
      </c>
      <c r="N13">
        <v>101</v>
      </c>
      <c r="O13">
        <v>653</v>
      </c>
      <c r="P13">
        <v>154</v>
      </c>
      <c r="Q13">
        <v>51</v>
      </c>
      <c r="R13">
        <v>554</v>
      </c>
      <c r="S13">
        <v>897</v>
      </c>
      <c r="T13">
        <v>0.26100000000000001</v>
      </c>
      <c r="U13">
        <v>0.32900000000000001</v>
      </c>
      <c r="V13">
        <v>0.373</v>
      </c>
      <c r="W13">
        <v>0.70199999999999996</v>
      </c>
      <c r="X13">
        <v>98</v>
      </c>
      <c r="Y13">
        <v>0.33100000000000002</v>
      </c>
      <c r="Z13">
        <v>97</v>
      </c>
      <c r="AA13">
        <v>2040</v>
      </c>
      <c r="AB13">
        <v>141</v>
      </c>
      <c r="AC13">
        <v>29</v>
      </c>
      <c r="AD13">
        <v>42</v>
      </c>
      <c r="AE13">
        <v>50</v>
      </c>
      <c r="AF13">
        <v>50</v>
      </c>
      <c r="AG13">
        <v>2061</v>
      </c>
      <c r="AH13">
        <v>1869</v>
      </c>
      <c r="AI13">
        <v>11.53703703703704</v>
      </c>
      <c r="AJ13">
        <v>4.730185185185185</v>
      </c>
      <c r="AK13">
        <v>4.2592592592592604</v>
      </c>
      <c r="AL13">
        <v>0.47092592592592553</v>
      </c>
      <c r="AM13">
        <v>4.1201950354609922</v>
      </c>
      <c r="AN13">
        <v>0.1390642237982673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42</v>
      </c>
      <c r="C15" t="s">
        <v>89</v>
      </c>
      <c r="F15" t="s">
        <v>316</v>
      </c>
      <c r="G15">
        <v>160</v>
      </c>
      <c r="H15">
        <v>6124</v>
      </c>
      <c r="I15">
        <v>5465</v>
      </c>
      <c r="J15">
        <v>554</v>
      </c>
      <c r="K15">
        <v>1313</v>
      </c>
      <c r="L15">
        <v>241</v>
      </c>
      <c r="M15">
        <v>17</v>
      </c>
      <c r="N15">
        <v>89</v>
      </c>
      <c r="O15">
        <v>513</v>
      </c>
      <c r="P15">
        <v>81</v>
      </c>
      <c r="Q15">
        <v>54</v>
      </c>
      <c r="R15">
        <v>507</v>
      </c>
      <c r="S15">
        <v>885</v>
      </c>
      <c r="T15">
        <v>0.24</v>
      </c>
      <c r="U15">
        <v>0.30599999999999999</v>
      </c>
      <c r="V15">
        <v>0.33900000000000002</v>
      </c>
      <c r="W15">
        <v>0.64500000000000002</v>
      </c>
      <c r="X15">
        <v>86</v>
      </c>
      <c r="Y15">
        <v>0.30199999999999999</v>
      </c>
      <c r="Z15">
        <v>84</v>
      </c>
      <c r="AA15">
        <v>1855</v>
      </c>
      <c r="AB15">
        <v>98</v>
      </c>
      <c r="AC15">
        <v>27</v>
      </c>
      <c r="AD15">
        <v>83</v>
      </c>
      <c r="AE15">
        <v>41</v>
      </c>
      <c r="AF15">
        <v>77</v>
      </c>
      <c r="AG15">
        <v>1924</v>
      </c>
      <c r="AH15">
        <v>1772</v>
      </c>
      <c r="AI15">
        <v>10.93827160493827</v>
      </c>
      <c r="AJ15">
        <v>4.4846913580246914</v>
      </c>
      <c r="AK15">
        <v>3.4624999999999999</v>
      </c>
      <c r="AL15">
        <v>1.022191358024692</v>
      </c>
      <c r="AM15">
        <v>3.8171350762527241</v>
      </c>
      <c r="AN15">
        <v>0.35463507625272422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28</v>
      </c>
      <c r="C17" t="s">
        <v>89</v>
      </c>
      <c r="F17" t="s">
        <v>111</v>
      </c>
      <c r="G17">
        <v>162</v>
      </c>
      <c r="H17">
        <v>6085</v>
      </c>
      <c r="I17">
        <v>5473</v>
      </c>
      <c r="J17">
        <v>707</v>
      </c>
      <c r="K17">
        <v>1415</v>
      </c>
      <c r="L17">
        <v>235</v>
      </c>
      <c r="M17">
        <v>32</v>
      </c>
      <c r="N17">
        <v>126</v>
      </c>
      <c r="O17">
        <v>660</v>
      </c>
      <c r="P17">
        <v>165</v>
      </c>
      <c r="Q17">
        <v>62</v>
      </c>
      <c r="R17">
        <v>455</v>
      </c>
      <c r="S17">
        <v>791</v>
      </c>
      <c r="T17">
        <v>0.25900000000000001</v>
      </c>
      <c r="U17">
        <v>0.318</v>
      </c>
      <c r="V17">
        <v>0.38200000000000001</v>
      </c>
      <c r="W17">
        <v>0.70099999999999996</v>
      </c>
      <c r="X17">
        <v>98</v>
      </c>
      <c r="Y17">
        <v>0.32900000000000001</v>
      </c>
      <c r="Z17">
        <v>97</v>
      </c>
      <c r="AA17">
        <v>2092</v>
      </c>
      <c r="AB17">
        <v>108</v>
      </c>
      <c r="AC17">
        <v>50</v>
      </c>
      <c r="AD17">
        <v>51</v>
      </c>
      <c r="AE17">
        <v>54</v>
      </c>
      <c r="AF17">
        <v>41</v>
      </c>
      <c r="AG17">
        <v>1961</v>
      </c>
      <c r="AH17">
        <v>1791</v>
      </c>
      <c r="AI17">
        <v>11.055555555555561</v>
      </c>
      <c r="AJ17">
        <v>4.5327777777777776</v>
      </c>
      <c r="AK17">
        <v>4.3641975308641978</v>
      </c>
      <c r="AL17">
        <v>0.16858024691357981</v>
      </c>
      <c r="AM17">
        <v>4.1833805031446536</v>
      </c>
      <c r="AN17">
        <v>0.18081702771954331</v>
      </c>
    </row>
    <row r="18" spans="1:40" ht="16" customHeight="1" x14ac:dyDescent="0.2">
      <c r="A18" s="15">
        <v>34</v>
      </c>
      <c r="C18" t="s">
        <v>89</v>
      </c>
      <c r="F18" t="s">
        <v>184</v>
      </c>
      <c r="G18">
        <v>162</v>
      </c>
      <c r="H18">
        <v>6207</v>
      </c>
      <c r="I18">
        <v>5581</v>
      </c>
      <c r="J18">
        <v>740</v>
      </c>
      <c r="K18">
        <v>1542</v>
      </c>
      <c r="L18">
        <v>278</v>
      </c>
      <c r="M18">
        <v>35</v>
      </c>
      <c r="N18">
        <v>117</v>
      </c>
      <c r="O18">
        <v>691</v>
      </c>
      <c r="P18">
        <v>111</v>
      </c>
      <c r="Q18">
        <v>53</v>
      </c>
      <c r="R18">
        <v>478</v>
      </c>
      <c r="S18">
        <v>743</v>
      </c>
      <c r="T18">
        <v>0.27600000000000002</v>
      </c>
      <c r="U18">
        <v>0.33400000000000002</v>
      </c>
      <c r="V18">
        <v>0.40200000000000002</v>
      </c>
      <c r="W18">
        <v>0.73599999999999999</v>
      </c>
      <c r="X18">
        <v>102</v>
      </c>
      <c r="Y18">
        <v>0.34399999999999997</v>
      </c>
      <c r="Z18">
        <v>101</v>
      </c>
      <c r="AA18">
        <v>2241</v>
      </c>
      <c r="AB18">
        <v>126</v>
      </c>
      <c r="AC18">
        <v>39</v>
      </c>
      <c r="AD18">
        <v>51</v>
      </c>
      <c r="AE18">
        <v>58</v>
      </c>
      <c r="AF18">
        <v>40</v>
      </c>
      <c r="AG18">
        <v>2099</v>
      </c>
      <c r="AH18">
        <v>1920</v>
      </c>
      <c r="AI18">
        <v>11.851851851851849</v>
      </c>
      <c r="AJ18">
        <v>4.8592592592592583</v>
      </c>
      <c r="AK18">
        <v>4.5679012345679011</v>
      </c>
      <c r="AL18">
        <v>0.29135802469135719</v>
      </c>
      <c r="AM18">
        <v>4.4934131736526943</v>
      </c>
      <c r="AN18">
        <v>7.4488060915206766E-2</v>
      </c>
    </row>
    <row r="19" spans="1:40" ht="16" customHeight="1" x14ac:dyDescent="0.2">
      <c r="A19" s="15">
        <v>44</v>
      </c>
      <c r="C19" t="s">
        <v>89</v>
      </c>
      <c r="F19" t="s">
        <v>449</v>
      </c>
      <c r="G19">
        <v>162</v>
      </c>
      <c r="H19">
        <v>6131</v>
      </c>
      <c r="I19">
        <v>5489</v>
      </c>
      <c r="J19">
        <v>683</v>
      </c>
      <c r="K19">
        <v>1351</v>
      </c>
      <c r="L19">
        <v>280</v>
      </c>
      <c r="M19">
        <v>21</v>
      </c>
      <c r="N19">
        <v>147</v>
      </c>
      <c r="O19">
        <v>633</v>
      </c>
      <c r="P19">
        <v>158</v>
      </c>
      <c r="Q19">
        <v>53</v>
      </c>
      <c r="R19">
        <v>504</v>
      </c>
      <c r="S19">
        <v>934</v>
      </c>
      <c r="T19">
        <v>0.246</v>
      </c>
      <c r="U19">
        <v>0.311</v>
      </c>
      <c r="V19">
        <v>0.38500000000000001</v>
      </c>
      <c r="W19">
        <v>0.69599999999999995</v>
      </c>
      <c r="X19">
        <v>103</v>
      </c>
      <c r="Y19">
        <v>0.32700000000000001</v>
      </c>
      <c r="Z19">
        <v>105</v>
      </c>
      <c r="AA19">
        <v>2114</v>
      </c>
      <c r="AB19">
        <v>87</v>
      </c>
      <c r="AC19">
        <v>33</v>
      </c>
      <c r="AD19">
        <v>56</v>
      </c>
      <c r="AE19">
        <v>48</v>
      </c>
      <c r="AF19">
        <v>69</v>
      </c>
      <c r="AG19">
        <v>1957</v>
      </c>
      <c r="AH19">
        <v>1817</v>
      </c>
      <c r="AI19">
        <v>11.216049382716051</v>
      </c>
      <c r="AJ19">
        <v>4.5985802469135786</v>
      </c>
      <c r="AK19">
        <v>4.216049382716049</v>
      </c>
      <c r="AL19">
        <v>0.38253086419753052</v>
      </c>
      <c r="AM19">
        <v>4.3737182922472311</v>
      </c>
      <c r="AN19">
        <v>0.15766890953118209</v>
      </c>
    </row>
    <row r="20" spans="1:40" ht="16" customHeight="1" x14ac:dyDescent="0.2">
      <c r="A20" s="15">
        <v>37</v>
      </c>
      <c r="C20" t="s">
        <v>89</v>
      </c>
      <c r="F20" t="s">
        <v>215</v>
      </c>
      <c r="G20">
        <v>161</v>
      </c>
      <c r="H20">
        <v>6096</v>
      </c>
      <c r="I20">
        <v>5458</v>
      </c>
      <c r="J20">
        <v>698</v>
      </c>
      <c r="K20">
        <v>1470</v>
      </c>
      <c r="L20">
        <v>229</v>
      </c>
      <c r="M20">
        <v>23</v>
      </c>
      <c r="N20">
        <v>130</v>
      </c>
      <c r="O20">
        <v>657</v>
      </c>
      <c r="P20">
        <v>137</v>
      </c>
      <c r="Q20">
        <v>60</v>
      </c>
      <c r="R20">
        <v>502</v>
      </c>
      <c r="S20">
        <v>831</v>
      </c>
      <c r="T20">
        <v>0.26900000000000002</v>
      </c>
      <c r="U20">
        <v>0.33100000000000002</v>
      </c>
      <c r="V20">
        <v>0.39100000000000001</v>
      </c>
      <c r="W20">
        <v>0.72199999999999998</v>
      </c>
      <c r="X20">
        <v>104</v>
      </c>
      <c r="Y20">
        <v>0.33900000000000002</v>
      </c>
      <c r="Z20">
        <v>105</v>
      </c>
      <c r="AA20">
        <v>2135</v>
      </c>
      <c r="AB20">
        <v>130</v>
      </c>
      <c r="AC20">
        <v>27</v>
      </c>
      <c r="AD20">
        <v>58</v>
      </c>
      <c r="AE20">
        <v>49</v>
      </c>
      <c r="AF20">
        <v>48</v>
      </c>
      <c r="AG20">
        <v>2047</v>
      </c>
      <c r="AH20">
        <v>1857</v>
      </c>
      <c r="AI20">
        <v>11.46296296296296</v>
      </c>
      <c r="AJ20">
        <v>4.6998148148148147</v>
      </c>
      <c r="AK20">
        <v>4.3354037267080754</v>
      </c>
      <c r="AL20">
        <v>0.36441108810674022</v>
      </c>
      <c r="AM20">
        <v>4.265365055387714</v>
      </c>
      <c r="AN20">
        <v>7.0038671320360457E-2</v>
      </c>
    </row>
    <row r="21" spans="1:40" ht="16" customHeight="1" x14ac:dyDescent="0.2">
      <c r="A21" s="15">
        <v>30</v>
      </c>
      <c r="C21" t="s">
        <v>89</v>
      </c>
      <c r="F21" t="s">
        <v>349</v>
      </c>
      <c r="G21">
        <v>162</v>
      </c>
      <c r="H21">
        <v>6110</v>
      </c>
      <c r="I21">
        <v>5416</v>
      </c>
      <c r="J21">
        <v>712</v>
      </c>
      <c r="K21">
        <v>1414</v>
      </c>
      <c r="L21">
        <v>220</v>
      </c>
      <c r="M21">
        <v>25</v>
      </c>
      <c r="N21">
        <v>127</v>
      </c>
      <c r="O21">
        <v>659</v>
      </c>
      <c r="P21">
        <v>157</v>
      </c>
      <c r="Q21">
        <v>55</v>
      </c>
      <c r="R21">
        <v>562</v>
      </c>
      <c r="S21">
        <v>855</v>
      </c>
      <c r="T21">
        <v>0.26100000000000001</v>
      </c>
      <c r="U21">
        <v>0.33100000000000002</v>
      </c>
      <c r="V21">
        <v>0.38100000000000001</v>
      </c>
      <c r="W21">
        <v>0.71199999999999997</v>
      </c>
      <c r="X21">
        <v>104</v>
      </c>
      <c r="Y21">
        <v>0.33700000000000002</v>
      </c>
      <c r="Z21">
        <v>105</v>
      </c>
      <c r="AA21">
        <v>2065</v>
      </c>
      <c r="AB21">
        <v>163</v>
      </c>
      <c r="AC21">
        <v>34</v>
      </c>
      <c r="AD21">
        <v>36</v>
      </c>
      <c r="AE21">
        <v>62</v>
      </c>
      <c r="AF21">
        <v>37</v>
      </c>
      <c r="AG21">
        <v>2047</v>
      </c>
      <c r="AH21">
        <v>1829</v>
      </c>
      <c r="AI21">
        <v>11.29012345679012</v>
      </c>
      <c r="AJ21">
        <v>4.6289506172839507</v>
      </c>
      <c r="AK21">
        <v>4.3950617283950617</v>
      </c>
      <c r="AL21">
        <v>0.23388888888888901</v>
      </c>
      <c r="AM21">
        <v>4.0936077542799598</v>
      </c>
      <c r="AN21">
        <v>0.30145397411510189</v>
      </c>
    </row>
    <row r="22" spans="1:40" ht="16" customHeight="1" x14ac:dyDescent="0.2">
      <c r="A22" s="15">
        <v>50</v>
      </c>
      <c r="C22" t="s">
        <v>89</v>
      </c>
      <c r="F22" t="s">
        <v>276</v>
      </c>
      <c r="G22">
        <v>163</v>
      </c>
      <c r="H22">
        <v>6128</v>
      </c>
      <c r="I22">
        <v>5447</v>
      </c>
      <c r="J22">
        <v>629</v>
      </c>
      <c r="K22">
        <v>1324</v>
      </c>
      <c r="L22">
        <v>215</v>
      </c>
      <c r="M22">
        <v>36</v>
      </c>
      <c r="N22">
        <v>123</v>
      </c>
      <c r="O22">
        <v>594</v>
      </c>
      <c r="P22">
        <v>106</v>
      </c>
      <c r="Q22">
        <v>50</v>
      </c>
      <c r="R22">
        <v>558</v>
      </c>
      <c r="S22">
        <v>926</v>
      </c>
      <c r="T22">
        <v>0.24299999999999999</v>
      </c>
      <c r="U22">
        <v>0.314</v>
      </c>
      <c r="V22">
        <v>0.36399999999999999</v>
      </c>
      <c r="W22">
        <v>0.67700000000000005</v>
      </c>
      <c r="X22">
        <v>95</v>
      </c>
      <c r="Y22">
        <v>0.318</v>
      </c>
      <c r="Z22">
        <v>94</v>
      </c>
      <c r="AA22">
        <v>1980</v>
      </c>
      <c r="AB22">
        <v>107</v>
      </c>
      <c r="AC22">
        <v>22</v>
      </c>
      <c r="AD22">
        <v>57</v>
      </c>
      <c r="AE22">
        <v>42</v>
      </c>
      <c r="AF22">
        <v>57</v>
      </c>
      <c r="AG22">
        <v>1961</v>
      </c>
      <c r="AH22">
        <v>1804</v>
      </c>
      <c r="AI22">
        <v>11.1358024691358</v>
      </c>
      <c r="AJ22">
        <v>4.5656790123456794</v>
      </c>
      <c r="AK22">
        <v>3.8588957055214719</v>
      </c>
      <c r="AL22">
        <v>0.7067833068242062</v>
      </c>
      <c r="AM22">
        <v>4.0663411181882516</v>
      </c>
      <c r="AN22">
        <v>0.20744541266677929</v>
      </c>
    </row>
    <row r="23" spans="1:40" ht="16" customHeight="1" x14ac:dyDescent="0.2">
      <c r="A23" s="15">
        <v>47</v>
      </c>
      <c r="C23" t="s">
        <v>89</v>
      </c>
      <c r="F23" t="s">
        <v>241</v>
      </c>
      <c r="G23">
        <v>164</v>
      </c>
      <c r="H23">
        <v>6261</v>
      </c>
      <c r="I23">
        <v>5539</v>
      </c>
      <c r="J23">
        <v>637</v>
      </c>
      <c r="K23">
        <v>1334</v>
      </c>
      <c r="L23">
        <v>263</v>
      </c>
      <c r="M23">
        <v>53</v>
      </c>
      <c r="N23">
        <v>95</v>
      </c>
      <c r="O23">
        <v>584</v>
      </c>
      <c r="P23">
        <v>155</v>
      </c>
      <c r="Q23">
        <v>69</v>
      </c>
      <c r="R23">
        <v>563</v>
      </c>
      <c r="S23">
        <v>914</v>
      </c>
      <c r="T23">
        <v>0.24099999999999999</v>
      </c>
      <c r="U23">
        <v>0.311</v>
      </c>
      <c r="V23">
        <v>0.35899999999999999</v>
      </c>
      <c r="W23">
        <v>0.67</v>
      </c>
      <c r="X23">
        <v>95</v>
      </c>
      <c r="Y23">
        <v>0.313</v>
      </c>
      <c r="Z23">
        <v>94</v>
      </c>
      <c r="AA23">
        <v>1988</v>
      </c>
      <c r="AB23">
        <v>115</v>
      </c>
      <c r="AC23">
        <v>24</v>
      </c>
      <c r="AD23">
        <v>83</v>
      </c>
      <c r="AE23">
        <v>51</v>
      </c>
      <c r="AF23">
        <v>91</v>
      </c>
      <c r="AG23">
        <v>2012</v>
      </c>
      <c r="AH23">
        <v>1828</v>
      </c>
      <c r="AI23">
        <v>11.283950617283949</v>
      </c>
      <c r="AJ23">
        <v>4.6264197530864193</v>
      </c>
      <c r="AK23">
        <v>3.8841463414634152</v>
      </c>
      <c r="AL23">
        <v>0.74227341162300453</v>
      </c>
      <c r="AM23">
        <v>4.1030403715612724</v>
      </c>
      <c r="AN23">
        <v>0.2188940300978568</v>
      </c>
    </row>
    <row r="24" spans="1:40" ht="16" customHeight="1" x14ac:dyDescent="0.2">
      <c r="A24" s="15">
        <v>42</v>
      </c>
      <c r="C24" t="s">
        <v>89</v>
      </c>
      <c r="F24" t="s">
        <v>360</v>
      </c>
      <c r="G24">
        <v>162</v>
      </c>
      <c r="H24">
        <v>6120</v>
      </c>
      <c r="I24">
        <v>5422</v>
      </c>
      <c r="J24">
        <v>642</v>
      </c>
      <c r="K24">
        <v>1360</v>
      </c>
      <c r="L24">
        <v>215</v>
      </c>
      <c r="M24">
        <v>32</v>
      </c>
      <c r="N24">
        <v>120</v>
      </c>
      <c r="O24">
        <v>598</v>
      </c>
      <c r="P24">
        <v>136</v>
      </c>
      <c r="Q24">
        <v>67</v>
      </c>
      <c r="R24">
        <v>552</v>
      </c>
      <c r="S24">
        <v>1013</v>
      </c>
      <c r="T24">
        <v>0.251</v>
      </c>
      <c r="U24">
        <v>0.31900000000000001</v>
      </c>
      <c r="V24">
        <v>0.36899999999999999</v>
      </c>
      <c r="W24">
        <v>0.68799999999999994</v>
      </c>
      <c r="X24">
        <v>96</v>
      </c>
      <c r="Y24">
        <v>0.32200000000000001</v>
      </c>
      <c r="Z24">
        <v>97</v>
      </c>
      <c r="AA24">
        <v>1999</v>
      </c>
      <c r="AB24">
        <v>115</v>
      </c>
      <c r="AC24">
        <v>9</v>
      </c>
      <c r="AD24">
        <v>95</v>
      </c>
      <c r="AE24">
        <v>41</v>
      </c>
      <c r="AF24">
        <v>79</v>
      </c>
      <c r="AG24">
        <v>2000</v>
      </c>
      <c r="AH24">
        <v>1818</v>
      </c>
      <c r="AI24">
        <v>11.22222222222222</v>
      </c>
      <c r="AJ24">
        <v>4.6011111111111109</v>
      </c>
      <c r="AK24">
        <v>3.9629629629629628</v>
      </c>
      <c r="AL24">
        <v>0.63814814814814813</v>
      </c>
      <c r="AM24">
        <v>4.0890752351097177</v>
      </c>
      <c r="AN24">
        <v>0.12611227214675491</v>
      </c>
    </row>
    <row r="25" spans="1:40" ht="16" customHeight="1" x14ac:dyDescent="0.2">
      <c r="A25" s="15">
        <v>24</v>
      </c>
      <c r="C25" t="s">
        <v>89</v>
      </c>
      <c r="F25" t="s">
        <v>205</v>
      </c>
      <c r="G25">
        <v>162</v>
      </c>
      <c r="H25">
        <v>6134</v>
      </c>
      <c r="I25">
        <v>5512</v>
      </c>
      <c r="J25">
        <v>694</v>
      </c>
      <c r="K25">
        <v>1417</v>
      </c>
      <c r="L25">
        <v>237</v>
      </c>
      <c r="M25">
        <v>29</v>
      </c>
      <c r="N25">
        <v>134</v>
      </c>
      <c r="O25">
        <v>653</v>
      </c>
      <c r="P25">
        <v>81</v>
      </c>
      <c r="Q25">
        <v>55</v>
      </c>
      <c r="R25">
        <v>489</v>
      </c>
      <c r="S25">
        <v>838</v>
      </c>
      <c r="T25">
        <v>0.25700000000000001</v>
      </c>
      <c r="U25">
        <v>0.32</v>
      </c>
      <c r="V25">
        <v>0.38400000000000001</v>
      </c>
      <c r="W25">
        <v>0.70299999999999996</v>
      </c>
      <c r="X25">
        <v>96</v>
      </c>
      <c r="Y25">
        <v>0.32800000000000001</v>
      </c>
      <c r="Z25">
        <v>95</v>
      </c>
      <c r="AA25">
        <v>2114</v>
      </c>
      <c r="AB25">
        <v>109</v>
      </c>
      <c r="AC25">
        <v>45</v>
      </c>
      <c r="AD25">
        <v>35</v>
      </c>
      <c r="AE25">
        <v>52</v>
      </c>
      <c r="AF25">
        <v>40</v>
      </c>
      <c r="AG25">
        <v>1991</v>
      </c>
      <c r="AH25">
        <v>1827</v>
      </c>
      <c r="AI25">
        <v>11.27777777777778</v>
      </c>
      <c r="AJ25">
        <v>4.6238888888888887</v>
      </c>
      <c r="AK25">
        <v>4.283950617283951</v>
      </c>
      <c r="AL25">
        <v>0.33993827160493773</v>
      </c>
      <c r="AM25">
        <v>4.2629999999999999</v>
      </c>
      <c r="AN25">
        <v>2.095061728395109E-2</v>
      </c>
    </row>
    <row r="26" spans="1:40" ht="16" customHeight="1" x14ac:dyDescent="0.2">
      <c r="A26" s="15">
        <v>47</v>
      </c>
      <c r="C26" t="s">
        <v>89</v>
      </c>
      <c r="F26" t="s">
        <v>265</v>
      </c>
      <c r="G26">
        <v>162</v>
      </c>
      <c r="H26">
        <v>6139</v>
      </c>
      <c r="I26">
        <v>5469</v>
      </c>
      <c r="J26">
        <v>699</v>
      </c>
      <c r="K26">
        <v>1365</v>
      </c>
      <c r="L26">
        <v>241</v>
      </c>
      <c r="M26">
        <v>52</v>
      </c>
      <c r="N26">
        <v>141</v>
      </c>
      <c r="O26">
        <v>647</v>
      </c>
      <c r="P26">
        <v>87</v>
      </c>
      <c r="Q26">
        <v>54</v>
      </c>
      <c r="R26">
        <v>508</v>
      </c>
      <c r="S26">
        <v>1071</v>
      </c>
      <c r="T26">
        <v>0.25</v>
      </c>
      <c r="U26">
        <v>0.316</v>
      </c>
      <c r="V26">
        <v>0.39</v>
      </c>
      <c r="W26">
        <v>0.70599999999999996</v>
      </c>
      <c r="X26">
        <v>104</v>
      </c>
      <c r="Y26">
        <v>0.32700000000000001</v>
      </c>
      <c r="Z26">
        <v>105</v>
      </c>
      <c r="AA26">
        <v>2133</v>
      </c>
      <c r="AB26">
        <v>84</v>
      </c>
      <c r="AC26">
        <v>40</v>
      </c>
      <c r="AD26">
        <v>82</v>
      </c>
      <c r="AE26">
        <v>39</v>
      </c>
      <c r="AF26">
        <v>83</v>
      </c>
      <c r="AG26">
        <v>1996</v>
      </c>
      <c r="AH26">
        <v>1858</v>
      </c>
      <c r="AI26">
        <v>11.46913580246914</v>
      </c>
      <c r="AJ26">
        <v>4.7023456790123452</v>
      </c>
      <c r="AK26">
        <v>4.3148148148148149</v>
      </c>
      <c r="AL26">
        <v>0.38753086419753041</v>
      </c>
      <c r="AM26">
        <v>4.4588080168776374</v>
      </c>
      <c r="AN26">
        <v>0.14399320206282251</v>
      </c>
    </row>
    <row r="27" spans="1:40" ht="16" customHeight="1" x14ac:dyDescent="0.2">
      <c r="A27" s="15">
        <v>35</v>
      </c>
      <c r="C27" t="s">
        <v>89</v>
      </c>
      <c r="F27" t="s">
        <v>130</v>
      </c>
      <c r="G27">
        <v>164</v>
      </c>
      <c r="H27">
        <v>6141</v>
      </c>
      <c r="I27">
        <v>5492</v>
      </c>
      <c r="J27">
        <v>632</v>
      </c>
      <c r="K27">
        <v>1418</v>
      </c>
      <c r="L27">
        <v>263</v>
      </c>
      <c r="M27">
        <v>47</v>
      </c>
      <c r="N27">
        <v>73</v>
      </c>
      <c r="O27">
        <v>587</v>
      </c>
      <c r="P27">
        <v>155</v>
      </c>
      <c r="Q27">
        <v>54</v>
      </c>
      <c r="R27">
        <v>507</v>
      </c>
      <c r="S27">
        <v>848</v>
      </c>
      <c r="T27">
        <v>0.25800000000000001</v>
      </c>
      <c r="U27">
        <v>0.32100000000000001</v>
      </c>
      <c r="V27">
        <v>0.36299999999999999</v>
      </c>
      <c r="W27">
        <v>0.68400000000000005</v>
      </c>
      <c r="X27">
        <v>93</v>
      </c>
      <c r="Y27">
        <v>0.32</v>
      </c>
      <c r="Z27">
        <v>91</v>
      </c>
      <c r="AA27">
        <v>1994</v>
      </c>
      <c r="AB27">
        <v>120</v>
      </c>
      <c r="AC27">
        <v>21</v>
      </c>
      <c r="AD27">
        <v>78</v>
      </c>
      <c r="AE27">
        <v>43</v>
      </c>
      <c r="AF27">
        <v>59</v>
      </c>
      <c r="AG27">
        <v>2005</v>
      </c>
      <c r="AH27">
        <v>1831</v>
      </c>
      <c r="AI27">
        <v>11.30246913580247</v>
      </c>
      <c r="AJ27">
        <v>4.6340123456790119</v>
      </c>
      <c r="AK27">
        <v>3.8536585365853662</v>
      </c>
      <c r="AL27">
        <v>0.78035380909364616</v>
      </c>
      <c r="AM27">
        <v>4.0261085150571123</v>
      </c>
      <c r="AN27">
        <v>0.17244997847174659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27</v>
      </c>
      <c r="C29" t="s">
        <v>89</v>
      </c>
      <c r="F29" t="s">
        <v>104</v>
      </c>
      <c r="G29">
        <v>162</v>
      </c>
      <c r="H29">
        <v>6099</v>
      </c>
      <c r="I29">
        <v>5458</v>
      </c>
      <c r="J29">
        <v>695</v>
      </c>
      <c r="K29">
        <v>1433</v>
      </c>
      <c r="L29">
        <v>260</v>
      </c>
      <c r="M29">
        <v>46</v>
      </c>
      <c r="N29">
        <v>122</v>
      </c>
      <c r="O29">
        <v>654</v>
      </c>
      <c r="P29">
        <v>101</v>
      </c>
      <c r="Q29">
        <v>49</v>
      </c>
      <c r="R29">
        <v>503</v>
      </c>
      <c r="S29">
        <v>989</v>
      </c>
      <c r="T29">
        <v>0.26300000000000001</v>
      </c>
      <c r="U29">
        <v>0.32600000000000001</v>
      </c>
      <c r="V29">
        <v>0.39400000000000002</v>
      </c>
      <c r="W29">
        <v>0.72099999999999997</v>
      </c>
      <c r="X29">
        <v>101</v>
      </c>
      <c r="Y29">
        <v>0.33700000000000002</v>
      </c>
      <c r="Z29">
        <v>101</v>
      </c>
      <c r="AA29">
        <v>2151</v>
      </c>
      <c r="AB29">
        <v>151</v>
      </c>
      <c r="AC29">
        <v>34</v>
      </c>
      <c r="AD29">
        <v>63</v>
      </c>
      <c r="AE29">
        <v>40</v>
      </c>
      <c r="AF29">
        <v>28</v>
      </c>
      <c r="AG29">
        <v>1998</v>
      </c>
      <c r="AH29">
        <v>1798</v>
      </c>
      <c r="AI29">
        <v>11.098765432098769</v>
      </c>
      <c r="AJ29">
        <v>4.5504938271604933</v>
      </c>
      <c r="AK29">
        <v>4.2901234567901234</v>
      </c>
      <c r="AL29">
        <v>0.26037037037036992</v>
      </c>
      <c r="AM29">
        <v>4.2253612815269257</v>
      </c>
      <c r="AN29">
        <v>6.4762175263197719E-2</v>
      </c>
    </row>
    <row r="30" spans="1:40" ht="16" customHeight="1" x14ac:dyDescent="0.2">
      <c r="A30" s="15">
        <v>28</v>
      </c>
      <c r="C30" t="s">
        <v>89</v>
      </c>
      <c r="F30" t="s">
        <v>186</v>
      </c>
      <c r="G30">
        <v>162</v>
      </c>
      <c r="H30">
        <v>6216</v>
      </c>
      <c r="I30">
        <v>5581</v>
      </c>
      <c r="J30">
        <v>731</v>
      </c>
      <c r="K30">
        <v>1449</v>
      </c>
      <c r="L30">
        <v>265</v>
      </c>
      <c r="M30">
        <v>40</v>
      </c>
      <c r="N30">
        <v>142</v>
      </c>
      <c r="O30">
        <v>685</v>
      </c>
      <c r="P30">
        <v>144</v>
      </c>
      <c r="Q30">
        <v>58</v>
      </c>
      <c r="R30">
        <v>521</v>
      </c>
      <c r="S30">
        <v>923</v>
      </c>
      <c r="T30">
        <v>0.26</v>
      </c>
      <c r="U30">
        <v>0.32300000000000001</v>
      </c>
      <c r="V30">
        <v>0.39800000000000002</v>
      </c>
      <c r="W30">
        <v>0.72099999999999997</v>
      </c>
      <c r="X30">
        <v>107</v>
      </c>
      <c r="Y30">
        <v>0.33900000000000002</v>
      </c>
      <c r="Z30">
        <v>109</v>
      </c>
      <c r="AA30">
        <v>2220</v>
      </c>
      <c r="AB30">
        <v>124</v>
      </c>
      <c r="AC30">
        <v>31</v>
      </c>
      <c r="AD30">
        <v>30</v>
      </c>
      <c r="AE30">
        <v>53</v>
      </c>
      <c r="AF30">
        <v>32</v>
      </c>
      <c r="AG30">
        <v>2033</v>
      </c>
      <c r="AH30">
        <v>1851</v>
      </c>
      <c r="AI30">
        <v>11.425925925925929</v>
      </c>
      <c r="AJ30">
        <v>4.6846296296296286</v>
      </c>
      <c r="AK30">
        <v>4.5123456790123457</v>
      </c>
      <c r="AL30">
        <v>0.17228395061728369</v>
      </c>
      <c r="AM30">
        <v>4.434886480908153</v>
      </c>
      <c r="AN30">
        <v>7.7459198104192772E-2</v>
      </c>
    </row>
    <row r="31" spans="1:40" ht="16" customHeight="1" x14ac:dyDescent="0.2">
      <c r="A31" s="15">
        <v>41</v>
      </c>
      <c r="C31" t="s">
        <v>89</v>
      </c>
      <c r="F31" t="s">
        <v>189</v>
      </c>
      <c r="G31">
        <v>162</v>
      </c>
      <c r="H31">
        <v>6207</v>
      </c>
      <c r="I31">
        <v>5482</v>
      </c>
      <c r="J31">
        <v>632</v>
      </c>
      <c r="K31">
        <v>1353</v>
      </c>
      <c r="L31">
        <v>267</v>
      </c>
      <c r="M31">
        <v>30</v>
      </c>
      <c r="N31">
        <v>100</v>
      </c>
      <c r="O31">
        <v>587</v>
      </c>
      <c r="P31">
        <v>160</v>
      </c>
      <c r="Q31">
        <v>70</v>
      </c>
      <c r="R31">
        <v>572</v>
      </c>
      <c r="S31">
        <v>958</v>
      </c>
      <c r="T31">
        <v>0.247</v>
      </c>
      <c r="U31">
        <v>0.31900000000000001</v>
      </c>
      <c r="V31">
        <v>0.36099999999999999</v>
      </c>
      <c r="W31">
        <v>0.68100000000000005</v>
      </c>
      <c r="X31">
        <v>94</v>
      </c>
      <c r="Y31">
        <v>0.31900000000000001</v>
      </c>
      <c r="Z31">
        <v>93</v>
      </c>
      <c r="AA31">
        <v>1980</v>
      </c>
      <c r="AB31">
        <v>119</v>
      </c>
      <c r="AC31">
        <v>35</v>
      </c>
      <c r="AD31">
        <v>71</v>
      </c>
      <c r="AE31">
        <v>46</v>
      </c>
      <c r="AF31">
        <v>83</v>
      </c>
      <c r="AG31">
        <v>2043</v>
      </c>
      <c r="AH31">
        <v>1854</v>
      </c>
      <c r="AI31">
        <v>11.444444444444439</v>
      </c>
      <c r="AJ31">
        <v>4.6922222222222221</v>
      </c>
      <c r="AK31">
        <v>3.901234567901235</v>
      </c>
      <c r="AL31">
        <v>0.7909876543209875</v>
      </c>
      <c r="AM31">
        <v>4.0796394984326012</v>
      </c>
      <c r="AN31">
        <v>0.17840493053136661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450</v>
      </c>
      <c r="G3">
        <v>160</v>
      </c>
      <c r="H3">
        <v>6013</v>
      </c>
      <c r="I3">
        <v>5440</v>
      </c>
      <c r="J3">
        <v>555</v>
      </c>
      <c r="K3">
        <v>1319</v>
      </c>
      <c r="L3">
        <v>228</v>
      </c>
      <c r="M3">
        <v>28</v>
      </c>
      <c r="N3">
        <v>96</v>
      </c>
      <c r="O3">
        <v>527</v>
      </c>
      <c r="P3">
        <v>95</v>
      </c>
      <c r="Q3">
        <v>69</v>
      </c>
      <c r="R3">
        <v>432</v>
      </c>
      <c r="S3">
        <v>848</v>
      </c>
      <c r="T3">
        <v>0.24199999999999999</v>
      </c>
      <c r="U3">
        <v>0.29799999999999999</v>
      </c>
      <c r="V3">
        <v>0.34799999999999998</v>
      </c>
      <c r="W3">
        <v>0.64600000000000002</v>
      </c>
      <c r="X3">
        <v>83</v>
      </c>
      <c r="Y3">
        <v>0.3</v>
      </c>
      <c r="Z3">
        <v>79</v>
      </c>
      <c r="AA3">
        <v>1891</v>
      </c>
      <c r="AB3">
        <v>136</v>
      </c>
      <c r="AC3">
        <v>21</v>
      </c>
      <c r="AD3">
        <v>74</v>
      </c>
      <c r="AE3">
        <v>46</v>
      </c>
      <c r="AF3">
        <v>59</v>
      </c>
      <c r="AG3">
        <v>1831</v>
      </c>
      <c r="AH3">
        <v>1626</v>
      </c>
      <c r="AI3">
        <v>10.03703703703704</v>
      </c>
      <c r="AJ3">
        <v>4.1151851851851848</v>
      </c>
      <c r="AK3">
        <v>3.46875</v>
      </c>
      <c r="AL3">
        <v>0.64643518518518484</v>
      </c>
      <c r="AM3">
        <v>3.6921476510067111</v>
      </c>
      <c r="AN3">
        <v>0.22339765100671111</v>
      </c>
    </row>
    <row r="4" spans="1:40" ht="16" customHeight="1" x14ac:dyDescent="0.2">
      <c r="A4" s="15">
        <v>22</v>
      </c>
      <c r="B4" t="s">
        <v>371</v>
      </c>
      <c r="C4" t="s">
        <v>451</v>
      </c>
      <c r="D4" t="s">
        <v>425</v>
      </c>
      <c r="E4" t="s">
        <v>452</v>
      </c>
      <c r="F4" t="s">
        <v>367</v>
      </c>
      <c r="G4">
        <v>13</v>
      </c>
      <c r="H4">
        <v>25</v>
      </c>
      <c r="I4">
        <v>25</v>
      </c>
      <c r="J4">
        <v>2</v>
      </c>
      <c r="K4">
        <v>6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8</v>
      </c>
      <c r="T4">
        <v>0.24</v>
      </c>
      <c r="U4">
        <v>0.24</v>
      </c>
      <c r="V4">
        <v>0.28000000000000003</v>
      </c>
      <c r="W4">
        <v>0.52</v>
      </c>
      <c r="X4">
        <v>48</v>
      </c>
      <c r="Y4">
        <v>0.28000000000000003</v>
      </c>
      <c r="Z4">
        <v>60</v>
      </c>
      <c r="AA4">
        <v>7</v>
      </c>
      <c r="AB4">
        <v>2</v>
      </c>
      <c r="AC4">
        <v>0</v>
      </c>
      <c r="AD4">
        <v>0</v>
      </c>
      <c r="AE4">
        <v>0</v>
      </c>
      <c r="AF4">
        <v>0</v>
      </c>
      <c r="AG4">
        <v>6</v>
      </c>
      <c r="AH4">
        <v>4</v>
      </c>
      <c r="AI4">
        <v>2.469135802469136E-2</v>
      </c>
      <c r="AJ4">
        <v>1.0123456790123459E-2</v>
      </c>
      <c r="AK4">
        <v>0.15384615384615391</v>
      </c>
      <c r="AL4">
        <v>0.14372269705603041</v>
      </c>
      <c r="AM4">
        <v>9.0740740740740747E-3</v>
      </c>
      <c r="AN4">
        <v>0.14477207977207979</v>
      </c>
    </row>
    <row r="5" spans="1:40" ht="16" customHeight="1" x14ac:dyDescent="0.2">
      <c r="A5" s="15">
        <v>20</v>
      </c>
      <c r="B5" t="s">
        <v>369</v>
      </c>
      <c r="C5" t="s">
        <v>453</v>
      </c>
      <c r="D5" t="s">
        <v>371</v>
      </c>
      <c r="E5" t="s">
        <v>452</v>
      </c>
      <c r="F5" t="s">
        <v>392</v>
      </c>
      <c r="G5">
        <v>5</v>
      </c>
      <c r="H5">
        <v>8</v>
      </c>
      <c r="I5">
        <v>6</v>
      </c>
      <c r="J5">
        <v>1</v>
      </c>
      <c r="K5">
        <v>2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2</v>
      </c>
      <c r="S5">
        <v>3</v>
      </c>
      <c r="T5">
        <v>0.33300000000000002</v>
      </c>
      <c r="U5">
        <v>0.5</v>
      </c>
      <c r="V5">
        <v>0.33300000000000002</v>
      </c>
      <c r="W5">
        <v>0.83299999999999996</v>
      </c>
      <c r="X5">
        <v>136</v>
      </c>
      <c r="Y5">
        <v>0.40500000000000003</v>
      </c>
      <c r="Z5">
        <v>149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4</v>
      </c>
      <c r="AI5">
        <v>2.469135802469136E-2</v>
      </c>
      <c r="AJ5">
        <v>1.0123456790123459E-2</v>
      </c>
      <c r="AK5">
        <v>0.2</v>
      </c>
      <c r="AL5">
        <v>0.1898765432098766</v>
      </c>
      <c r="AM5">
        <v>5.1800000000000006E-3</v>
      </c>
      <c r="AN5">
        <v>0.19481999999999999</v>
      </c>
    </row>
    <row r="6" spans="1:40" ht="16" customHeight="1" x14ac:dyDescent="0.2">
      <c r="A6" s="15">
        <v>41</v>
      </c>
      <c r="C6" t="s">
        <v>89</v>
      </c>
      <c r="F6" t="s">
        <v>134</v>
      </c>
      <c r="G6">
        <v>163</v>
      </c>
      <c r="H6">
        <v>6203</v>
      </c>
      <c r="I6">
        <v>5675</v>
      </c>
      <c r="J6">
        <v>660</v>
      </c>
      <c r="K6">
        <v>1481</v>
      </c>
      <c r="L6">
        <v>262</v>
      </c>
      <c r="M6">
        <v>46</v>
      </c>
      <c r="N6">
        <v>113</v>
      </c>
      <c r="O6">
        <v>612</v>
      </c>
      <c r="P6">
        <v>120</v>
      </c>
      <c r="Q6">
        <v>46</v>
      </c>
      <c r="R6">
        <v>403</v>
      </c>
      <c r="S6">
        <v>910</v>
      </c>
      <c r="T6">
        <v>0.26100000000000001</v>
      </c>
      <c r="U6">
        <v>0.31</v>
      </c>
      <c r="V6">
        <v>0.38300000000000001</v>
      </c>
      <c r="W6">
        <v>0.69299999999999995</v>
      </c>
      <c r="X6">
        <v>95</v>
      </c>
      <c r="Y6">
        <v>0.32600000000000001</v>
      </c>
      <c r="Z6">
        <v>95</v>
      </c>
      <c r="AA6">
        <v>2174</v>
      </c>
      <c r="AB6">
        <v>109</v>
      </c>
      <c r="AC6">
        <v>21</v>
      </c>
      <c r="AD6">
        <v>57</v>
      </c>
      <c r="AE6">
        <v>46</v>
      </c>
      <c r="AF6">
        <v>58</v>
      </c>
      <c r="AG6">
        <v>1963</v>
      </c>
      <c r="AH6">
        <v>1808</v>
      </c>
      <c r="AI6">
        <v>11.16049382716049</v>
      </c>
      <c r="AJ6">
        <v>4.5758024691358017</v>
      </c>
      <c r="AK6">
        <v>4.0490797546012267</v>
      </c>
      <c r="AL6">
        <v>0.52672271453457498</v>
      </c>
      <c r="AM6">
        <v>4.3434121863799282</v>
      </c>
      <c r="AN6">
        <v>0.2943324317787015</v>
      </c>
    </row>
    <row r="7" spans="1:40" ht="16" customHeight="1" x14ac:dyDescent="0.2">
      <c r="A7" s="15">
        <v>23</v>
      </c>
      <c r="B7" t="s">
        <v>365</v>
      </c>
      <c r="C7" t="s">
        <v>454</v>
      </c>
      <c r="D7" t="s">
        <v>434</v>
      </c>
      <c r="G7">
        <v>2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-100</v>
      </c>
      <c r="Y7">
        <v>0</v>
      </c>
      <c r="Z7">
        <v>-136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40" ht="16" customHeight="1" x14ac:dyDescent="0.2">
      <c r="A8" s="15">
        <v>47</v>
      </c>
      <c r="C8" t="s">
        <v>89</v>
      </c>
      <c r="F8" t="s">
        <v>137</v>
      </c>
      <c r="G8">
        <v>161</v>
      </c>
      <c r="H8">
        <v>6063</v>
      </c>
      <c r="I8">
        <v>5426</v>
      </c>
      <c r="J8">
        <v>641</v>
      </c>
      <c r="K8">
        <v>1334</v>
      </c>
      <c r="L8">
        <v>246</v>
      </c>
      <c r="M8">
        <v>25</v>
      </c>
      <c r="N8">
        <v>122</v>
      </c>
      <c r="O8">
        <v>588</v>
      </c>
      <c r="P8">
        <v>207</v>
      </c>
      <c r="Q8">
        <v>56</v>
      </c>
      <c r="R8">
        <v>479</v>
      </c>
      <c r="S8">
        <v>922</v>
      </c>
      <c r="T8">
        <v>0.246</v>
      </c>
      <c r="U8">
        <v>0.309</v>
      </c>
      <c r="V8">
        <v>0.36799999999999999</v>
      </c>
      <c r="W8">
        <v>0.67700000000000005</v>
      </c>
      <c r="X8">
        <v>91</v>
      </c>
      <c r="Y8">
        <v>0.32</v>
      </c>
      <c r="Z8">
        <v>89</v>
      </c>
      <c r="AA8">
        <v>1996</v>
      </c>
      <c r="AB8">
        <v>99</v>
      </c>
      <c r="AC8">
        <v>37</v>
      </c>
      <c r="AD8">
        <v>69</v>
      </c>
      <c r="AE8">
        <v>51</v>
      </c>
      <c r="AF8">
        <v>60</v>
      </c>
      <c r="AG8">
        <v>1910</v>
      </c>
      <c r="AH8">
        <v>1755</v>
      </c>
      <c r="AI8">
        <v>10.83333333333333</v>
      </c>
      <c r="AJ8">
        <v>4.4416666666666664</v>
      </c>
      <c r="AK8">
        <v>3.981366459627329</v>
      </c>
      <c r="AL8">
        <v>0.46030020703933738</v>
      </c>
      <c r="AM8">
        <v>4.0640776699029129</v>
      </c>
      <c r="AN8">
        <v>8.2711210275583813E-2</v>
      </c>
    </row>
    <row r="9" spans="1:40" ht="16" customHeight="1" x14ac:dyDescent="0.2">
      <c r="A9" s="15">
        <v>29</v>
      </c>
      <c r="C9" t="s">
        <v>89</v>
      </c>
      <c r="F9" t="s">
        <v>109</v>
      </c>
      <c r="G9">
        <v>162</v>
      </c>
      <c r="H9">
        <v>6046</v>
      </c>
      <c r="I9">
        <v>5505</v>
      </c>
      <c r="J9">
        <v>666</v>
      </c>
      <c r="K9">
        <v>1435</v>
      </c>
      <c r="L9">
        <v>235</v>
      </c>
      <c r="M9">
        <v>28</v>
      </c>
      <c r="N9">
        <v>134</v>
      </c>
      <c r="O9">
        <v>629</v>
      </c>
      <c r="P9">
        <v>97</v>
      </c>
      <c r="Q9">
        <v>50</v>
      </c>
      <c r="R9">
        <v>416</v>
      </c>
      <c r="S9">
        <v>866</v>
      </c>
      <c r="T9">
        <v>0.26100000000000001</v>
      </c>
      <c r="U9">
        <v>0.314</v>
      </c>
      <c r="V9">
        <v>0.38700000000000001</v>
      </c>
      <c r="W9">
        <v>0.70099999999999996</v>
      </c>
      <c r="X9">
        <v>94</v>
      </c>
      <c r="Y9">
        <v>0.32300000000000001</v>
      </c>
      <c r="Z9">
        <v>92</v>
      </c>
      <c r="AA9">
        <v>2128</v>
      </c>
      <c r="AB9">
        <v>108</v>
      </c>
      <c r="AC9">
        <v>37</v>
      </c>
      <c r="AD9">
        <v>36</v>
      </c>
      <c r="AE9">
        <v>51</v>
      </c>
      <c r="AF9">
        <v>43</v>
      </c>
      <c r="AG9">
        <v>1931</v>
      </c>
      <c r="AH9">
        <v>1773</v>
      </c>
      <c r="AI9">
        <v>10.944444444444439</v>
      </c>
      <c r="AJ9">
        <v>4.487222222222222</v>
      </c>
      <c r="AK9">
        <v>4.1111111111111107</v>
      </c>
      <c r="AL9">
        <v>0.37611111111111128</v>
      </c>
      <c r="AM9">
        <v>4.2489888535031852</v>
      </c>
      <c r="AN9">
        <v>0.13787774239207451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26</v>
      </c>
      <c r="C11" t="s">
        <v>89</v>
      </c>
      <c r="F11" t="s">
        <v>201</v>
      </c>
      <c r="G11">
        <v>162</v>
      </c>
      <c r="H11">
        <v>6153</v>
      </c>
      <c r="I11">
        <v>5433</v>
      </c>
      <c r="J11">
        <v>703</v>
      </c>
      <c r="K11">
        <v>1358</v>
      </c>
      <c r="L11">
        <v>213</v>
      </c>
      <c r="M11">
        <v>28</v>
      </c>
      <c r="N11">
        <v>143</v>
      </c>
      <c r="O11">
        <v>650</v>
      </c>
      <c r="P11">
        <v>87</v>
      </c>
      <c r="Q11">
        <v>42</v>
      </c>
      <c r="R11">
        <v>588</v>
      </c>
      <c r="S11">
        <v>841</v>
      </c>
      <c r="T11">
        <v>0.25</v>
      </c>
      <c r="U11">
        <v>0.32400000000000001</v>
      </c>
      <c r="V11">
        <v>0.378</v>
      </c>
      <c r="W11">
        <v>0.70299999999999996</v>
      </c>
      <c r="X11">
        <v>100</v>
      </c>
      <c r="Y11">
        <v>0.32800000000000001</v>
      </c>
      <c r="Z11">
        <v>102</v>
      </c>
      <c r="AA11">
        <v>2056</v>
      </c>
      <c r="AB11">
        <v>136</v>
      </c>
      <c r="AC11">
        <v>29</v>
      </c>
      <c r="AD11">
        <v>66</v>
      </c>
      <c r="AE11">
        <v>37</v>
      </c>
      <c r="AF11">
        <v>38</v>
      </c>
      <c r="AG11">
        <v>2013</v>
      </c>
      <c r="AH11">
        <v>1835</v>
      </c>
      <c r="AI11">
        <v>11.32716049382716</v>
      </c>
      <c r="AJ11">
        <v>4.644135802469135</v>
      </c>
      <c r="AK11">
        <v>4.3395061728395063</v>
      </c>
      <c r="AL11">
        <v>0.3046296296296287</v>
      </c>
      <c r="AM11">
        <v>4.1627314814814813</v>
      </c>
      <c r="AN11">
        <v>0.17677469135802501</v>
      </c>
    </row>
    <row r="12" spans="1:40" ht="16" customHeight="1" x14ac:dyDescent="0.2">
      <c r="A12" s="15">
        <v>41</v>
      </c>
      <c r="C12" t="s">
        <v>89</v>
      </c>
      <c r="F12" t="s">
        <v>101</v>
      </c>
      <c r="G12">
        <v>162</v>
      </c>
      <c r="H12">
        <v>6127</v>
      </c>
      <c r="I12">
        <v>5494</v>
      </c>
      <c r="J12">
        <v>617</v>
      </c>
      <c r="K12">
        <v>1338</v>
      </c>
      <c r="L12">
        <v>239</v>
      </c>
      <c r="M12">
        <v>31</v>
      </c>
      <c r="N12">
        <v>96</v>
      </c>
      <c r="O12">
        <v>575</v>
      </c>
      <c r="P12">
        <v>198</v>
      </c>
      <c r="Q12">
        <v>71</v>
      </c>
      <c r="R12">
        <v>474</v>
      </c>
      <c r="S12">
        <v>840</v>
      </c>
      <c r="T12">
        <v>0.24399999999999999</v>
      </c>
      <c r="U12">
        <v>0.30599999999999999</v>
      </c>
      <c r="V12">
        <v>0.35099999999999998</v>
      </c>
      <c r="W12">
        <v>0.65700000000000003</v>
      </c>
      <c r="X12">
        <v>92</v>
      </c>
      <c r="Y12">
        <v>0.309</v>
      </c>
      <c r="Z12">
        <v>90</v>
      </c>
      <c r="AA12">
        <v>1927</v>
      </c>
      <c r="AB12">
        <v>103</v>
      </c>
      <c r="AC12">
        <v>38</v>
      </c>
      <c r="AD12">
        <v>77</v>
      </c>
      <c r="AE12">
        <v>44</v>
      </c>
      <c r="AF12">
        <v>67</v>
      </c>
      <c r="AG12">
        <v>1917</v>
      </c>
      <c r="AH12">
        <v>1743</v>
      </c>
      <c r="AI12">
        <v>10.75925925925926</v>
      </c>
      <c r="AJ12">
        <v>4.411296296296296</v>
      </c>
      <c r="AK12">
        <v>3.808641975308642</v>
      </c>
      <c r="AL12">
        <v>0.60265432098765404</v>
      </c>
      <c r="AM12">
        <v>3.8875735294117648</v>
      </c>
      <c r="AN12">
        <v>7.8931554103122803E-2</v>
      </c>
    </row>
    <row r="13" spans="1:40" ht="16" customHeight="1" x14ac:dyDescent="0.2">
      <c r="A13" s="15">
        <v>27</v>
      </c>
      <c r="C13" t="s">
        <v>89</v>
      </c>
      <c r="F13" t="s">
        <v>153</v>
      </c>
      <c r="G13">
        <v>161</v>
      </c>
      <c r="H13">
        <v>6086</v>
      </c>
      <c r="I13">
        <v>5469</v>
      </c>
      <c r="J13">
        <v>704</v>
      </c>
      <c r="K13">
        <v>1419</v>
      </c>
      <c r="L13">
        <v>275</v>
      </c>
      <c r="M13">
        <v>40</v>
      </c>
      <c r="N13">
        <v>121</v>
      </c>
      <c r="O13">
        <v>671</v>
      </c>
      <c r="P13">
        <v>137</v>
      </c>
      <c r="Q13">
        <v>54</v>
      </c>
      <c r="R13">
        <v>486</v>
      </c>
      <c r="S13">
        <v>944</v>
      </c>
      <c r="T13">
        <v>0.25900000000000001</v>
      </c>
      <c r="U13">
        <v>0.32100000000000001</v>
      </c>
      <c r="V13">
        <v>0.39100000000000001</v>
      </c>
      <c r="W13">
        <v>0.71199999999999997</v>
      </c>
      <c r="X13">
        <v>98</v>
      </c>
      <c r="Y13">
        <v>0.33</v>
      </c>
      <c r="Z13">
        <v>98</v>
      </c>
      <c r="AA13">
        <v>2137</v>
      </c>
      <c r="AB13">
        <v>105</v>
      </c>
      <c r="AC13">
        <v>33</v>
      </c>
      <c r="AD13">
        <v>46</v>
      </c>
      <c r="AE13">
        <v>51</v>
      </c>
      <c r="AF13">
        <v>44</v>
      </c>
      <c r="AG13">
        <v>1982</v>
      </c>
      <c r="AH13">
        <v>1823</v>
      </c>
      <c r="AI13">
        <v>11.253086419753091</v>
      </c>
      <c r="AJ13">
        <v>4.6137654320987664</v>
      </c>
      <c r="AK13">
        <v>4.3726708074534164</v>
      </c>
      <c r="AL13">
        <v>0.24109462464534909</v>
      </c>
      <c r="AM13">
        <v>4.3177146071304948</v>
      </c>
      <c r="AN13">
        <v>5.4956200322921589E-2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40</v>
      </c>
      <c r="C15" t="s">
        <v>89</v>
      </c>
      <c r="F15" t="s">
        <v>95</v>
      </c>
      <c r="G15">
        <v>162</v>
      </c>
      <c r="H15">
        <v>6045</v>
      </c>
      <c r="I15">
        <v>5431</v>
      </c>
      <c r="J15">
        <v>628</v>
      </c>
      <c r="K15">
        <v>1346</v>
      </c>
      <c r="L15">
        <v>217</v>
      </c>
      <c r="M15">
        <v>25</v>
      </c>
      <c r="N15">
        <v>99</v>
      </c>
      <c r="O15">
        <v>587</v>
      </c>
      <c r="P15">
        <v>131</v>
      </c>
      <c r="Q15">
        <v>46</v>
      </c>
      <c r="R15">
        <v>437</v>
      </c>
      <c r="S15">
        <v>947</v>
      </c>
      <c r="T15">
        <v>0.248</v>
      </c>
      <c r="U15">
        <v>0.30499999999999999</v>
      </c>
      <c r="V15">
        <v>0.35199999999999998</v>
      </c>
      <c r="W15">
        <v>0.65700000000000003</v>
      </c>
      <c r="X15">
        <v>90</v>
      </c>
      <c r="Y15">
        <v>0.311</v>
      </c>
      <c r="Z15">
        <v>90</v>
      </c>
      <c r="AA15">
        <v>1910</v>
      </c>
      <c r="AB15">
        <v>118</v>
      </c>
      <c r="AC15">
        <v>32</v>
      </c>
      <c r="AD15">
        <v>95</v>
      </c>
      <c r="AE15">
        <v>50</v>
      </c>
      <c r="AF15">
        <v>65</v>
      </c>
      <c r="AG15">
        <v>1880</v>
      </c>
      <c r="AH15">
        <v>1716</v>
      </c>
      <c r="AI15">
        <v>10.59259259259259</v>
      </c>
      <c r="AJ15">
        <v>4.3429629629629627</v>
      </c>
      <c r="AK15">
        <v>3.8765432098765431</v>
      </c>
      <c r="AL15">
        <v>0.46641975308641959</v>
      </c>
      <c r="AM15">
        <v>3.850841530054645</v>
      </c>
      <c r="AN15">
        <v>2.5701679821898079E-2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24</v>
      </c>
      <c r="C17" t="s">
        <v>89</v>
      </c>
      <c r="F17" t="s">
        <v>136</v>
      </c>
      <c r="G17">
        <v>162</v>
      </c>
      <c r="H17">
        <v>6066</v>
      </c>
      <c r="I17">
        <v>5488</v>
      </c>
      <c r="J17">
        <v>682</v>
      </c>
      <c r="K17">
        <v>1409</v>
      </c>
      <c r="L17">
        <v>258</v>
      </c>
      <c r="M17">
        <v>26</v>
      </c>
      <c r="N17">
        <v>113</v>
      </c>
      <c r="O17">
        <v>632</v>
      </c>
      <c r="P17">
        <v>159</v>
      </c>
      <c r="Q17">
        <v>55</v>
      </c>
      <c r="R17">
        <v>439</v>
      </c>
      <c r="S17">
        <v>911</v>
      </c>
      <c r="T17">
        <v>0.25700000000000001</v>
      </c>
      <c r="U17">
        <v>0.314</v>
      </c>
      <c r="V17">
        <v>0.375</v>
      </c>
      <c r="W17">
        <v>0.68899999999999995</v>
      </c>
      <c r="X17">
        <v>92</v>
      </c>
      <c r="Y17">
        <v>0.32</v>
      </c>
      <c r="Z17">
        <v>90</v>
      </c>
      <c r="AA17">
        <v>2058</v>
      </c>
      <c r="AB17">
        <v>123</v>
      </c>
      <c r="AC17">
        <v>37</v>
      </c>
      <c r="AD17">
        <v>59</v>
      </c>
      <c r="AE17">
        <v>41</v>
      </c>
      <c r="AF17">
        <v>55</v>
      </c>
      <c r="AG17">
        <v>1940</v>
      </c>
      <c r="AH17">
        <v>1762</v>
      </c>
      <c r="AI17">
        <v>10.876543209876541</v>
      </c>
      <c r="AJ17">
        <v>4.4593827160493822</v>
      </c>
      <c r="AK17">
        <v>4.2098765432098766</v>
      </c>
      <c r="AL17">
        <v>0.2495061728395056</v>
      </c>
      <c r="AM17">
        <v>4.0916932059447984</v>
      </c>
      <c r="AN17">
        <v>0.11818333726507819</v>
      </c>
    </row>
    <row r="18" spans="1:40" ht="16" customHeight="1" x14ac:dyDescent="0.2">
      <c r="A18" s="15">
        <v>29</v>
      </c>
      <c r="C18" t="s">
        <v>89</v>
      </c>
      <c r="F18" t="s">
        <v>120</v>
      </c>
      <c r="G18">
        <v>162</v>
      </c>
      <c r="H18">
        <v>6181</v>
      </c>
      <c r="I18">
        <v>5510</v>
      </c>
      <c r="J18">
        <v>759</v>
      </c>
      <c r="K18">
        <v>1508</v>
      </c>
      <c r="L18">
        <v>294</v>
      </c>
      <c r="M18">
        <v>31</v>
      </c>
      <c r="N18">
        <v>151</v>
      </c>
      <c r="O18">
        <v>710</v>
      </c>
      <c r="P18">
        <v>107</v>
      </c>
      <c r="Q18">
        <v>63</v>
      </c>
      <c r="R18">
        <v>528</v>
      </c>
      <c r="S18">
        <v>832</v>
      </c>
      <c r="T18">
        <v>0.27400000000000002</v>
      </c>
      <c r="U18">
        <v>0.34</v>
      </c>
      <c r="V18">
        <v>0.42099999999999999</v>
      </c>
      <c r="W18">
        <v>0.76100000000000001</v>
      </c>
      <c r="X18">
        <v>111</v>
      </c>
      <c r="Y18">
        <v>0.34799999999999998</v>
      </c>
      <c r="Z18">
        <v>111</v>
      </c>
      <c r="AA18">
        <v>2317</v>
      </c>
      <c r="AB18">
        <v>130</v>
      </c>
      <c r="AC18">
        <v>55</v>
      </c>
      <c r="AD18">
        <v>37</v>
      </c>
      <c r="AE18">
        <v>50</v>
      </c>
      <c r="AF18">
        <v>52</v>
      </c>
      <c r="AG18">
        <v>2143</v>
      </c>
      <c r="AH18">
        <v>1950</v>
      </c>
      <c r="AI18">
        <v>12.03703703703704</v>
      </c>
      <c r="AJ18">
        <v>4.9351851851851842</v>
      </c>
      <c r="AK18">
        <v>4.6851851851851851</v>
      </c>
      <c r="AL18">
        <v>0.24999999999999911</v>
      </c>
      <c r="AM18">
        <v>4.6949754901960778</v>
      </c>
      <c r="AN18">
        <v>9.7903050108927303E-3</v>
      </c>
    </row>
    <row r="19" spans="1:40" ht="16" customHeight="1" x14ac:dyDescent="0.2">
      <c r="A19" s="15">
        <v>34</v>
      </c>
      <c r="C19" t="s">
        <v>89</v>
      </c>
      <c r="F19" t="s">
        <v>455</v>
      </c>
      <c r="G19">
        <v>160</v>
      </c>
      <c r="H19">
        <v>6105</v>
      </c>
      <c r="I19">
        <v>5408</v>
      </c>
      <c r="J19">
        <v>703</v>
      </c>
      <c r="K19">
        <v>1387</v>
      </c>
      <c r="L19">
        <v>251</v>
      </c>
      <c r="M19">
        <v>24</v>
      </c>
      <c r="N19">
        <v>152</v>
      </c>
      <c r="O19">
        <v>659</v>
      </c>
      <c r="P19">
        <v>140</v>
      </c>
      <c r="Q19">
        <v>51</v>
      </c>
      <c r="R19">
        <v>544</v>
      </c>
      <c r="S19">
        <v>842</v>
      </c>
      <c r="T19">
        <v>0.25600000000000001</v>
      </c>
      <c r="U19">
        <v>0.32500000000000001</v>
      </c>
      <c r="V19">
        <v>0.39600000000000002</v>
      </c>
      <c r="W19">
        <v>0.72099999999999997</v>
      </c>
      <c r="X19">
        <v>111</v>
      </c>
      <c r="Y19">
        <v>0.33700000000000002</v>
      </c>
      <c r="Z19">
        <v>114</v>
      </c>
      <c r="AA19">
        <v>2142</v>
      </c>
      <c r="AB19">
        <v>94</v>
      </c>
      <c r="AC19">
        <v>32</v>
      </c>
      <c r="AD19">
        <v>65</v>
      </c>
      <c r="AE19">
        <v>56</v>
      </c>
      <c r="AF19">
        <v>79</v>
      </c>
      <c r="AG19">
        <v>2042</v>
      </c>
      <c r="AH19">
        <v>1897</v>
      </c>
      <c r="AI19">
        <v>11.70987654320988</v>
      </c>
      <c r="AJ19">
        <v>4.801049382716049</v>
      </c>
      <c r="AK19">
        <v>4.3937499999999998</v>
      </c>
      <c r="AL19">
        <v>0.40729938271604921</v>
      </c>
      <c r="AM19">
        <v>4.4944307692307692</v>
      </c>
      <c r="AN19">
        <v>0.10068076923076941</v>
      </c>
    </row>
    <row r="20" spans="1:40" ht="16" customHeight="1" x14ac:dyDescent="0.2">
      <c r="A20" s="15">
        <v>28</v>
      </c>
      <c r="C20" t="s">
        <v>89</v>
      </c>
      <c r="F20" t="s">
        <v>456</v>
      </c>
      <c r="G20">
        <v>161</v>
      </c>
      <c r="H20">
        <v>6297</v>
      </c>
      <c r="I20">
        <v>5592</v>
      </c>
      <c r="J20">
        <v>772</v>
      </c>
      <c r="K20">
        <v>1469</v>
      </c>
      <c r="L20">
        <v>272</v>
      </c>
      <c r="M20">
        <v>12</v>
      </c>
      <c r="N20">
        <v>148</v>
      </c>
      <c r="O20">
        <v>713</v>
      </c>
      <c r="P20">
        <v>146</v>
      </c>
      <c r="Q20">
        <v>39</v>
      </c>
      <c r="R20">
        <v>588</v>
      </c>
      <c r="S20">
        <v>935</v>
      </c>
      <c r="T20">
        <v>0.26300000000000001</v>
      </c>
      <c r="U20">
        <v>0.33300000000000002</v>
      </c>
      <c r="V20">
        <v>0.39500000000000002</v>
      </c>
      <c r="W20">
        <v>0.72799999999999998</v>
      </c>
      <c r="X20">
        <v>105</v>
      </c>
      <c r="Y20">
        <v>0.33900000000000002</v>
      </c>
      <c r="Z20">
        <v>105</v>
      </c>
      <c r="AA20">
        <v>2209</v>
      </c>
      <c r="AB20">
        <v>130</v>
      </c>
      <c r="AC20">
        <v>30</v>
      </c>
      <c r="AD20">
        <v>36</v>
      </c>
      <c r="AE20">
        <v>51</v>
      </c>
      <c r="AF20">
        <v>56</v>
      </c>
      <c r="AG20">
        <v>2143</v>
      </c>
      <c r="AH20">
        <v>1974</v>
      </c>
      <c r="AI20">
        <v>12.18518518518519</v>
      </c>
      <c r="AJ20">
        <v>4.9959259259259259</v>
      </c>
      <c r="AK20">
        <v>4.7950310559006208</v>
      </c>
      <c r="AL20">
        <v>0.20089487002530501</v>
      </c>
      <c r="AM20">
        <v>4.552977977977978</v>
      </c>
      <c r="AN20">
        <v>0.24205307792264291</v>
      </c>
    </row>
    <row r="21" spans="1:40" ht="16" customHeight="1" x14ac:dyDescent="0.2">
      <c r="A21" s="15">
        <v>25</v>
      </c>
      <c r="C21" t="s">
        <v>89</v>
      </c>
      <c r="F21" t="s">
        <v>286</v>
      </c>
      <c r="G21">
        <v>162</v>
      </c>
      <c r="H21">
        <v>6356</v>
      </c>
      <c r="I21">
        <v>5602</v>
      </c>
      <c r="J21">
        <v>800</v>
      </c>
      <c r="K21">
        <v>1474</v>
      </c>
      <c r="L21">
        <v>251</v>
      </c>
      <c r="M21">
        <v>22</v>
      </c>
      <c r="N21">
        <v>156</v>
      </c>
      <c r="O21">
        <v>752</v>
      </c>
      <c r="P21">
        <v>129</v>
      </c>
      <c r="Q21">
        <v>54</v>
      </c>
      <c r="R21">
        <v>580</v>
      </c>
      <c r="S21">
        <v>926</v>
      </c>
      <c r="T21">
        <v>0.26300000000000001</v>
      </c>
      <c r="U21">
        <v>0.33600000000000002</v>
      </c>
      <c r="V21">
        <v>0.39900000000000002</v>
      </c>
      <c r="W21">
        <v>0.73599999999999999</v>
      </c>
      <c r="X21">
        <v>109</v>
      </c>
      <c r="Y21">
        <v>0.34200000000000003</v>
      </c>
      <c r="Z21">
        <v>111</v>
      </c>
      <c r="AA21">
        <v>2237</v>
      </c>
      <c r="AB21">
        <v>142</v>
      </c>
      <c r="AC21">
        <v>65</v>
      </c>
      <c r="AD21">
        <v>54</v>
      </c>
      <c r="AE21">
        <v>55</v>
      </c>
      <c r="AF21">
        <v>29</v>
      </c>
      <c r="AG21">
        <v>2148</v>
      </c>
      <c r="AH21">
        <v>1952</v>
      </c>
      <c r="AI21">
        <v>12.049382716049379</v>
      </c>
      <c r="AJ21">
        <v>4.9402469135802471</v>
      </c>
      <c r="AK21">
        <v>4.9382716049382713</v>
      </c>
      <c r="AL21">
        <v>1.9753086419758148E-3</v>
      </c>
      <c r="AM21">
        <v>4.5072222222222216</v>
      </c>
      <c r="AN21">
        <v>0.43104938271604892</v>
      </c>
    </row>
    <row r="22" spans="1:40" ht="16" customHeight="1" x14ac:dyDescent="0.2">
      <c r="A22" s="15">
        <v>45</v>
      </c>
      <c r="C22" t="s">
        <v>89</v>
      </c>
      <c r="F22" t="s">
        <v>157</v>
      </c>
      <c r="G22">
        <v>162</v>
      </c>
      <c r="H22">
        <v>6055</v>
      </c>
      <c r="I22">
        <v>5403</v>
      </c>
      <c r="J22">
        <v>597</v>
      </c>
      <c r="K22">
        <v>1294</v>
      </c>
      <c r="L22">
        <v>246</v>
      </c>
      <c r="M22">
        <v>31</v>
      </c>
      <c r="N22">
        <v>106</v>
      </c>
      <c r="O22">
        <v>567</v>
      </c>
      <c r="P22">
        <v>112</v>
      </c>
      <c r="Q22">
        <v>49</v>
      </c>
      <c r="R22">
        <v>489</v>
      </c>
      <c r="S22">
        <v>981</v>
      </c>
      <c r="T22">
        <v>0.23899999999999999</v>
      </c>
      <c r="U22">
        <v>0.30599999999999999</v>
      </c>
      <c r="V22">
        <v>0.35499999999999998</v>
      </c>
      <c r="W22">
        <v>0.66100000000000003</v>
      </c>
      <c r="X22">
        <v>89</v>
      </c>
      <c r="Y22">
        <v>0.311</v>
      </c>
      <c r="Z22">
        <v>88</v>
      </c>
      <c r="AA22">
        <v>1920</v>
      </c>
      <c r="AB22">
        <v>106</v>
      </c>
      <c r="AC22">
        <v>47</v>
      </c>
      <c r="AD22">
        <v>67</v>
      </c>
      <c r="AE22">
        <v>48</v>
      </c>
      <c r="AF22">
        <v>51</v>
      </c>
      <c r="AG22">
        <v>1881</v>
      </c>
      <c r="AH22">
        <v>1726</v>
      </c>
      <c r="AI22">
        <v>10.654320987654319</v>
      </c>
      <c r="AJ22">
        <v>4.368271604938271</v>
      </c>
      <c r="AK22">
        <v>3.6851851851851851</v>
      </c>
      <c r="AL22">
        <v>0.68308641975308593</v>
      </c>
      <c r="AM22">
        <v>3.8935275962236751</v>
      </c>
      <c r="AN22">
        <v>0.20834241103848991</v>
      </c>
    </row>
    <row r="23" spans="1:40" ht="16" customHeight="1" x14ac:dyDescent="0.2">
      <c r="A23" s="15">
        <v>44</v>
      </c>
      <c r="C23" t="s">
        <v>89</v>
      </c>
      <c r="F23" t="s">
        <v>215</v>
      </c>
      <c r="G23">
        <v>160</v>
      </c>
      <c r="H23">
        <v>6091</v>
      </c>
      <c r="I23">
        <v>5379</v>
      </c>
      <c r="J23">
        <v>651</v>
      </c>
      <c r="K23">
        <v>1327</v>
      </c>
      <c r="L23">
        <v>240</v>
      </c>
      <c r="M23">
        <v>45</v>
      </c>
      <c r="N23">
        <v>110</v>
      </c>
      <c r="O23">
        <v>619</v>
      </c>
      <c r="P23">
        <v>119</v>
      </c>
      <c r="Q23">
        <v>60</v>
      </c>
      <c r="R23">
        <v>553</v>
      </c>
      <c r="S23">
        <v>947</v>
      </c>
      <c r="T23">
        <v>0.247</v>
      </c>
      <c r="U23">
        <v>0.317</v>
      </c>
      <c r="V23">
        <v>0.36899999999999999</v>
      </c>
      <c r="W23">
        <v>0.68700000000000006</v>
      </c>
      <c r="X23">
        <v>99</v>
      </c>
      <c r="Y23">
        <v>0.31900000000000001</v>
      </c>
      <c r="Z23">
        <v>98</v>
      </c>
      <c r="AA23">
        <v>1987</v>
      </c>
      <c r="AB23">
        <v>97</v>
      </c>
      <c r="AC23">
        <v>32</v>
      </c>
      <c r="AD23">
        <v>66</v>
      </c>
      <c r="AE23">
        <v>60</v>
      </c>
      <c r="AF23">
        <v>65</v>
      </c>
      <c r="AG23">
        <v>1977</v>
      </c>
      <c r="AH23">
        <v>1820</v>
      </c>
      <c r="AI23">
        <v>11.23456790123457</v>
      </c>
      <c r="AJ23">
        <v>4.606172839506173</v>
      </c>
      <c r="AK23">
        <v>4.0687499999999996</v>
      </c>
      <c r="AL23">
        <v>0.53742283950617331</v>
      </c>
      <c r="AM23">
        <v>4.1194006309148259</v>
      </c>
      <c r="AN23">
        <v>5.0650630914826238E-2</v>
      </c>
    </row>
    <row r="24" spans="1:40" ht="16" customHeight="1" x14ac:dyDescent="0.2">
      <c r="A24" s="15">
        <v>37</v>
      </c>
      <c r="C24" t="s">
        <v>89</v>
      </c>
      <c r="F24" t="s">
        <v>410</v>
      </c>
      <c r="G24">
        <v>161</v>
      </c>
      <c r="H24">
        <v>6032</v>
      </c>
      <c r="I24">
        <v>5366</v>
      </c>
      <c r="J24">
        <v>594</v>
      </c>
      <c r="K24">
        <v>1325</v>
      </c>
      <c r="L24">
        <v>205</v>
      </c>
      <c r="M24">
        <v>35</v>
      </c>
      <c r="N24">
        <v>94</v>
      </c>
      <c r="O24">
        <v>566</v>
      </c>
      <c r="P24">
        <v>123</v>
      </c>
      <c r="Q24">
        <v>50</v>
      </c>
      <c r="R24">
        <v>494</v>
      </c>
      <c r="S24">
        <v>892</v>
      </c>
      <c r="T24">
        <v>0.247</v>
      </c>
      <c r="U24">
        <v>0.31</v>
      </c>
      <c r="V24">
        <v>0.35099999999999998</v>
      </c>
      <c r="W24">
        <v>0.66100000000000003</v>
      </c>
      <c r="X24">
        <v>91</v>
      </c>
      <c r="Y24">
        <v>0.312</v>
      </c>
      <c r="Z24">
        <v>91</v>
      </c>
      <c r="AA24">
        <v>1882</v>
      </c>
      <c r="AB24">
        <v>117</v>
      </c>
      <c r="AC24">
        <v>21</v>
      </c>
      <c r="AD24">
        <v>106</v>
      </c>
      <c r="AE24">
        <v>45</v>
      </c>
      <c r="AF24">
        <v>59</v>
      </c>
      <c r="AG24">
        <v>1899</v>
      </c>
      <c r="AH24">
        <v>1732</v>
      </c>
      <c r="AI24">
        <v>10.691358024691359</v>
      </c>
      <c r="AJ24">
        <v>4.3834567901234562</v>
      </c>
      <c r="AK24">
        <v>3.68944099378882</v>
      </c>
      <c r="AL24">
        <v>0.69401579633463628</v>
      </c>
      <c r="AM24">
        <v>3.8131935483870958</v>
      </c>
      <c r="AN24">
        <v>0.1237525545982763</v>
      </c>
    </row>
    <row r="25" spans="1:40" ht="16" customHeight="1" x14ac:dyDescent="0.2">
      <c r="A25" s="15">
        <v>26</v>
      </c>
      <c r="C25" t="s">
        <v>89</v>
      </c>
      <c r="F25" t="s">
        <v>132</v>
      </c>
      <c r="G25">
        <v>161</v>
      </c>
      <c r="H25">
        <v>6018</v>
      </c>
      <c r="I25">
        <v>5436</v>
      </c>
      <c r="J25">
        <v>664</v>
      </c>
      <c r="K25">
        <v>1397</v>
      </c>
      <c r="L25">
        <v>271</v>
      </c>
      <c r="M25">
        <v>27</v>
      </c>
      <c r="N25">
        <v>148</v>
      </c>
      <c r="O25">
        <v>617</v>
      </c>
      <c r="P25">
        <v>95</v>
      </c>
      <c r="Q25">
        <v>61</v>
      </c>
      <c r="R25">
        <v>461</v>
      </c>
      <c r="S25">
        <v>787</v>
      </c>
      <c r="T25">
        <v>0.25700000000000001</v>
      </c>
      <c r="U25">
        <v>0.317</v>
      </c>
      <c r="V25">
        <v>0.39800000000000002</v>
      </c>
      <c r="W25">
        <v>0.71599999999999997</v>
      </c>
      <c r="X25">
        <v>97</v>
      </c>
      <c r="Y25">
        <v>0.32800000000000001</v>
      </c>
      <c r="Z25">
        <v>95</v>
      </c>
      <c r="AA25">
        <v>2166</v>
      </c>
      <c r="AB25">
        <v>135</v>
      </c>
      <c r="AC25">
        <v>38</v>
      </c>
      <c r="AD25">
        <v>40</v>
      </c>
      <c r="AE25">
        <v>42</v>
      </c>
      <c r="AF25">
        <v>24</v>
      </c>
      <c r="AG25">
        <v>1920</v>
      </c>
      <c r="AH25">
        <v>1724</v>
      </c>
      <c r="AI25">
        <v>10.641975308641969</v>
      </c>
      <c r="AJ25">
        <v>4.363209876543209</v>
      </c>
      <c r="AK25">
        <v>4.1242236024844718</v>
      </c>
      <c r="AL25">
        <v>0.23898627405873721</v>
      </c>
      <c r="AM25">
        <v>4.2087837364178062</v>
      </c>
      <c r="AN25">
        <v>8.4560133933334392E-2</v>
      </c>
    </row>
    <row r="26" spans="1:40" ht="16" customHeight="1" x14ac:dyDescent="0.2">
      <c r="A26" s="15">
        <v>45</v>
      </c>
      <c r="C26" t="s">
        <v>89</v>
      </c>
      <c r="F26" t="s">
        <v>457</v>
      </c>
      <c r="G26">
        <v>162</v>
      </c>
      <c r="H26">
        <v>6178</v>
      </c>
      <c r="I26">
        <v>5450</v>
      </c>
      <c r="J26">
        <v>670</v>
      </c>
      <c r="K26">
        <v>1353</v>
      </c>
      <c r="L26">
        <v>227</v>
      </c>
      <c r="M26">
        <v>44</v>
      </c>
      <c r="N26">
        <v>113</v>
      </c>
      <c r="O26">
        <v>629</v>
      </c>
      <c r="P26">
        <v>121</v>
      </c>
      <c r="Q26">
        <v>78</v>
      </c>
      <c r="R26">
        <v>550</v>
      </c>
      <c r="S26">
        <v>1023</v>
      </c>
      <c r="T26">
        <v>0.248</v>
      </c>
      <c r="U26">
        <v>0.318</v>
      </c>
      <c r="V26">
        <v>0.36799999999999999</v>
      </c>
      <c r="W26">
        <v>0.68600000000000005</v>
      </c>
      <c r="X26">
        <v>101</v>
      </c>
      <c r="Y26">
        <v>0.31900000000000001</v>
      </c>
      <c r="Z26">
        <v>102</v>
      </c>
      <c r="AA26">
        <v>2007</v>
      </c>
      <c r="AB26">
        <v>96</v>
      </c>
      <c r="AC26">
        <v>33</v>
      </c>
      <c r="AD26">
        <v>91</v>
      </c>
      <c r="AE26">
        <v>51</v>
      </c>
      <c r="AF26">
        <v>71</v>
      </c>
      <c r="AG26">
        <v>2007</v>
      </c>
      <c r="AH26">
        <v>1833</v>
      </c>
      <c r="AI26">
        <v>11.31481481481481</v>
      </c>
      <c r="AJ26">
        <v>4.6390740740740739</v>
      </c>
      <c r="AK26">
        <v>4.1358024691358022</v>
      </c>
      <c r="AL26">
        <v>0.50327160493827172</v>
      </c>
      <c r="AM26">
        <v>4.1245702306079659</v>
      </c>
      <c r="AN26">
        <v>1.123223852783628E-2</v>
      </c>
    </row>
    <row r="27" spans="1:40" ht="16" customHeight="1" x14ac:dyDescent="0.2">
      <c r="A27" s="15">
        <v>43</v>
      </c>
      <c r="C27" t="s">
        <v>89</v>
      </c>
      <c r="F27" t="s">
        <v>178</v>
      </c>
      <c r="G27">
        <v>162</v>
      </c>
      <c r="H27">
        <v>6177</v>
      </c>
      <c r="I27">
        <v>5518</v>
      </c>
      <c r="J27">
        <v>578</v>
      </c>
      <c r="K27">
        <v>1373</v>
      </c>
      <c r="L27">
        <v>207</v>
      </c>
      <c r="M27">
        <v>33</v>
      </c>
      <c r="N27">
        <v>71</v>
      </c>
      <c r="O27">
        <v>536</v>
      </c>
      <c r="P27">
        <v>234</v>
      </c>
      <c r="Q27">
        <v>64</v>
      </c>
      <c r="R27">
        <v>484</v>
      </c>
      <c r="S27">
        <v>827</v>
      </c>
      <c r="T27">
        <v>0.249</v>
      </c>
      <c r="U27">
        <v>0.309</v>
      </c>
      <c r="V27">
        <v>0.33700000000000002</v>
      </c>
      <c r="W27">
        <v>0.64600000000000002</v>
      </c>
      <c r="X27">
        <v>86</v>
      </c>
      <c r="Y27">
        <v>0.31</v>
      </c>
      <c r="Z27">
        <v>84</v>
      </c>
      <c r="AA27">
        <v>1859</v>
      </c>
      <c r="AB27">
        <v>110</v>
      </c>
      <c r="AC27">
        <v>22</v>
      </c>
      <c r="AD27">
        <v>105</v>
      </c>
      <c r="AE27">
        <v>48</v>
      </c>
      <c r="AF27">
        <v>61</v>
      </c>
      <c r="AG27">
        <v>1940</v>
      </c>
      <c r="AH27">
        <v>1766</v>
      </c>
      <c r="AI27">
        <v>10.901234567901231</v>
      </c>
      <c r="AJ27">
        <v>4.4695061728395054</v>
      </c>
      <c r="AK27">
        <v>3.5679012345679011</v>
      </c>
      <c r="AL27">
        <v>0.90160493827160426</v>
      </c>
      <c r="AM27">
        <v>3.74505034160374</v>
      </c>
      <c r="AN27">
        <v>0.17714910703583889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27</v>
      </c>
      <c r="C29" t="s">
        <v>89</v>
      </c>
      <c r="F29" t="s">
        <v>196</v>
      </c>
      <c r="G29">
        <v>161</v>
      </c>
      <c r="H29">
        <v>6157</v>
      </c>
      <c r="I29">
        <v>5479</v>
      </c>
      <c r="J29">
        <v>637</v>
      </c>
      <c r="K29">
        <v>1378</v>
      </c>
      <c r="L29">
        <v>227</v>
      </c>
      <c r="M29">
        <v>39</v>
      </c>
      <c r="N29">
        <v>112</v>
      </c>
      <c r="O29">
        <v>589</v>
      </c>
      <c r="P29">
        <v>130</v>
      </c>
      <c r="Q29">
        <v>57</v>
      </c>
      <c r="R29">
        <v>542</v>
      </c>
      <c r="S29">
        <v>1022</v>
      </c>
      <c r="T29">
        <v>0.252</v>
      </c>
      <c r="U29">
        <v>0.32</v>
      </c>
      <c r="V29">
        <v>0.36799999999999999</v>
      </c>
      <c r="W29">
        <v>0.68899999999999995</v>
      </c>
      <c r="X29">
        <v>91</v>
      </c>
      <c r="Y29">
        <v>0.32100000000000001</v>
      </c>
      <c r="Z29">
        <v>91</v>
      </c>
      <c r="AA29">
        <v>2019</v>
      </c>
      <c r="AB29">
        <v>111</v>
      </c>
      <c r="AC29">
        <v>35</v>
      </c>
      <c r="AD29">
        <v>48</v>
      </c>
      <c r="AE29">
        <v>53</v>
      </c>
      <c r="AF29">
        <v>43</v>
      </c>
      <c r="AG29">
        <v>1998</v>
      </c>
      <c r="AH29">
        <v>1830</v>
      </c>
      <c r="AI29">
        <v>11.296296296296299</v>
      </c>
      <c r="AJ29">
        <v>4.6314814814814813</v>
      </c>
      <c r="AK29">
        <v>3.956521739130435</v>
      </c>
      <c r="AL29">
        <v>0.67495974235104672</v>
      </c>
      <c r="AM29">
        <v>4.0920833333333331</v>
      </c>
      <c r="AN29">
        <v>0.13556159420289851</v>
      </c>
    </row>
    <row r="30" spans="1:40" ht="16" customHeight="1" x14ac:dyDescent="0.2">
      <c r="A30" s="15">
        <v>22</v>
      </c>
      <c r="C30" t="s">
        <v>89</v>
      </c>
      <c r="F30" t="s">
        <v>313</v>
      </c>
      <c r="G30">
        <v>162</v>
      </c>
      <c r="H30">
        <v>6194</v>
      </c>
      <c r="I30">
        <v>5557</v>
      </c>
      <c r="J30">
        <v>763</v>
      </c>
      <c r="K30">
        <v>1491</v>
      </c>
      <c r="L30">
        <v>271</v>
      </c>
      <c r="M30">
        <v>47</v>
      </c>
      <c r="N30">
        <v>158</v>
      </c>
      <c r="O30">
        <v>706</v>
      </c>
      <c r="P30">
        <v>107</v>
      </c>
      <c r="Q30">
        <v>36</v>
      </c>
      <c r="R30">
        <v>521</v>
      </c>
      <c r="S30">
        <v>935</v>
      </c>
      <c r="T30">
        <v>0.26800000000000002</v>
      </c>
      <c r="U30">
        <v>0.33200000000000002</v>
      </c>
      <c r="V30">
        <v>0.41899999999999998</v>
      </c>
      <c r="W30">
        <v>0.751</v>
      </c>
      <c r="X30">
        <v>110</v>
      </c>
      <c r="Y30">
        <v>0.34599999999999997</v>
      </c>
      <c r="Z30">
        <v>110</v>
      </c>
      <c r="AA30">
        <v>2330</v>
      </c>
      <c r="AB30">
        <v>145</v>
      </c>
      <c r="AC30">
        <v>31</v>
      </c>
      <c r="AD30">
        <v>34</v>
      </c>
      <c r="AE30">
        <v>50</v>
      </c>
      <c r="AF30">
        <v>35</v>
      </c>
      <c r="AG30">
        <v>2078</v>
      </c>
      <c r="AH30">
        <v>1897</v>
      </c>
      <c r="AI30">
        <v>11.70987654320988</v>
      </c>
      <c r="AJ30">
        <v>4.801049382716049</v>
      </c>
      <c r="AK30">
        <v>4.7098765432098766</v>
      </c>
      <c r="AL30">
        <v>9.1172839506172387E-2</v>
      </c>
      <c r="AM30">
        <v>4.6552049866131187</v>
      </c>
      <c r="AN30">
        <v>5.4671556596757931E-2</v>
      </c>
    </row>
    <row r="31" spans="1:40" ht="16" customHeight="1" x14ac:dyDescent="0.2">
      <c r="A31" s="15">
        <v>42</v>
      </c>
      <c r="C31" t="s">
        <v>89</v>
      </c>
      <c r="F31" t="s">
        <v>184</v>
      </c>
      <c r="G31">
        <v>163</v>
      </c>
      <c r="H31">
        <v>6170</v>
      </c>
      <c r="I31">
        <v>5573</v>
      </c>
      <c r="J31">
        <v>628</v>
      </c>
      <c r="K31">
        <v>1400</v>
      </c>
      <c r="L31">
        <v>260</v>
      </c>
      <c r="M31">
        <v>48</v>
      </c>
      <c r="N31">
        <v>107</v>
      </c>
      <c r="O31">
        <v>575</v>
      </c>
      <c r="P31">
        <v>189</v>
      </c>
      <c r="Q31">
        <v>89</v>
      </c>
      <c r="R31">
        <v>454</v>
      </c>
      <c r="S31">
        <v>1053</v>
      </c>
      <c r="T31">
        <v>0.251</v>
      </c>
      <c r="U31">
        <v>0.309</v>
      </c>
      <c r="V31">
        <v>0.373</v>
      </c>
      <c r="W31">
        <v>0.68200000000000005</v>
      </c>
      <c r="X31">
        <v>92</v>
      </c>
      <c r="Y31">
        <v>0.315</v>
      </c>
      <c r="Z31">
        <v>88</v>
      </c>
      <c r="AA31">
        <v>2077</v>
      </c>
      <c r="AB31">
        <v>120</v>
      </c>
      <c r="AC31">
        <v>32</v>
      </c>
      <c r="AD31">
        <v>66</v>
      </c>
      <c r="AE31">
        <v>44</v>
      </c>
      <c r="AF31">
        <v>71</v>
      </c>
      <c r="AG31">
        <v>1957</v>
      </c>
      <c r="AH31">
        <v>1748</v>
      </c>
      <c r="AI31">
        <v>10.79012345679012</v>
      </c>
      <c r="AJ31">
        <v>4.4239506172839507</v>
      </c>
      <c r="AK31">
        <v>3.852760736196319</v>
      </c>
      <c r="AL31">
        <v>0.57118988108763169</v>
      </c>
      <c r="AM31">
        <v>4.1028658755843219</v>
      </c>
      <c r="AN31">
        <v>0.25010513938800288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90</v>
      </c>
      <c r="G3">
        <v>161</v>
      </c>
      <c r="H3">
        <v>6227</v>
      </c>
      <c r="I3">
        <v>5428</v>
      </c>
      <c r="J3">
        <v>747</v>
      </c>
      <c r="K3">
        <v>1401</v>
      </c>
      <c r="L3">
        <v>284</v>
      </c>
      <c r="M3">
        <v>24</v>
      </c>
      <c r="N3">
        <v>152</v>
      </c>
      <c r="O3">
        <v>696</v>
      </c>
      <c r="P3">
        <v>135</v>
      </c>
      <c r="Q3">
        <v>68</v>
      </c>
      <c r="R3">
        <v>641</v>
      </c>
      <c r="S3">
        <v>834</v>
      </c>
      <c r="T3">
        <v>0.25800000000000001</v>
      </c>
      <c r="U3">
        <v>0.33900000000000002</v>
      </c>
      <c r="V3">
        <v>0.40300000000000002</v>
      </c>
      <c r="W3">
        <v>0.74199999999999999</v>
      </c>
      <c r="X3">
        <v>93</v>
      </c>
      <c r="Y3">
        <v>0.34100000000000003</v>
      </c>
      <c r="Z3">
        <v>94</v>
      </c>
      <c r="AA3">
        <v>2189</v>
      </c>
      <c r="AB3">
        <v>133</v>
      </c>
      <c r="AC3">
        <v>38</v>
      </c>
      <c r="AD3">
        <v>86</v>
      </c>
      <c r="AE3">
        <v>34</v>
      </c>
      <c r="AF3">
        <v>82</v>
      </c>
      <c r="AG3">
        <v>2162</v>
      </c>
      <c r="AH3">
        <v>1961</v>
      </c>
      <c r="AI3">
        <v>12.10493827160494</v>
      </c>
      <c r="AJ3">
        <v>4.963024691358024</v>
      </c>
      <c r="AK3">
        <v>4.6397515527950306</v>
      </c>
      <c r="AL3">
        <v>0.32327313856299261</v>
      </c>
      <c r="AM3">
        <v>4.5329244509996718</v>
      </c>
      <c r="AN3">
        <v>0.1068271017953597</v>
      </c>
    </row>
    <row r="4" spans="1:40" ht="16" customHeight="1" x14ac:dyDescent="0.2">
      <c r="A4" s="15">
        <v>26</v>
      </c>
      <c r="C4" t="s">
        <v>89</v>
      </c>
      <c r="F4" t="s">
        <v>213</v>
      </c>
      <c r="G4">
        <v>162</v>
      </c>
      <c r="H4">
        <v>6185</v>
      </c>
      <c r="I4">
        <v>5576</v>
      </c>
      <c r="J4">
        <v>729</v>
      </c>
      <c r="K4">
        <v>1437</v>
      </c>
      <c r="L4">
        <v>219</v>
      </c>
      <c r="M4">
        <v>20</v>
      </c>
      <c r="N4">
        <v>211</v>
      </c>
      <c r="O4">
        <v>701</v>
      </c>
      <c r="P4">
        <v>69</v>
      </c>
      <c r="Q4">
        <v>45</v>
      </c>
      <c r="R4">
        <v>524</v>
      </c>
      <c r="S4">
        <v>939</v>
      </c>
      <c r="T4">
        <v>0.25800000000000001</v>
      </c>
      <c r="U4">
        <v>0.32200000000000001</v>
      </c>
      <c r="V4">
        <v>0.41799999999999998</v>
      </c>
      <c r="W4">
        <v>0.74</v>
      </c>
      <c r="X4">
        <v>97</v>
      </c>
      <c r="Y4">
        <v>0.33200000000000002</v>
      </c>
      <c r="Z4">
        <v>98</v>
      </c>
      <c r="AA4">
        <v>2329</v>
      </c>
      <c r="AB4">
        <v>139</v>
      </c>
      <c r="AC4">
        <v>22</v>
      </c>
      <c r="AD4">
        <v>31</v>
      </c>
      <c r="AE4">
        <v>32</v>
      </c>
      <c r="AF4">
        <v>29</v>
      </c>
      <c r="AG4">
        <v>2012</v>
      </c>
      <c r="AH4">
        <v>1828</v>
      </c>
      <c r="AI4">
        <v>11.283950617283949</v>
      </c>
      <c r="AJ4">
        <v>4.6264197530864193</v>
      </c>
      <c r="AK4">
        <v>4.5</v>
      </c>
      <c r="AL4">
        <v>0.12641975308641931</v>
      </c>
      <c r="AM4">
        <v>4.6141545893719806</v>
      </c>
      <c r="AN4">
        <v>0.1141545893719806</v>
      </c>
    </row>
    <row r="5" spans="1:40" ht="16" customHeight="1" x14ac:dyDescent="0.2">
      <c r="A5" s="15">
        <v>28</v>
      </c>
      <c r="C5" t="s">
        <v>89</v>
      </c>
      <c r="F5" t="s">
        <v>119</v>
      </c>
      <c r="G5">
        <v>162</v>
      </c>
      <c r="H5">
        <v>6359</v>
      </c>
      <c r="I5">
        <v>5586</v>
      </c>
      <c r="J5">
        <v>842</v>
      </c>
      <c r="K5">
        <v>1554</v>
      </c>
      <c r="L5">
        <v>273</v>
      </c>
      <c r="M5">
        <v>26</v>
      </c>
      <c r="N5">
        <v>174</v>
      </c>
      <c r="O5">
        <v>802</v>
      </c>
      <c r="P5">
        <v>77</v>
      </c>
      <c r="Q5">
        <v>45</v>
      </c>
      <c r="R5">
        <v>606</v>
      </c>
      <c r="S5">
        <v>825</v>
      </c>
      <c r="T5">
        <v>0.27800000000000002</v>
      </c>
      <c r="U5">
        <v>0.35199999999999998</v>
      </c>
      <c r="V5">
        <v>0.43</v>
      </c>
      <c r="W5">
        <v>0.78100000000000003</v>
      </c>
      <c r="X5">
        <v>105</v>
      </c>
      <c r="Y5">
        <v>0.34699999999999998</v>
      </c>
      <c r="Z5">
        <v>103</v>
      </c>
      <c r="AA5">
        <v>2401</v>
      </c>
      <c r="AB5">
        <v>129</v>
      </c>
      <c r="AC5">
        <v>57</v>
      </c>
      <c r="AD5">
        <v>52</v>
      </c>
      <c r="AE5">
        <v>58</v>
      </c>
      <c r="AF5">
        <v>41</v>
      </c>
      <c r="AG5">
        <v>2258</v>
      </c>
      <c r="AH5">
        <v>2084</v>
      </c>
      <c r="AI5">
        <v>12.8641975308642</v>
      </c>
      <c r="AJ5">
        <v>5.2743209876543196</v>
      </c>
      <c r="AK5">
        <v>5.1975308641975309</v>
      </c>
      <c r="AL5">
        <v>7.6790123456789594E-2</v>
      </c>
      <c r="AM5">
        <v>4.9501578282828289</v>
      </c>
      <c r="AN5">
        <v>0.24737303591470189</v>
      </c>
    </row>
    <row r="6" spans="1:40" ht="16" customHeight="1" x14ac:dyDescent="0.2">
      <c r="A6" s="15">
        <v>38</v>
      </c>
      <c r="C6" t="s">
        <v>89</v>
      </c>
      <c r="F6" t="s">
        <v>458</v>
      </c>
      <c r="G6">
        <v>161</v>
      </c>
      <c r="H6">
        <v>6197</v>
      </c>
      <c r="I6">
        <v>5583</v>
      </c>
      <c r="J6">
        <v>720</v>
      </c>
      <c r="K6">
        <v>1475</v>
      </c>
      <c r="L6">
        <v>244</v>
      </c>
      <c r="M6">
        <v>33</v>
      </c>
      <c r="N6">
        <v>209</v>
      </c>
      <c r="O6">
        <v>683</v>
      </c>
      <c r="P6">
        <v>109</v>
      </c>
      <c r="Q6">
        <v>48</v>
      </c>
      <c r="R6">
        <v>504</v>
      </c>
      <c r="S6">
        <v>1064</v>
      </c>
      <c r="T6">
        <v>0.26400000000000001</v>
      </c>
      <c r="U6">
        <v>0.32600000000000001</v>
      </c>
      <c r="V6">
        <v>0.432</v>
      </c>
      <c r="W6">
        <v>0.75800000000000001</v>
      </c>
      <c r="X6">
        <v>97</v>
      </c>
      <c r="Y6">
        <v>0.34300000000000003</v>
      </c>
      <c r="Z6">
        <v>97</v>
      </c>
      <c r="AA6">
        <v>2412</v>
      </c>
      <c r="AB6">
        <v>109</v>
      </c>
      <c r="AC6">
        <v>21</v>
      </c>
      <c r="AD6">
        <v>59</v>
      </c>
      <c r="AE6">
        <v>30</v>
      </c>
      <c r="AF6">
        <v>45</v>
      </c>
      <c r="AG6">
        <v>2045</v>
      </c>
      <c r="AH6">
        <v>1888</v>
      </c>
      <c r="AI6">
        <v>11.654320987654319</v>
      </c>
      <c r="AJ6">
        <v>4.7782716049382712</v>
      </c>
      <c r="AK6">
        <v>4.4720496894409933</v>
      </c>
      <c r="AL6">
        <v>0.30622191549727779</v>
      </c>
      <c r="AM6">
        <v>4.8647852760736194</v>
      </c>
      <c r="AN6">
        <v>0.39273558663262609</v>
      </c>
    </row>
    <row r="7" spans="1:40" ht="16" customHeight="1" x14ac:dyDescent="0.2">
      <c r="A7" s="15">
        <v>24</v>
      </c>
      <c r="C7" t="s">
        <v>89</v>
      </c>
      <c r="F7" t="s">
        <v>138</v>
      </c>
      <c r="G7">
        <v>162</v>
      </c>
      <c r="H7">
        <v>6164</v>
      </c>
      <c r="I7">
        <v>5538</v>
      </c>
      <c r="J7">
        <v>748</v>
      </c>
      <c r="K7">
        <v>1427</v>
      </c>
      <c r="L7">
        <v>283</v>
      </c>
      <c r="M7">
        <v>36</v>
      </c>
      <c r="N7">
        <v>173</v>
      </c>
      <c r="O7">
        <v>706</v>
      </c>
      <c r="P7">
        <v>138</v>
      </c>
      <c r="Q7">
        <v>52</v>
      </c>
      <c r="R7">
        <v>487</v>
      </c>
      <c r="S7">
        <v>971</v>
      </c>
      <c r="T7">
        <v>0.25800000000000001</v>
      </c>
      <c r="U7">
        <v>0.31900000000000001</v>
      </c>
      <c r="V7">
        <v>0.41499999999999998</v>
      </c>
      <c r="W7">
        <v>0.73399999999999999</v>
      </c>
      <c r="X7">
        <v>92</v>
      </c>
      <c r="Y7">
        <v>0.33</v>
      </c>
      <c r="Z7">
        <v>90</v>
      </c>
      <c r="AA7">
        <v>2301</v>
      </c>
      <c r="AB7">
        <v>117</v>
      </c>
      <c r="AC7">
        <v>33</v>
      </c>
      <c r="AD7">
        <v>54</v>
      </c>
      <c r="AE7">
        <v>52</v>
      </c>
      <c r="AF7">
        <v>35</v>
      </c>
      <c r="AG7">
        <v>1982</v>
      </c>
      <c r="AH7">
        <v>1813</v>
      </c>
      <c r="AI7">
        <v>11.191358024691359</v>
      </c>
      <c r="AJ7">
        <v>4.5884567901234563</v>
      </c>
      <c r="AK7">
        <v>4.617283950617284</v>
      </c>
      <c r="AL7">
        <v>2.8827160493827719E-2</v>
      </c>
      <c r="AM7">
        <v>4.5861764193660743</v>
      </c>
      <c r="AN7">
        <v>3.1107531251209689E-2</v>
      </c>
    </row>
    <row r="8" spans="1:40" ht="16" customHeight="1" x14ac:dyDescent="0.2">
      <c r="A8" s="15">
        <v>39</v>
      </c>
      <c r="C8" t="s">
        <v>89</v>
      </c>
      <c r="F8" t="s">
        <v>346</v>
      </c>
      <c r="G8">
        <v>162</v>
      </c>
      <c r="H8">
        <v>6196</v>
      </c>
      <c r="I8">
        <v>5560</v>
      </c>
      <c r="J8">
        <v>783</v>
      </c>
      <c r="K8">
        <v>1478</v>
      </c>
      <c r="L8">
        <v>262</v>
      </c>
      <c r="M8">
        <v>29</v>
      </c>
      <c r="N8">
        <v>192</v>
      </c>
      <c r="O8">
        <v>747</v>
      </c>
      <c r="P8">
        <v>169</v>
      </c>
      <c r="Q8">
        <v>46</v>
      </c>
      <c r="R8">
        <v>514</v>
      </c>
      <c r="S8">
        <v>928</v>
      </c>
      <c r="T8">
        <v>0.26600000000000001</v>
      </c>
      <c r="U8">
        <v>0.33</v>
      </c>
      <c r="V8">
        <v>0.42699999999999999</v>
      </c>
      <c r="W8">
        <v>0.75700000000000001</v>
      </c>
      <c r="X8">
        <v>96</v>
      </c>
      <c r="Y8">
        <v>0.34300000000000003</v>
      </c>
      <c r="Z8">
        <v>94</v>
      </c>
      <c r="AA8">
        <v>2374</v>
      </c>
      <c r="AB8">
        <v>129</v>
      </c>
      <c r="AC8">
        <v>31</v>
      </c>
      <c r="AD8">
        <v>57</v>
      </c>
      <c r="AE8">
        <v>34</v>
      </c>
      <c r="AF8">
        <v>55</v>
      </c>
      <c r="AG8">
        <v>2078</v>
      </c>
      <c r="AH8">
        <v>1903</v>
      </c>
      <c r="AI8">
        <v>11.746913580246909</v>
      </c>
      <c r="AJ8">
        <v>4.8162345679012342</v>
      </c>
      <c r="AK8">
        <v>4.833333333333333</v>
      </c>
      <c r="AL8">
        <v>1.7098765432098869E-2</v>
      </c>
      <c r="AM8">
        <v>4.7879351851851846</v>
      </c>
      <c r="AN8">
        <v>4.5398148148148458E-2</v>
      </c>
    </row>
    <row r="9" spans="1:40" ht="16" customHeight="1" x14ac:dyDescent="0.2">
      <c r="A9" s="15">
        <v>27</v>
      </c>
      <c r="C9" t="s">
        <v>89</v>
      </c>
      <c r="F9" t="s">
        <v>323</v>
      </c>
      <c r="G9">
        <v>162</v>
      </c>
      <c r="H9">
        <v>6212</v>
      </c>
      <c r="I9">
        <v>5606</v>
      </c>
      <c r="J9">
        <v>742</v>
      </c>
      <c r="K9">
        <v>1476</v>
      </c>
      <c r="L9">
        <v>267</v>
      </c>
      <c r="M9">
        <v>30</v>
      </c>
      <c r="N9">
        <v>187</v>
      </c>
      <c r="O9">
        <v>691</v>
      </c>
      <c r="P9">
        <v>140</v>
      </c>
      <c r="Q9">
        <v>54</v>
      </c>
      <c r="R9">
        <v>489</v>
      </c>
      <c r="S9">
        <v>977</v>
      </c>
      <c r="T9">
        <v>0.26300000000000001</v>
      </c>
      <c r="U9">
        <v>0.32400000000000001</v>
      </c>
      <c r="V9">
        <v>0.42199999999999999</v>
      </c>
      <c r="W9">
        <v>0.745</v>
      </c>
      <c r="X9">
        <v>96</v>
      </c>
      <c r="Y9">
        <v>0.33700000000000002</v>
      </c>
      <c r="Z9">
        <v>96</v>
      </c>
      <c r="AA9">
        <v>2364</v>
      </c>
      <c r="AB9">
        <v>103</v>
      </c>
      <c r="AC9">
        <v>31</v>
      </c>
      <c r="AD9">
        <v>44</v>
      </c>
      <c r="AE9">
        <v>42</v>
      </c>
      <c r="AF9">
        <v>30</v>
      </c>
      <c r="AG9">
        <v>2026</v>
      </c>
      <c r="AH9">
        <v>1869</v>
      </c>
      <c r="AI9">
        <v>11.53703703703704</v>
      </c>
      <c r="AJ9">
        <v>4.730185185185185</v>
      </c>
      <c r="AK9">
        <v>4.5802469135802468</v>
      </c>
      <c r="AL9">
        <v>0.14993827160493819</v>
      </c>
      <c r="AM9">
        <v>4.7333899176954723</v>
      </c>
      <c r="AN9">
        <v>0.1531430041152255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33</v>
      </c>
      <c r="C11" t="s">
        <v>89</v>
      </c>
      <c r="F11" t="s">
        <v>139</v>
      </c>
      <c r="G11">
        <v>162</v>
      </c>
      <c r="H11">
        <v>6444</v>
      </c>
      <c r="I11">
        <v>5649</v>
      </c>
      <c r="J11">
        <v>896</v>
      </c>
      <c r="K11">
        <v>1535</v>
      </c>
      <c r="L11">
        <v>274</v>
      </c>
      <c r="M11">
        <v>32</v>
      </c>
      <c r="N11">
        <v>225</v>
      </c>
      <c r="O11">
        <v>840</v>
      </c>
      <c r="P11">
        <v>106</v>
      </c>
      <c r="Q11">
        <v>50</v>
      </c>
      <c r="R11">
        <v>653</v>
      </c>
      <c r="S11">
        <v>913</v>
      </c>
      <c r="T11">
        <v>0.27200000000000002</v>
      </c>
      <c r="U11">
        <v>0.34899999999999998</v>
      </c>
      <c r="V11">
        <v>0.45100000000000001</v>
      </c>
      <c r="W11">
        <v>0.8</v>
      </c>
      <c r="X11">
        <v>114</v>
      </c>
      <c r="Y11">
        <v>0.35799999999999998</v>
      </c>
      <c r="Z11">
        <v>116</v>
      </c>
      <c r="AA11">
        <v>2548</v>
      </c>
      <c r="AB11">
        <v>108</v>
      </c>
      <c r="AC11">
        <v>46</v>
      </c>
      <c r="AD11">
        <v>39</v>
      </c>
      <c r="AE11">
        <v>56</v>
      </c>
      <c r="AF11">
        <v>44</v>
      </c>
      <c r="AG11">
        <v>2278</v>
      </c>
      <c r="AH11">
        <v>2120</v>
      </c>
      <c r="AI11">
        <v>13.086419753086419</v>
      </c>
      <c r="AJ11">
        <v>5.3654320987654316</v>
      </c>
      <c r="AK11">
        <v>5.5308641975308639</v>
      </c>
      <c r="AL11">
        <v>0.1654320987654323</v>
      </c>
      <c r="AM11">
        <v>5.3269977714103796</v>
      </c>
      <c r="AN11">
        <v>0.20386642612048431</v>
      </c>
    </row>
    <row r="12" spans="1:40" ht="16" customHeight="1" x14ac:dyDescent="0.2">
      <c r="A12" s="15">
        <v>45</v>
      </c>
      <c r="C12" t="s">
        <v>89</v>
      </c>
      <c r="F12" t="s">
        <v>106</v>
      </c>
      <c r="G12">
        <v>162</v>
      </c>
      <c r="H12">
        <v>6149</v>
      </c>
      <c r="I12">
        <v>5485</v>
      </c>
      <c r="J12">
        <v>648</v>
      </c>
      <c r="K12">
        <v>1386</v>
      </c>
      <c r="L12">
        <v>238</v>
      </c>
      <c r="M12">
        <v>28</v>
      </c>
      <c r="N12">
        <v>122</v>
      </c>
      <c r="O12">
        <v>603</v>
      </c>
      <c r="P12">
        <v>162</v>
      </c>
      <c r="Q12">
        <v>46</v>
      </c>
      <c r="R12">
        <v>526</v>
      </c>
      <c r="S12">
        <v>936</v>
      </c>
      <c r="T12">
        <v>0.253</v>
      </c>
      <c r="U12">
        <v>0.318</v>
      </c>
      <c r="V12">
        <v>0.373</v>
      </c>
      <c r="W12">
        <v>0.69099999999999995</v>
      </c>
      <c r="X12">
        <v>86</v>
      </c>
      <c r="Y12">
        <v>0.32</v>
      </c>
      <c r="Z12">
        <v>85</v>
      </c>
      <c r="AA12">
        <v>2046</v>
      </c>
      <c r="AB12">
        <v>115</v>
      </c>
      <c r="AC12">
        <v>24</v>
      </c>
      <c r="AD12">
        <v>58</v>
      </c>
      <c r="AE12">
        <v>50</v>
      </c>
      <c r="AF12">
        <v>52</v>
      </c>
      <c r="AG12">
        <v>1988</v>
      </c>
      <c r="AH12">
        <v>1827</v>
      </c>
      <c r="AI12">
        <v>11.27777777777778</v>
      </c>
      <c r="AJ12">
        <v>4.6238888888888887</v>
      </c>
      <c r="AK12">
        <v>4</v>
      </c>
      <c r="AL12">
        <v>0.62388888888888872</v>
      </c>
      <c r="AM12">
        <v>4.1669261006289311</v>
      </c>
      <c r="AN12">
        <v>0.1669261006289311</v>
      </c>
    </row>
    <row r="13" spans="1:40" ht="16" customHeight="1" x14ac:dyDescent="0.2">
      <c r="A13" s="15">
        <v>23</v>
      </c>
      <c r="B13" t="s">
        <v>365</v>
      </c>
      <c r="C13" t="s">
        <v>459</v>
      </c>
      <c r="D13" t="s">
        <v>378</v>
      </c>
      <c r="E13" t="s">
        <v>403</v>
      </c>
      <c r="F13" t="s">
        <v>383</v>
      </c>
      <c r="G13">
        <v>7</v>
      </c>
      <c r="H13">
        <v>17</v>
      </c>
      <c r="I13">
        <v>15</v>
      </c>
      <c r="J13">
        <v>4</v>
      </c>
      <c r="K13">
        <v>4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5</v>
      </c>
      <c r="T13">
        <v>0.26700000000000002</v>
      </c>
      <c r="U13">
        <v>0.313</v>
      </c>
      <c r="V13">
        <v>0.46700000000000003</v>
      </c>
      <c r="W13">
        <v>0.77900000000000003</v>
      </c>
      <c r="X13">
        <v>102</v>
      </c>
      <c r="Y13">
        <v>0.44800000000000001</v>
      </c>
      <c r="Z13">
        <v>177</v>
      </c>
      <c r="AA13">
        <v>7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5</v>
      </c>
      <c r="AH13">
        <v>5</v>
      </c>
      <c r="AI13">
        <v>3.0864197530864199E-2</v>
      </c>
      <c r="AJ13">
        <v>1.265432098765432E-2</v>
      </c>
      <c r="AK13">
        <v>0.5714285714285714</v>
      </c>
      <c r="AL13">
        <v>0.55877425044091711</v>
      </c>
      <c r="AM13">
        <v>1.4505679801206961E-2</v>
      </c>
      <c r="AN13">
        <v>0.55692289162736441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49</v>
      </c>
      <c r="C15" t="s">
        <v>89</v>
      </c>
      <c r="F15" t="s">
        <v>399</v>
      </c>
      <c r="G15">
        <v>162</v>
      </c>
      <c r="H15">
        <v>6114</v>
      </c>
      <c r="I15">
        <v>5517</v>
      </c>
      <c r="J15">
        <v>635</v>
      </c>
      <c r="K15">
        <v>1389</v>
      </c>
      <c r="L15">
        <v>236</v>
      </c>
      <c r="M15">
        <v>23</v>
      </c>
      <c r="N15">
        <v>125</v>
      </c>
      <c r="O15">
        <v>594</v>
      </c>
      <c r="P15">
        <v>128</v>
      </c>
      <c r="Q15">
        <v>59</v>
      </c>
      <c r="R15">
        <v>445</v>
      </c>
      <c r="S15">
        <v>923</v>
      </c>
      <c r="T15">
        <v>0.252</v>
      </c>
      <c r="U15">
        <v>0.309</v>
      </c>
      <c r="V15">
        <v>0.371</v>
      </c>
      <c r="W15">
        <v>0.68</v>
      </c>
      <c r="X15">
        <v>81</v>
      </c>
      <c r="Y15">
        <v>0.312</v>
      </c>
      <c r="Z15">
        <v>79</v>
      </c>
      <c r="AA15">
        <v>2046</v>
      </c>
      <c r="AB15">
        <v>126</v>
      </c>
      <c r="AC15">
        <v>31</v>
      </c>
      <c r="AD15">
        <v>82</v>
      </c>
      <c r="AE15">
        <v>39</v>
      </c>
      <c r="AF15">
        <v>70</v>
      </c>
      <c r="AG15">
        <v>1935</v>
      </c>
      <c r="AH15">
        <v>1750</v>
      </c>
      <c r="AI15">
        <v>10.80246913580247</v>
      </c>
      <c r="AJ15">
        <v>4.4290123456790118</v>
      </c>
      <c r="AK15">
        <v>3.9197530864197532</v>
      </c>
      <c r="AL15">
        <v>0.50925925925925863</v>
      </c>
      <c r="AM15">
        <v>4.0855357784969426</v>
      </c>
      <c r="AN15">
        <v>0.16578269207719029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23</v>
      </c>
      <c r="C17" t="s">
        <v>89</v>
      </c>
      <c r="F17" t="s">
        <v>211</v>
      </c>
      <c r="G17">
        <v>162</v>
      </c>
      <c r="H17">
        <v>6370</v>
      </c>
      <c r="I17">
        <v>5625</v>
      </c>
      <c r="J17">
        <v>862</v>
      </c>
      <c r="K17">
        <v>1552</v>
      </c>
      <c r="L17">
        <v>272</v>
      </c>
      <c r="M17">
        <v>46</v>
      </c>
      <c r="N17">
        <v>163</v>
      </c>
      <c r="O17">
        <v>832</v>
      </c>
      <c r="P17">
        <v>176</v>
      </c>
      <c r="Q17">
        <v>74</v>
      </c>
      <c r="R17">
        <v>598</v>
      </c>
      <c r="S17">
        <v>1040</v>
      </c>
      <c r="T17">
        <v>0.27600000000000002</v>
      </c>
      <c r="U17">
        <v>0.34599999999999997</v>
      </c>
      <c r="V17">
        <v>0.42799999999999999</v>
      </c>
      <c r="W17">
        <v>0.77400000000000002</v>
      </c>
      <c r="X17">
        <v>102</v>
      </c>
      <c r="Y17">
        <v>0.34799999999999998</v>
      </c>
      <c r="Z17">
        <v>101</v>
      </c>
      <c r="AA17">
        <v>2405</v>
      </c>
      <c r="AB17">
        <v>104</v>
      </c>
      <c r="AC17">
        <v>32</v>
      </c>
      <c r="AD17">
        <v>63</v>
      </c>
      <c r="AE17">
        <v>50</v>
      </c>
      <c r="AF17">
        <v>40</v>
      </c>
      <c r="AG17">
        <v>2222</v>
      </c>
      <c r="AH17">
        <v>2044</v>
      </c>
      <c r="AI17">
        <v>12.61728395061728</v>
      </c>
      <c r="AJ17">
        <v>5.1730864197530861</v>
      </c>
      <c r="AK17">
        <v>5.3209876543209873</v>
      </c>
      <c r="AL17">
        <v>0.14790123456790119</v>
      </c>
      <c r="AM17">
        <v>4.9163648041104686</v>
      </c>
      <c r="AN17">
        <v>0.40462285021051869</v>
      </c>
    </row>
    <row r="18" spans="1:40" ht="16" customHeight="1" x14ac:dyDescent="0.2">
      <c r="A18" s="15">
        <v>24</v>
      </c>
      <c r="C18" t="s">
        <v>89</v>
      </c>
      <c r="F18" t="s">
        <v>292</v>
      </c>
      <c r="G18">
        <v>162</v>
      </c>
      <c r="H18">
        <v>6090</v>
      </c>
      <c r="I18">
        <v>5441</v>
      </c>
      <c r="J18">
        <v>786</v>
      </c>
      <c r="K18">
        <v>1422</v>
      </c>
      <c r="L18">
        <v>258</v>
      </c>
      <c r="M18">
        <v>35</v>
      </c>
      <c r="N18">
        <v>196</v>
      </c>
      <c r="O18">
        <v>733</v>
      </c>
      <c r="P18">
        <v>113</v>
      </c>
      <c r="Q18">
        <v>65</v>
      </c>
      <c r="R18">
        <v>523</v>
      </c>
      <c r="S18">
        <v>898</v>
      </c>
      <c r="T18">
        <v>0.26100000000000001</v>
      </c>
      <c r="U18">
        <v>0.32800000000000001</v>
      </c>
      <c r="V18">
        <v>0.43</v>
      </c>
      <c r="W18">
        <v>0.75800000000000001</v>
      </c>
      <c r="X18">
        <v>97</v>
      </c>
      <c r="Y18">
        <v>0.34</v>
      </c>
      <c r="Z18">
        <v>97</v>
      </c>
      <c r="AA18">
        <v>2338</v>
      </c>
      <c r="AB18">
        <v>128</v>
      </c>
      <c r="AC18">
        <v>38</v>
      </c>
      <c r="AD18">
        <v>47</v>
      </c>
      <c r="AE18">
        <v>39</v>
      </c>
      <c r="AF18">
        <v>45</v>
      </c>
      <c r="AG18">
        <v>2028</v>
      </c>
      <c r="AH18">
        <v>1835</v>
      </c>
      <c r="AI18">
        <v>11.32716049382716</v>
      </c>
      <c r="AJ18">
        <v>4.644135802469135</v>
      </c>
      <c r="AK18">
        <v>4.8518518518518521</v>
      </c>
      <c r="AL18">
        <v>0.20771604938271701</v>
      </c>
      <c r="AM18">
        <v>4.6776338075880748</v>
      </c>
      <c r="AN18">
        <v>0.17421804426377729</v>
      </c>
    </row>
    <row r="19" spans="1:40" ht="16" customHeight="1" x14ac:dyDescent="0.2">
      <c r="A19" s="15">
        <v>41</v>
      </c>
      <c r="C19" t="s">
        <v>89</v>
      </c>
      <c r="F19" t="s">
        <v>438</v>
      </c>
      <c r="G19">
        <v>162</v>
      </c>
      <c r="H19">
        <v>6335</v>
      </c>
      <c r="I19">
        <v>5601</v>
      </c>
      <c r="J19">
        <v>823</v>
      </c>
      <c r="K19">
        <v>1499</v>
      </c>
      <c r="L19">
        <v>287</v>
      </c>
      <c r="M19">
        <v>34</v>
      </c>
      <c r="N19">
        <v>192</v>
      </c>
      <c r="O19">
        <v>771</v>
      </c>
      <c r="P19">
        <v>159</v>
      </c>
      <c r="Q19">
        <v>49</v>
      </c>
      <c r="R19">
        <v>592</v>
      </c>
      <c r="S19">
        <v>1012</v>
      </c>
      <c r="T19">
        <v>0.26800000000000002</v>
      </c>
      <c r="U19">
        <v>0.33900000000000002</v>
      </c>
      <c r="V19">
        <v>0.434</v>
      </c>
      <c r="W19">
        <v>0.77300000000000002</v>
      </c>
      <c r="X19">
        <v>108</v>
      </c>
      <c r="Y19">
        <v>0.35199999999999998</v>
      </c>
      <c r="Z19">
        <v>110</v>
      </c>
      <c r="AA19">
        <v>2430</v>
      </c>
      <c r="AB19">
        <v>94</v>
      </c>
      <c r="AC19">
        <v>31</v>
      </c>
      <c r="AD19">
        <v>70</v>
      </c>
      <c r="AE19">
        <v>39</v>
      </c>
      <c r="AF19">
        <v>74</v>
      </c>
      <c r="AG19">
        <v>2196</v>
      </c>
      <c r="AH19">
        <v>2053</v>
      </c>
      <c r="AI19">
        <v>12.67283950617284</v>
      </c>
      <c r="AJ19">
        <v>5.1958641975308639</v>
      </c>
      <c r="AK19">
        <v>5.0802469135802468</v>
      </c>
      <c r="AL19">
        <v>0.1156172839506171</v>
      </c>
      <c r="AM19">
        <v>5.1106309406751889</v>
      </c>
      <c r="AN19">
        <v>3.0384027094942031E-2</v>
      </c>
    </row>
    <row r="20" spans="1:40" ht="16" customHeight="1" x14ac:dyDescent="0.2">
      <c r="A20" s="15">
        <v>30</v>
      </c>
      <c r="C20" t="s">
        <v>89</v>
      </c>
      <c r="F20" t="s">
        <v>119</v>
      </c>
      <c r="G20">
        <v>162</v>
      </c>
      <c r="H20">
        <v>6222</v>
      </c>
      <c r="I20">
        <v>5511</v>
      </c>
      <c r="J20">
        <v>788</v>
      </c>
      <c r="K20">
        <v>1445</v>
      </c>
      <c r="L20">
        <v>239</v>
      </c>
      <c r="M20">
        <v>16</v>
      </c>
      <c r="N20">
        <v>196</v>
      </c>
      <c r="O20">
        <v>749</v>
      </c>
      <c r="P20">
        <v>105</v>
      </c>
      <c r="Q20">
        <v>43</v>
      </c>
      <c r="R20">
        <v>604</v>
      </c>
      <c r="S20">
        <v>949</v>
      </c>
      <c r="T20">
        <v>0.26200000000000001</v>
      </c>
      <c r="U20">
        <v>0.33600000000000002</v>
      </c>
      <c r="V20">
        <v>0.41799999999999998</v>
      </c>
      <c r="W20">
        <v>0.754</v>
      </c>
      <c r="X20">
        <v>100</v>
      </c>
      <c r="Y20">
        <v>0.33900000000000002</v>
      </c>
      <c r="Z20">
        <v>100</v>
      </c>
      <c r="AA20">
        <v>2304</v>
      </c>
      <c r="AB20">
        <v>150</v>
      </c>
      <c r="AC20">
        <v>28</v>
      </c>
      <c r="AD20">
        <v>38</v>
      </c>
      <c r="AE20">
        <v>38</v>
      </c>
      <c r="AF20">
        <v>37</v>
      </c>
      <c r="AG20">
        <v>2114</v>
      </c>
      <c r="AH20">
        <v>1921</v>
      </c>
      <c r="AI20">
        <v>11.858024691358031</v>
      </c>
      <c r="AJ20">
        <v>4.8617901234567897</v>
      </c>
      <c r="AK20">
        <v>4.8641975308641978</v>
      </c>
      <c r="AL20">
        <v>2.4074074074080798E-3</v>
      </c>
      <c r="AM20">
        <v>4.6468634259259263</v>
      </c>
      <c r="AN20">
        <v>0.21733410493827149</v>
      </c>
    </row>
    <row r="21" spans="1:40" ht="16" customHeight="1" x14ac:dyDescent="0.2">
      <c r="A21" s="15">
        <v>32</v>
      </c>
      <c r="C21" t="s">
        <v>89</v>
      </c>
      <c r="F21" t="s">
        <v>164</v>
      </c>
      <c r="G21">
        <v>162</v>
      </c>
      <c r="H21">
        <v>6238</v>
      </c>
      <c r="I21">
        <v>5511</v>
      </c>
      <c r="J21">
        <v>806</v>
      </c>
      <c r="K21">
        <v>1432</v>
      </c>
      <c r="L21">
        <v>263</v>
      </c>
      <c r="M21">
        <v>33</v>
      </c>
      <c r="N21">
        <v>199</v>
      </c>
      <c r="O21">
        <v>761</v>
      </c>
      <c r="P21">
        <v>140</v>
      </c>
      <c r="Q21">
        <v>63</v>
      </c>
      <c r="R21">
        <v>593</v>
      </c>
      <c r="S21">
        <v>1056</v>
      </c>
      <c r="T21">
        <v>0.26</v>
      </c>
      <c r="U21">
        <v>0.33300000000000002</v>
      </c>
      <c r="V21">
        <v>0.42799999999999999</v>
      </c>
      <c r="W21">
        <v>0.76100000000000001</v>
      </c>
      <c r="X21">
        <v>107</v>
      </c>
      <c r="Y21">
        <v>0.34100000000000003</v>
      </c>
      <c r="Z21">
        <v>107</v>
      </c>
      <c r="AA21">
        <v>2358</v>
      </c>
      <c r="AB21">
        <v>113</v>
      </c>
      <c r="AC21">
        <v>36</v>
      </c>
      <c r="AD21">
        <v>50</v>
      </c>
      <c r="AE21">
        <v>48</v>
      </c>
      <c r="AF21">
        <v>39</v>
      </c>
      <c r="AG21">
        <v>2100</v>
      </c>
      <c r="AH21">
        <v>1924</v>
      </c>
      <c r="AI21">
        <v>11.876543209876541</v>
      </c>
      <c r="AJ21">
        <v>4.8693827160493823</v>
      </c>
      <c r="AK21">
        <v>4.9753086419753094</v>
      </c>
      <c r="AL21">
        <v>0.1059259259259262</v>
      </c>
      <c r="AM21">
        <v>4.8083950617283948</v>
      </c>
      <c r="AN21">
        <v>0.16691358024691369</v>
      </c>
    </row>
    <row r="22" spans="1:40" ht="16" customHeight="1" x14ac:dyDescent="0.2">
      <c r="A22" s="15">
        <v>40</v>
      </c>
      <c r="C22" t="s">
        <v>89</v>
      </c>
      <c r="F22" t="s">
        <v>260</v>
      </c>
      <c r="G22">
        <v>162</v>
      </c>
      <c r="H22">
        <v>6190</v>
      </c>
      <c r="I22">
        <v>5475</v>
      </c>
      <c r="J22">
        <v>702</v>
      </c>
      <c r="K22">
        <v>1390</v>
      </c>
      <c r="L22">
        <v>248</v>
      </c>
      <c r="M22">
        <v>51</v>
      </c>
      <c r="N22">
        <v>169</v>
      </c>
      <c r="O22">
        <v>662</v>
      </c>
      <c r="P22">
        <v>111</v>
      </c>
      <c r="Q22">
        <v>49</v>
      </c>
      <c r="R22">
        <v>587</v>
      </c>
      <c r="S22">
        <v>1109</v>
      </c>
      <c r="T22">
        <v>0.254</v>
      </c>
      <c r="U22">
        <v>0.32700000000000001</v>
      </c>
      <c r="V22">
        <v>0.41</v>
      </c>
      <c r="W22">
        <v>0.73699999999999999</v>
      </c>
      <c r="X22">
        <v>92</v>
      </c>
      <c r="Y22">
        <v>0.33300000000000002</v>
      </c>
      <c r="Z22">
        <v>89</v>
      </c>
      <c r="AA22">
        <v>2247</v>
      </c>
      <c r="AB22">
        <v>133</v>
      </c>
      <c r="AC22">
        <v>25</v>
      </c>
      <c r="AD22">
        <v>63</v>
      </c>
      <c r="AE22">
        <v>40</v>
      </c>
      <c r="AF22">
        <v>51</v>
      </c>
      <c r="AG22">
        <v>2053</v>
      </c>
      <c r="AH22">
        <v>1871</v>
      </c>
      <c r="AI22">
        <v>11.549382716049379</v>
      </c>
      <c r="AJ22">
        <v>4.7352469135802471</v>
      </c>
      <c r="AK22">
        <v>4.333333333333333</v>
      </c>
      <c r="AL22">
        <v>0.40191358024691398</v>
      </c>
      <c r="AM22">
        <v>4.5614763846415229</v>
      </c>
      <c r="AN22">
        <v>0.2281430513081899</v>
      </c>
    </row>
    <row r="23" spans="1:40" ht="16" customHeight="1" x14ac:dyDescent="0.2">
      <c r="A23" s="15">
        <v>51</v>
      </c>
      <c r="C23" t="s">
        <v>89</v>
      </c>
      <c r="F23" t="s">
        <v>223</v>
      </c>
      <c r="G23">
        <v>162</v>
      </c>
      <c r="H23">
        <v>6225</v>
      </c>
      <c r="I23">
        <v>5536</v>
      </c>
      <c r="J23">
        <v>723</v>
      </c>
      <c r="K23">
        <v>1464</v>
      </c>
      <c r="L23">
        <v>282</v>
      </c>
      <c r="M23">
        <v>45</v>
      </c>
      <c r="N23">
        <v>131</v>
      </c>
      <c r="O23">
        <v>684</v>
      </c>
      <c r="P23">
        <v>140</v>
      </c>
      <c r="Q23">
        <v>58</v>
      </c>
      <c r="R23">
        <v>535</v>
      </c>
      <c r="S23">
        <v>914</v>
      </c>
      <c r="T23">
        <v>0.26400000000000001</v>
      </c>
      <c r="U23">
        <v>0.33</v>
      </c>
      <c r="V23">
        <v>0.40300000000000002</v>
      </c>
      <c r="W23">
        <v>0.73199999999999998</v>
      </c>
      <c r="X23">
        <v>93</v>
      </c>
      <c r="Y23">
        <v>0.33300000000000002</v>
      </c>
      <c r="Z23">
        <v>92</v>
      </c>
      <c r="AA23">
        <v>2229</v>
      </c>
      <c r="AB23">
        <v>121</v>
      </c>
      <c r="AC23">
        <v>29</v>
      </c>
      <c r="AD23">
        <v>71</v>
      </c>
      <c r="AE23">
        <v>51</v>
      </c>
      <c r="AF23">
        <v>67</v>
      </c>
      <c r="AG23">
        <v>2095</v>
      </c>
      <c r="AH23">
        <v>1916</v>
      </c>
      <c r="AI23">
        <v>11.82716049382716</v>
      </c>
      <c r="AJ23">
        <v>4.8491358024691351</v>
      </c>
      <c r="AK23">
        <v>4.4629629629629628</v>
      </c>
      <c r="AL23">
        <v>0.38617283950617232</v>
      </c>
      <c r="AM23">
        <v>4.5496936026936021</v>
      </c>
      <c r="AN23">
        <v>8.6730639730639325E-2</v>
      </c>
    </row>
    <row r="24" spans="1:40" ht="16" customHeight="1" x14ac:dyDescent="0.2">
      <c r="A24" s="15">
        <v>41</v>
      </c>
      <c r="C24" t="s">
        <v>89</v>
      </c>
      <c r="F24" t="s">
        <v>456</v>
      </c>
      <c r="G24">
        <v>162</v>
      </c>
      <c r="H24">
        <v>6177</v>
      </c>
      <c r="I24">
        <v>5456</v>
      </c>
      <c r="J24">
        <v>668</v>
      </c>
      <c r="K24">
        <v>1419</v>
      </c>
      <c r="L24">
        <v>209</v>
      </c>
      <c r="M24">
        <v>48</v>
      </c>
      <c r="N24">
        <v>113</v>
      </c>
      <c r="O24">
        <v>621</v>
      </c>
      <c r="P24">
        <v>198</v>
      </c>
      <c r="Q24">
        <v>91</v>
      </c>
      <c r="R24">
        <v>577</v>
      </c>
      <c r="S24">
        <v>992</v>
      </c>
      <c r="T24">
        <v>0.26</v>
      </c>
      <c r="U24">
        <v>0.33200000000000002</v>
      </c>
      <c r="V24">
        <v>0.378</v>
      </c>
      <c r="W24">
        <v>0.71</v>
      </c>
      <c r="X24">
        <v>91</v>
      </c>
      <c r="Y24">
        <v>0.32700000000000001</v>
      </c>
      <c r="Z24">
        <v>92</v>
      </c>
      <c r="AA24">
        <v>2063</v>
      </c>
      <c r="AB24">
        <v>122</v>
      </c>
      <c r="AC24">
        <v>27</v>
      </c>
      <c r="AD24">
        <v>81</v>
      </c>
      <c r="AE24">
        <v>36</v>
      </c>
      <c r="AF24">
        <v>75</v>
      </c>
      <c r="AG24">
        <v>2098</v>
      </c>
      <c r="AH24">
        <v>1885</v>
      </c>
      <c r="AI24">
        <v>11.6358024691358</v>
      </c>
      <c r="AJ24">
        <v>4.7706790123456786</v>
      </c>
      <c r="AK24">
        <v>4.1234567901234556</v>
      </c>
      <c r="AL24">
        <v>0.64722222222222214</v>
      </c>
      <c r="AM24">
        <v>4.1731174698795179</v>
      </c>
      <c r="AN24">
        <v>4.9660679756061477E-2</v>
      </c>
    </row>
    <row r="25" spans="1:40" ht="16" customHeight="1" x14ac:dyDescent="0.2">
      <c r="A25" s="15">
        <v>26</v>
      </c>
      <c r="C25" t="s">
        <v>89</v>
      </c>
      <c r="F25" t="s">
        <v>198</v>
      </c>
      <c r="G25">
        <v>162</v>
      </c>
      <c r="H25">
        <v>6145</v>
      </c>
      <c r="I25">
        <v>5508</v>
      </c>
      <c r="J25">
        <v>760</v>
      </c>
      <c r="K25">
        <v>1499</v>
      </c>
      <c r="L25">
        <v>282</v>
      </c>
      <c r="M25">
        <v>48</v>
      </c>
      <c r="N25">
        <v>161</v>
      </c>
      <c r="O25">
        <v>717</v>
      </c>
      <c r="P25">
        <v>174</v>
      </c>
      <c r="Q25">
        <v>73</v>
      </c>
      <c r="R25">
        <v>500</v>
      </c>
      <c r="S25">
        <v>863</v>
      </c>
      <c r="T25">
        <v>0.27200000000000002</v>
      </c>
      <c r="U25">
        <v>0.33500000000000002</v>
      </c>
      <c r="V25">
        <v>0.42799999999999999</v>
      </c>
      <c r="W25">
        <v>0.76300000000000001</v>
      </c>
      <c r="X25">
        <v>97</v>
      </c>
      <c r="Y25">
        <v>0.34300000000000003</v>
      </c>
      <c r="Z25">
        <v>96</v>
      </c>
      <c r="AA25">
        <v>2360</v>
      </c>
      <c r="AB25">
        <v>132</v>
      </c>
      <c r="AC25">
        <v>43</v>
      </c>
      <c r="AD25">
        <v>38</v>
      </c>
      <c r="AE25">
        <v>50</v>
      </c>
      <c r="AF25">
        <v>19</v>
      </c>
      <c r="AG25">
        <v>2061</v>
      </c>
      <c r="AH25">
        <v>1856</v>
      </c>
      <c r="AI25">
        <v>11.456790123456789</v>
      </c>
      <c r="AJ25">
        <v>4.6972839506172832</v>
      </c>
      <c r="AK25">
        <v>4.6913580246913584</v>
      </c>
      <c r="AL25">
        <v>5.9259259259247798E-3</v>
      </c>
      <c r="AM25">
        <v>4.610759535655057</v>
      </c>
      <c r="AN25">
        <v>8.0598489036301402E-2</v>
      </c>
    </row>
    <row r="26" spans="1:40" ht="16" customHeight="1" x14ac:dyDescent="0.2">
      <c r="A26" s="15">
        <v>48</v>
      </c>
      <c r="C26" t="s">
        <v>89</v>
      </c>
      <c r="F26" t="s">
        <v>163</v>
      </c>
      <c r="G26">
        <v>162</v>
      </c>
      <c r="H26">
        <v>6250</v>
      </c>
      <c r="I26">
        <v>5608</v>
      </c>
      <c r="J26">
        <v>783</v>
      </c>
      <c r="K26">
        <v>1458</v>
      </c>
      <c r="L26">
        <v>274</v>
      </c>
      <c r="M26">
        <v>32</v>
      </c>
      <c r="N26">
        <v>205</v>
      </c>
      <c r="O26">
        <v>731</v>
      </c>
      <c r="P26">
        <v>126</v>
      </c>
      <c r="Q26">
        <v>97</v>
      </c>
      <c r="R26">
        <v>511</v>
      </c>
      <c r="S26">
        <v>1094</v>
      </c>
      <c r="T26">
        <v>0.26</v>
      </c>
      <c r="U26">
        <v>0.32400000000000001</v>
      </c>
      <c r="V26">
        <v>0.43</v>
      </c>
      <c r="W26">
        <v>0.754</v>
      </c>
      <c r="X26">
        <v>102</v>
      </c>
      <c r="Y26">
        <v>0.33600000000000002</v>
      </c>
      <c r="Z26">
        <v>101</v>
      </c>
      <c r="AA26">
        <v>2411</v>
      </c>
      <c r="AB26">
        <v>99</v>
      </c>
      <c r="AC26">
        <v>39</v>
      </c>
      <c r="AD26">
        <v>55</v>
      </c>
      <c r="AE26">
        <v>35</v>
      </c>
      <c r="AF26">
        <v>73</v>
      </c>
      <c r="AG26">
        <v>2081</v>
      </c>
      <c r="AH26">
        <v>1885</v>
      </c>
      <c r="AI26">
        <v>11.6358024691358</v>
      </c>
      <c r="AJ26">
        <v>4.7706790123456786</v>
      </c>
      <c r="AK26">
        <v>4.833333333333333</v>
      </c>
      <c r="AL26">
        <v>6.2654320987654444E-2</v>
      </c>
      <c r="AM26">
        <v>4.8644118655692727</v>
      </c>
      <c r="AN26">
        <v>3.1078532235939701E-2</v>
      </c>
    </row>
    <row r="27" spans="1:40" ht="16" customHeight="1" x14ac:dyDescent="0.2">
      <c r="A27" s="15">
        <v>41</v>
      </c>
      <c r="C27" t="s">
        <v>89</v>
      </c>
      <c r="F27" t="s">
        <v>103</v>
      </c>
      <c r="G27">
        <v>162</v>
      </c>
      <c r="H27">
        <v>6299</v>
      </c>
      <c r="I27">
        <v>5500</v>
      </c>
      <c r="J27">
        <v>798</v>
      </c>
      <c r="K27">
        <v>1449</v>
      </c>
      <c r="L27">
        <v>252</v>
      </c>
      <c r="M27">
        <v>49</v>
      </c>
      <c r="N27">
        <v>94</v>
      </c>
      <c r="O27">
        <v>746</v>
      </c>
      <c r="P27">
        <v>248</v>
      </c>
      <c r="Q27">
        <v>72</v>
      </c>
      <c r="R27">
        <v>644</v>
      </c>
      <c r="S27">
        <v>933</v>
      </c>
      <c r="T27">
        <v>0.26300000000000001</v>
      </c>
      <c r="U27">
        <v>0.34</v>
      </c>
      <c r="V27">
        <v>0.378</v>
      </c>
      <c r="W27">
        <v>0.71799999999999997</v>
      </c>
      <c r="X27">
        <v>89</v>
      </c>
      <c r="Y27">
        <v>0.33500000000000002</v>
      </c>
      <c r="Z27">
        <v>89</v>
      </c>
      <c r="AA27">
        <v>2081</v>
      </c>
      <c r="AB27">
        <v>126</v>
      </c>
      <c r="AC27">
        <v>18</v>
      </c>
      <c r="AD27">
        <v>84</v>
      </c>
      <c r="AE27">
        <v>51</v>
      </c>
      <c r="AF27">
        <v>61</v>
      </c>
      <c r="AG27">
        <v>2172</v>
      </c>
      <c r="AH27">
        <v>1974</v>
      </c>
      <c r="AI27">
        <v>12.18518518518519</v>
      </c>
      <c r="AJ27">
        <v>4.9959259259259259</v>
      </c>
      <c r="AK27">
        <v>4.9259259259259256</v>
      </c>
      <c r="AL27">
        <v>7.0000000000000284E-2</v>
      </c>
      <c r="AM27">
        <v>4.2673235294117644</v>
      </c>
      <c r="AN27">
        <v>0.65860239651416119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23</v>
      </c>
      <c r="C29" t="s">
        <v>89</v>
      </c>
      <c r="F29" t="s">
        <v>161</v>
      </c>
      <c r="G29">
        <v>162</v>
      </c>
      <c r="H29">
        <v>6248</v>
      </c>
      <c r="I29">
        <v>5564</v>
      </c>
      <c r="J29">
        <v>823</v>
      </c>
      <c r="K29">
        <v>1478</v>
      </c>
      <c r="L29">
        <v>264</v>
      </c>
      <c r="M29">
        <v>35</v>
      </c>
      <c r="N29">
        <v>194</v>
      </c>
      <c r="O29">
        <v>772</v>
      </c>
      <c r="P29">
        <v>120</v>
      </c>
      <c r="Q29">
        <v>71</v>
      </c>
      <c r="R29">
        <v>567</v>
      </c>
      <c r="S29">
        <v>1081</v>
      </c>
      <c r="T29">
        <v>0.26600000000000001</v>
      </c>
      <c r="U29">
        <v>0.33300000000000002</v>
      </c>
      <c r="V29">
        <v>0.43</v>
      </c>
      <c r="W29">
        <v>0.76400000000000001</v>
      </c>
      <c r="X29">
        <v>101</v>
      </c>
      <c r="Y29">
        <v>0.34100000000000003</v>
      </c>
      <c r="Z29">
        <v>101</v>
      </c>
      <c r="AA29">
        <v>2394</v>
      </c>
      <c r="AB29">
        <v>116</v>
      </c>
      <c r="AC29">
        <v>24</v>
      </c>
      <c r="AD29">
        <v>42</v>
      </c>
      <c r="AE29">
        <v>51</v>
      </c>
      <c r="AF29">
        <v>34</v>
      </c>
      <c r="AG29">
        <v>2103</v>
      </c>
      <c r="AH29">
        <v>1916</v>
      </c>
      <c r="AI29">
        <v>11.82716049382716</v>
      </c>
      <c r="AJ29">
        <v>4.8491358024691351</v>
      </c>
      <c r="AK29">
        <v>5.0802469135802468</v>
      </c>
      <c r="AL29">
        <v>0.23111111111111171</v>
      </c>
      <c r="AM29">
        <v>4.8107774441107773</v>
      </c>
      <c r="AN29">
        <v>0.26946946946946948</v>
      </c>
    </row>
    <row r="30" spans="1:40" ht="16" customHeight="1" x14ac:dyDescent="0.2">
      <c r="A30" s="15">
        <v>27</v>
      </c>
      <c r="C30" t="s">
        <v>89</v>
      </c>
      <c r="F30" t="s">
        <v>186</v>
      </c>
      <c r="G30">
        <v>162</v>
      </c>
      <c r="H30">
        <v>6295</v>
      </c>
      <c r="I30">
        <v>5635</v>
      </c>
      <c r="J30">
        <v>845</v>
      </c>
      <c r="K30">
        <v>1514</v>
      </c>
      <c r="L30">
        <v>277</v>
      </c>
      <c r="M30">
        <v>38</v>
      </c>
      <c r="N30">
        <v>215</v>
      </c>
      <c r="O30">
        <v>790</v>
      </c>
      <c r="P30">
        <v>126</v>
      </c>
      <c r="Q30">
        <v>50</v>
      </c>
      <c r="R30">
        <v>555</v>
      </c>
      <c r="S30">
        <v>970</v>
      </c>
      <c r="T30">
        <v>0.26900000000000002</v>
      </c>
      <c r="U30">
        <v>0.33600000000000002</v>
      </c>
      <c r="V30">
        <v>0.44600000000000001</v>
      </c>
      <c r="W30">
        <v>0.78200000000000003</v>
      </c>
      <c r="X30">
        <v>104</v>
      </c>
      <c r="Y30">
        <v>0.35099999999999998</v>
      </c>
      <c r="Z30">
        <v>104</v>
      </c>
      <c r="AA30">
        <v>2512</v>
      </c>
      <c r="AB30">
        <v>136</v>
      </c>
      <c r="AC30">
        <v>38</v>
      </c>
      <c r="AD30">
        <v>30</v>
      </c>
      <c r="AE30">
        <v>35</v>
      </c>
      <c r="AF30">
        <v>45</v>
      </c>
      <c r="AG30">
        <v>2152</v>
      </c>
      <c r="AH30">
        <v>1966</v>
      </c>
      <c r="AI30">
        <v>12.1358024691358</v>
      </c>
      <c r="AJ30">
        <v>4.9756790123456787</v>
      </c>
      <c r="AK30">
        <v>5.216049382716049</v>
      </c>
      <c r="AL30">
        <v>0.24037037037037029</v>
      </c>
      <c r="AM30">
        <v>5.0742824074074067</v>
      </c>
      <c r="AN30">
        <v>0.14176697530864241</v>
      </c>
    </row>
    <row r="31" spans="1:40" ht="16" customHeight="1" x14ac:dyDescent="0.2">
      <c r="A31" s="15">
        <v>43</v>
      </c>
      <c r="C31" t="s">
        <v>89</v>
      </c>
      <c r="F31" t="s">
        <v>344</v>
      </c>
      <c r="G31">
        <v>162</v>
      </c>
      <c r="H31">
        <v>6162</v>
      </c>
      <c r="I31">
        <v>5527</v>
      </c>
      <c r="J31">
        <v>741</v>
      </c>
      <c r="K31">
        <v>1467</v>
      </c>
      <c r="L31">
        <v>310</v>
      </c>
      <c r="M31">
        <v>39</v>
      </c>
      <c r="N31">
        <v>120</v>
      </c>
      <c r="O31">
        <v>695</v>
      </c>
      <c r="P31">
        <v>166</v>
      </c>
      <c r="Q31">
        <v>74</v>
      </c>
      <c r="R31">
        <v>501</v>
      </c>
      <c r="S31">
        <v>918</v>
      </c>
      <c r="T31">
        <v>0.26500000000000001</v>
      </c>
      <c r="U31">
        <v>0.32800000000000001</v>
      </c>
      <c r="V31">
        <v>0.40100000000000002</v>
      </c>
      <c r="W31">
        <v>0.72899999999999998</v>
      </c>
      <c r="X31">
        <v>90</v>
      </c>
      <c r="Y31">
        <v>0.33</v>
      </c>
      <c r="Z31">
        <v>87</v>
      </c>
      <c r="AA31">
        <v>2215</v>
      </c>
      <c r="AB31">
        <v>100</v>
      </c>
      <c r="AC31">
        <v>35</v>
      </c>
      <c r="AD31">
        <v>57</v>
      </c>
      <c r="AE31">
        <v>42</v>
      </c>
      <c r="AF31">
        <v>77</v>
      </c>
      <c r="AG31">
        <v>2080</v>
      </c>
      <c r="AH31">
        <v>1906</v>
      </c>
      <c r="AI31">
        <v>11.76543209876543</v>
      </c>
      <c r="AJ31">
        <v>4.8238271604938268</v>
      </c>
      <c r="AK31">
        <v>4.5740740740740744</v>
      </c>
      <c r="AL31">
        <v>0.24975308641975241</v>
      </c>
      <c r="AM31">
        <v>4.5309468157181572</v>
      </c>
      <c r="AN31">
        <v>4.3127258355917242E-2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8"/>
  <sheetViews>
    <sheetView topLeftCell="A2" workbookViewId="0">
      <selection activeCell="F37" sqref="F37"/>
    </sheetView>
  </sheetViews>
  <sheetFormatPr baseColWidth="10" defaultRowHeight="15" x14ac:dyDescent="0.2"/>
  <cols>
    <col min="2" max="36" width="10.83203125" style="5" customWidth="1"/>
  </cols>
  <sheetData>
    <row r="1" spans="1:36" ht="40" customHeight="1" x14ac:dyDescent="0.2">
      <c r="A1" t="s">
        <v>0</v>
      </c>
      <c r="B1" s="5" t="s">
        <v>13</v>
      </c>
      <c r="C1" s="5" t="s">
        <v>14</v>
      </c>
      <c r="D1" s="5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</row>
    <row r="3" spans="1:36" x14ac:dyDescent="0.2">
      <c r="A3" t="s">
        <v>48</v>
      </c>
      <c r="B3" s="5">
        <v>1837</v>
      </c>
      <c r="C3" s="5">
        <v>1711</v>
      </c>
      <c r="D3" s="2">
        <v>10.5617284</v>
      </c>
      <c r="E3" s="2">
        <f t="shared" ref="E3:E32" si="0">B$37*D3</f>
        <v>4.3303086439999996</v>
      </c>
      <c r="F3" s="2">
        <f t="shared" ref="F3:F32" si="1">N3/162</f>
        <v>4.333333333333333</v>
      </c>
      <c r="G3" s="2">
        <f t="shared" ref="G3:G32" si="2">ABS(E3-F3)</f>
        <v>3.0246893333334413E-3</v>
      </c>
      <c r="H3" s="2">
        <f t="shared" ref="H3:H32" si="3">D3*Z3/Y3*B$38</f>
        <v>4.2134000385197368</v>
      </c>
      <c r="I3" s="2">
        <f t="shared" ref="I3:I32" si="4">ABS(F3-H3)</f>
        <v>0.11993329481359627</v>
      </c>
      <c r="J3" s="5">
        <v>21.2</v>
      </c>
      <c r="K3" s="5">
        <v>162</v>
      </c>
      <c r="L3" s="5">
        <v>6027</v>
      </c>
      <c r="M3" s="5">
        <v>5351</v>
      </c>
      <c r="N3" s="5">
        <v>702</v>
      </c>
      <c r="O3" s="5">
        <v>1232</v>
      </c>
      <c r="P3" s="5">
        <v>262</v>
      </c>
      <c r="Q3" s="5">
        <v>24</v>
      </c>
      <c r="R3" s="5">
        <v>173</v>
      </c>
      <c r="S3" s="5">
        <v>658</v>
      </c>
      <c r="T3" s="5">
        <v>104</v>
      </c>
      <c r="U3" s="5">
        <v>29</v>
      </c>
      <c r="V3" s="5">
        <v>531</v>
      </c>
      <c r="W3" s="5">
        <v>1341</v>
      </c>
      <c r="X3" s="5">
        <v>0.23</v>
      </c>
      <c r="Y3" s="5">
        <v>0.30399999999999999</v>
      </c>
      <c r="Z3" s="5">
        <v>0.38500000000000001</v>
      </c>
      <c r="AA3" s="5">
        <v>0.68899999999999995</v>
      </c>
      <c r="AB3" s="5">
        <v>95</v>
      </c>
      <c r="AC3" s="5">
        <v>0.309</v>
      </c>
      <c r="AD3" s="5">
        <v>94</v>
      </c>
      <c r="AE3" s="5">
        <v>2061</v>
      </c>
      <c r="AF3" s="5">
        <v>97</v>
      </c>
      <c r="AG3" s="5">
        <v>60</v>
      </c>
      <c r="AH3" s="5">
        <v>31</v>
      </c>
      <c r="AI3" s="5">
        <v>50</v>
      </c>
      <c r="AJ3" s="5">
        <v>14</v>
      </c>
    </row>
    <row r="4" spans="1:36" x14ac:dyDescent="0.2">
      <c r="A4" t="s">
        <v>49</v>
      </c>
      <c r="B4" s="5">
        <v>1943</v>
      </c>
      <c r="C4" s="5">
        <v>1809</v>
      </c>
      <c r="D4" s="2">
        <v>11.16666667</v>
      </c>
      <c r="E4" s="2">
        <f t="shared" si="0"/>
        <v>4.5783333346999999</v>
      </c>
      <c r="F4" s="2">
        <f t="shared" si="1"/>
        <v>4.8703703703703702</v>
      </c>
      <c r="G4" s="2">
        <f t="shared" si="2"/>
        <v>0.29203703567037032</v>
      </c>
      <c r="H4" s="2">
        <f t="shared" si="3"/>
        <v>4.9156230298585175</v>
      </c>
      <c r="I4" s="2">
        <f t="shared" si="4"/>
        <v>4.5252659488147273E-2</v>
      </c>
      <c r="J4" s="5">
        <v>26.6</v>
      </c>
      <c r="K4" s="5">
        <v>162</v>
      </c>
      <c r="L4" s="5">
        <v>6082</v>
      </c>
      <c r="M4" s="5">
        <v>5509</v>
      </c>
      <c r="N4" s="5">
        <v>789</v>
      </c>
      <c r="O4" s="5">
        <v>1394</v>
      </c>
      <c r="P4" s="5">
        <v>298</v>
      </c>
      <c r="Q4" s="5">
        <v>11</v>
      </c>
      <c r="R4" s="5">
        <v>243</v>
      </c>
      <c r="S4" s="5">
        <v>753</v>
      </c>
      <c r="T4" s="5">
        <v>87</v>
      </c>
      <c r="U4" s="5">
        <v>31</v>
      </c>
      <c r="V4" s="5">
        <v>470</v>
      </c>
      <c r="W4" s="5">
        <v>1498</v>
      </c>
      <c r="X4" s="5">
        <v>0.253</v>
      </c>
      <c r="Y4" s="5">
        <v>0.317</v>
      </c>
      <c r="Z4" s="5">
        <v>0.443</v>
      </c>
      <c r="AA4" s="5">
        <v>0.76100000000000001</v>
      </c>
      <c r="AB4" s="5">
        <v>109</v>
      </c>
      <c r="AC4" s="5">
        <v>0.33400000000000002</v>
      </c>
      <c r="AD4" s="5">
        <v>108</v>
      </c>
      <c r="AE4" s="5">
        <v>2443</v>
      </c>
      <c r="AF4" s="5">
        <v>103</v>
      </c>
      <c r="AG4" s="5">
        <v>66</v>
      </c>
      <c r="AH4" s="5">
        <v>1</v>
      </c>
      <c r="AI4" s="5">
        <v>36</v>
      </c>
      <c r="AJ4" s="5">
        <v>13</v>
      </c>
    </row>
    <row r="5" spans="1:36" x14ac:dyDescent="0.2">
      <c r="A5" t="s">
        <v>50</v>
      </c>
      <c r="B5" s="5">
        <v>1850</v>
      </c>
      <c r="C5" s="5">
        <v>1724</v>
      </c>
      <c r="D5" s="2">
        <v>10.641975309999999</v>
      </c>
      <c r="E5" s="2">
        <f t="shared" si="0"/>
        <v>4.3632098770999992</v>
      </c>
      <c r="F5" s="2">
        <f t="shared" si="1"/>
        <v>4.1604938271604937</v>
      </c>
      <c r="G5" s="2">
        <f t="shared" si="2"/>
        <v>0.20271604993950554</v>
      </c>
      <c r="H5" s="2">
        <f t="shared" si="3"/>
        <v>4.2864480879786884</v>
      </c>
      <c r="I5" s="2">
        <f t="shared" si="4"/>
        <v>0.12595426081819472</v>
      </c>
      <c r="J5" s="5">
        <v>24.1</v>
      </c>
      <c r="K5" s="5">
        <v>162</v>
      </c>
      <c r="L5" s="5">
        <v>6049</v>
      </c>
      <c r="M5" s="5">
        <v>5429</v>
      </c>
      <c r="N5" s="5">
        <v>674</v>
      </c>
      <c r="O5" s="5">
        <v>1281</v>
      </c>
      <c r="P5" s="5">
        <v>275</v>
      </c>
      <c r="Q5" s="5">
        <v>25</v>
      </c>
      <c r="R5" s="5">
        <v>171</v>
      </c>
      <c r="S5" s="5">
        <v>639</v>
      </c>
      <c r="T5" s="5">
        <v>95</v>
      </c>
      <c r="U5" s="5">
        <v>31</v>
      </c>
      <c r="V5" s="5">
        <v>476</v>
      </c>
      <c r="W5" s="5">
        <v>1390</v>
      </c>
      <c r="X5" s="5">
        <v>0.23599999999999999</v>
      </c>
      <c r="Y5" s="5">
        <v>0.30499999999999999</v>
      </c>
      <c r="Z5" s="5">
        <v>0.39</v>
      </c>
      <c r="AA5" s="5">
        <v>0.69499999999999995</v>
      </c>
      <c r="AB5" s="5">
        <v>99</v>
      </c>
      <c r="AC5" s="5">
        <v>0.313</v>
      </c>
      <c r="AD5" s="5">
        <v>100</v>
      </c>
      <c r="AE5" s="5">
        <v>2119</v>
      </c>
      <c r="AF5" s="5">
        <v>95</v>
      </c>
      <c r="AG5" s="5">
        <v>83</v>
      </c>
      <c r="AH5" s="5">
        <v>12</v>
      </c>
      <c r="AI5" s="5">
        <v>43</v>
      </c>
      <c r="AJ5" s="5">
        <v>10</v>
      </c>
    </row>
    <row r="6" spans="1:36" x14ac:dyDescent="0.2">
      <c r="A6" t="s">
        <v>51</v>
      </c>
      <c r="B6" s="5">
        <v>1991</v>
      </c>
      <c r="C6" s="5">
        <v>1840</v>
      </c>
      <c r="D6" s="2">
        <v>11.358024690000001</v>
      </c>
      <c r="E6" s="2">
        <f t="shared" si="0"/>
        <v>4.6567901229000004</v>
      </c>
      <c r="F6" s="2">
        <f t="shared" si="1"/>
        <v>4.5370370370370372</v>
      </c>
      <c r="G6" s="2">
        <f t="shared" si="2"/>
        <v>0.11975308586296318</v>
      </c>
      <c r="H6" s="2">
        <f t="shared" si="3"/>
        <v>4.5586015917014011</v>
      </c>
      <c r="I6" s="2">
        <f t="shared" si="4"/>
        <v>2.1564554664363911E-2</v>
      </c>
      <c r="J6" s="5">
        <v>15.8</v>
      </c>
      <c r="K6" s="5">
        <v>162</v>
      </c>
      <c r="L6" s="5">
        <v>6144</v>
      </c>
      <c r="M6" s="5">
        <v>5539</v>
      </c>
      <c r="N6" s="5">
        <v>735</v>
      </c>
      <c r="O6" s="5">
        <v>1427</v>
      </c>
      <c r="P6" s="5">
        <v>352</v>
      </c>
      <c r="Q6" s="5">
        <v>12</v>
      </c>
      <c r="R6" s="5">
        <v>155</v>
      </c>
      <c r="S6" s="5">
        <v>704</v>
      </c>
      <c r="T6" s="5">
        <v>52</v>
      </c>
      <c r="U6" s="5">
        <v>20</v>
      </c>
      <c r="V6" s="5">
        <v>478</v>
      </c>
      <c r="W6" s="5">
        <v>1373</v>
      </c>
      <c r="X6" s="5">
        <v>0.25800000000000001</v>
      </c>
      <c r="Y6" s="5">
        <v>0.32100000000000001</v>
      </c>
      <c r="Z6" s="5">
        <v>0.40899999999999997</v>
      </c>
      <c r="AA6" s="5">
        <v>0.73099999999999998</v>
      </c>
      <c r="AB6" s="5">
        <v>102</v>
      </c>
      <c r="AC6" s="5">
        <v>0.32500000000000001</v>
      </c>
      <c r="AD6" s="5">
        <v>101</v>
      </c>
      <c r="AE6" s="5">
        <v>2268</v>
      </c>
      <c r="AF6" s="5">
        <v>131</v>
      </c>
      <c r="AG6" s="5">
        <v>63</v>
      </c>
      <c r="AH6" s="5">
        <v>12</v>
      </c>
      <c r="AI6" s="5">
        <v>50</v>
      </c>
      <c r="AJ6" s="5">
        <v>23</v>
      </c>
    </row>
    <row r="7" spans="1:36" x14ac:dyDescent="0.2">
      <c r="A7" t="s">
        <v>52</v>
      </c>
      <c r="B7" s="5">
        <v>1900</v>
      </c>
      <c r="C7" s="5">
        <v>1733</v>
      </c>
      <c r="D7" s="2">
        <v>10.697530860000001</v>
      </c>
      <c r="E7" s="2">
        <f t="shared" si="0"/>
        <v>4.3859876525999999</v>
      </c>
      <c r="F7" s="2">
        <f t="shared" si="1"/>
        <v>4.0555555555555554</v>
      </c>
      <c r="G7" s="2">
        <f t="shared" si="2"/>
        <v>0.33043209704444454</v>
      </c>
      <c r="H7" s="2">
        <f t="shared" si="3"/>
        <v>4.1931913166826362</v>
      </c>
      <c r="I7" s="2">
        <f t="shared" si="4"/>
        <v>0.13763576112708087</v>
      </c>
      <c r="J7" s="5">
        <v>15.3</v>
      </c>
      <c r="K7" s="5">
        <v>162</v>
      </c>
      <c r="L7" s="5">
        <v>6072</v>
      </c>
      <c r="M7" s="5">
        <v>5425</v>
      </c>
      <c r="N7" s="5">
        <v>657</v>
      </c>
      <c r="O7" s="5">
        <v>1293</v>
      </c>
      <c r="P7" s="5">
        <v>265</v>
      </c>
      <c r="Q7" s="5">
        <v>31</v>
      </c>
      <c r="R7" s="5">
        <v>159</v>
      </c>
      <c r="S7" s="5">
        <v>620</v>
      </c>
      <c r="T7" s="5">
        <v>111</v>
      </c>
      <c r="U7" s="5">
        <v>37</v>
      </c>
      <c r="V7" s="5">
        <v>507</v>
      </c>
      <c r="W7" s="5">
        <v>1448</v>
      </c>
      <c r="X7" s="5">
        <v>0.23799999999999999</v>
      </c>
      <c r="Y7" s="5">
        <v>0.311</v>
      </c>
      <c r="Z7" s="5">
        <v>0.38700000000000001</v>
      </c>
      <c r="AA7" s="5">
        <v>0.69799999999999995</v>
      </c>
      <c r="AB7" s="5">
        <v>94</v>
      </c>
      <c r="AC7" s="5">
        <v>0.314</v>
      </c>
      <c r="AD7" s="5">
        <v>94</v>
      </c>
      <c r="AE7" s="5">
        <v>2097</v>
      </c>
      <c r="AF7" s="5">
        <v>130</v>
      </c>
      <c r="AG7" s="5">
        <v>84</v>
      </c>
      <c r="AH7" s="5">
        <v>19</v>
      </c>
      <c r="AI7" s="5">
        <v>36</v>
      </c>
      <c r="AJ7" s="5">
        <v>16</v>
      </c>
    </row>
    <row r="8" spans="1:36" x14ac:dyDescent="0.2">
      <c r="A8" t="s">
        <v>53</v>
      </c>
      <c r="B8" s="5">
        <v>1905</v>
      </c>
      <c r="C8" s="5">
        <v>1768</v>
      </c>
      <c r="D8" s="2">
        <v>10.913580250000001</v>
      </c>
      <c r="E8" s="2">
        <f t="shared" si="0"/>
        <v>4.4745679025000005</v>
      </c>
      <c r="F8" s="2">
        <f t="shared" si="1"/>
        <v>4.2345679012345681</v>
      </c>
      <c r="G8" s="2">
        <f t="shared" si="2"/>
        <v>0.24000000126543242</v>
      </c>
      <c r="H8" s="2">
        <f t="shared" si="3"/>
        <v>4.2916774205685488</v>
      </c>
      <c r="I8" s="2">
        <f t="shared" si="4"/>
        <v>5.7109519333980785E-2</v>
      </c>
      <c r="J8" s="5">
        <v>12.3</v>
      </c>
      <c r="K8" s="5">
        <v>162</v>
      </c>
      <c r="L8" s="5">
        <v>6123</v>
      </c>
      <c r="M8" s="5">
        <v>5611</v>
      </c>
      <c r="N8" s="5">
        <v>686</v>
      </c>
      <c r="O8" s="5">
        <v>1435</v>
      </c>
      <c r="P8" s="5">
        <v>272</v>
      </c>
      <c r="Q8" s="5">
        <v>9</v>
      </c>
      <c r="R8" s="5">
        <v>149</v>
      </c>
      <c r="S8" s="5">
        <v>654</v>
      </c>
      <c r="T8" s="5">
        <v>58</v>
      </c>
      <c r="U8" s="5">
        <v>10</v>
      </c>
      <c r="V8" s="5">
        <v>388</v>
      </c>
      <c r="W8" s="5">
        <v>1269</v>
      </c>
      <c r="X8" s="5">
        <v>0.25600000000000001</v>
      </c>
      <c r="Y8" s="5">
        <v>0.31</v>
      </c>
      <c r="Z8" s="5">
        <v>0.38700000000000001</v>
      </c>
      <c r="AA8" s="5">
        <v>0.69799999999999995</v>
      </c>
      <c r="AB8" s="5">
        <v>97</v>
      </c>
      <c r="AC8" s="5">
        <v>0.313</v>
      </c>
      <c r="AD8" s="5">
        <v>97</v>
      </c>
      <c r="AE8" s="5">
        <v>2172</v>
      </c>
      <c r="AF8" s="5">
        <v>127</v>
      </c>
      <c r="AG8" s="5">
        <v>73</v>
      </c>
      <c r="AH8" s="5">
        <v>16</v>
      </c>
      <c r="AI8" s="5">
        <v>35</v>
      </c>
      <c r="AJ8" s="5">
        <v>9</v>
      </c>
    </row>
    <row r="9" spans="1:36" x14ac:dyDescent="0.2">
      <c r="A9" t="s">
        <v>54</v>
      </c>
      <c r="B9" s="5">
        <v>1814</v>
      </c>
      <c r="C9" s="5">
        <v>1654</v>
      </c>
      <c r="D9" s="2">
        <v>10.20987654</v>
      </c>
      <c r="E9" s="2">
        <f t="shared" si="0"/>
        <v>4.1860493813999993</v>
      </c>
      <c r="F9" s="2">
        <f t="shared" si="1"/>
        <v>4</v>
      </c>
      <c r="G9" s="2">
        <f t="shared" si="2"/>
        <v>0.18604938139999927</v>
      </c>
      <c r="H9" s="2">
        <f t="shared" si="3"/>
        <v>3.9355043847276319</v>
      </c>
      <c r="I9" s="2">
        <f t="shared" si="4"/>
        <v>6.4495615272368134E-2</v>
      </c>
      <c r="J9" s="5">
        <v>3.9</v>
      </c>
      <c r="K9" s="5">
        <v>162</v>
      </c>
      <c r="L9" s="5">
        <v>5978</v>
      </c>
      <c r="M9" s="5">
        <v>5380</v>
      </c>
      <c r="N9" s="5">
        <v>648</v>
      </c>
      <c r="O9" s="5">
        <v>1264</v>
      </c>
      <c r="P9" s="5">
        <v>235</v>
      </c>
      <c r="Q9" s="5">
        <v>18</v>
      </c>
      <c r="R9" s="5">
        <v>156</v>
      </c>
      <c r="S9" s="5">
        <v>618</v>
      </c>
      <c r="T9" s="5">
        <v>58</v>
      </c>
      <c r="U9" s="5">
        <v>33</v>
      </c>
      <c r="V9" s="5">
        <v>452</v>
      </c>
      <c r="W9" s="5">
        <v>1430</v>
      </c>
      <c r="X9" s="5">
        <v>0.23499999999999999</v>
      </c>
      <c r="Y9" s="5">
        <v>0.30399999999999999</v>
      </c>
      <c r="Z9" s="5">
        <v>0.372</v>
      </c>
      <c r="AA9" s="5">
        <v>0.67600000000000005</v>
      </c>
      <c r="AB9" s="5">
        <v>85</v>
      </c>
      <c r="AC9" s="5">
        <v>0.30199999999999999</v>
      </c>
      <c r="AD9" s="5">
        <v>83</v>
      </c>
      <c r="AE9" s="5">
        <v>2003</v>
      </c>
      <c r="AF9" s="5">
        <v>127</v>
      </c>
      <c r="AG9" s="5">
        <v>92</v>
      </c>
      <c r="AH9" s="5">
        <v>12</v>
      </c>
      <c r="AI9" s="5">
        <v>33</v>
      </c>
      <c r="AJ9" s="5">
        <v>6</v>
      </c>
    </row>
    <row r="10" spans="1:36" x14ac:dyDescent="0.2">
      <c r="A10" t="s">
        <v>55</v>
      </c>
      <c r="B10" s="5">
        <v>1977</v>
      </c>
      <c r="C10" s="5">
        <v>1831</v>
      </c>
      <c r="D10" s="2">
        <v>11.302469139999999</v>
      </c>
      <c r="E10" s="2">
        <f t="shared" si="0"/>
        <v>4.6340123473999997</v>
      </c>
      <c r="F10" s="2">
        <f t="shared" si="1"/>
        <v>4.3086419753086416</v>
      </c>
      <c r="G10" s="2">
        <f t="shared" si="2"/>
        <v>0.32537037209135811</v>
      </c>
      <c r="H10" s="2">
        <f t="shared" si="3"/>
        <v>4.3151468018838601</v>
      </c>
      <c r="I10" s="2">
        <f t="shared" si="4"/>
        <v>6.5048265752185586E-3</v>
      </c>
      <c r="J10" s="5">
        <v>28</v>
      </c>
      <c r="K10" s="5">
        <v>162</v>
      </c>
      <c r="L10" s="5">
        <v>6163</v>
      </c>
      <c r="M10" s="5">
        <v>5558</v>
      </c>
      <c r="N10" s="5">
        <v>698</v>
      </c>
      <c r="O10" s="5">
        <v>1410</v>
      </c>
      <c r="P10" s="5">
        <v>273</v>
      </c>
      <c r="Q10" s="5">
        <v>31</v>
      </c>
      <c r="R10" s="5">
        <v>127</v>
      </c>
      <c r="S10" s="5">
        <v>662</v>
      </c>
      <c r="T10" s="5">
        <v>119</v>
      </c>
      <c r="U10" s="5">
        <v>27</v>
      </c>
      <c r="V10" s="5">
        <v>450</v>
      </c>
      <c r="W10" s="5">
        <v>1122</v>
      </c>
      <c r="X10" s="5">
        <v>0.254</v>
      </c>
      <c r="Y10" s="5">
        <v>0.316</v>
      </c>
      <c r="Z10" s="5">
        <v>0.38300000000000001</v>
      </c>
      <c r="AA10" s="5">
        <v>0.69899999999999995</v>
      </c>
      <c r="AB10" s="5">
        <v>102</v>
      </c>
      <c r="AC10" s="5">
        <v>0.313</v>
      </c>
      <c r="AD10" s="5">
        <v>100</v>
      </c>
      <c r="AE10" s="5">
        <v>2126</v>
      </c>
      <c r="AF10" s="5">
        <v>119</v>
      </c>
      <c r="AG10" s="5">
        <v>81</v>
      </c>
      <c r="AH10" s="5">
        <v>22</v>
      </c>
      <c r="AI10" s="5">
        <v>52</v>
      </c>
      <c r="AJ10" s="5">
        <v>36</v>
      </c>
    </row>
    <row r="11" spans="1:36" x14ac:dyDescent="0.2">
      <c r="A11" t="s">
        <v>56</v>
      </c>
      <c r="B11" s="5">
        <v>1932</v>
      </c>
      <c r="C11" s="5">
        <v>1773</v>
      </c>
      <c r="D11" s="2">
        <v>10.94444444</v>
      </c>
      <c r="E11" s="2">
        <f t="shared" si="0"/>
        <v>4.4872222203999996</v>
      </c>
      <c r="F11" s="2">
        <f t="shared" si="1"/>
        <v>4.3086419753086416</v>
      </c>
      <c r="G11" s="2">
        <f t="shared" si="2"/>
        <v>0.17858024509135806</v>
      </c>
      <c r="H11" s="2">
        <f t="shared" si="3"/>
        <v>4.3558888871199999</v>
      </c>
      <c r="I11" s="2">
        <f t="shared" si="4"/>
        <v>4.7246911811358316E-2</v>
      </c>
      <c r="J11" s="5">
        <v>13.9</v>
      </c>
      <c r="K11" s="5">
        <v>162</v>
      </c>
      <c r="L11" s="5">
        <v>6105</v>
      </c>
      <c r="M11" s="5">
        <v>5540</v>
      </c>
      <c r="N11" s="5">
        <v>698</v>
      </c>
      <c r="O11" s="5">
        <v>1408</v>
      </c>
      <c r="P11" s="5">
        <v>280</v>
      </c>
      <c r="Q11" s="5">
        <v>34</v>
      </c>
      <c r="R11" s="5">
        <v>149</v>
      </c>
      <c r="S11" s="5">
        <v>669</v>
      </c>
      <c r="T11" s="5">
        <v>45</v>
      </c>
      <c r="U11" s="5">
        <v>20</v>
      </c>
      <c r="V11" s="5">
        <v>453</v>
      </c>
      <c r="W11" s="5">
        <v>1330</v>
      </c>
      <c r="X11" s="5">
        <v>0.254</v>
      </c>
      <c r="Y11" s="5">
        <v>0.315</v>
      </c>
      <c r="Z11" s="5">
        <v>0.39800000000000002</v>
      </c>
      <c r="AA11" s="5">
        <v>0.71299999999999997</v>
      </c>
      <c r="AB11" s="5">
        <v>91</v>
      </c>
      <c r="AC11" s="5">
        <v>0.318</v>
      </c>
      <c r="AD11" s="5">
        <v>90</v>
      </c>
      <c r="AE11" s="5">
        <v>2203</v>
      </c>
      <c r="AF11" s="5">
        <v>139</v>
      </c>
      <c r="AG11" s="5">
        <v>61</v>
      </c>
      <c r="AH11" s="5">
        <v>10</v>
      </c>
      <c r="AI11" s="5">
        <v>40</v>
      </c>
      <c r="AJ11" s="5">
        <v>10</v>
      </c>
    </row>
    <row r="12" spans="1:36" x14ac:dyDescent="0.2">
      <c r="A12" t="s">
        <v>57</v>
      </c>
      <c r="B12" s="5">
        <v>1686</v>
      </c>
      <c r="C12" s="5">
        <v>1554</v>
      </c>
      <c r="D12" s="2">
        <v>9.5925925929999991</v>
      </c>
      <c r="E12" s="2">
        <f t="shared" si="0"/>
        <v>3.9329629631299996</v>
      </c>
      <c r="F12" s="2">
        <f t="shared" si="1"/>
        <v>3.4382716049382718</v>
      </c>
      <c r="G12" s="2">
        <f t="shared" si="2"/>
        <v>0.49469135819172783</v>
      </c>
      <c r="H12" s="2">
        <f t="shared" si="3"/>
        <v>3.6555827507380068</v>
      </c>
      <c r="I12" s="2">
        <f t="shared" si="4"/>
        <v>0.21731114579973498</v>
      </c>
      <c r="J12" s="5">
        <v>6.2</v>
      </c>
      <c r="K12" s="5">
        <v>162</v>
      </c>
      <c r="L12" s="5">
        <v>5870</v>
      </c>
      <c r="M12" s="5">
        <v>5378</v>
      </c>
      <c r="N12" s="5">
        <v>557</v>
      </c>
      <c r="O12" s="5">
        <v>1240</v>
      </c>
      <c r="P12" s="5">
        <v>235</v>
      </c>
      <c r="Q12" s="5">
        <v>27</v>
      </c>
      <c r="R12" s="5">
        <v>110</v>
      </c>
      <c r="S12" s="5">
        <v>530</v>
      </c>
      <c r="T12" s="5">
        <v>47</v>
      </c>
      <c r="U12" s="5">
        <v>24</v>
      </c>
      <c r="V12" s="5">
        <v>380</v>
      </c>
      <c r="W12" s="5">
        <v>1413</v>
      </c>
      <c r="X12" s="5">
        <v>0.23100000000000001</v>
      </c>
      <c r="Y12" s="5">
        <v>0.28599999999999998</v>
      </c>
      <c r="Z12" s="5">
        <v>0.34599999999999997</v>
      </c>
      <c r="AA12" s="5">
        <v>0.63200000000000001</v>
      </c>
      <c r="AB12" s="5">
        <v>82</v>
      </c>
      <c r="AC12" s="5">
        <v>0.28499999999999998</v>
      </c>
      <c r="AD12" s="5">
        <v>81</v>
      </c>
      <c r="AE12" s="5">
        <v>1859</v>
      </c>
      <c r="AF12" s="5">
        <v>108</v>
      </c>
      <c r="AG12" s="5">
        <v>58</v>
      </c>
      <c r="AH12" s="5">
        <v>10</v>
      </c>
      <c r="AI12" s="5">
        <v>44</v>
      </c>
      <c r="AJ12" s="5">
        <v>8</v>
      </c>
    </row>
    <row r="13" spans="1:36" x14ac:dyDescent="0.2">
      <c r="A13" t="s">
        <v>58</v>
      </c>
      <c r="B13" s="5">
        <v>1947</v>
      </c>
      <c r="C13" s="5">
        <v>1807</v>
      </c>
      <c r="D13" s="2">
        <v>11.15432099</v>
      </c>
      <c r="E13" s="2">
        <f t="shared" si="0"/>
        <v>4.5732716058999996</v>
      </c>
      <c r="F13" s="2">
        <f t="shared" si="1"/>
        <v>4.5493827160493829</v>
      </c>
      <c r="G13" s="2">
        <f t="shared" si="2"/>
        <v>2.3888889850616657E-2</v>
      </c>
      <c r="H13" s="2">
        <f t="shared" si="3"/>
        <v>4.6701288759385582</v>
      </c>
      <c r="I13" s="2">
        <f t="shared" si="4"/>
        <v>0.12074615988917525</v>
      </c>
      <c r="J13" s="5">
        <v>30.1</v>
      </c>
      <c r="K13" s="5">
        <v>162</v>
      </c>
      <c r="L13" s="5">
        <v>6054</v>
      </c>
      <c r="M13" s="5">
        <v>5409</v>
      </c>
      <c r="N13" s="5">
        <v>737</v>
      </c>
      <c r="O13" s="5">
        <v>1341</v>
      </c>
      <c r="P13" s="5">
        <v>284</v>
      </c>
      <c r="Q13" s="5">
        <v>13</v>
      </c>
      <c r="R13" s="5">
        <v>214</v>
      </c>
      <c r="S13" s="5">
        <v>715</v>
      </c>
      <c r="T13" s="5">
        <v>83</v>
      </c>
      <c r="U13" s="5">
        <v>22</v>
      </c>
      <c r="V13" s="5">
        <v>528</v>
      </c>
      <c r="W13" s="5">
        <v>1179</v>
      </c>
      <c r="X13" s="5">
        <v>0.248</v>
      </c>
      <c r="Y13" s="5">
        <v>0.31900000000000001</v>
      </c>
      <c r="Z13" s="5">
        <v>0.42399999999999999</v>
      </c>
      <c r="AA13" s="5">
        <v>0.74299999999999999</v>
      </c>
      <c r="AB13" s="5">
        <v>111</v>
      </c>
      <c r="AC13" s="5">
        <v>0.32900000000000001</v>
      </c>
      <c r="AD13" s="5">
        <v>110</v>
      </c>
      <c r="AE13" s="5">
        <v>2293</v>
      </c>
      <c r="AF13" s="5">
        <v>118</v>
      </c>
      <c r="AG13" s="5">
        <v>60</v>
      </c>
      <c r="AH13" s="5">
        <v>9</v>
      </c>
      <c r="AI13" s="5">
        <v>42</v>
      </c>
      <c r="AJ13" s="5">
        <v>18</v>
      </c>
    </row>
    <row r="14" spans="1:36" x14ac:dyDescent="0.2">
      <c r="A14" t="s">
        <v>59</v>
      </c>
      <c r="B14" s="5">
        <v>1842</v>
      </c>
      <c r="C14" s="5">
        <v>1707</v>
      </c>
      <c r="D14" s="2">
        <v>10.53703704</v>
      </c>
      <c r="E14" s="2">
        <f t="shared" si="0"/>
        <v>4.3201851863999998</v>
      </c>
      <c r="F14" s="2">
        <f t="shared" si="1"/>
        <v>3.9506172839506171</v>
      </c>
      <c r="G14" s="2">
        <f t="shared" si="2"/>
        <v>0.36956790244938276</v>
      </c>
      <c r="H14" s="2">
        <f t="shared" si="3"/>
        <v>4.1218409597647057</v>
      </c>
      <c r="I14" s="2">
        <f t="shared" si="4"/>
        <v>0.17122367581408859</v>
      </c>
      <c r="J14" s="5">
        <v>11.7</v>
      </c>
      <c r="K14" s="5">
        <v>162</v>
      </c>
      <c r="L14" s="5">
        <v>6010</v>
      </c>
      <c r="M14" s="5">
        <v>5437</v>
      </c>
      <c r="N14" s="5">
        <v>640</v>
      </c>
      <c r="O14" s="5">
        <v>1327</v>
      </c>
      <c r="P14" s="5">
        <v>247</v>
      </c>
      <c r="Q14" s="5">
        <v>38</v>
      </c>
      <c r="R14" s="5">
        <v>138</v>
      </c>
      <c r="S14" s="5">
        <v>613</v>
      </c>
      <c r="T14" s="5">
        <v>104</v>
      </c>
      <c r="U14" s="5">
        <v>34</v>
      </c>
      <c r="V14" s="5">
        <v>460</v>
      </c>
      <c r="W14" s="5">
        <v>1287</v>
      </c>
      <c r="X14" s="5">
        <v>0.24399999999999999</v>
      </c>
      <c r="Y14" s="5">
        <v>0.30599999999999999</v>
      </c>
      <c r="Z14" s="5">
        <v>0.38</v>
      </c>
      <c r="AA14" s="5">
        <v>0.68600000000000005</v>
      </c>
      <c r="AB14" s="5">
        <v>93</v>
      </c>
      <c r="AC14" s="5">
        <v>0.308</v>
      </c>
      <c r="AD14" s="5">
        <v>93</v>
      </c>
      <c r="AE14" s="5">
        <v>2064</v>
      </c>
      <c r="AF14" s="5">
        <v>101</v>
      </c>
      <c r="AG14" s="5">
        <v>48</v>
      </c>
      <c r="AH14" s="5">
        <v>20</v>
      </c>
      <c r="AI14" s="5">
        <v>44</v>
      </c>
      <c r="AJ14" s="5">
        <v>7</v>
      </c>
    </row>
    <row r="15" spans="1:36" x14ac:dyDescent="0.2">
      <c r="A15" t="s">
        <v>60</v>
      </c>
      <c r="B15" s="5">
        <v>1796</v>
      </c>
      <c r="C15" s="5">
        <v>1674</v>
      </c>
      <c r="D15" s="2">
        <v>10.33333333</v>
      </c>
      <c r="E15" s="2">
        <f t="shared" si="0"/>
        <v>4.2366666652999996</v>
      </c>
      <c r="F15" s="2">
        <f t="shared" si="1"/>
        <v>3.8456790123456792</v>
      </c>
      <c r="G15" s="2">
        <f t="shared" si="2"/>
        <v>0.39098765295432036</v>
      </c>
      <c r="H15" s="2">
        <f t="shared" si="3"/>
        <v>4.2742424228636366</v>
      </c>
      <c r="I15" s="2">
        <f t="shared" si="4"/>
        <v>0.42856341051795743</v>
      </c>
      <c r="J15" s="5">
        <v>11.4</v>
      </c>
      <c r="K15" s="5">
        <v>162</v>
      </c>
      <c r="L15" s="5">
        <v>5977</v>
      </c>
      <c r="M15" s="5">
        <v>5423</v>
      </c>
      <c r="N15" s="5">
        <v>623</v>
      </c>
      <c r="O15" s="5">
        <v>1265</v>
      </c>
      <c r="P15" s="5">
        <v>219</v>
      </c>
      <c r="Q15" s="5">
        <v>31</v>
      </c>
      <c r="R15" s="5">
        <v>190</v>
      </c>
      <c r="S15" s="5">
        <v>600</v>
      </c>
      <c r="T15" s="5">
        <v>77</v>
      </c>
      <c r="U15" s="5">
        <v>27</v>
      </c>
      <c r="V15" s="5">
        <v>449</v>
      </c>
      <c r="W15" s="5">
        <v>1539</v>
      </c>
      <c r="X15" s="5">
        <v>0.23300000000000001</v>
      </c>
      <c r="Y15" s="5">
        <v>0.29699999999999999</v>
      </c>
      <c r="Z15" s="5">
        <v>0.39</v>
      </c>
      <c r="AA15" s="5">
        <v>0.68700000000000006</v>
      </c>
      <c r="AB15" s="5">
        <v>93</v>
      </c>
      <c r="AC15" s="5">
        <v>0.30499999999999999</v>
      </c>
      <c r="AD15" s="5">
        <v>91</v>
      </c>
      <c r="AE15" s="5">
        <v>2116</v>
      </c>
      <c r="AF15" s="5">
        <v>95</v>
      </c>
      <c r="AG15" s="5">
        <v>54</v>
      </c>
      <c r="AH15" s="5">
        <v>25</v>
      </c>
      <c r="AI15" s="5">
        <v>25</v>
      </c>
      <c r="AJ15" s="5">
        <v>28</v>
      </c>
    </row>
    <row r="16" spans="1:36" x14ac:dyDescent="0.2">
      <c r="A16" t="s">
        <v>61</v>
      </c>
      <c r="B16" s="5">
        <v>2103</v>
      </c>
      <c r="C16" s="5">
        <v>2000</v>
      </c>
      <c r="D16" s="2">
        <v>12.34567901</v>
      </c>
      <c r="E16" s="2">
        <f t="shared" si="0"/>
        <v>5.0617283940999993</v>
      </c>
      <c r="F16" s="2">
        <f t="shared" si="1"/>
        <v>5.2283950617283947</v>
      </c>
      <c r="G16" s="2">
        <f t="shared" si="2"/>
        <v>0.16666666762839544</v>
      </c>
      <c r="H16" s="2">
        <f t="shared" si="3"/>
        <v>5.1618284941810817</v>
      </c>
      <c r="I16" s="2">
        <f t="shared" si="4"/>
        <v>6.6566567547313049E-2</v>
      </c>
      <c r="J16" s="5">
        <v>35.4</v>
      </c>
      <c r="K16" s="5">
        <v>162</v>
      </c>
      <c r="L16" s="5">
        <v>6247</v>
      </c>
      <c r="M16" s="5">
        <v>5526</v>
      </c>
      <c r="N16" s="5">
        <v>847</v>
      </c>
      <c r="O16" s="5">
        <v>1418</v>
      </c>
      <c r="P16" s="5">
        <v>325</v>
      </c>
      <c r="Q16" s="5">
        <v>31</v>
      </c>
      <c r="R16" s="5">
        <v>212</v>
      </c>
      <c r="S16" s="5">
        <v>812</v>
      </c>
      <c r="T16" s="5">
        <v>98</v>
      </c>
      <c r="U16" s="5">
        <v>18</v>
      </c>
      <c r="V16" s="5">
        <v>607</v>
      </c>
      <c r="W16" s="5">
        <v>1374</v>
      </c>
      <c r="X16" s="5">
        <v>0.25700000000000001</v>
      </c>
      <c r="Y16" s="5">
        <v>0.33300000000000002</v>
      </c>
      <c r="Z16" s="5">
        <v>0.442</v>
      </c>
      <c r="AA16" s="5">
        <v>0.77500000000000002</v>
      </c>
      <c r="AB16" s="5">
        <v>115</v>
      </c>
      <c r="AC16" s="5">
        <v>0.34399999999999997</v>
      </c>
      <c r="AD16" s="5">
        <v>115</v>
      </c>
      <c r="AE16" s="5">
        <v>2441</v>
      </c>
      <c r="AF16" s="5">
        <v>85</v>
      </c>
      <c r="AG16" s="5">
        <v>56</v>
      </c>
      <c r="AH16" s="5">
        <v>3</v>
      </c>
      <c r="AI16" s="5">
        <v>53</v>
      </c>
      <c r="AJ16" s="5">
        <v>22</v>
      </c>
    </row>
    <row r="17" spans="1:36" x14ac:dyDescent="0.2">
      <c r="A17" t="s">
        <v>62</v>
      </c>
      <c r="B17" s="5">
        <v>1753</v>
      </c>
      <c r="C17" s="5">
        <v>1604</v>
      </c>
      <c r="D17" s="2">
        <v>9.9012345679999996</v>
      </c>
      <c r="E17" s="2">
        <f t="shared" si="0"/>
        <v>4.0595061728799999</v>
      </c>
      <c r="F17" s="2">
        <f t="shared" si="1"/>
        <v>3.617283950617284</v>
      </c>
      <c r="G17" s="2">
        <f t="shared" si="2"/>
        <v>0.4422222222627159</v>
      </c>
      <c r="H17" s="2">
        <f t="shared" si="3"/>
        <v>3.8508730159114286</v>
      </c>
      <c r="I17" s="2">
        <f t="shared" si="4"/>
        <v>0.23358906529414458</v>
      </c>
      <c r="J17" s="5">
        <v>10.3</v>
      </c>
      <c r="K17" s="5">
        <v>162</v>
      </c>
      <c r="L17" s="5">
        <v>5949</v>
      </c>
      <c r="M17" s="5">
        <v>5395</v>
      </c>
      <c r="N17" s="5">
        <v>586</v>
      </c>
      <c r="O17" s="5">
        <v>1241</v>
      </c>
      <c r="P17" s="5">
        <v>248</v>
      </c>
      <c r="Q17" s="5">
        <v>20</v>
      </c>
      <c r="R17" s="5">
        <v>144</v>
      </c>
      <c r="S17" s="5">
        <v>554</v>
      </c>
      <c r="T17" s="5">
        <v>122</v>
      </c>
      <c r="U17" s="5">
        <v>29</v>
      </c>
      <c r="V17" s="5">
        <v>436</v>
      </c>
      <c r="W17" s="5">
        <v>1429</v>
      </c>
      <c r="X17" s="5">
        <v>0.23</v>
      </c>
      <c r="Y17" s="5">
        <v>0.29399999999999998</v>
      </c>
      <c r="Z17" s="5">
        <v>0.36299999999999999</v>
      </c>
      <c r="AA17" s="5">
        <v>0.65800000000000003</v>
      </c>
      <c r="AB17" s="5">
        <v>85</v>
      </c>
      <c r="AC17" s="5">
        <v>0.29899999999999999</v>
      </c>
      <c r="AD17" s="5">
        <v>85</v>
      </c>
      <c r="AE17" s="5">
        <v>1961</v>
      </c>
      <c r="AF17" s="5">
        <v>120</v>
      </c>
      <c r="AG17" s="5">
        <v>70</v>
      </c>
      <c r="AH17" s="5">
        <v>4</v>
      </c>
      <c r="AI17" s="5">
        <v>36</v>
      </c>
      <c r="AJ17" s="5">
        <v>6</v>
      </c>
    </row>
    <row r="18" spans="1:36" x14ac:dyDescent="0.2">
      <c r="A18" t="s">
        <v>63</v>
      </c>
      <c r="B18" s="5">
        <v>1953</v>
      </c>
      <c r="C18" s="5">
        <v>1806</v>
      </c>
      <c r="D18" s="2">
        <v>11.148148150000001</v>
      </c>
      <c r="E18" s="2">
        <f t="shared" si="0"/>
        <v>4.5707407414999999</v>
      </c>
      <c r="F18" s="2">
        <f t="shared" si="1"/>
        <v>4.4753086419753085</v>
      </c>
      <c r="G18" s="2">
        <f t="shared" si="2"/>
        <v>9.5432099524691338E-2</v>
      </c>
      <c r="H18" s="2">
        <f t="shared" si="3"/>
        <v>4.5595925933499997</v>
      </c>
      <c r="I18" s="2">
        <f t="shared" si="4"/>
        <v>8.4283951374691135E-2</v>
      </c>
      <c r="J18" s="5">
        <v>23.8</v>
      </c>
      <c r="K18" s="5">
        <v>162</v>
      </c>
      <c r="L18" s="5">
        <v>6122</v>
      </c>
      <c r="M18" s="5">
        <v>5417</v>
      </c>
      <c r="N18" s="5">
        <v>725</v>
      </c>
      <c r="O18" s="5">
        <v>1271</v>
      </c>
      <c r="P18" s="5">
        <v>251</v>
      </c>
      <c r="Q18" s="5">
        <v>17</v>
      </c>
      <c r="R18" s="5">
        <v>219</v>
      </c>
      <c r="S18" s="5">
        <v>703</v>
      </c>
      <c r="T18" s="5">
        <v>96</v>
      </c>
      <c r="U18" s="5">
        <v>30</v>
      </c>
      <c r="V18" s="5">
        <v>577</v>
      </c>
      <c r="W18" s="5">
        <v>1464</v>
      </c>
      <c r="X18" s="5">
        <v>0.23499999999999999</v>
      </c>
      <c r="Y18" s="5">
        <v>0.315</v>
      </c>
      <c r="Z18" s="5">
        <v>0.40899999999999997</v>
      </c>
      <c r="AA18" s="5">
        <v>0.72399999999999998</v>
      </c>
      <c r="AB18" s="5">
        <v>103</v>
      </c>
      <c r="AC18" s="5">
        <v>0.32200000000000001</v>
      </c>
      <c r="AD18" s="5">
        <v>102</v>
      </c>
      <c r="AE18" s="5">
        <v>2213</v>
      </c>
      <c r="AF18" s="5">
        <v>117</v>
      </c>
      <c r="AG18" s="5">
        <v>80</v>
      </c>
      <c r="AH18" s="5">
        <v>11</v>
      </c>
      <c r="AI18" s="5">
        <v>37</v>
      </c>
      <c r="AJ18" s="5">
        <v>25</v>
      </c>
    </row>
    <row r="19" spans="1:36" x14ac:dyDescent="0.2">
      <c r="A19" t="s">
        <v>64</v>
      </c>
      <c r="B19" s="5">
        <v>1947</v>
      </c>
      <c r="C19" s="5">
        <v>1797</v>
      </c>
      <c r="D19" s="2">
        <v>11.092592590000001</v>
      </c>
      <c r="E19" s="2">
        <f t="shared" si="0"/>
        <v>4.5479629618999997</v>
      </c>
      <c r="F19" s="2">
        <f t="shared" si="1"/>
        <v>4.2962962962962967</v>
      </c>
      <c r="G19" s="2">
        <f t="shared" si="2"/>
        <v>0.25166666560370299</v>
      </c>
      <c r="H19" s="2">
        <f t="shared" si="3"/>
        <v>4.4200657192613573</v>
      </c>
      <c r="I19" s="2">
        <f t="shared" si="4"/>
        <v>0.12376942296506055</v>
      </c>
      <c r="J19" s="5">
        <v>24.8</v>
      </c>
      <c r="K19" s="5">
        <v>162</v>
      </c>
      <c r="L19" s="5">
        <v>6113</v>
      </c>
      <c r="M19" s="5">
        <v>5476</v>
      </c>
      <c r="N19" s="5">
        <v>696</v>
      </c>
      <c r="O19" s="5">
        <v>1356</v>
      </c>
      <c r="P19" s="5">
        <v>269</v>
      </c>
      <c r="Q19" s="5">
        <v>18</v>
      </c>
      <c r="R19" s="5">
        <v>178</v>
      </c>
      <c r="S19" s="5">
        <v>668</v>
      </c>
      <c r="T19" s="5">
        <v>38</v>
      </c>
      <c r="U19" s="5">
        <v>17</v>
      </c>
      <c r="V19" s="5">
        <v>518</v>
      </c>
      <c r="W19" s="5">
        <v>1353</v>
      </c>
      <c r="X19" s="5">
        <v>0.248</v>
      </c>
      <c r="Y19" s="5">
        <v>0.317</v>
      </c>
      <c r="Z19" s="5">
        <v>0.40100000000000002</v>
      </c>
      <c r="AA19" s="5">
        <v>0.71799999999999997</v>
      </c>
      <c r="AB19" s="5">
        <v>105</v>
      </c>
      <c r="AC19" s="5">
        <v>0.32100000000000001</v>
      </c>
      <c r="AD19" s="5">
        <v>106</v>
      </c>
      <c r="AE19" s="5">
        <v>2195</v>
      </c>
      <c r="AF19" s="5">
        <v>133</v>
      </c>
      <c r="AG19" s="5">
        <v>62</v>
      </c>
      <c r="AH19" s="5">
        <v>10</v>
      </c>
      <c r="AI19" s="5">
        <v>46</v>
      </c>
      <c r="AJ19" s="5">
        <v>11</v>
      </c>
    </row>
    <row r="20" spans="1:36" x14ac:dyDescent="0.2">
      <c r="A20" t="s">
        <v>65</v>
      </c>
      <c r="B20" s="5">
        <v>2069</v>
      </c>
      <c r="C20" s="5">
        <v>1925</v>
      </c>
      <c r="D20" s="2">
        <v>11.882716050000001</v>
      </c>
      <c r="E20" s="2">
        <f t="shared" si="0"/>
        <v>4.8719135805000002</v>
      </c>
      <c r="F20" s="2">
        <f t="shared" si="1"/>
        <v>4.7654320987654319</v>
      </c>
      <c r="G20" s="2">
        <f t="shared" si="2"/>
        <v>0.10648148173456828</v>
      </c>
      <c r="H20" s="2">
        <f t="shared" si="3"/>
        <v>4.6449966535210843</v>
      </c>
      <c r="I20" s="2">
        <f t="shared" si="4"/>
        <v>0.12043544524434768</v>
      </c>
      <c r="J20" s="5">
        <v>27.1</v>
      </c>
      <c r="K20" s="5">
        <v>162</v>
      </c>
      <c r="L20" s="5">
        <v>6176</v>
      </c>
      <c r="M20" s="5">
        <v>5489</v>
      </c>
      <c r="N20" s="5">
        <v>772</v>
      </c>
      <c r="O20" s="5">
        <v>1422</v>
      </c>
      <c r="P20" s="5">
        <v>272</v>
      </c>
      <c r="Q20" s="5">
        <v>27</v>
      </c>
      <c r="R20" s="5">
        <v>171</v>
      </c>
      <c r="S20" s="5">
        <v>735</v>
      </c>
      <c r="T20" s="5">
        <v>62</v>
      </c>
      <c r="U20" s="5">
        <v>22</v>
      </c>
      <c r="V20" s="5">
        <v>510</v>
      </c>
      <c r="W20" s="5">
        <v>1217</v>
      </c>
      <c r="X20" s="5">
        <v>0.25900000000000001</v>
      </c>
      <c r="Y20" s="5">
        <v>0.33200000000000002</v>
      </c>
      <c r="Z20" s="5">
        <v>0.41199999999999998</v>
      </c>
      <c r="AA20" s="5">
        <v>0.74399999999999999</v>
      </c>
      <c r="AB20" s="5">
        <v>113</v>
      </c>
      <c r="AC20" s="5">
        <v>0.33100000000000002</v>
      </c>
      <c r="AD20" s="5">
        <v>113</v>
      </c>
      <c r="AE20" s="5">
        <v>2261</v>
      </c>
      <c r="AF20" s="5">
        <v>122</v>
      </c>
      <c r="AG20" s="5">
        <v>112</v>
      </c>
      <c r="AH20" s="5">
        <v>20</v>
      </c>
      <c r="AI20" s="5">
        <v>44</v>
      </c>
      <c r="AJ20" s="5">
        <v>25</v>
      </c>
    </row>
    <row r="21" spans="1:36" x14ac:dyDescent="0.2">
      <c r="A21" t="s">
        <v>66</v>
      </c>
      <c r="B21" s="5">
        <v>2034</v>
      </c>
      <c r="C21" s="5">
        <v>1880</v>
      </c>
      <c r="D21" s="2">
        <v>11.60493827</v>
      </c>
      <c r="E21" s="2">
        <f t="shared" si="0"/>
        <v>4.7580246907000001</v>
      </c>
      <c r="F21" s="2">
        <f t="shared" si="1"/>
        <v>4.9814814814814818</v>
      </c>
      <c r="G21" s="2">
        <f t="shared" si="2"/>
        <v>0.22345679078148173</v>
      </c>
      <c r="H21" s="2">
        <f t="shared" si="3"/>
        <v>4.7915897429270764</v>
      </c>
      <c r="I21" s="2">
        <f t="shared" si="4"/>
        <v>0.18989173855440544</v>
      </c>
      <c r="J21" s="5">
        <v>36</v>
      </c>
      <c r="K21" s="5">
        <v>162</v>
      </c>
      <c r="L21" s="5">
        <v>6172</v>
      </c>
      <c r="M21" s="5">
        <v>5422</v>
      </c>
      <c r="N21" s="5">
        <v>807</v>
      </c>
      <c r="O21" s="5">
        <v>1308</v>
      </c>
      <c r="P21" s="5">
        <v>225</v>
      </c>
      <c r="Q21" s="5">
        <v>8</v>
      </c>
      <c r="R21" s="5">
        <v>254</v>
      </c>
      <c r="S21" s="5">
        <v>764</v>
      </c>
      <c r="T21" s="5">
        <v>102</v>
      </c>
      <c r="U21" s="5">
        <v>33</v>
      </c>
      <c r="V21" s="5">
        <v>620</v>
      </c>
      <c r="W21" s="5">
        <v>1391</v>
      </c>
      <c r="X21" s="5">
        <v>0.24099999999999999</v>
      </c>
      <c r="Y21" s="5">
        <v>0.32500000000000001</v>
      </c>
      <c r="Z21" s="5">
        <v>0.42599999999999999</v>
      </c>
      <c r="AA21" s="5">
        <v>0.751</v>
      </c>
      <c r="AB21" s="5">
        <v>112</v>
      </c>
      <c r="AC21" s="5">
        <v>0.33500000000000002</v>
      </c>
      <c r="AD21" s="5">
        <v>113</v>
      </c>
      <c r="AE21" s="5">
        <v>2311</v>
      </c>
      <c r="AF21" s="5">
        <v>121</v>
      </c>
      <c r="AG21" s="5">
        <v>70</v>
      </c>
      <c r="AH21" s="5">
        <v>14</v>
      </c>
      <c r="AI21" s="5">
        <v>41</v>
      </c>
      <c r="AJ21" s="5">
        <v>36</v>
      </c>
    </row>
    <row r="22" spans="1:36" x14ac:dyDescent="0.2">
      <c r="A22" t="s">
        <v>67</v>
      </c>
      <c r="B22" s="5">
        <v>1646</v>
      </c>
      <c r="C22" s="5">
        <v>1514</v>
      </c>
      <c r="D22" s="2">
        <v>9.3456790119999997</v>
      </c>
      <c r="E22" s="2">
        <f t="shared" si="0"/>
        <v>3.8317283949199998</v>
      </c>
      <c r="F22" s="2">
        <f t="shared" si="1"/>
        <v>3.5061728395061729</v>
      </c>
      <c r="G22" s="2">
        <f t="shared" si="2"/>
        <v>0.32555555541382697</v>
      </c>
      <c r="H22" s="2">
        <f t="shared" si="3"/>
        <v>3.6248596281775081</v>
      </c>
      <c r="I22" s="2">
        <f t="shared" si="4"/>
        <v>0.1186867886713352</v>
      </c>
      <c r="J22" s="5">
        <v>4.3</v>
      </c>
      <c r="K22" s="5">
        <v>162</v>
      </c>
      <c r="L22" s="5">
        <v>5863</v>
      </c>
      <c r="M22" s="5">
        <v>5314</v>
      </c>
      <c r="N22" s="5">
        <v>568</v>
      </c>
      <c r="O22" s="5">
        <v>1147</v>
      </c>
      <c r="P22" s="5">
        <v>249</v>
      </c>
      <c r="Q22" s="5">
        <v>15</v>
      </c>
      <c r="R22" s="5">
        <v>137</v>
      </c>
      <c r="S22" s="5">
        <v>537</v>
      </c>
      <c r="T22" s="5">
        <v>78</v>
      </c>
      <c r="U22" s="5">
        <v>23</v>
      </c>
      <c r="V22" s="5">
        <v>433</v>
      </c>
      <c r="W22" s="5">
        <v>1389</v>
      </c>
      <c r="X22" s="5">
        <v>0.216</v>
      </c>
      <c r="Y22" s="5">
        <v>0.28100000000000003</v>
      </c>
      <c r="Z22" s="5">
        <v>0.34599999999999997</v>
      </c>
      <c r="AA22" s="5">
        <v>0.626</v>
      </c>
      <c r="AB22" s="5">
        <v>84</v>
      </c>
      <c r="AC22" s="5">
        <v>0.28299999999999997</v>
      </c>
      <c r="AD22" s="5">
        <v>83</v>
      </c>
      <c r="AE22" s="5">
        <v>1837</v>
      </c>
      <c r="AF22" s="5">
        <v>109</v>
      </c>
      <c r="AG22" s="5">
        <v>59</v>
      </c>
      <c r="AH22" s="5">
        <v>22</v>
      </c>
      <c r="AI22" s="5">
        <v>33</v>
      </c>
      <c r="AJ22" s="5">
        <v>7</v>
      </c>
    </row>
    <row r="23" spans="1:36" x14ac:dyDescent="0.2">
      <c r="A23" t="s">
        <v>68</v>
      </c>
      <c r="B23" s="5">
        <v>1937</v>
      </c>
      <c r="C23" s="5">
        <v>1793</v>
      </c>
      <c r="D23" s="2">
        <v>11.06790123</v>
      </c>
      <c r="E23" s="2">
        <f t="shared" si="0"/>
        <v>4.5378395042999999</v>
      </c>
      <c r="F23" s="2">
        <f t="shared" si="1"/>
        <v>4.6111111111111107</v>
      </c>
      <c r="G23" s="2">
        <f t="shared" si="2"/>
        <v>7.3271606811110779E-2</v>
      </c>
      <c r="H23" s="2">
        <f t="shared" si="3"/>
        <v>4.6411864684665609</v>
      </c>
      <c r="I23" s="2">
        <f t="shared" si="4"/>
        <v>3.0075357355450194E-2</v>
      </c>
      <c r="J23" s="5">
        <v>21.6</v>
      </c>
      <c r="K23" s="5">
        <v>162</v>
      </c>
      <c r="L23" s="5">
        <v>6077</v>
      </c>
      <c r="M23" s="5">
        <v>5496</v>
      </c>
      <c r="N23" s="5">
        <v>747</v>
      </c>
      <c r="O23" s="5">
        <v>1392</v>
      </c>
      <c r="P23" s="5">
        <v>255</v>
      </c>
      <c r="Q23" s="5">
        <v>29</v>
      </c>
      <c r="R23" s="5">
        <v>205</v>
      </c>
      <c r="S23" s="5">
        <v>719</v>
      </c>
      <c r="T23" s="5">
        <v>105</v>
      </c>
      <c r="U23" s="5">
        <v>28</v>
      </c>
      <c r="V23" s="5">
        <v>478</v>
      </c>
      <c r="W23" s="5">
        <v>1363</v>
      </c>
      <c r="X23" s="5">
        <v>0.253</v>
      </c>
      <c r="Y23" s="5">
        <v>0.317</v>
      </c>
      <c r="Z23" s="5">
        <v>0.42199999999999999</v>
      </c>
      <c r="AA23" s="5">
        <v>0.73899999999999999</v>
      </c>
      <c r="AB23" s="5">
        <v>108</v>
      </c>
      <c r="AC23" s="5">
        <v>0.32900000000000001</v>
      </c>
      <c r="AD23" s="5">
        <v>108</v>
      </c>
      <c r="AE23" s="5">
        <v>2320</v>
      </c>
      <c r="AF23" s="5">
        <v>116</v>
      </c>
      <c r="AG23" s="5">
        <v>52</v>
      </c>
      <c r="AH23" s="5">
        <v>6</v>
      </c>
      <c r="AI23" s="5">
        <v>44</v>
      </c>
      <c r="AJ23" s="5">
        <v>15</v>
      </c>
    </row>
    <row r="24" spans="1:36" x14ac:dyDescent="0.2">
      <c r="A24" t="s">
        <v>69</v>
      </c>
      <c r="B24" s="5">
        <v>1730</v>
      </c>
      <c r="C24" s="5">
        <v>1602</v>
      </c>
      <c r="D24" s="2">
        <v>9.8888888890000004</v>
      </c>
      <c r="E24" s="2">
        <f t="shared" si="0"/>
        <v>4.0544444444899996</v>
      </c>
      <c r="F24" s="2">
        <f t="shared" si="1"/>
        <v>3.6481481481481484</v>
      </c>
      <c r="G24" s="2">
        <f t="shared" si="2"/>
        <v>0.40629629634185127</v>
      </c>
      <c r="H24" s="2">
        <f t="shared" si="3"/>
        <v>3.8964261168822683</v>
      </c>
      <c r="I24" s="2">
        <f t="shared" si="4"/>
        <v>0.24827796873411989</v>
      </c>
      <c r="J24" s="5">
        <v>7.4</v>
      </c>
      <c r="K24" s="5">
        <v>162</v>
      </c>
      <c r="L24" s="5">
        <v>5912</v>
      </c>
      <c r="M24" s="5">
        <v>5331</v>
      </c>
      <c r="N24" s="5">
        <v>591</v>
      </c>
      <c r="O24" s="5">
        <v>1186</v>
      </c>
      <c r="P24" s="5">
        <v>221</v>
      </c>
      <c r="Q24" s="5">
        <v>29</v>
      </c>
      <c r="R24" s="5">
        <v>158</v>
      </c>
      <c r="S24" s="5">
        <v>555</v>
      </c>
      <c r="T24" s="5">
        <v>89</v>
      </c>
      <c r="U24" s="5">
        <v>32</v>
      </c>
      <c r="V24" s="5">
        <v>476</v>
      </c>
      <c r="W24" s="5">
        <v>1497</v>
      </c>
      <c r="X24" s="5">
        <v>0.222</v>
      </c>
      <c r="Y24" s="5">
        <v>0.29099999999999998</v>
      </c>
      <c r="Z24" s="5">
        <v>0.36399999999999999</v>
      </c>
      <c r="AA24" s="5">
        <v>0.65500000000000003</v>
      </c>
      <c r="AB24" s="5">
        <v>85</v>
      </c>
      <c r="AC24" s="5">
        <v>0.29499999999999998</v>
      </c>
      <c r="AD24" s="5">
        <v>84</v>
      </c>
      <c r="AE24" s="5">
        <v>1939</v>
      </c>
      <c r="AF24" s="5">
        <v>96</v>
      </c>
      <c r="AG24" s="5">
        <v>54</v>
      </c>
      <c r="AH24" s="5">
        <v>19</v>
      </c>
      <c r="AI24" s="5">
        <v>32</v>
      </c>
      <c r="AJ24" s="5">
        <v>14</v>
      </c>
    </row>
    <row r="25" spans="1:36" x14ac:dyDescent="0.2">
      <c r="A25" t="s">
        <v>70</v>
      </c>
      <c r="B25" s="5">
        <v>1980</v>
      </c>
      <c r="C25" s="5">
        <v>1863</v>
      </c>
      <c r="D25" s="2">
        <v>11.5</v>
      </c>
      <c r="E25" s="2">
        <f t="shared" si="0"/>
        <v>4.7149999999999999</v>
      </c>
      <c r="F25" s="2">
        <f t="shared" si="1"/>
        <v>4.3518518518518521</v>
      </c>
      <c r="G25" s="2">
        <f t="shared" si="2"/>
        <v>0.36314814814814778</v>
      </c>
      <c r="H25" s="2">
        <f t="shared" si="3"/>
        <v>4.3515566037735844</v>
      </c>
      <c r="I25" s="2">
        <f t="shared" si="4"/>
        <v>2.9524807826764032E-4</v>
      </c>
      <c r="J25" s="5">
        <v>25.8</v>
      </c>
      <c r="K25" s="5">
        <v>162</v>
      </c>
      <c r="L25" s="5">
        <v>6175</v>
      </c>
      <c r="M25" s="5">
        <v>5468</v>
      </c>
      <c r="N25" s="5">
        <v>705</v>
      </c>
      <c r="O25" s="5">
        <v>1317</v>
      </c>
      <c r="P25" s="5">
        <v>275</v>
      </c>
      <c r="Q25" s="5">
        <v>18</v>
      </c>
      <c r="R25" s="5">
        <v>153</v>
      </c>
      <c r="S25" s="5">
        <v>682</v>
      </c>
      <c r="T25" s="5">
        <v>49</v>
      </c>
      <c r="U25" s="5">
        <v>22</v>
      </c>
      <c r="V25" s="5">
        <v>574</v>
      </c>
      <c r="W25" s="5">
        <v>1327</v>
      </c>
      <c r="X25" s="5">
        <v>0.24099999999999999</v>
      </c>
      <c r="Y25" s="5">
        <v>0.318</v>
      </c>
      <c r="Z25" s="5">
        <v>0.38200000000000001</v>
      </c>
      <c r="AA25" s="5">
        <v>0.7</v>
      </c>
      <c r="AB25" s="5">
        <v>102</v>
      </c>
      <c r="AC25" s="5">
        <v>0.314</v>
      </c>
      <c r="AD25" s="5">
        <v>104</v>
      </c>
      <c r="AE25" s="5">
        <v>2087</v>
      </c>
      <c r="AF25" s="5">
        <v>95</v>
      </c>
      <c r="AG25" s="5">
        <v>65</v>
      </c>
      <c r="AH25" s="5">
        <v>17</v>
      </c>
      <c r="AI25" s="5">
        <v>46</v>
      </c>
      <c r="AJ25" s="5">
        <v>24</v>
      </c>
    </row>
    <row r="26" spans="1:36" x14ac:dyDescent="0.2">
      <c r="A26" t="s">
        <v>71</v>
      </c>
      <c r="B26" s="5">
        <v>1938</v>
      </c>
      <c r="C26" s="5">
        <v>1791</v>
      </c>
      <c r="D26" s="2">
        <v>11.05555556</v>
      </c>
      <c r="E26" s="2">
        <f t="shared" si="0"/>
        <v>4.5327777795999999</v>
      </c>
      <c r="F26" s="2">
        <f t="shared" si="1"/>
        <v>4.2592592592592595</v>
      </c>
      <c r="G26" s="2">
        <f t="shared" si="2"/>
        <v>0.27351852034074042</v>
      </c>
      <c r="H26" s="2">
        <f t="shared" si="3"/>
        <v>4.3116666684</v>
      </c>
      <c r="I26" s="2">
        <f t="shared" si="4"/>
        <v>5.2407409140740491E-2</v>
      </c>
      <c r="J26" s="5">
        <v>24.5</v>
      </c>
      <c r="K26" s="5">
        <v>162</v>
      </c>
      <c r="L26" s="5">
        <v>6117</v>
      </c>
      <c r="M26" s="5">
        <v>5375</v>
      </c>
      <c r="N26" s="5">
        <v>690</v>
      </c>
      <c r="O26" s="5">
        <v>1236</v>
      </c>
      <c r="P26" s="5">
        <v>229</v>
      </c>
      <c r="Q26" s="5">
        <v>19</v>
      </c>
      <c r="R26" s="5">
        <v>197</v>
      </c>
      <c r="S26" s="5">
        <v>663</v>
      </c>
      <c r="T26" s="5">
        <v>83</v>
      </c>
      <c r="U26" s="5">
        <v>27</v>
      </c>
      <c r="V26" s="5">
        <v>596</v>
      </c>
      <c r="W26" s="5">
        <v>1397</v>
      </c>
      <c r="X26" s="5">
        <v>0.23</v>
      </c>
      <c r="Y26" s="5">
        <v>0.315</v>
      </c>
      <c r="Z26" s="5">
        <v>0.39</v>
      </c>
      <c r="AA26" s="5">
        <v>0.70399999999999996</v>
      </c>
      <c r="AB26" s="5">
        <v>106</v>
      </c>
      <c r="AC26" s="5">
        <v>0.317</v>
      </c>
      <c r="AD26" s="5">
        <v>107</v>
      </c>
      <c r="AE26" s="5">
        <v>2094</v>
      </c>
      <c r="AF26" s="5">
        <v>120</v>
      </c>
      <c r="AG26" s="5">
        <v>89</v>
      </c>
      <c r="AH26" s="5">
        <v>9</v>
      </c>
      <c r="AI26" s="5">
        <v>45</v>
      </c>
      <c r="AJ26" s="5">
        <v>17</v>
      </c>
    </row>
    <row r="27" spans="1:36" x14ac:dyDescent="0.2">
      <c r="A27" t="s">
        <v>72</v>
      </c>
      <c r="B27" s="5">
        <v>1941</v>
      </c>
      <c r="C27" s="5">
        <v>1816</v>
      </c>
      <c r="D27" s="2">
        <v>11.20987654</v>
      </c>
      <c r="E27" s="2">
        <f t="shared" si="0"/>
        <v>4.5960493813999994</v>
      </c>
      <c r="F27" s="2">
        <f t="shared" si="1"/>
        <v>4.4197530864197532</v>
      </c>
      <c r="G27" s="2">
        <f t="shared" si="2"/>
        <v>0.17629629498024624</v>
      </c>
      <c r="H27" s="2">
        <f t="shared" si="3"/>
        <v>4.3718518505999997</v>
      </c>
      <c r="I27" s="2">
        <f t="shared" si="4"/>
        <v>4.7901235819753474E-2</v>
      </c>
      <c r="J27" s="5">
        <v>11.5</v>
      </c>
      <c r="K27" s="5">
        <v>162</v>
      </c>
      <c r="L27" s="5">
        <v>6117</v>
      </c>
      <c r="M27" s="5">
        <v>5392</v>
      </c>
      <c r="N27" s="5">
        <v>716</v>
      </c>
      <c r="O27" s="5">
        <v>1261</v>
      </c>
      <c r="P27" s="5">
        <v>255</v>
      </c>
      <c r="Q27" s="5">
        <v>18</v>
      </c>
      <c r="R27" s="5">
        <v>183</v>
      </c>
      <c r="S27" s="5">
        <v>683</v>
      </c>
      <c r="T27" s="5">
        <v>64</v>
      </c>
      <c r="U27" s="5">
        <v>16</v>
      </c>
      <c r="V27" s="5">
        <v>571</v>
      </c>
      <c r="W27" s="5">
        <v>1462</v>
      </c>
      <c r="X27" s="5">
        <v>0.23400000000000001</v>
      </c>
      <c r="Y27" s="5">
        <v>0.315</v>
      </c>
      <c r="Z27" s="5">
        <v>0.39</v>
      </c>
      <c r="AA27" s="5">
        <v>0.70499999999999996</v>
      </c>
      <c r="AB27" s="5">
        <v>100</v>
      </c>
      <c r="AC27" s="5">
        <v>0.316</v>
      </c>
      <c r="AD27" s="5">
        <v>100</v>
      </c>
      <c r="AE27" s="5">
        <v>2101</v>
      </c>
      <c r="AF27" s="5">
        <v>109</v>
      </c>
      <c r="AG27" s="5">
        <v>95</v>
      </c>
      <c r="AH27" s="5">
        <v>6</v>
      </c>
      <c r="AI27" s="5">
        <v>53</v>
      </c>
      <c r="AJ27" s="5">
        <v>14</v>
      </c>
    </row>
    <row r="28" spans="1:36" x14ac:dyDescent="0.2">
      <c r="A28" t="s">
        <v>73</v>
      </c>
      <c r="B28" s="5">
        <v>2014</v>
      </c>
      <c r="C28" s="5">
        <v>1877</v>
      </c>
      <c r="D28" s="2">
        <v>11.586419749999999</v>
      </c>
      <c r="E28" s="2">
        <f t="shared" si="0"/>
        <v>4.7504320974999992</v>
      </c>
      <c r="F28" s="2">
        <f t="shared" si="1"/>
        <v>4.7654320987654319</v>
      </c>
      <c r="G28" s="2">
        <f t="shared" si="2"/>
        <v>1.5000001265432772E-2</v>
      </c>
      <c r="H28" s="2">
        <f t="shared" si="3"/>
        <v>4.716564101307692</v>
      </c>
      <c r="I28" s="2">
        <f t="shared" si="4"/>
        <v>4.8867997457739953E-2</v>
      </c>
      <c r="J28" s="5">
        <v>35.9</v>
      </c>
      <c r="K28" s="5">
        <v>162</v>
      </c>
      <c r="L28" s="5">
        <v>6165</v>
      </c>
      <c r="M28" s="5">
        <v>5496</v>
      </c>
      <c r="N28" s="5">
        <v>772</v>
      </c>
      <c r="O28" s="5">
        <v>1386</v>
      </c>
      <c r="P28" s="5">
        <v>290</v>
      </c>
      <c r="Q28" s="5">
        <v>21</v>
      </c>
      <c r="R28" s="5">
        <v>197</v>
      </c>
      <c r="S28" s="5">
        <v>739</v>
      </c>
      <c r="T28" s="5">
        <v>95</v>
      </c>
      <c r="U28" s="5">
        <v>25</v>
      </c>
      <c r="V28" s="5">
        <v>537</v>
      </c>
      <c r="W28" s="5">
        <v>1226</v>
      </c>
      <c r="X28" s="5">
        <v>0.252</v>
      </c>
      <c r="Y28" s="5">
        <v>0.32500000000000001</v>
      </c>
      <c r="Z28" s="5">
        <v>0.42</v>
      </c>
      <c r="AA28" s="5">
        <v>0.745</v>
      </c>
      <c r="AB28" s="5">
        <v>112</v>
      </c>
      <c r="AC28" s="5">
        <v>0.33200000000000002</v>
      </c>
      <c r="AD28" s="5">
        <v>113</v>
      </c>
      <c r="AE28" s="5">
        <v>2309</v>
      </c>
      <c r="AF28" s="5">
        <v>112</v>
      </c>
      <c r="AG28" s="5">
        <v>80</v>
      </c>
      <c r="AH28" s="5">
        <v>5</v>
      </c>
      <c r="AI28" s="5">
        <v>45</v>
      </c>
      <c r="AJ28" s="5">
        <v>11</v>
      </c>
    </row>
    <row r="29" spans="1:36" x14ac:dyDescent="0.2">
      <c r="A29" t="s">
        <v>74</v>
      </c>
      <c r="B29" s="5">
        <v>1864</v>
      </c>
      <c r="C29" s="5">
        <v>1734</v>
      </c>
      <c r="D29" s="2">
        <v>10.7037037</v>
      </c>
      <c r="E29" s="2">
        <f t="shared" si="0"/>
        <v>4.3885185169999996</v>
      </c>
      <c r="F29" s="2">
        <f t="shared" si="1"/>
        <v>4.1111111111111107</v>
      </c>
      <c r="G29" s="2">
        <f t="shared" si="2"/>
        <v>0.2774074058888889</v>
      </c>
      <c r="H29" s="2">
        <f t="shared" si="3"/>
        <v>4.1136515627621364</v>
      </c>
      <c r="I29" s="2">
        <f t="shared" si="4"/>
        <v>2.5404516510256769E-3</v>
      </c>
      <c r="J29" s="5">
        <v>20.8</v>
      </c>
      <c r="K29" s="5">
        <v>162</v>
      </c>
      <c r="L29" s="5">
        <v>6008</v>
      </c>
      <c r="M29" s="5">
        <v>5412</v>
      </c>
      <c r="N29" s="5">
        <v>666</v>
      </c>
      <c r="O29" s="5">
        <v>1294</v>
      </c>
      <c r="P29" s="5">
        <v>296</v>
      </c>
      <c r="Q29" s="5">
        <v>17</v>
      </c>
      <c r="R29" s="5">
        <v>139</v>
      </c>
      <c r="S29" s="5">
        <v>634</v>
      </c>
      <c r="T29" s="5">
        <v>95</v>
      </c>
      <c r="U29" s="5">
        <v>37</v>
      </c>
      <c r="V29" s="5">
        <v>500</v>
      </c>
      <c r="W29" s="5">
        <v>1395</v>
      </c>
      <c r="X29" s="5">
        <v>0.23899999999999999</v>
      </c>
      <c r="Y29" s="5">
        <v>0.309</v>
      </c>
      <c r="Z29" s="5">
        <v>0.377</v>
      </c>
      <c r="AA29" s="5">
        <v>0.68600000000000005</v>
      </c>
      <c r="AB29" s="5">
        <v>99</v>
      </c>
      <c r="AC29" s="5">
        <v>0.307</v>
      </c>
      <c r="AD29" s="5">
        <v>99</v>
      </c>
      <c r="AE29" s="5">
        <v>2041</v>
      </c>
      <c r="AF29" s="5">
        <v>93</v>
      </c>
      <c r="AG29" s="5">
        <v>57</v>
      </c>
      <c r="AH29" s="5">
        <v>7</v>
      </c>
      <c r="AI29" s="5">
        <v>31</v>
      </c>
      <c r="AJ29" s="5">
        <v>13</v>
      </c>
    </row>
    <row r="30" spans="1:36" x14ac:dyDescent="0.2">
      <c r="A30" t="s">
        <v>75</v>
      </c>
      <c r="B30" s="5">
        <v>1823</v>
      </c>
      <c r="C30" s="5">
        <v>1700</v>
      </c>
      <c r="D30" s="2">
        <v>10.49382716</v>
      </c>
      <c r="E30" s="2">
        <f t="shared" si="0"/>
        <v>4.3024691356</v>
      </c>
      <c r="F30" s="2">
        <f t="shared" si="1"/>
        <v>4.3641975308641978</v>
      </c>
      <c r="G30" s="2">
        <f t="shared" si="2"/>
        <v>6.1728395264197822E-2</v>
      </c>
      <c r="H30" s="2">
        <f t="shared" si="3"/>
        <v>4.3378552969534887</v>
      </c>
      <c r="I30" s="2">
        <f t="shared" si="4"/>
        <v>2.6342233910709112E-2</v>
      </c>
      <c r="J30" s="5">
        <v>16.7</v>
      </c>
      <c r="K30" s="5">
        <v>162</v>
      </c>
      <c r="L30" s="5">
        <v>6029</v>
      </c>
      <c r="M30" s="5">
        <v>5478</v>
      </c>
      <c r="N30" s="5">
        <v>707</v>
      </c>
      <c r="O30" s="5">
        <v>1308</v>
      </c>
      <c r="P30" s="5">
        <v>224</v>
      </c>
      <c r="Q30" s="5">
        <v>20</v>
      </c>
      <c r="R30" s="5">
        <v>198</v>
      </c>
      <c r="S30" s="5">
        <v>670</v>
      </c>
      <c r="T30" s="5">
        <v>128</v>
      </c>
      <c r="U30" s="5">
        <v>41</v>
      </c>
      <c r="V30" s="5">
        <v>456</v>
      </c>
      <c r="W30" s="5">
        <v>1446</v>
      </c>
      <c r="X30" s="5">
        <v>0.23899999999999999</v>
      </c>
      <c r="Y30" s="5">
        <v>0.30099999999999999</v>
      </c>
      <c r="Z30" s="5">
        <v>0.39500000000000002</v>
      </c>
      <c r="AA30" s="5">
        <v>0.69599999999999995</v>
      </c>
      <c r="AB30" s="5">
        <v>96</v>
      </c>
      <c r="AC30" s="5">
        <v>0.311</v>
      </c>
      <c r="AD30" s="5">
        <v>96</v>
      </c>
      <c r="AE30" s="5">
        <v>2166</v>
      </c>
      <c r="AF30" s="5">
        <v>82</v>
      </c>
      <c r="AG30" s="5">
        <v>47</v>
      </c>
      <c r="AH30" s="5">
        <v>10</v>
      </c>
      <c r="AI30" s="5">
        <v>38</v>
      </c>
      <c r="AJ30" s="5">
        <v>12</v>
      </c>
    </row>
    <row r="31" spans="1:36" x14ac:dyDescent="0.2">
      <c r="A31" t="s">
        <v>76</v>
      </c>
      <c r="B31" s="5">
        <v>2032</v>
      </c>
      <c r="C31" s="5">
        <v>1861</v>
      </c>
      <c r="D31" s="2">
        <v>11.487654320000001</v>
      </c>
      <c r="E31" s="2">
        <f t="shared" si="0"/>
        <v>4.7099382712000004</v>
      </c>
      <c r="F31" s="2">
        <f t="shared" si="1"/>
        <v>4.783950617283951</v>
      </c>
      <c r="G31" s="2">
        <f t="shared" si="2"/>
        <v>7.4012346083950575E-2</v>
      </c>
      <c r="H31" s="2">
        <f t="shared" si="3"/>
        <v>4.7404905433276587</v>
      </c>
      <c r="I31" s="2">
        <f t="shared" si="4"/>
        <v>4.3460073956292256E-2</v>
      </c>
      <c r="J31" s="5">
        <v>32</v>
      </c>
      <c r="K31" s="5">
        <v>162</v>
      </c>
      <c r="L31" s="5">
        <v>6158</v>
      </c>
      <c r="M31" s="5">
        <v>5555</v>
      </c>
      <c r="N31" s="5">
        <v>775</v>
      </c>
      <c r="O31" s="5">
        <v>1464</v>
      </c>
      <c r="P31" s="5">
        <v>307</v>
      </c>
      <c r="Q31" s="5">
        <v>12</v>
      </c>
      <c r="R31" s="5">
        <v>200</v>
      </c>
      <c r="S31" s="5">
        <v>756</v>
      </c>
      <c r="T31" s="5">
        <v>67</v>
      </c>
      <c r="U31" s="5">
        <v>35</v>
      </c>
      <c r="V31" s="5">
        <v>500</v>
      </c>
      <c r="W31" s="5">
        <v>1242</v>
      </c>
      <c r="X31" s="5">
        <v>0.26400000000000001</v>
      </c>
      <c r="Y31" s="5">
        <v>0.32900000000000001</v>
      </c>
      <c r="Z31" s="5">
        <v>0.43099999999999999</v>
      </c>
      <c r="AA31" s="5">
        <v>0.76</v>
      </c>
      <c r="AB31" s="5">
        <v>117</v>
      </c>
      <c r="AC31" s="5">
        <v>0.33600000000000002</v>
      </c>
      <c r="AD31" s="5">
        <v>118</v>
      </c>
      <c r="AE31" s="5">
        <v>2395</v>
      </c>
      <c r="AF31" s="5">
        <v>136</v>
      </c>
      <c r="AG31" s="5">
        <v>55</v>
      </c>
      <c r="AH31" s="5">
        <v>8</v>
      </c>
      <c r="AI31" s="5">
        <v>33</v>
      </c>
      <c r="AJ31" s="5">
        <v>13</v>
      </c>
    </row>
    <row r="32" spans="1:36" x14ac:dyDescent="0.2">
      <c r="A32" t="s">
        <v>77</v>
      </c>
      <c r="B32" s="5">
        <v>1865</v>
      </c>
      <c r="C32" s="5">
        <v>1693</v>
      </c>
      <c r="D32" s="2">
        <v>10.450617279999999</v>
      </c>
      <c r="E32" s="2">
        <f t="shared" si="0"/>
        <v>4.2847530847999993</v>
      </c>
      <c r="F32" s="2">
        <f t="shared" si="1"/>
        <v>3.7222222222222223</v>
      </c>
      <c r="G32" s="2">
        <f t="shared" si="2"/>
        <v>0.56253086257777696</v>
      </c>
      <c r="H32" s="2">
        <f t="shared" si="3"/>
        <v>4.0034292099561286</v>
      </c>
      <c r="I32" s="2">
        <f t="shared" si="4"/>
        <v>0.28120698773390629</v>
      </c>
      <c r="J32" s="5">
        <v>12</v>
      </c>
      <c r="K32" s="5">
        <v>162</v>
      </c>
      <c r="L32" s="5">
        <v>5998</v>
      </c>
      <c r="M32" s="5">
        <v>5434</v>
      </c>
      <c r="N32" s="5">
        <v>603</v>
      </c>
      <c r="O32" s="5">
        <v>1351</v>
      </c>
      <c r="P32" s="5">
        <v>252</v>
      </c>
      <c r="Q32" s="5">
        <v>20</v>
      </c>
      <c r="R32" s="5">
        <v>136</v>
      </c>
      <c r="S32" s="5">
        <v>579</v>
      </c>
      <c r="T32" s="5">
        <v>75</v>
      </c>
      <c r="U32" s="5">
        <v>31</v>
      </c>
      <c r="V32" s="5">
        <v>442</v>
      </c>
      <c r="W32" s="5">
        <v>1221</v>
      </c>
      <c r="X32" s="5">
        <v>0.249</v>
      </c>
      <c r="Y32" s="5">
        <v>0.31</v>
      </c>
      <c r="Z32" s="5">
        <v>0.377</v>
      </c>
      <c r="AA32" s="5">
        <v>0.68799999999999994</v>
      </c>
      <c r="AB32" s="5">
        <v>98</v>
      </c>
      <c r="AC32" s="5">
        <v>0.308</v>
      </c>
      <c r="AD32" s="5">
        <v>98</v>
      </c>
      <c r="AE32" s="5">
        <v>2051</v>
      </c>
      <c r="AF32" s="5">
        <v>141</v>
      </c>
      <c r="AG32" s="5">
        <v>60</v>
      </c>
      <c r="AH32" s="5">
        <v>20</v>
      </c>
      <c r="AI32" s="5">
        <v>37</v>
      </c>
      <c r="AJ32" s="5">
        <v>12</v>
      </c>
    </row>
    <row r="33" spans="1:36" x14ac:dyDescent="0.2">
      <c r="D33" s="2"/>
    </row>
    <row r="34" spans="1:36" x14ac:dyDescent="0.2">
      <c r="A34" t="s">
        <v>78</v>
      </c>
      <c r="B34" s="2">
        <f t="shared" ref="B34:AJ34" si="5">AVERAGE(B3:B32)</f>
        <v>1901.6333333333334</v>
      </c>
      <c r="C34" s="2">
        <f t="shared" si="5"/>
        <v>1761.3666666666666</v>
      </c>
      <c r="D34" s="2">
        <f t="shared" si="5"/>
        <v>10.8726337444</v>
      </c>
      <c r="E34" s="2">
        <f t="shared" si="5"/>
        <v>4.4577798352039997</v>
      </c>
      <c r="F34" s="2">
        <f t="shared" si="5"/>
        <v>4.2833333333333323</v>
      </c>
      <c r="G34" s="2">
        <f t="shared" si="5"/>
        <v>0.23505967072655129</v>
      </c>
      <c r="H34" s="2">
        <f t="shared" si="5"/>
        <v>4.344192027936832</v>
      </c>
      <c r="I34" s="2">
        <f t="shared" si="5"/>
        <v>0.10940465798048558</v>
      </c>
      <c r="J34" s="2">
        <f t="shared" si="5"/>
        <v>19.680000000000003</v>
      </c>
      <c r="K34" s="2">
        <f t="shared" si="5"/>
        <v>162</v>
      </c>
      <c r="L34" s="2">
        <f t="shared" si="5"/>
        <v>6068.4</v>
      </c>
      <c r="M34" s="2">
        <f t="shared" si="5"/>
        <v>5448.833333333333</v>
      </c>
      <c r="N34" s="2">
        <f t="shared" si="5"/>
        <v>693.9</v>
      </c>
      <c r="O34" s="2">
        <f t="shared" si="5"/>
        <v>1322.5</v>
      </c>
      <c r="P34" s="2">
        <f t="shared" si="5"/>
        <v>264.66666666666669</v>
      </c>
      <c r="Q34" s="2">
        <f t="shared" si="5"/>
        <v>21.433333333333334</v>
      </c>
      <c r="R34" s="2">
        <f t="shared" si="5"/>
        <v>173.83333333333334</v>
      </c>
      <c r="S34" s="2">
        <f t="shared" si="5"/>
        <v>662.93333333333328</v>
      </c>
      <c r="T34" s="2">
        <f t="shared" si="5"/>
        <v>82.86666666666666</v>
      </c>
      <c r="U34" s="2">
        <f t="shared" si="5"/>
        <v>27.033333333333335</v>
      </c>
      <c r="V34" s="2">
        <f t="shared" si="5"/>
        <v>495.1</v>
      </c>
      <c r="W34" s="2">
        <f t="shared" si="5"/>
        <v>1360.4</v>
      </c>
      <c r="X34" s="2">
        <f t="shared" si="5"/>
        <v>0.24263333333333334</v>
      </c>
      <c r="Y34" s="2">
        <f t="shared" si="5"/>
        <v>0.31126666666666669</v>
      </c>
      <c r="Z34" s="2">
        <f t="shared" si="5"/>
        <v>0.39470000000000011</v>
      </c>
      <c r="AA34" s="2">
        <f t="shared" si="5"/>
        <v>0.70606666666666673</v>
      </c>
      <c r="AB34" s="2">
        <f t="shared" si="5"/>
        <v>99.766666666666666</v>
      </c>
      <c r="AC34" s="2">
        <f t="shared" si="5"/>
        <v>0.31560000000000005</v>
      </c>
      <c r="AD34" s="2">
        <f t="shared" si="5"/>
        <v>99.533333333333331</v>
      </c>
      <c r="AE34" s="2">
        <f t="shared" si="5"/>
        <v>2151.5333333333333</v>
      </c>
      <c r="AF34" s="2">
        <f t="shared" si="5"/>
        <v>113.23333333333333</v>
      </c>
      <c r="AG34" s="2">
        <f t="shared" si="5"/>
        <v>68.2</v>
      </c>
      <c r="AH34" s="2">
        <f t="shared" si="5"/>
        <v>13</v>
      </c>
      <c r="AI34" s="2">
        <f t="shared" si="5"/>
        <v>40.799999999999997</v>
      </c>
      <c r="AJ34" s="2">
        <f t="shared" si="5"/>
        <v>15.833333333333334</v>
      </c>
    </row>
    <row r="36" spans="1:36" ht="17" customHeight="1" thickBot="1" x14ac:dyDescent="0.25"/>
    <row r="37" spans="1:36" ht="17" customHeight="1" thickBot="1" x14ac:dyDescent="0.25">
      <c r="A37" s="3" t="s">
        <v>79</v>
      </c>
      <c r="B37" s="4">
        <f>0.41</f>
        <v>0.41</v>
      </c>
      <c r="F37" s="5">
        <f>I34/G34</f>
        <v>0.46543355413680382</v>
      </c>
    </row>
    <row r="38" spans="1:36" ht="17" customHeight="1" thickBot="1" x14ac:dyDescent="0.25">
      <c r="A38" s="3" t="s">
        <v>80</v>
      </c>
      <c r="B38" s="4">
        <v>0.315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38</v>
      </c>
      <c r="C3" t="s">
        <v>89</v>
      </c>
      <c r="F3" t="s">
        <v>276</v>
      </c>
      <c r="G3">
        <v>161</v>
      </c>
      <c r="H3">
        <v>6069</v>
      </c>
      <c r="I3">
        <v>5384</v>
      </c>
      <c r="J3">
        <v>615</v>
      </c>
      <c r="K3">
        <v>1348</v>
      </c>
      <c r="L3">
        <v>241</v>
      </c>
      <c r="M3">
        <v>24</v>
      </c>
      <c r="N3">
        <v>138</v>
      </c>
      <c r="O3">
        <v>575</v>
      </c>
      <c r="P3">
        <v>93</v>
      </c>
      <c r="Q3">
        <v>76</v>
      </c>
      <c r="R3">
        <v>538</v>
      </c>
      <c r="S3">
        <v>904</v>
      </c>
      <c r="T3">
        <v>0.25</v>
      </c>
      <c r="U3">
        <v>0.31900000000000001</v>
      </c>
      <c r="V3">
        <v>0.38100000000000001</v>
      </c>
      <c r="W3">
        <v>0.7</v>
      </c>
      <c r="X3">
        <v>89</v>
      </c>
      <c r="Y3">
        <v>0.32500000000000001</v>
      </c>
      <c r="Z3">
        <v>88</v>
      </c>
      <c r="AA3">
        <v>2051</v>
      </c>
      <c r="AB3">
        <v>124</v>
      </c>
      <c r="AC3">
        <v>24</v>
      </c>
      <c r="AD3">
        <v>79</v>
      </c>
      <c r="AE3">
        <v>42</v>
      </c>
      <c r="AF3">
        <v>62</v>
      </c>
      <c r="AG3">
        <v>1972</v>
      </c>
      <c r="AH3">
        <v>1772</v>
      </c>
      <c r="AI3">
        <v>10.93827160493827</v>
      </c>
      <c r="AJ3">
        <v>4.4846913580246914</v>
      </c>
      <c r="AK3">
        <v>3.8198757763975162</v>
      </c>
      <c r="AL3">
        <v>0.66481558162717569</v>
      </c>
      <c r="AM3">
        <v>4.1152246603970744</v>
      </c>
      <c r="AN3">
        <v>0.29534888399955861</v>
      </c>
    </row>
    <row r="4" spans="1:40" ht="16" customHeight="1" x14ac:dyDescent="0.2">
      <c r="A4" s="15">
        <v>24</v>
      </c>
      <c r="B4" t="s">
        <v>386</v>
      </c>
      <c r="C4" t="s">
        <v>460</v>
      </c>
      <c r="D4" t="s">
        <v>380</v>
      </c>
      <c r="E4" t="s">
        <v>445</v>
      </c>
      <c r="F4" t="s">
        <v>404</v>
      </c>
      <c r="G4">
        <v>14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-100</v>
      </c>
      <c r="Y4">
        <v>0.246</v>
      </c>
      <c r="Z4">
        <v>-133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7.1428571428571425E-2</v>
      </c>
      <c r="AL4">
        <v>7.1428571428571425E-2</v>
      </c>
    </row>
    <row r="5" spans="1:40" ht="16" customHeight="1" x14ac:dyDescent="0.2">
      <c r="A5" s="15">
        <v>25</v>
      </c>
      <c r="C5" t="s">
        <v>89</v>
      </c>
      <c r="F5" t="s">
        <v>180</v>
      </c>
      <c r="G5">
        <v>161</v>
      </c>
      <c r="H5">
        <v>6255</v>
      </c>
      <c r="I5">
        <v>5498</v>
      </c>
      <c r="J5">
        <v>794</v>
      </c>
      <c r="K5">
        <v>1488</v>
      </c>
      <c r="L5">
        <v>320</v>
      </c>
      <c r="M5">
        <v>21</v>
      </c>
      <c r="N5">
        <v>144</v>
      </c>
      <c r="O5">
        <v>752</v>
      </c>
      <c r="P5">
        <v>41</v>
      </c>
      <c r="Q5">
        <v>34</v>
      </c>
      <c r="R5">
        <v>595</v>
      </c>
      <c r="S5">
        <v>707</v>
      </c>
      <c r="T5">
        <v>0.27100000000000002</v>
      </c>
      <c r="U5">
        <v>0.34599999999999997</v>
      </c>
      <c r="V5">
        <v>0.41499999999999998</v>
      </c>
      <c r="W5">
        <v>0.76100000000000001</v>
      </c>
      <c r="X5">
        <v>107</v>
      </c>
      <c r="Y5">
        <v>0.34899999999999998</v>
      </c>
      <c r="Z5">
        <v>108</v>
      </c>
      <c r="AA5">
        <v>2282</v>
      </c>
      <c r="AB5">
        <v>142</v>
      </c>
      <c r="AC5">
        <v>66</v>
      </c>
      <c r="AD5">
        <v>44</v>
      </c>
      <c r="AE5">
        <v>52</v>
      </c>
      <c r="AF5">
        <v>56</v>
      </c>
      <c r="AG5">
        <v>2205</v>
      </c>
      <c r="AH5">
        <v>2029</v>
      </c>
      <c r="AI5">
        <v>12.52469135802469</v>
      </c>
      <c r="AJ5">
        <v>5.1351234567901232</v>
      </c>
      <c r="AK5">
        <v>4.9316770186335406</v>
      </c>
      <c r="AL5">
        <v>0.20344643815658259</v>
      </c>
      <c r="AM5">
        <v>4.7320528259473349</v>
      </c>
      <c r="AN5">
        <v>0.19962419268620571</v>
      </c>
    </row>
    <row r="6" spans="1:40" ht="16" customHeight="1" x14ac:dyDescent="0.2">
      <c r="A6" s="15">
        <v>41</v>
      </c>
      <c r="C6" t="s">
        <v>89</v>
      </c>
      <c r="F6" t="s">
        <v>336</v>
      </c>
      <c r="G6">
        <v>160</v>
      </c>
      <c r="H6">
        <v>6127</v>
      </c>
      <c r="I6">
        <v>5499</v>
      </c>
      <c r="J6">
        <v>680</v>
      </c>
      <c r="K6">
        <v>1409</v>
      </c>
      <c r="L6">
        <v>258</v>
      </c>
      <c r="M6">
        <v>27</v>
      </c>
      <c r="N6">
        <v>155</v>
      </c>
      <c r="O6">
        <v>638</v>
      </c>
      <c r="P6">
        <v>132</v>
      </c>
      <c r="Q6">
        <v>62</v>
      </c>
      <c r="R6">
        <v>508</v>
      </c>
      <c r="S6">
        <v>966</v>
      </c>
      <c r="T6">
        <v>0.25600000000000001</v>
      </c>
      <c r="U6">
        <v>0.318</v>
      </c>
      <c r="V6">
        <v>0.39800000000000002</v>
      </c>
      <c r="W6">
        <v>0.71599999999999997</v>
      </c>
      <c r="X6">
        <v>91</v>
      </c>
      <c r="Y6">
        <v>0.33</v>
      </c>
      <c r="Z6">
        <v>88</v>
      </c>
      <c r="AA6">
        <v>2186</v>
      </c>
      <c r="AB6">
        <v>113</v>
      </c>
      <c r="AC6">
        <v>15</v>
      </c>
      <c r="AD6">
        <v>54</v>
      </c>
      <c r="AE6">
        <v>51</v>
      </c>
      <c r="AF6">
        <v>56</v>
      </c>
      <c r="AG6">
        <v>1988</v>
      </c>
      <c r="AH6">
        <v>1813</v>
      </c>
      <c r="AI6">
        <v>11.191358024691359</v>
      </c>
      <c r="AJ6">
        <v>4.5884567901234563</v>
      </c>
      <c r="AK6">
        <v>4.25</v>
      </c>
      <c r="AL6">
        <v>0.33845679012345631</v>
      </c>
      <c r="AM6">
        <v>4.412140111809923</v>
      </c>
      <c r="AN6">
        <v>0.16214011180992299</v>
      </c>
    </row>
    <row r="7" spans="1:40" ht="16" customHeight="1" x14ac:dyDescent="0.2">
      <c r="A7" s="15">
        <v>34</v>
      </c>
      <c r="C7" t="s">
        <v>89</v>
      </c>
      <c r="F7" t="s">
        <v>194</v>
      </c>
      <c r="G7">
        <v>162</v>
      </c>
      <c r="H7">
        <v>6030</v>
      </c>
      <c r="I7">
        <v>5406</v>
      </c>
      <c r="J7">
        <v>644</v>
      </c>
      <c r="K7">
        <v>1335</v>
      </c>
      <c r="L7">
        <v>197</v>
      </c>
      <c r="M7">
        <v>34</v>
      </c>
      <c r="N7">
        <v>121</v>
      </c>
      <c r="O7">
        <v>605</v>
      </c>
      <c r="P7">
        <v>115</v>
      </c>
      <c r="Q7">
        <v>54</v>
      </c>
      <c r="R7">
        <v>487</v>
      </c>
      <c r="S7">
        <v>940</v>
      </c>
      <c r="T7">
        <v>0.247</v>
      </c>
      <c r="U7">
        <v>0.31</v>
      </c>
      <c r="V7">
        <v>0.36299999999999999</v>
      </c>
      <c r="W7">
        <v>0.67300000000000004</v>
      </c>
      <c r="X7">
        <v>80</v>
      </c>
      <c r="Y7">
        <v>0.311</v>
      </c>
      <c r="Z7">
        <v>77</v>
      </c>
      <c r="AA7">
        <v>1963</v>
      </c>
      <c r="AB7">
        <v>123</v>
      </c>
      <c r="AC7">
        <v>34</v>
      </c>
      <c r="AD7">
        <v>50</v>
      </c>
      <c r="AE7">
        <v>53</v>
      </c>
      <c r="AF7">
        <v>29</v>
      </c>
      <c r="AG7">
        <v>1885</v>
      </c>
      <c r="AH7">
        <v>1708</v>
      </c>
      <c r="AI7">
        <v>10.543209876543211</v>
      </c>
      <c r="AJ7">
        <v>4.3227160493827164</v>
      </c>
      <c r="AK7">
        <v>3.975308641975309</v>
      </c>
      <c r="AL7">
        <v>0.34740740740740778</v>
      </c>
      <c r="AM7">
        <v>3.8889139784946241</v>
      </c>
      <c r="AN7">
        <v>8.6394663480684475E-2</v>
      </c>
    </row>
    <row r="8" spans="1:40" ht="16" customHeight="1" x14ac:dyDescent="0.2">
      <c r="A8" s="15">
        <v>36</v>
      </c>
      <c r="C8" t="s">
        <v>89</v>
      </c>
      <c r="F8" t="s">
        <v>260</v>
      </c>
      <c r="G8">
        <v>162</v>
      </c>
      <c r="H8">
        <v>6246</v>
      </c>
      <c r="I8">
        <v>5536</v>
      </c>
      <c r="J8">
        <v>732</v>
      </c>
      <c r="K8">
        <v>1404</v>
      </c>
      <c r="L8">
        <v>237</v>
      </c>
      <c r="M8">
        <v>35</v>
      </c>
      <c r="N8">
        <v>144</v>
      </c>
      <c r="O8">
        <v>670</v>
      </c>
      <c r="P8">
        <v>177</v>
      </c>
      <c r="Q8">
        <v>53</v>
      </c>
      <c r="R8">
        <v>586</v>
      </c>
      <c r="S8">
        <v>920</v>
      </c>
      <c r="T8">
        <v>0.254</v>
      </c>
      <c r="U8">
        <v>0.32500000000000001</v>
      </c>
      <c r="V8">
        <v>0.38700000000000001</v>
      </c>
      <c r="W8">
        <v>0.71199999999999997</v>
      </c>
      <c r="X8">
        <v>93</v>
      </c>
      <c r="Y8">
        <v>0.33400000000000002</v>
      </c>
      <c r="Z8">
        <v>92</v>
      </c>
      <c r="AA8">
        <v>2143</v>
      </c>
      <c r="AB8">
        <v>127</v>
      </c>
      <c r="AC8">
        <v>18</v>
      </c>
      <c r="AD8">
        <v>65</v>
      </c>
      <c r="AE8">
        <v>41</v>
      </c>
      <c r="AF8">
        <v>55</v>
      </c>
      <c r="AG8">
        <v>2063</v>
      </c>
      <c r="AH8">
        <v>1883</v>
      </c>
      <c r="AI8">
        <v>11.623456790123459</v>
      </c>
      <c r="AJ8">
        <v>4.7656172839506166</v>
      </c>
      <c r="AK8">
        <v>4.5185185185185182</v>
      </c>
      <c r="AL8">
        <v>0.2470987654320993</v>
      </c>
      <c r="AM8">
        <v>4.3598692307692311</v>
      </c>
      <c r="AN8">
        <v>0.1586492877492871</v>
      </c>
    </row>
    <row r="9" spans="1:40" ht="16" customHeight="1" x14ac:dyDescent="0.2">
      <c r="A9" s="15">
        <v>21</v>
      </c>
      <c r="C9" t="s">
        <v>89</v>
      </c>
      <c r="F9" t="s">
        <v>297</v>
      </c>
      <c r="G9">
        <v>163</v>
      </c>
      <c r="H9">
        <v>6288</v>
      </c>
      <c r="I9">
        <v>5702</v>
      </c>
      <c r="J9">
        <v>831</v>
      </c>
      <c r="K9">
        <v>1620</v>
      </c>
      <c r="L9">
        <v>270</v>
      </c>
      <c r="M9">
        <v>45</v>
      </c>
      <c r="N9">
        <v>157</v>
      </c>
      <c r="O9">
        <v>775</v>
      </c>
      <c r="P9">
        <v>141</v>
      </c>
      <c r="Q9">
        <v>54</v>
      </c>
      <c r="R9">
        <v>456</v>
      </c>
      <c r="S9">
        <v>944</v>
      </c>
      <c r="T9">
        <v>0.28399999999999997</v>
      </c>
      <c r="U9">
        <v>0.33700000000000002</v>
      </c>
      <c r="V9">
        <v>0.43</v>
      </c>
      <c r="W9">
        <v>0.76700000000000002</v>
      </c>
      <c r="X9">
        <v>109</v>
      </c>
      <c r="Y9">
        <v>0.35299999999999998</v>
      </c>
      <c r="Z9">
        <v>111</v>
      </c>
      <c r="AA9">
        <v>2451</v>
      </c>
      <c r="AB9">
        <v>129</v>
      </c>
      <c r="AC9">
        <v>24</v>
      </c>
      <c r="AD9">
        <v>56</v>
      </c>
      <c r="AE9">
        <v>49</v>
      </c>
      <c r="AF9">
        <v>26</v>
      </c>
      <c r="AG9">
        <v>2126</v>
      </c>
      <c r="AH9">
        <v>1943</v>
      </c>
      <c r="AI9">
        <v>11.993827160493829</v>
      </c>
      <c r="AJ9">
        <v>4.9174691358024694</v>
      </c>
      <c r="AK9">
        <v>5.0981595092024543</v>
      </c>
      <c r="AL9">
        <v>0.18069037339998489</v>
      </c>
      <c r="AM9">
        <v>4.8206643587207383</v>
      </c>
      <c r="AN9">
        <v>0.27749515048171602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29</v>
      </c>
      <c r="C11" t="s">
        <v>89</v>
      </c>
      <c r="F11" t="s">
        <v>227</v>
      </c>
      <c r="G11">
        <v>162</v>
      </c>
      <c r="H11">
        <v>6269</v>
      </c>
      <c r="I11">
        <v>5512</v>
      </c>
      <c r="J11">
        <v>798</v>
      </c>
      <c r="K11">
        <v>1447</v>
      </c>
      <c r="L11">
        <v>234</v>
      </c>
      <c r="M11">
        <v>30</v>
      </c>
      <c r="N11">
        <v>198</v>
      </c>
      <c r="O11">
        <v>751</v>
      </c>
      <c r="P11">
        <v>138</v>
      </c>
      <c r="Q11">
        <v>58</v>
      </c>
      <c r="R11">
        <v>613</v>
      </c>
      <c r="S11">
        <v>885</v>
      </c>
      <c r="T11">
        <v>0.26300000000000001</v>
      </c>
      <c r="U11">
        <v>0.33800000000000002</v>
      </c>
      <c r="V11">
        <v>0.42399999999999999</v>
      </c>
      <c r="W11">
        <v>0.76200000000000001</v>
      </c>
      <c r="X11">
        <v>107</v>
      </c>
      <c r="Y11">
        <v>0.34899999999999998</v>
      </c>
      <c r="Z11">
        <v>107</v>
      </c>
      <c r="AA11">
        <v>2335</v>
      </c>
      <c r="AB11">
        <v>99</v>
      </c>
      <c r="AC11">
        <v>43</v>
      </c>
      <c r="AD11">
        <v>52</v>
      </c>
      <c r="AE11">
        <v>49</v>
      </c>
      <c r="AF11">
        <v>35</v>
      </c>
      <c r="AG11">
        <v>2138</v>
      </c>
      <c r="AH11">
        <v>1981</v>
      </c>
      <c r="AI11">
        <v>12.228395061728399</v>
      </c>
      <c r="AJ11">
        <v>5.0136419753086416</v>
      </c>
      <c r="AK11">
        <v>4.9259259259259256</v>
      </c>
      <c r="AL11">
        <v>8.7716049382716044E-2</v>
      </c>
      <c r="AM11">
        <v>4.8320249835634446</v>
      </c>
      <c r="AN11">
        <v>9.3900942362481032E-2</v>
      </c>
    </row>
    <row r="12" spans="1:40" ht="16" customHeight="1" x14ac:dyDescent="0.2">
      <c r="A12" s="15">
        <v>42</v>
      </c>
      <c r="C12" t="s">
        <v>89</v>
      </c>
      <c r="F12" t="s">
        <v>165</v>
      </c>
      <c r="G12">
        <v>162</v>
      </c>
      <c r="H12">
        <v>6095</v>
      </c>
      <c r="I12">
        <v>5441</v>
      </c>
      <c r="J12">
        <v>654</v>
      </c>
      <c r="K12">
        <v>1388</v>
      </c>
      <c r="L12">
        <v>244</v>
      </c>
      <c r="M12">
        <v>32</v>
      </c>
      <c r="N12">
        <v>125</v>
      </c>
      <c r="O12">
        <v>613</v>
      </c>
      <c r="P12">
        <v>163</v>
      </c>
      <c r="Q12">
        <v>75</v>
      </c>
      <c r="R12">
        <v>536</v>
      </c>
      <c r="S12">
        <v>916</v>
      </c>
      <c r="T12">
        <v>0.255</v>
      </c>
      <c r="U12">
        <v>0.32200000000000001</v>
      </c>
      <c r="V12">
        <v>0.38100000000000001</v>
      </c>
      <c r="W12">
        <v>0.70299999999999996</v>
      </c>
      <c r="X12">
        <v>96</v>
      </c>
      <c r="Y12">
        <v>0.32700000000000001</v>
      </c>
      <c r="Z12">
        <v>96</v>
      </c>
      <c r="AA12">
        <v>2071</v>
      </c>
      <c r="AB12">
        <v>126</v>
      </c>
      <c r="AC12">
        <v>24</v>
      </c>
      <c r="AD12">
        <v>53</v>
      </c>
      <c r="AE12">
        <v>41</v>
      </c>
      <c r="AF12">
        <v>78</v>
      </c>
      <c r="AG12">
        <v>2026</v>
      </c>
      <c r="AH12">
        <v>1825</v>
      </c>
      <c r="AI12">
        <v>11.26543209876543</v>
      </c>
      <c r="AJ12">
        <v>4.6188271604938267</v>
      </c>
      <c r="AK12">
        <v>4.0370370370370372</v>
      </c>
      <c r="AL12">
        <v>0.58179012345678949</v>
      </c>
      <c r="AM12">
        <v>4.1988224637681153</v>
      </c>
      <c r="AN12">
        <v>0.1617854267310781</v>
      </c>
    </row>
    <row r="13" spans="1:40" ht="16" customHeight="1" x14ac:dyDescent="0.2">
      <c r="A13" s="15">
        <v>23</v>
      </c>
      <c r="B13" t="s">
        <v>365</v>
      </c>
      <c r="C13" t="s">
        <v>461</v>
      </c>
      <c r="D13" t="s">
        <v>363</v>
      </c>
      <c r="E13" t="s">
        <v>377</v>
      </c>
      <c r="F13" t="s">
        <v>404</v>
      </c>
      <c r="G13">
        <v>4</v>
      </c>
      <c r="H13">
        <v>2</v>
      </c>
      <c r="I13">
        <v>2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-100</v>
      </c>
      <c r="Y13">
        <v>0</v>
      </c>
      <c r="Z13">
        <v>-133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0.25</v>
      </c>
      <c r="AL13">
        <v>0.25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40</v>
      </c>
      <c r="C15" t="s">
        <v>89</v>
      </c>
      <c r="F15" t="s">
        <v>213</v>
      </c>
      <c r="G15">
        <v>162</v>
      </c>
      <c r="H15">
        <v>6101</v>
      </c>
      <c r="I15">
        <v>5471</v>
      </c>
      <c r="J15">
        <v>638</v>
      </c>
      <c r="K15">
        <v>1373</v>
      </c>
      <c r="L15">
        <v>232</v>
      </c>
      <c r="M15">
        <v>14</v>
      </c>
      <c r="N15">
        <v>130</v>
      </c>
      <c r="O15">
        <v>599</v>
      </c>
      <c r="P15">
        <v>155</v>
      </c>
      <c r="Q15">
        <v>67</v>
      </c>
      <c r="R15">
        <v>478</v>
      </c>
      <c r="S15">
        <v>966</v>
      </c>
      <c r="T15">
        <v>0.251</v>
      </c>
      <c r="U15">
        <v>0.313</v>
      </c>
      <c r="V15">
        <v>0.37</v>
      </c>
      <c r="W15">
        <v>0.68300000000000005</v>
      </c>
      <c r="X15">
        <v>94</v>
      </c>
      <c r="Y15">
        <v>0.32</v>
      </c>
      <c r="Z15">
        <v>95</v>
      </c>
      <c r="AA15">
        <v>2023</v>
      </c>
      <c r="AB15">
        <v>109</v>
      </c>
      <c r="AC15">
        <v>32</v>
      </c>
      <c r="AD15">
        <v>81</v>
      </c>
      <c r="AE15">
        <v>39</v>
      </c>
      <c r="AF15">
        <v>58</v>
      </c>
      <c r="AG15">
        <v>1941</v>
      </c>
      <c r="AH15">
        <v>1765</v>
      </c>
      <c r="AI15">
        <v>10.89506172839506</v>
      </c>
      <c r="AJ15">
        <v>4.4669753086419748</v>
      </c>
      <c r="AK15">
        <v>3.9382716049382722</v>
      </c>
      <c r="AL15">
        <v>0.52870370370370301</v>
      </c>
      <c r="AM15">
        <v>4.0569311324103658</v>
      </c>
      <c r="AN15">
        <v>0.1186595274720941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25</v>
      </c>
      <c r="C17" t="s">
        <v>89</v>
      </c>
      <c r="F17" t="s">
        <v>462</v>
      </c>
      <c r="G17">
        <v>161</v>
      </c>
      <c r="H17">
        <v>6126</v>
      </c>
      <c r="I17">
        <v>5461</v>
      </c>
      <c r="J17">
        <v>667</v>
      </c>
      <c r="K17">
        <v>1393</v>
      </c>
      <c r="L17">
        <v>255</v>
      </c>
      <c r="M17">
        <v>38</v>
      </c>
      <c r="N17">
        <v>127</v>
      </c>
      <c r="O17">
        <v>625</v>
      </c>
      <c r="P17">
        <v>100</v>
      </c>
      <c r="Q17">
        <v>50</v>
      </c>
      <c r="R17">
        <v>530</v>
      </c>
      <c r="S17">
        <v>986</v>
      </c>
      <c r="T17">
        <v>0.255</v>
      </c>
      <c r="U17">
        <v>0.32100000000000001</v>
      </c>
      <c r="V17">
        <v>0.38500000000000001</v>
      </c>
      <c r="W17">
        <v>0.70699999999999996</v>
      </c>
      <c r="X17">
        <v>90</v>
      </c>
      <c r="Y17">
        <v>0.32600000000000001</v>
      </c>
      <c r="Z17">
        <v>88</v>
      </c>
      <c r="AA17">
        <v>2105</v>
      </c>
      <c r="AB17">
        <v>122</v>
      </c>
      <c r="AC17">
        <v>27</v>
      </c>
      <c r="AD17">
        <v>53</v>
      </c>
      <c r="AE17">
        <v>53</v>
      </c>
      <c r="AF17">
        <v>26</v>
      </c>
      <c r="AG17">
        <v>1976</v>
      </c>
      <c r="AH17">
        <v>1804</v>
      </c>
      <c r="AI17">
        <v>11.1358024691358</v>
      </c>
      <c r="AJ17">
        <v>4.5656790123456794</v>
      </c>
      <c r="AK17">
        <v>4.1428571428571432</v>
      </c>
      <c r="AL17">
        <v>0.42282186948853528</v>
      </c>
      <c r="AM17">
        <v>4.207147802007615</v>
      </c>
      <c r="AN17">
        <v>6.4290659150471718E-2</v>
      </c>
    </row>
    <row r="18" spans="1:40" ht="16" customHeight="1" x14ac:dyDescent="0.2">
      <c r="A18" s="15">
        <v>27</v>
      </c>
      <c r="C18" t="s">
        <v>89</v>
      </c>
      <c r="F18" t="s">
        <v>205</v>
      </c>
      <c r="G18">
        <v>162</v>
      </c>
      <c r="H18">
        <v>6151</v>
      </c>
      <c r="I18">
        <v>5531</v>
      </c>
      <c r="J18">
        <v>741</v>
      </c>
      <c r="K18">
        <v>1446</v>
      </c>
      <c r="L18">
        <v>257</v>
      </c>
      <c r="M18">
        <v>39</v>
      </c>
      <c r="N18">
        <v>196</v>
      </c>
      <c r="O18">
        <v>700</v>
      </c>
      <c r="P18">
        <v>81</v>
      </c>
      <c r="Q18">
        <v>61</v>
      </c>
      <c r="R18">
        <v>501</v>
      </c>
      <c r="S18">
        <v>977</v>
      </c>
      <c r="T18">
        <v>0.26100000000000001</v>
      </c>
      <c r="U18">
        <v>0.32500000000000001</v>
      </c>
      <c r="V18">
        <v>0.42799999999999999</v>
      </c>
      <c r="W18">
        <v>0.753</v>
      </c>
      <c r="X18">
        <v>103</v>
      </c>
      <c r="Y18">
        <v>0.34100000000000003</v>
      </c>
      <c r="Z18">
        <v>102</v>
      </c>
      <c r="AA18">
        <v>2369</v>
      </c>
      <c r="AB18">
        <v>123</v>
      </c>
      <c r="AC18">
        <v>37</v>
      </c>
      <c r="AD18">
        <v>44</v>
      </c>
      <c r="AE18">
        <v>38</v>
      </c>
      <c r="AF18">
        <v>33</v>
      </c>
      <c r="AG18">
        <v>2017</v>
      </c>
      <c r="AH18">
        <v>1833</v>
      </c>
      <c r="AI18">
        <v>11.31481481481481</v>
      </c>
      <c r="AJ18">
        <v>4.6390740740740739</v>
      </c>
      <c r="AK18">
        <v>4.5740740740740744</v>
      </c>
      <c r="AL18">
        <v>6.4999999999999503E-2</v>
      </c>
      <c r="AM18">
        <v>4.6937333333333333</v>
      </c>
      <c r="AN18">
        <v>0.1196592592592589</v>
      </c>
    </row>
    <row r="19" spans="1:40" ht="16" customHeight="1" x14ac:dyDescent="0.2">
      <c r="A19" s="15">
        <v>38</v>
      </c>
      <c r="C19" t="s">
        <v>89</v>
      </c>
      <c r="F19" t="s">
        <v>463</v>
      </c>
      <c r="G19">
        <v>162</v>
      </c>
      <c r="H19">
        <v>6349</v>
      </c>
      <c r="I19">
        <v>5558</v>
      </c>
      <c r="J19">
        <v>783</v>
      </c>
      <c r="K19">
        <v>1462</v>
      </c>
      <c r="L19">
        <v>261</v>
      </c>
      <c r="M19">
        <v>31</v>
      </c>
      <c r="N19">
        <v>148</v>
      </c>
      <c r="O19">
        <v>730</v>
      </c>
      <c r="P19">
        <v>118</v>
      </c>
      <c r="Q19">
        <v>48</v>
      </c>
      <c r="R19">
        <v>631</v>
      </c>
      <c r="S19">
        <v>968</v>
      </c>
      <c r="T19">
        <v>0.26300000000000001</v>
      </c>
      <c r="U19">
        <v>0.33900000000000002</v>
      </c>
      <c r="V19">
        <v>0.40100000000000002</v>
      </c>
      <c r="W19">
        <v>0.74</v>
      </c>
      <c r="X19">
        <v>106</v>
      </c>
      <c r="Y19">
        <v>0.34499999999999997</v>
      </c>
      <c r="Z19">
        <v>108</v>
      </c>
      <c r="AA19">
        <v>2229</v>
      </c>
      <c r="AB19">
        <v>122</v>
      </c>
      <c r="AC19">
        <v>31</v>
      </c>
      <c r="AD19">
        <v>75</v>
      </c>
      <c r="AE19">
        <v>53</v>
      </c>
      <c r="AF19">
        <v>68</v>
      </c>
      <c r="AG19">
        <v>2192</v>
      </c>
      <c r="AH19">
        <v>2022</v>
      </c>
      <c r="AI19">
        <v>12.481481481481479</v>
      </c>
      <c r="AJ19">
        <v>5.1174074074074074</v>
      </c>
      <c r="AK19">
        <v>4.833333333333333</v>
      </c>
      <c r="AL19">
        <v>0.28407407407407348</v>
      </c>
      <c r="AM19">
        <v>4.6507325467059983</v>
      </c>
      <c r="AN19">
        <v>0.1826007866273347</v>
      </c>
    </row>
    <row r="20" spans="1:40" ht="16" customHeight="1" x14ac:dyDescent="0.2">
      <c r="A20" s="15">
        <v>25</v>
      </c>
      <c r="B20" t="s">
        <v>380</v>
      </c>
      <c r="C20" t="s">
        <v>464</v>
      </c>
      <c r="D20" t="s">
        <v>465</v>
      </c>
      <c r="E20" t="s">
        <v>427</v>
      </c>
      <c r="F20" t="s">
        <v>409</v>
      </c>
      <c r="G20">
        <v>7</v>
      </c>
      <c r="H20">
        <v>5</v>
      </c>
      <c r="I20">
        <v>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0.2</v>
      </c>
      <c r="V20">
        <v>0</v>
      </c>
      <c r="W20">
        <v>0.2</v>
      </c>
      <c r="X20">
        <v>-39</v>
      </c>
      <c r="Y20">
        <v>0.14299999999999999</v>
      </c>
      <c r="Z20">
        <v>-36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6.1728395061728392E-3</v>
      </c>
      <c r="AJ20">
        <v>2.5308641975308639E-3</v>
      </c>
      <c r="AK20">
        <v>0.14285714285714279</v>
      </c>
      <c r="AL20">
        <v>0.140326278659612</v>
      </c>
      <c r="AM20">
        <v>0</v>
      </c>
      <c r="AN20">
        <v>0.14285714285714279</v>
      </c>
    </row>
    <row r="21" spans="1:40" ht="16" customHeight="1" x14ac:dyDescent="0.2">
      <c r="A21" s="15">
        <v>30</v>
      </c>
      <c r="C21" t="s">
        <v>89</v>
      </c>
      <c r="F21" t="s">
        <v>232</v>
      </c>
      <c r="G21">
        <v>162</v>
      </c>
      <c r="H21">
        <v>6127</v>
      </c>
      <c r="I21">
        <v>5435</v>
      </c>
      <c r="J21">
        <v>731</v>
      </c>
      <c r="K21">
        <v>1370</v>
      </c>
      <c r="L21">
        <v>213</v>
      </c>
      <c r="M21">
        <v>25</v>
      </c>
      <c r="N21">
        <v>163</v>
      </c>
      <c r="O21">
        <v>683</v>
      </c>
      <c r="P21">
        <v>139</v>
      </c>
      <c r="Q21">
        <v>61</v>
      </c>
      <c r="R21">
        <v>553</v>
      </c>
      <c r="S21">
        <v>983</v>
      </c>
      <c r="T21">
        <v>0.252</v>
      </c>
      <c r="U21">
        <v>0.32200000000000001</v>
      </c>
      <c r="V21">
        <v>0.39</v>
      </c>
      <c r="W21">
        <v>0.71199999999999997</v>
      </c>
      <c r="X21">
        <v>100</v>
      </c>
      <c r="Y21">
        <v>0.33100000000000002</v>
      </c>
      <c r="Z21">
        <v>103</v>
      </c>
      <c r="AA21">
        <v>2122</v>
      </c>
      <c r="AB21">
        <v>105</v>
      </c>
      <c r="AC21">
        <v>32</v>
      </c>
      <c r="AD21">
        <v>56</v>
      </c>
      <c r="AE21">
        <v>51</v>
      </c>
      <c r="AF21">
        <v>24</v>
      </c>
      <c r="AG21">
        <v>1979</v>
      </c>
      <c r="AH21">
        <v>1813</v>
      </c>
      <c r="AI21">
        <v>11.191358024691359</v>
      </c>
      <c r="AJ21">
        <v>4.5884567901234563</v>
      </c>
      <c r="AK21">
        <v>4.5123456790123457</v>
      </c>
      <c r="AL21">
        <v>7.6111111111110574E-2</v>
      </c>
      <c r="AM21">
        <v>4.269746376811594</v>
      </c>
      <c r="AN21">
        <v>0.24259930220075179</v>
      </c>
    </row>
    <row r="22" spans="1:40" ht="16" customHeight="1" x14ac:dyDescent="0.2">
      <c r="A22" s="15">
        <v>44</v>
      </c>
      <c r="C22" t="s">
        <v>89</v>
      </c>
      <c r="F22" t="s">
        <v>238</v>
      </c>
      <c r="G22">
        <v>161</v>
      </c>
      <c r="H22">
        <v>6229</v>
      </c>
      <c r="I22">
        <v>5483</v>
      </c>
      <c r="J22">
        <v>739</v>
      </c>
      <c r="K22">
        <v>1386</v>
      </c>
      <c r="L22">
        <v>266</v>
      </c>
      <c r="M22">
        <v>39</v>
      </c>
      <c r="N22">
        <v>154</v>
      </c>
      <c r="O22">
        <v>696</v>
      </c>
      <c r="P22">
        <v>153</v>
      </c>
      <c r="Q22">
        <v>59</v>
      </c>
      <c r="R22">
        <v>589</v>
      </c>
      <c r="S22">
        <v>1154</v>
      </c>
      <c r="T22">
        <v>0.253</v>
      </c>
      <c r="U22">
        <v>0.32700000000000001</v>
      </c>
      <c r="V22">
        <v>0.4</v>
      </c>
      <c r="W22">
        <v>0.72699999999999998</v>
      </c>
      <c r="X22">
        <v>98</v>
      </c>
      <c r="Y22">
        <v>0.33900000000000002</v>
      </c>
      <c r="Z22">
        <v>98</v>
      </c>
      <c r="AA22">
        <v>2192</v>
      </c>
      <c r="AB22">
        <v>98</v>
      </c>
      <c r="AC22">
        <v>40</v>
      </c>
      <c r="AD22">
        <v>66</v>
      </c>
      <c r="AE22">
        <v>51</v>
      </c>
      <c r="AF22">
        <v>70</v>
      </c>
      <c r="AG22">
        <v>2085</v>
      </c>
      <c r="AH22">
        <v>1928</v>
      </c>
      <c r="AI22">
        <v>11.901234567901231</v>
      </c>
      <c r="AJ22">
        <v>4.8795061728395046</v>
      </c>
      <c r="AK22">
        <v>4.5900621118012426</v>
      </c>
      <c r="AL22">
        <v>0.28944406103826292</v>
      </c>
      <c r="AM22">
        <v>4.5857968059802916</v>
      </c>
      <c r="AN22">
        <v>4.2653058209500827E-3</v>
      </c>
    </row>
    <row r="23" spans="1:40" ht="16" customHeight="1" x14ac:dyDescent="0.2">
      <c r="A23" s="15">
        <v>41</v>
      </c>
      <c r="C23" t="s">
        <v>89</v>
      </c>
      <c r="F23" t="s">
        <v>144</v>
      </c>
      <c r="G23">
        <v>162</v>
      </c>
      <c r="H23">
        <v>6164</v>
      </c>
      <c r="I23">
        <v>5456</v>
      </c>
      <c r="J23">
        <v>663</v>
      </c>
      <c r="K23">
        <v>1366</v>
      </c>
      <c r="L23">
        <v>273</v>
      </c>
      <c r="M23">
        <v>33</v>
      </c>
      <c r="N23">
        <v>111</v>
      </c>
      <c r="O23">
        <v>618</v>
      </c>
      <c r="P23">
        <v>152</v>
      </c>
      <c r="Q23">
        <v>84</v>
      </c>
      <c r="R23">
        <v>569</v>
      </c>
      <c r="S23">
        <v>929</v>
      </c>
      <c r="T23">
        <v>0.25</v>
      </c>
      <c r="U23">
        <v>0.32100000000000001</v>
      </c>
      <c r="V23">
        <v>0.374</v>
      </c>
      <c r="W23">
        <v>0.69499999999999995</v>
      </c>
      <c r="X23">
        <v>90</v>
      </c>
      <c r="Y23">
        <v>0.32100000000000001</v>
      </c>
      <c r="Z23">
        <v>87</v>
      </c>
      <c r="AA23">
        <v>2038</v>
      </c>
      <c r="AB23">
        <v>132</v>
      </c>
      <c r="AC23">
        <v>20</v>
      </c>
      <c r="AD23">
        <v>68</v>
      </c>
      <c r="AE23">
        <v>44</v>
      </c>
      <c r="AF23">
        <v>55</v>
      </c>
      <c r="AG23">
        <v>2010</v>
      </c>
      <c r="AH23">
        <v>1794</v>
      </c>
      <c r="AI23">
        <v>11.074074074074071</v>
      </c>
      <c r="AJ23">
        <v>4.5403703703703702</v>
      </c>
      <c r="AK23">
        <v>4.0925925925925926</v>
      </c>
      <c r="AL23">
        <v>0.44777777777777761</v>
      </c>
      <c r="AM23">
        <v>4.0642886812045704</v>
      </c>
      <c r="AN23">
        <v>2.8303911388023021E-2</v>
      </c>
    </row>
    <row r="24" spans="1:40" ht="16" customHeight="1" x14ac:dyDescent="0.2">
      <c r="A24" s="15">
        <v>41</v>
      </c>
      <c r="C24" t="s">
        <v>89</v>
      </c>
      <c r="F24" t="s">
        <v>126</v>
      </c>
      <c r="G24">
        <v>162</v>
      </c>
      <c r="H24">
        <v>6118</v>
      </c>
      <c r="I24">
        <v>5515</v>
      </c>
      <c r="J24">
        <v>656</v>
      </c>
      <c r="K24">
        <v>1442</v>
      </c>
      <c r="L24">
        <v>239</v>
      </c>
      <c r="M24">
        <v>25</v>
      </c>
      <c r="N24">
        <v>136</v>
      </c>
      <c r="O24">
        <v>629</v>
      </c>
      <c r="P24">
        <v>96</v>
      </c>
      <c r="Q24">
        <v>68</v>
      </c>
      <c r="R24">
        <v>484</v>
      </c>
      <c r="S24">
        <v>917</v>
      </c>
      <c r="T24">
        <v>0.26100000000000001</v>
      </c>
      <c r="U24">
        <v>0.32100000000000001</v>
      </c>
      <c r="V24">
        <v>0.38800000000000001</v>
      </c>
      <c r="W24">
        <v>0.70899999999999996</v>
      </c>
      <c r="X24">
        <v>97</v>
      </c>
      <c r="Y24">
        <v>0.32500000000000001</v>
      </c>
      <c r="Z24">
        <v>95</v>
      </c>
      <c r="AA24">
        <v>2139</v>
      </c>
      <c r="AB24">
        <v>130</v>
      </c>
      <c r="AC24">
        <v>18</v>
      </c>
      <c r="AD24">
        <v>66</v>
      </c>
      <c r="AE24">
        <v>35</v>
      </c>
      <c r="AF24">
        <v>74</v>
      </c>
      <c r="AG24">
        <v>2018</v>
      </c>
      <c r="AH24">
        <v>1820</v>
      </c>
      <c r="AI24">
        <v>11.23456790123457</v>
      </c>
      <c r="AJ24">
        <v>4.606172839506173</v>
      </c>
      <c r="AK24">
        <v>4.0493827160493829</v>
      </c>
      <c r="AL24">
        <v>0.55679012345679002</v>
      </c>
      <c r="AM24">
        <v>4.2775354794046381</v>
      </c>
      <c r="AN24">
        <v>0.22815276335525511</v>
      </c>
    </row>
    <row r="25" spans="1:40" ht="16" customHeight="1" x14ac:dyDescent="0.2">
      <c r="A25" s="15">
        <v>28</v>
      </c>
      <c r="C25" t="s">
        <v>89</v>
      </c>
      <c r="F25" t="s">
        <v>338</v>
      </c>
      <c r="G25">
        <v>162</v>
      </c>
      <c r="H25">
        <v>6187</v>
      </c>
      <c r="I25">
        <v>5498</v>
      </c>
      <c r="J25">
        <v>718</v>
      </c>
      <c r="K25">
        <v>1392</v>
      </c>
      <c r="L25">
        <v>243</v>
      </c>
      <c r="M25">
        <v>41</v>
      </c>
      <c r="N25">
        <v>158</v>
      </c>
      <c r="O25">
        <v>681</v>
      </c>
      <c r="P25">
        <v>93</v>
      </c>
      <c r="Q25">
        <v>76</v>
      </c>
      <c r="R25">
        <v>572</v>
      </c>
      <c r="S25">
        <v>1148</v>
      </c>
      <c r="T25">
        <v>0.253</v>
      </c>
      <c r="U25">
        <v>0.32600000000000001</v>
      </c>
      <c r="V25">
        <v>0.39900000000000002</v>
      </c>
      <c r="W25">
        <v>0.72399999999999998</v>
      </c>
      <c r="X25">
        <v>97</v>
      </c>
      <c r="Y25">
        <v>0.32800000000000001</v>
      </c>
      <c r="Z25">
        <v>95</v>
      </c>
      <c r="AA25">
        <v>2191</v>
      </c>
      <c r="AB25">
        <v>125</v>
      </c>
      <c r="AC25">
        <v>34</v>
      </c>
      <c r="AD25">
        <v>52</v>
      </c>
      <c r="AE25">
        <v>29</v>
      </c>
      <c r="AF25">
        <v>38</v>
      </c>
      <c r="AG25">
        <v>2036</v>
      </c>
      <c r="AH25">
        <v>1835</v>
      </c>
      <c r="AI25">
        <v>11.32716049382716</v>
      </c>
      <c r="AJ25">
        <v>4.644135802469135</v>
      </c>
      <c r="AK25">
        <v>4.4320987654320989</v>
      </c>
      <c r="AL25">
        <v>0.21203703703703611</v>
      </c>
      <c r="AM25">
        <v>4.3670373210633944</v>
      </c>
      <c r="AN25">
        <v>6.5061444368704535E-2</v>
      </c>
    </row>
    <row r="26" spans="1:40" ht="16" customHeight="1" x14ac:dyDescent="0.2">
      <c r="A26" s="15">
        <v>42</v>
      </c>
      <c r="C26" t="s">
        <v>89</v>
      </c>
      <c r="F26" t="s">
        <v>334</v>
      </c>
      <c r="G26">
        <v>162</v>
      </c>
      <c r="H26">
        <v>6212</v>
      </c>
      <c r="I26">
        <v>5501</v>
      </c>
      <c r="J26">
        <v>698</v>
      </c>
      <c r="K26">
        <v>1394</v>
      </c>
      <c r="L26">
        <v>269</v>
      </c>
      <c r="M26">
        <v>29</v>
      </c>
      <c r="N26">
        <v>114</v>
      </c>
      <c r="O26">
        <v>637</v>
      </c>
      <c r="P26">
        <v>148</v>
      </c>
      <c r="Q26">
        <v>93</v>
      </c>
      <c r="R26">
        <v>536</v>
      </c>
      <c r="S26">
        <v>1087</v>
      </c>
      <c r="T26">
        <v>0.253</v>
      </c>
      <c r="U26">
        <v>0.32200000000000001</v>
      </c>
      <c r="V26">
        <v>0.375</v>
      </c>
      <c r="W26">
        <v>0.69699999999999995</v>
      </c>
      <c r="X26">
        <v>97</v>
      </c>
      <c r="Y26">
        <v>0.32400000000000001</v>
      </c>
      <c r="Z26">
        <v>97</v>
      </c>
      <c r="AA26">
        <v>2063</v>
      </c>
      <c r="AB26">
        <v>83</v>
      </c>
      <c r="AC26">
        <v>37</v>
      </c>
      <c r="AD26">
        <v>101</v>
      </c>
      <c r="AE26">
        <v>34</v>
      </c>
      <c r="AF26">
        <v>86</v>
      </c>
      <c r="AG26">
        <v>2053</v>
      </c>
      <c r="AH26">
        <v>1877</v>
      </c>
      <c r="AI26">
        <v>11.586419753086419</v>
      </c>
      <c r="AJ26">
        <v>4.7504320987654314</v>
      </c>
      <c r="AK26">
        <v>4.3086419753086416</v>
      </c>
      <c r="AL26">
        <v>0.44179012345678981</v>
      </c>
      <c r="AM26">
        <v>4.2504528985507246</v>
      </c>
      <c r="AN26">
        <v>5.8189076757916958E-2</v>
      </c>
    </row>
    <row r="27" spans="1:40" ht="16" customHeight="1" x14ac:dyDescent="0.2">
      <c r="A27" s="15">
        <v>40</v>
      </c>
      <c r="C27" t="s">
        <v>89</v>
      </c>
      <c r="F27" t="s">
        <v>103</v>
      </c>
      <c r="G27">
        <v>161</v>
      </c>
      <c r="H27">
        <v>6122</v>
      </c>
      <c r="I27">
        <v>5378</v>
      </c>
      <c r="J27">
        <v>601</v>
      </c>
      <c r="K27">
        <v>1270</v>
      </c>
      <c r="L27">
        <v>216</v>
      </c>
      <c r="M27">
        <v>48</v>
      </c>
      <c r="N27">
        <v>58</v>
      </c>
      <c r="O27">
        <v>550</v>
      </c>
      <c r="P27">
        <v>262</v>
      </c>
      <c r="Q27">
        <v>78</v>
      </c>
      <c r="R27">
        <v>568</v>
      </c>
      <c r="S27">
        <v>905</v>
      </c>
      <c r="T27">
        <v>0.23599999999999999</v>
      </c>
      <c r="U27">
        <v>0.309</v>
      </c>
      <c r="V27">
        <v>0.32700000000000001</v>
      </c>
      <c r="W27">
        <v>0.63600000000000001</v>
      </c>
      <c r="X27">
        <v>76</v>
      </c>
      <c r="Y27">
        <v>0.307</v>
      </c>
      <c r="Z27">
        <v>74</v>
      </c>
      <c r="AA27">
        <v>1756</v>
      </c>
      <c r="AB27">
        <v>83</v>
      </c>
      <c r="AC27">
        <v>20</v>
      </c>
      <c r="AD27">
        <v>108</v>
      </c>
      <c r="AE27">
        <v>46</v>
      </c>
      <c r="AF27">
        <v>69</v>
      </c>
      <c r="AG27">
        <v>1927</v>
      </c>
      <c r="AH27">
        <v>1766</v>
      </c>
      <c r="AI27">
        <v>10.901234567901231</v>
      </c>
      <c r="AJ27">
        <v>4.4695061728395054</v>
      </c>
      <c r="AK27">
        <v>3.7329192546583849</v>
      </c>
      <c r="AL27">
        <v>0.73658691818112043</v>
      </c>
      <c r="AM27">
        <v>3.6339212513484358</v>
      </c>
      <c r="AN27">
        <v>9.8998003309949123E-2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24</v>
      </c>
      <c r="C29" t="s">
        <v>89</v>
      </c>
      <c r="F29" t="s">
        <v>346</v>
      </c>
      <c r="G29">
        <v>162</v>
      </c>
      <c r="H29">
        <v>6148</v>
      </c>
      <c r="I29">
        <v>5529</v>
      </c>
      <c r="J29">
        <v>771</v>
      </c>
      <c r="K29">
        <v>1479</v>
      </c>
      <c r="L29">
        <v>248</v>
      </c>
      <c r="M29">
        <v>43</v>
      </c>
      <c r="N29">
        <v>184</v>
      </c>
      <c r="O29">
        <v>725</v>
      </c>
      <c r="P29">
        <v>103</v>
      </c>
      <c r="Q29">
        <v>85</v>
      </c>
      <c r="R29">
        <v>511</v>
      </c>
      <c r="S29">
        <v>1088</v>
      </c>
      <c r="T29">
        <v>0.26700000000000002</v>
      </c>
      <c r="U29">
        <v>0.33100000000000002</v>
      </c>
      <c r="V29">
        <v>0.42799999999999999</v>
      </c>
      <c r="W29">
        <v>0.75900000000000001</v>
      </c>
      <c r="X29">
        <v>104</v>
      </c>
      <c r="Y29">
        <v>0.34100000000000003</v>
      </c>
      <c r="Z29">
        <v>102</v>
      </c>
      <c r="AA29">
        <v>2365</v>
      </c>
      <c r="AB29">
        <v>133</v>
      </c>
      <c r="AC29">
        <v>35</v>
      </c>
      <c r="AD29">
        <v>31</v>
      </c>
      <c r="AE29">
        <v>42</v>
      </c>
      <c r="AF29">
        <v>33</v>
      </c>
      <c r="AG29">
        <v>2058</v>
      </c>
      <c r="AH29">
        <v>1840</v>
      </c>
      <c r="AI29">
        <v>11.358024691358031</v>
      </c>
      <c r="AJ29">
        <v>4.6567901234567914</v>
      </c>
      <c r="AK29">
        <v>4.7592592592592604</v>
      </c>
      <c r="AL29">
        <v>0.102469135802469</v>
      </c>
      <c r="AM29">
        <v>4.6262504196038936</v>
      </c>
      <c r="AN29">
        <v>0.133008839655365</v>
      </c>
    </row>
    <row r="30" spans="1:40" ht="16" customHeight="1" x14ac:dyDescent="0.2">
      <c r="A30" s="15">
        <v>23</v>
      </c>
      <c r="C30" t="s">
        <v>89</v>
      </c>
      <c r="F30" t="s">
        <v>147</v>
      </c>
      <c r="G30">
        <v>163</v>
      </c>
      <c r="H30">
        <v>6318</v>
      </c>
      <c r="I30">
        <v>5716</v>
      </c>
      <c r="J30">
        <v>809</v>
      </c>
      <c r="K30">
        <v>1540</v>
      </c>
      <c r="L30">
        <v>285</v>
      </c>
      <c r="M30">
        <v>35</v>
      </c>
      <c r="N30">
        <v>181</v>
      </c>
      <c r="O30">
        <v>767</v>
      </c>
      <c r="P30">
        <v>110</v>
      </c>
      <c r="Q30">
        <v>59</v>
      </c>
      <c r="R30">
        <v>496</v>
      </c>
      <c r="S30">
        <v>848</v>
      </c>
      <c r="T30">
        <v>0.26900000000000002</v>
      </c>
      <c r="U30">
        <v>0.32900000000000001</v>
      </c>
      <c r="V30">
        <v>0.42699999999999999</v>
      </c>
      <c r="W30">
        <v>0.755</v>
      </c>
      <c r="X30">
        <v>102</v>
      </c>
      <c r="Y30">
        <v>0.34300000000000003</v>
      </c>
      <c r="Z30">
        <v>101</v>
      </c>
      <c r="AA30">
        <v>2438</v>
      </c>
      <c r="AB30">
        <v>122</v>
      </c>
      <c r="AC30">
        <v>33</v>
      </c>
      <c r="AD30">
        <v>24</v>
      </c>
      <c r="AE30">
        <v>49</v>
      </c>
      <c r="AF30">
        <v>23</v>
      </c>
      <c r="AG30">
        <v>2092</v>
      </c>
      <c r="AH30">
        <v>1911</v>
      </c>
      <c r="AI30">
        <v>11.796296296296299</v>
      </c>
      <c r="AJ30">
        <v>4.8364814814814814</v>
      </c>
      <c r="AK30">
        <v>4.96319018404908</v>
      </c>
      <c r="AL30">
        <v>0.12670870256759861</v>
      </c>
      <c r="AM30">
        <v>4.8226773049645386</v>
      </c>
      <c r="AN30">
        <v>0.14051287908454141</v>
      </c>
    </row>
    <row r="31" spans="1:40" ht="16" customHeight="1" x14ac:dyDescent="0.2">
      <c r="A31" s="15">
        <v>45</v>
      </c>
      <c r="C31" t="s">
        <v>89</v>
      </c>
      <c r="F31" t="s">
        <v>153</v>
      </c>
      <c r="G31">
        <v>161</v>
      </c>
      <c r="H31">
        <v>6174</v>
      </c>
      <c r="I31">
        <v>5508</v>
      </c>
      <c r="J31">
        <v>637</v>
      </c>
      <c r="K31">
        <v>1401</v>
      </c>
      <c r="L31">
        <v>255</v>
      </c>
      <c r="M31">
        <v>50</v>
      </c>
      <c r="N31">
        <v>110</v>
      </c>
      <c r="O31">
        <v>602</v>
      </c>
      <c r="P31">
        <v>193</v>
      </c>
      <c r="Q31">
        <v>95</v>
      </c>
      <c r="R31">
        <v>537</v>
      </c>
      <c r="S31">
        <v>1016</v>
      </c>
      <c r="T31">
        <v>0.254</v>
      </c>
      <c r="U31">
        <v>0.32200000000000001</v>
      </c>
      <c r="V31">
        <v>0.379</v>
      </c>
      <c r="W31">
        <v>0.70099999999999996</v>
      </c>
      <c r="X31">
        <v>93</v>
      </c>
      <c r="Y31">
        <v>0.32400000000000001</v>
      </c>
      <c r="Z31">
        <v>90</v>
      </c>
      <c r="AA31">
        <v>2086</v>
      </c>
      <c r="AB31">
        <v>113</v>
      </c>
      <c r="AC31">
        <v>33</v>
      </c>
      <c r="AD31">
        <v>53</v>
      </c>
      <c r="AE31">
        <v>42</v>
      </c>
      <c r="AF31">
        <v>72</v>
      </c>
      <c r="AG31">
        <v>2043</v>
      </c>
      <c r="AH31">
        <v>1835</v>
      </c>
      <c r="AI31">
        <v>11.32716049382716</v>
      </c>
      <c r="AJ31">
        <v>4.644135802469135</v>
      </c>
      <c r="AK31">
        <v>3.956521739130435</v>
      </c>
      <c r="AL31">
        <v>0.68761406333870045</v>
      </c>
      <c r="AM31">
        <v>4.1996678743961358</v>
      </c>
      <c r="AN31">
        <v>0.2431461352657012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35</v>
      </c>
      <c r="C3" t="s">
        <v>89</v>
      </c>
      <c r="F3" t="s">
        <v>288</v>
      </c>
      <c r="G3">
        <v>162</v>
      </c>
      <c r="H3">
        <v>6208</v>
      </c>
      <c r="I3">
        <v>5526</v>
      </c>
      <c r="J3">
        <v>632</v>
      </c>
      <c r="K3">
        <v>1359</v>
      </c>
      <c r="L3">
        <v>213</v>
      </c>
      <c r="M3">
        <v>28</v>
      </c>
      <c r="N3">
        <v>126</v>
      </c>
      <c r="O3">
        <v>598</v>
      </c>
      <c r="P3">
        <v>72</v>
      </c>
      <c r="Q3">
        <v>52</v>
      </c>
      <c r="R3">
        <v>553</v>
      </c>
      <c r="S3">
        <v>849</v>
      </c>
      <c r="T3">
        <v>0.246</v>
      </c>
      <c r="U3">
        <v>0.315</v>
      </c>
      <c r="V3">
        <v>0.36299999999999999</v>
      </c>
      <c r="W3">
        <v>0.67800000000000005</v>
      </c>
      <c r="X3">
        <v>86</v>
      </c>
      <c r="Y3">
        <v>0.32</v>
      </c>
      <c r="Z3">
        <v>86</v>
      </c>
      <c r="AA3">
        <v>2006</v>
      </c>
      <c r="AB3">
        <v>154</v>
      </c>
      <c r="AC3">
        <v>22</v>
      </c>
      <c r="AD3">
        <v>65</v>
      </c>
      <c r="AE3">
        <v>41</v>
      </c>
      <c r="AF3">
        <v>56</v>
      </c>
      <c r="AG3">
        <v>1990</v>
      </c>
      <c r="AH3">
        <v>1784</v>
      </c>
      <c r="AI3">
        <v>11.01234567901234</v>
      </c>
      <c r="AJ3">
        <v>4.5150617283950609</v>
      </c>
      <c r="AK3">
        <v>3.901234567901235</v>
      </c>
      <c r="AL3">
        <v>0.61382716049382635</v>
      </c>
      <c r="AM3">
        <v>3.997481481481481</v>
      </c>
      <c r="AN3">
        <v>9.6246913580245952E-2</v>
      </c>
    </row>
    <row r="4" spans="1:40" ht="16" customHeight="1" x14ac:dyDescent="0.2">
      <c r="A4" s="15">
        <v>27</v>
      </c>
      <c r="C4" t="s">
        <v>89</v>
      </c>
      <c r="F4" t="s">
        <v>279</v>
      </c>
      <c r="G4">
        <v>161</v>
      </c>
      <c r="H4">
        <v>6212</v>
      </c>
      <c r="I4">
        <v>5517</v>
      </c>
      <c r="J4">
        <v>818</v>
      </c>
      <c r="K4">
        <v>1451</v>
      </c>
      <c r="L4">
        <v>234</v>
      </c>
      <c r="M4">
        <v>22</v>
      </c>
      <c r="N4">
        <v>214</v>
      </c>
      <c r="O4">
        <v>773</v>
      </c>
      <c r="P4">
        <v>69</v>
      </c>
      <c r="Q4">
        <v>43</v>
      </c>
      <c r="R4">
        <v>604</v>
      </c>
      <c r="S4">
        <v>908</v>
      </c>
      <c r="T4">
        <v>0.26300000000000001</v>
      </c>
      <c r="U4">
        <v>0.33600000000000002</v>
      </c>
      <c r="V4">
        <v>0.43</v>
      </c>
      <c r="W4">
        <v>0.76500000000000001</v>
      </c>
      <c r="X4">
        <v>111</v>
      </c>
      <c r="Y4">
        <v>0.34899999999999998</v>
      </c>
      <c r="Z4">
        <v>114</v>
      </c>
      <c r="AA4">
        <v>2371</v>
      </c>
      <c r="AB4">
        <v>132</v>
      </c>
      <c r="AC4">
        <v>19</v>
      </c>
      <c r="AD4">
        <v>31</v>
      </c>
      <c r="AE4">
        <v>40</v>
      </c>
      <c r="AF4">
        <v>30</v>
      </c>
      <c r="AG4">
        <v>2104</v>
      </c>
      <c r="AH4">
        <v>1929</v>
      </c>
      <c r="AI4">
        <v>11.90740740740741</v>
      </c>
      <c r="AJ4">
        <v>4.8820370370370361</v>
      </c>
      <c r="AK4">
        <v>5.0807453416149064</v>
      </c>
      <c r="AL4">
        <v>0.19870830457787039</v>
      </c>
      <c r="AM4">
        <v>4.8001736111111102</v>
      </c>
      <c r="AN4">
        <v>0.28057173050379619</v>
      </c>
    </row>
    <row r="5" spans="1:40" ht="16" customHeight="1" x14ac:dyDescent="0.2">
      <c r="A5" s="15">
        <v>22</v>
      </c>
      <c r="C5" t="s">
        <v>89</v>
      </c>
      <c r="F5" t="s">
        <v>319</v>
      </c>
      <c r="G5">
        <v>163</v>
      </c>
      <c r="H5">
        <v>6420</v>
      </c>
      <c r="I5">
        <v>5720</v>
      </c>
      <c r="J5">
        <v>800</v>
      </c>
      <c r="K5">
        <v>1615</v>
      </c>
      <c r="L5">
        <v>292</v>
      </c>
      <c r="M5">
        <v>31</v>
      </c>
      <c r="N5">
        <v>162</v>
      </c>
      <c r="O5">
        <v>760</v>
      </c>
      <c r="P5">
        <v>66</v>
      </c>
      <c r="Q5">
        <v>27</v>
      </c>
      <c r="R5">
        <v>562</v>
      </c>
      <c r="S5">
        <v>816</v>
      </c>
      <c r="T5">
        <v>0.28199999999999997</v>
      </c>
      <c r="U5">
        <v>0.34699999999999998</v>
      </c>
      <c r="V5">
        <v>0.42899999999999999</v>
      </c>
      <c r="W5">
        <v>0.77600000000000002</v>
      </c>
      <c r="X5">
        <v>108</v>
      </c>
      <c r="Y5">
        <v>0.35499999999999998</v>
      </c>
      <c r="Z5">
        <v>110</v>
      </c>
      <c r="AA5">
        <v>2455</v>
      </c>
      <c r="AB5">
        <v>164</v>
      </c>
      <c r="AC5">
        <v>30</v>
      </c>
      <c r="AD5">
        <v>50</v>
      </c>
      <c r="AE5">
        <v>57</v>
      </c>
      <c r="AF5">
        <v>39</v>
      </c>
      <c r="AG5">
        <v>2246</v>
      </c>
      <c r="AH5">
        <v>2055</v>
      </c>
      <c r="AI5">
        <v>12.68518518518519</v>
      </c>
      <c r="AJ5">
        <v>5.200925925925926</v>
      </c>
      <c r="AK5">
        <v>4.9079754601226986</v>
      </c>
      <c r="AL5">
        <v>0.29295046580322648</v>
      </c>
      <c r="AM5">
        <v>4.940093659942363</v>
      </c>
      <c r="AN5">
        <v>3.2118199819663573E-2</v>
      </c>
    </row>
    <row r="6" spans="1:40" ht="16" customHeight="1" x14ac:dyDescent="0.2">
      <c r="A6" s="15">
        <v>42</v>
      </c>
      <c r="C6" t="s">
        <v>89</v>
      </c>
      <c r="F6" t="s">
        <v>196</v>
      </c>
      <c r="G6">
        <v>162</v>
      </c>
      <c r="H6">
        <v>6177</v>
      </c>
      <c r="I6">
        <v>5492</v>
      </c>
      <c r="J6">
        <v>686</v>
      </c>
      <c r="K6">
        <v>1397</v>
      </c>
      <c r="L6">
        <v>239</v>
      </c>
      <c r="M6">
        <v>28</v>
      </c>
      <c r="N6">
        <v>150</v>
      </c>
      <c r="O6">
        <v>640</v>
      </c>
      <c r="P6">
        <v>182</v>
      </c>
      <c r="Q6">
        <v>49</v>
      </c>
      <c r="R6">
        <v>562</v>
      </c>
      <c r="S6">
        <v>937</v>
      </c>
      <c r="T6">
        <v>0.254</v>
      </c>
      <c r="U6">
        <v>0.32400000000000001</v>
      </c>
      <c r="V6">
        <v>0.39</v>
      </c>
      <c r="W6">
        <v>0.71399999999999997</v>
      </c>
      <c r="X6">
        <v>91</v>
      </c>
      <c r="Y6">
        <v>0.33500000000000002</v>
      </c>
      <c r="Z6">
        <v>89</v>
      </c>
      <c r="AA6">
        <v>2142</v>
      </c>
      <c r="AB6">
        <v>119</v>
      </c>
      <c r="AC6">
        <v>18</v>
      </c>
      <c r="AD6">
        <v>66</v>
      </c>
      <c r="AE6">
        <v>39</v>
      </c>
      <c r="AF6">
        <v>62</v>
      </c>
      <c r="AG6">
        <v>2039</v>
      </c>
      <c r="AH6">
        <v>1871</v>
      </c>
      <c r="AI6">
        <v>11.549382716049379</v>
      </c>
      <c r="AJ6">
        <v>4.7352469135802471</v>
      </c>
      <c r="AK6">
        <v>4.2345679012345681</v>
      </c>
      <c r="AL6">
        <v>0.50067901234567902</v>
      </c>
      <c r="AM6">
        <v>4.3791409465020577</v>
      </c>
      <c r="AN6">
        <v>0.1445730452674896</v>
      </c>
    </row>
    <row r="7" spans="1:40" ht="16" customHeight="1" x14ac:dyDescent="0.2">
      <c r="A7" s="15">
        <v>33</v>
      </c>
      <c r="C7" t="s">
        <v>89</v>
      </c>
      <c r="F7" t="s">
        <v>418</v>
      </c>
      <c r="G7">
        <v>163</v>
      </c>
      <c r="H7">
        <v>6089</v>
      </c>
      <c r="I7">
        <v>5470</v>
      </c>
      <c r="J7">
        <v>736</v>
      </c>
      <c r="K7">
        <v>1386</v>
      </c>
      <c r="L7">
        <v>247</v>
      </c>
      <c r="M7">
        <v>37</v>
      </c>
      <c r="N7">
        <v>146</v>
      </c>
      <c r="O7">
        <v>695</v>
      </c>
      <c r="P7">
        <v>108</v>
      </c>
      <c r="Q7">
        <v>56</v>
      </c>
      <c r="R7">
        <v>471</v>
      </c>
      <c r="S7">
        <v>843</v>
      </c>
      <c r="T7">
        <v>0.253</v>
      </c>
      <c r="U7">
        <v>0.315</v>
      </c>
      <c r="V7">
        <v>0.39200000000000002</v>
      </c>
      <c r="W7">
        <v>0.70699999999999996</v>
      </c>
      <c r="X7">
        <v>90</v>
      </c>
      <c r="Y7">
        <v>0.32300000000000001</v>
      </c>
      <c r="Z7">
        <v>87</v>
      </c>
      <c r="AA7">
        <v>2145</v>
      </c>
      <c r="AB7">
        <v>119</v>
      </c>
      <c r="AC7">
        <v>43</v>
      </c>
      <c r="AD7">
        <v>59</v>
      </c>
      <c r="AE7">
        <v>45</v>
      </c>
      <c r="AF7">
        <v>40</v>
      </c>
      <c r="AG7">
        <v>1940</v>
      </c>
      <c r="AH7">
        <v>1765</v>
      </c>
      <c r="AI7">
        <v>10.89506172839506</v>
      </c>
      <c r="AJ7">
        <v>4.4669753086419748</v>
      </c>
      <c r="AK7">
        <v>4.5153374233128831</v>
      </c>
      <c r="AL7">
        <v>4.836211467090834E-2</v>
      </c>
      <c r="AM7">
        <v>4.2708641975308641</v>
      </c>
      <c r="AN7">
        <v>0.24447322578201899</v>
      </c>
    </row>
    <row r="8" spans="1:40" ht="16" customHeight="1" x14ac:dyDescent="0.2">
      <c r="A8" s="15">
        <v>39</v>
      </c>
      <c r="C8" t="s">
        <v>89</v>
      </c>
      <c r="F8" t="s">
        <v>95</v>
      </c>
      <c r="G8">
        <v>162</v>
      </c>
      <c r="H8">
        <v>6145</v>
      </c>
      <c r="I8">
        <v>5431</v>
      </c>
      <c r="J8">
        <v>677</v>
      </c>
      <c r="K8">
        <v>1385</v>
      </c>
      <c r="L8">
        <v>249</v>
      </c>
      <c r="M8">
        <v>34</v>
      </c>
      <c r="N8">
        <v>114</v>
      </c>
      <c r="O8">
        <v>634</v>
      </c>
      <c r="P8">
        <v>159</v>
      </c>
      <c r="Q8">
        <v>70</v>
      </c>
      <c r="R8">
        <v>576</v>
      </c>
      <c r="S8">
        <v>856</v>
      </c>
      <c r="T8">
        <v>0.255</v>
      </c>
      <c r="U8">
        <v>0.32700000000000001</v>
      </c>
      <c r="V8">
        <v>0.376</v>
      </c>
      <c r="W8">
        <v>0.70299999999999996</v>
      </c>
      <c r="X8">
        <v>94</v>
      </c>
      <c r="Y8">
        <v>0.32800000000000001</v>
      </c>
      <c r="Z8">
        <v>91</v>
      </c>
      <c r="AA8">
        <v>2044</v>
      </c>
      <c r="AB8">
        <v>136</v>
      </c>
      <c r="AC8">
        <v>23</v>
      </c>
      <c r="AD8">
        <v>72</v>
      </c>
      <c r="AE8">
        <v>41</v>
      </c>
      <c r="AF8">
        <v>72</v>
      </c>
      <c r="AG8">
        <v>2056</v>
      </c>
      <c r="AH8">
        <v>1850</v>
      </c>
      <c r="AI8">
        <v>11.41975308641975</v>
      </c>
      <c r="AJ8">
        <v>4.6820987654320989</v>
      </c>
      <c r="AK8">
        <v>4.1790123456790127</v>
      </c>
      <c r="AL8">
        <v>0.50308641975308621</v>
      </c>
      <c r="AM8">
        <v>4.1362555215766221</v>
      </c>
      <c r="AN8">
        <v>4.2756824102390567E-2</v>
      </c>
    </row>
    <row r="9" spans="1:40" ht="16" customHeight="1" x14ac:dyDescent="0.2">
      <c r="A9" s="15">
        <v>24</v>
      </c>
      <c r="C9" t="s">
        <v>89</v>
      </c>
      <c r="F9" t="s">
        <v>276</v>
      </c>
      <c r="G9">
        <v>162</v>
      </c>
      <c r="H9">
        <v>6121</v>
      </c>
      <c r="I9">
        <v>5527</v>
      </c>
      <c r="J9">
        <v>729</v>
      </c>
      <c r="K9">
        <v>1465</v>
      </c>
      <c r="L9">
        <v>254</v>
      </c>
      <c r="M9">
        <v>31</v>
      </c>
      <c r="N9">
        <v>116</v>
      </c>
      <c r="O9">
        <v>689</v>
      </c>
      <c r="P9">
        <v>132</v>
      </c>
      <c r="Q9">
        <v>72</v>
      </c>
      <c r="R9">
        <v>492</v>
      </c>
      <c r="S9">
        <v>817</v>
      </c>
      <c r="T9">
        <v>0.26500000000000001</v>
      </c>
      <c r="U9">
        <v>0.32400000000000001</v>
      </c>
      <c r="V9">
        <v>0.38500000000000001</v>
      </c>
      <c r="W9">
        <v>0.70899999999999996</v>
      </c>
      <c r="X9">
        <v>95</v>
      </c>
      <c r="Y9">
        <v>0.32700000000000001</v>
      </c>
      <c r="Z9">
        <v>96</v>
      </c>
      <c r="AA9">
        <v>2129</v>
      </c>
      <c r="AB9">
        <v>139</v>
      </c>
      <c r="AC9">
        <v>15</v>
      </c>
      <c r="AD9">
        <v>38</v>
      </c>
      <c r="AE9">
        <v>48</v>
      </c>
      <c r="AF9">
        <v>26</v>
      </c>
      <c r="AG9">
        <v>1998</v>
      </c>
      <c r="AH9">
        <v>1787</v>
      </c>
      <c r="AI9">
        <v>11.03086419753086</v>
      </c>
      <c r="AJ9">
        <v>4.5226543209876544</v>
      </c>
      <c r="AK9">
        <v>4.5</v>
      </c>
      <c r="AL9">
        <v>2.265432098765352E-2</v>
      </c>
      <c r="AM9">
        <v>4.1289137517146779</v>
      </c>
      <c r="AN9">
        <v>0.37108624828532211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30</v>
      </c>
      <c r="C11" t="s">
        <v>89</v>
      </c>
      <c r="F11" t="s">
        <v>289</v>
      </c>
      <c r="G11">
        <v>161</v>
      </c>
      <c r="H11">
        <v>6223</v>
      </c>
      <c r="I11">
        <v>5575</v>
      </c>
      <c r="J11">
        <v>729</v>
      </c>
      <c r="K11">
        <v>1413</v>
      </c>
      <c r="L11">
        <v>254</v>
      </c>
      <c r="M11">
        <v>45</v>
      </c>
      <c r="N11">
        <v>202</v>
      </c>
      <c r="O11">
        <v>703</v>
      </c>
      <c r="P11">
        <v>75</v>
      </c>
      <c r="Q11">
        <v>41</v>
      </c>
      <c r="R11">
        <v>526</v>
      </c>
      <c r="S11">
        <v>926</v>
      </c>
      <c r="T11">
        <v>0.253</v>
      </c>
      <c r="U11">
        <v>0.318</v>
      </c>
      <c r="V11">
        <v>0.42399999999999999</v>
      </c>
      <c r="W11">
        <v>0.74199999999999999</v>
      </c>
      <c r="X11">
        <v>103</v>
      </c>
      <c r="Y11">
        <v>0.33400000000000002</v>
      </c>
      <c r="Z11">
        <v>101</v>
      </c>
      <c r="AA11">
        <v>2363</v>
      </c>
      <c r="AB11">
        <v>81</v>
      </c>
      <c r="AC11">
        <v>27</v>
      </c>
      <c r="AD11">
        <v>40</v>
      </c>
      <c r="AE11">
        <v>53</v>
      </c>
      <c r="AF11">
        <v>56</v>
      </c>
      <c r="AG11">
        <v>2022</v>
      </c>
      <c r="AH11">
        <v>1900</v>
      </c>
      <c r="AI11">
        <v>11.728395061728399</v>
      </c>
      <c r="AJ11">
        <v>4.8086419753086416</v>
      </c>
      <c r="AK11">
        <v>4.5279503105590067</v>
      </c>
      <c r="AL11">
        <v>0.28069166474963492</v>
      </c>
      <c r="AM11">
        <v>4.9259259259259256</v>
      </c>
      <c r="AN11">
        <v>0.39797561536691889</v>
      </c>
    </row>
    <row r="12" spans="1:40" ht="16" customHeight="1" x14ac:dyDescent="0.2">
      <c r="A12" s="15">
        <v>40</v>
      </c>
      <c r="C12" t="s">
        <v>89</v>
      </c>
      <c r="F12" t="s">
        <v>456</v>
      </c>
      <c r="G12">
        <v>162</v>
      </c>
      <c r="H12">
        <v>6192</v>
      </c>
      <c r="I12">
        <v>5582</v>
      </c>
      <c r="J12">
        <v>706</v>
      </c>
      <c r="K12">
        <v>1457</v>
      </c>
      <c r="L12">
        <v>261</v>
      </c>
      <c r="M12">
        <v>42</v>
      </c>
      <c r="N12">
        <v>121</v>
      </c>
      <c r="O12">
        <v>666</v>
      </c>
      <c r="P12">
        <v>96</v>
      </c>
      <c r="Q12">
        <v>56</v>
      </c>
      <c r="R12">
        <v>477</v>
      </c>
      <c r="S12">
        <v>873</v>
      </c>
      <c r="T12">
        <v>0.26100000000000001</v>
      </c>
      <c r="U12">
        <v>0.31900000000000001</v>
      </c>
      <c r="V12">
        <v>0.38800000000000001</v>
      </c>
      <c r="W12">
        <v>0.70699999999999996</v>
      </c>
      <c r="X12">
        <v>100</v>
      </c>
      <c r="Y12">
        <v>0.33</v>
      </c>
      <c r="Z12">
        <v>101</v>
      </c>
      <c r="AA12">
        <v>2165</v>
      </c>
      <c r="AB12">
        <v>127</v>
      </c>
      <c r="AC12">
        <v>23</v>
      </c>
      <c r="AD12">
        <v>66</v>
      </c>
      <c r="AE12">
        <v>44</v>
      </c>
      <c r="AF12">
        <v>63</v>
      </c>
      <c r="AG12">
        <v>2020</v>
      </c>
      <c r="AH12">
        <v>1837</v>
      </c>
      <c r="AI12">
        <v>11.33950617283951</v>
      </c>
      <c r="AJ12">
        <v>4.6491975308641971</v>
      </c>
      <c r="AK12">
        <v>4.3580246913580254</v>
      </c>
      <c r="AL12">
        <v>0.29117283950617262</v>
      </c>
      <c r="AM12">
        <v>4.3445593869731809</v>
      </c>
      <c r="AN12">
        <v>1.3465304384843609E-2</v>
      </c>
    </row>
    <row r="13" spans="1:40" ht="16" customHeight="1" x14ac:dyDescent="0.2">
      <c r="A13" s="15">
        <v>21</v>
      </c>
      <c r="B13" t="s">
        <v>381</v>
      </c>
      <c r="C13" t="s">
        <v>466</v>
      </c>
      <c r="D13" t="s">
        <v>378</v>
      </c>
      <c r="E13" t="s">
        <v>27</v>
      </c>
      <c r="F13" t="s">
        <v>367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43</v>
      </c>
      <c r="C15" t="s">
        <v>89</v>
      </c>
      <c r="F15" t="s">
        <v>129</v>
      </c>
      <c r="G15">
        <v>162</v>
      </c>
      <c r="H15">
        <v>6224</v>
      </c>
      <c r="I15">
        <v>5502</v>
      </c>
      <c r="J15">
        <v>682</v>
      </c>
      <c r="K15">
        <v>1434</v>
      </c>
      <c r="L15">
        <v>226</v>
      </c>
      <c r="M15">
        <v>28</v>
      </c>
      <c r="N15">
        <v>129</v>
      </c>
      <c r="O15">
        <v>632</v>
      </c>
      <c r="P15">
        <v>136</v>
      </c>
      <c r="Q15">
        <v>58</v>
      </c>
      <c r="R15">
        <v>539</v>
      </c>
      <c r="S15">
        <v>846</v>
      </c>
      <c r="T15">
        <v>0.26100000000000001</v>
      </c>
      <c r="U15">
        <v>0.32800000000000001</v>
      </c>
      <c r="V15">
        <v>0.38200000000000001</v>
      </c>
      <c r="W15">
        <v>0.71</v>
      </c>
      <c r="X15">
        <v>102</v>
      </c>
      <c r="Y15">
        <v>0.33100000000000002</v>
      </c>
      <c r="Z15">
        <v>102</v>
      </c>
      <c r="AA15">
        <v>2103</v>
      </c>
      <c r="AB15">
        <v>108</v>
      </c>
      <c r="AC15">
        <v>31</v>
      </c>
      <c r="AD15">
        <v>104</v>
      </c>
      <c r="AE15">
        <v>46</v>
      </c>
      <c r="AF15">
        <v>69</v>
      </c>
      <c r="AG15">
        <v>2073</v>
      </c>
      <c r="AH15">
        <v>1907</v>
      </c>
      <c r="AI15">
        <v>11.771604938271601</v>
      </c>
      <c r="AJ15">
        <v>4.8263580246913573</v>
      </c>
      <c r="AK15">
        <v>4.2098765432098766</v>
      </c>
      <c r="AL15">
        <v>0.61648148148148074</v>
      </c>
      <c r="AM15">
        <v>4.3185281165311649</v>
      </c>
      <c r="AN15">
        <v>0.1086515733212883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26</v>
      </c>
      <c r="C17" t="s">
        <v>89</v>
      </c>
      <c r="F17" t="s">
        <v>278</v>
      </c>
      <c r="G17">
        <v>161</v>
      </c>
      <c r="H17">
        <v>6158</v>
      </c>
      <c r="I17">
        <v>5568</v>
      </c>
      <c r="J17">
        <v>690</v>
      </c>
      <c r="K17">
        <v>1467</v>
      </c>
      <c r="L17">
        <v>250</v>
      </c>
      <c r="M17">
        <v>44</v>
      </c>
      <c r="N17">
        <v>101</v>
      </c>
      <c r="O17">
        <v>636</v>
      </c>
      <c r="P17">
        <v>69</v>
      </c>
      <c r="Q17">
        <v>34</v>
      </c>
      <c r="R17">
        <v>462</v>
      </c>
      <c r="S17">
        <v>746</v>
      </c>
      <c r="T17">
        <v>0.26300000000000001</v>
      </c>
      <c r="U17">
        <v>0.31900000000000001</v>
      </c>
      <c r="V17">
        <v>0.379</v>
      </c>
      <c r="W17">
        <v>0.69799999999999995</v>
      </c>
      <c r="X17">
        <v>92</v>
      </c>
      <c r="Y17">
        <v>0.32400000000000001</v>
      </c>
      <c r="Z17">
        <v>93</v>
      </c>
      <c r="AA17">
        <v>2108</v>
      </c>
      <c r="AB17">
        <v>145</v>
      </c>
      <c r="AC17">
        <v>19</v>
      </c>
      <c r="AD17">
        <v>54</v>
      </c>
      <c r="AE17">
        <v>55</v>
      </c>
      <c r="AF17">
        <v>33</v>
      </c>
      <c r="AG17">
        <v>1981</v>
      </c>
      <c r="AH17">
        <v>1802</v>
      </c>
      <c r="AI17">
        <v>11.123456790123459</v>
      </c>
      <c r="AJ17">
        <v>4.5606172839506174</v>
      </c>
      <c r="AK17">
        <v>4.2857142857142856</v>
      </c>
      <c r="AL17">
        <v>0.2749029982363318</v>
      </c>
      <c r="AM17">
        <v>4.1629275513758266</v>
      </c>
      <c r="AN17">
        <v>0.1227867343384581</v>
      </c>
    </row>
    <row r="18" spans="1:40" ht="16" customHeight="1" x14ac:dyDescent="0.2">
      <c r="A18" s="15">
        <v>19</v>
      </c>
      <c r="B18" t="s">
        <v>390</v>
      </c>
      <c r="C18" t="s">
        <v>467</v>
      </c>
      <c r="D18" t="s">
        <v>371</v>
      </c>
      <c r="E18" t="s">
        <v>366</v>
      </c>
      <c r="F18" t="s">
        <v>404</v>
      </c>
      <c r="G18">
        <v>7</v>
      </c>
      <c r="H18">
        <v>10</v>
      </c>
      <c r="I18">
        <v>10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</v>
      </c>
      <c r="T18">
        <v>0.2</v>
      </c>
      <c r="U18">
        <v>0.2</v>
      </c>
      <c r="V18">
        <v>0.2</v>
      </c>
      <c r="W18">
        <v>0.4</v>
      </c>
      <c r="X18">
        <v>8</v>
      </c>
      <c r="Y18">
        <v>0.18</v>
      </c>
      <c r="Z18">
        <v>-15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2</v>
      </c>
      <c r="AI18">
        <v>1.234567901234568E-2</v>
      </c>
      <c r="AJ18">
        <v>5.0617283950617278E-3</v>
      </c>
      <c r="AK18">
        <v>0.2857142857142857</v>
      </c>
      <c r="AL18">
        <v>0.28065255731922389</v>
      </c>
      <c r="AM18">
        <v>3.8888888888888892E-3</v>
      </c>
      <c r="AN18">
        <v>0.28182539682539681</v>
      </c>
    </row>
    <row r="19" spans="1:40" ht="16" customHeight="1" x14ac:dyDescent="0.2">
      <c r="A19" s="15">
        <v>40</v>
      </c>
      <c r="C19" t="s">
        <v>89</v>
      </c>
      <c r="F19" t="s">
        <v>280</v>
      </c>
      <c r="G19">
        <v>162</v>
      </c>
      <c r="H19">
        <v>6248</v>
      </c>
      <c r="I19">
        <v>5549</v>
      </c>
      <c r="J19">
        <v>695</v>
      </c>
      <c r="K19">
        <v>1425</v>
      </c>
      <c r="L19">
        <v>239</v>
      </c>
      <c r="M19">
        <v>35</v>
      </c>
      <c r="N19">
        <v>134</v>
      </c>
      <c r="O19">
        <v>651</v>
      </c>
      <c r="P19">
        <v>117</v>
      </c>
      <c r="Q19">
        <v>53</v>
      </c>
      <c r="R19">
        <v>546</v>
      </c>
      <c r="S19">
        <v>872</v>
      </c>
      <c r="T19">
        <v>0.25700000000000001</v>
      </c>
      <c r="U19">
        <v>0.32300000000000001</v>
      </c>
      <c r="V19">
        <v>0.38500000000000001</v>
      </c>
      <c r="W19">
        <v>0.70799999999999996</v>
      </c>
      <c r="X19">
        <v>99</v>
      </c>
      <c r="Y19">
        <v>0.33300000000000002</v>
      </c>
      <c r="Z19">
        <v>100</v>
      </c>
      <c r="AA19">
        <v>2136</v>
      </c>
      <c r="AB19">
        <v>131</v>
      </c>
      <c r="AC19">
        <v>20</v>
      </c>
      <c r="AD19">
        <v>89</v>
      </c>
      <c r="AE19">
        <v>44</v>
      </c>
      <c r="AF19">
        <v>88</v>
      </c>
      <c r="AG19">
        <v>2079</v>
      </c>
      <c r="AH19">
        <v>1895</v>
      </c>
      <c r="AI19">
        <v>11.69753086419753</v>
      </c>
      <c r="AJ19">
        <v>4.7959876543209878</v>
      </c>
      <c r="AK19">
        <v>4.2901234567901234</v>
      </c>
      <c r="AL19">
        <v>0.50586419753086442</v>
      </c>
      <c r="AM19">
        <v>4.3920063639490881</v>
      </c>
      <c r="AN19">
        <v>0.1018829071589646</v>
      </c>
    </row>
    <row r="20" spans="1:40" ht="16" customHeight="1" x14ac:dyDescent="0.2">
      <c r="A20" s="15">
        <v>22</v>
      </c>
      <c r="B20" t="s">
        <v>371</v>
      </c>
      <c r="C20" t="s">
        <v>468</v>
      </c>
      <c r="D20" t="s">
        <v>365</v>
      </c>
      <c r="E20" t="s">
        <v>427</v>
      </c>
      <c r="F20" t="s">
        <v>367</v>
      </c>
      <c r="G20">
        <v>4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0.25</v>
      </c>
    </row>
    <row r="21" spans="1:40" ht="16" customHeight="1" x14ac:dyDescent="0.2">
      <c r="A21" s="15">
        <v>22</v>
      </c>
      <c r="C21" t="s">
        <v>89</v>
      </c>
      <c r="F21" t="s">
        <v>285</v>
      </c>
      <c r="G21">
        <v>162</v>
      </c>
      <c r="H21">
        <v>6215</v>
      </c>
      <c r="I21">
        <v>5581</v>
      </c>
      <c r="J21">
        <v>757</v>
      </c>
      <c r="K21">
        <v>1475</v>
      </c>
      <c r="L21">
        <v>230</v>
      </c>
      <c r="M21">
        <v>34</v>
      </c>
      <c r="N21">
        <v>155</v>
      </c>
      <c r="O21">
        <v>690</v>
      </c>
      <c r="P21">
        <v>117</v>
      </c>
      <c r="Q21">
        <v>58</v>
      </c>
      <c r="R21">
        <v>508</v>
      </c>
      <c r="S21">
        <v>861</v>
      </c>
      <c r="T21">
        <v>0.26400000000000001</v>
      </c>
      <c r="U21">
        <v>0.32500000000000001</v>
      </c>
      <c r="V21">
        <v>0.40100000000000002</v>
      </c>
      <c r="W21">
        <v>0.72599999999999998</v>
      </c>
      <c r="X21">
        <v>105</v>
      </c>
      <c r="Y21">
        <v>0.33300000000000002</v>
      </c>
      <c r="Z21">
        <v>108</v>
      </c>
      <c r="AA21">
        <v>2238</v>
      </c>
      <c r="AB21">
        <v>128</v>
      </c>
      <c r="AC21">
        <v>16</v>
      </c>
      <c r="AD21">
        <v>63</v>
      </c>
      <c r="AE21">
        <v>47</v>
      </c>
      <c r="AF21">
        <v>29</v>
      </c>
      <c r="AG21">
        <v>2028</v>
      </c>
      <c r="AH21">
        <v>1842</v>
      </c>
      <c r="AI21">
        <v>11.37037037037037</v>
      </c>
      <c r="AJ21">
        <v>4.6618518518518517</v>
      </c>
      <c r="AK21">
        <v>4.6728395061728394</v>
      </c>
      <c r="AL21">
        <v>1.0987654320987691E-2</v>
      </c>
      <c r="AM21">
        <v>4.4192256410256414</v>
      </c>
      <c r="AN21">
        <v>0.25361386514719891</v>
      </c>
    </row>
    <row r="22" spans="1:40" ht="16" customHeight="1" x14ac:dyDescent="0.2">
      <c r="A22" s="15">
        <v>39</v>
      </c>
      <c r="C22" t="s">
        <v>89</v>
      </c>
      <c r="F22" t="s">
        <v>178</v>
      </c>
      <c r="G22">
        <v>162</v>
      </c>
      <c r="H22">
        <v>6122</v>
      </c>
      <c r="I22">
        <v>5477</v>
      </c>
      <c r="J22">
        <v>667</v>
      </c>
      <c r="K22">
        <v>1343</v>
      </c>
      <c r="L22">
        <v>238</v>
      </c>
      <c r="M22">
        <v>47</v>
      </c>
      <c r="N22">
        <v>141</v>
      </c>
      <c r="O22">
        <v>628</v>
      </c>
      <c r="P22">
        <v>122</v>
      </c>
      <c r="Q22">
        <v>51</v>
      </c>
      <c r="R22">
        <v>527</v>
      </c>
      <c r="S22">
        <v>1095</v>
      </c>
      <c r="T22">
        <v>0.245</v>
      </c>
      <c r="U22">
        <v>0.312</v>
      </c>
      <c r="V22">
        <v>0.38300000000000001</v>
      </c>
      <c r="W22">
        <v>0.69499999999999995</v>
      </c>
      <c r="X22">
        <v>92</v>
      </c>
      <c r="Y22">
        <v>0.32700000000000001</v>
      </c>
      <c r="Z22">
        <v>92</v>
      </c>
      <c r="AA22">
        <v>2098</v>
      </c>
      <c r="AB22">
        <v>124</v>
      </c>
      <c r="AC22">
        <v>25</v>
      </c>
      <c r="AD22">
        <v>49</v>
      </c>
      <c r="AE22">
        <v>44</v>
      </c>
      <c r="AF22">
        <v>51</v>
      </c>
      <c r="AG22">
        <v>1946</v>
      </c>
      <c r="AH22">
        <v>1771</v>
      </c>
      <c r="AI22">
        <v>10.9320987654321</v>
      </c>
      <c r="AJ22">
        <v>4.48216049382716</v>
      </c>
      <c r="AK22">
        <v>4.117283950617284</v>
      </c>
      <c r="AL22">
        <v>0.36487654320987589</v>
      </c>
      <c r="AM22">
        <v>4.2272533831908827</v>
      </c>
      <c r="AN22">
        <v>0.1099694325735987</v>
      </c>
    </row>
    <row r="23" spans="1:40" ht="16" customHeight="1" x14ac:dyDescent="0.2">
      <c r="A23" s="15">
        <v>45</v>
      </c>
      <c r="C23" t="s">
        <v>89</v>
      </c>
      <c r="F23" t="s">
        <v>135</v>
      </c>
      <c r="G23">
        <v>161</v>
      </c>
      <c r="H23">
        <v>6099</v>
      </c>
      <c r="I23">
        <v>5436</v>
      </c>
      <c r="J23">
        <v>568</v>
      </c>
      <c r="K23">
        <v>1340</v>
      </c>
      <c r="L23">
        <v>251</v>
      </c>
      <c r="M23">
        <v>28</v>
      </c>
      <c r="N23">
        <v>80</v>
      </c>
      <c r="O23">
        <v>535</v>
      </c>
      <c r="P23">
        <v>110</v>
      </c>
      <c r="Q23">
        <v>60</v>
      </c>
      <c r="R23">
        <v>514</v>
      </c>
      <c r="S23">
        <v>842</v>
      </c>
      <c r="T23">
        <v>0.247</v>
      </c>
      <c r="U23">
        <v>0.311</v>
      </c>
      <c r="V23">
        <v>0.34699999999999998</v>
      </c>
      <c r="W23">
        <v>0.65800000000000003</v>
      </c>
      <c r="X23">
        <v>85</v>
      </c>
      <c r="Y23">
        <v>0.309</v>
      </c>
      <c r="Z23">
        <v>83</v>
      </c>
      <c r="AA23">
        <v>1887</v>
      </c>
      <c r="AB23">
        <v>131</v>
      </c>
      <c r="AC23">
        <v>14</v>
      </c>
      <c r="AD23">
        <v>91</v>
      </c>
      <c r="AE23">
        <v>44</v>
      </c>
      <c r="AF23">
        <v>64</v>
      </c>
      <c r="AG23">
        <v>1932</v>
      </c>
      <c r="AH23">
        <v>1741</v>
      </c>
      <c r="AI23">
        <v>10.746913580246909</v>
      </c>
      <c r="AJ23">
        <v>4.406234567901234</v>
      </c>
      <c r="AK23">
        <v>3.5279503105590062</v>
      </c>
      <c r="AL23">
        <v>0.87828425734222781</v>
      </c>
      <c r="AM23">
        <v>3.7771427295462661</v>
      </c>
      <c r="AN23">
        <v>0.24919241898725991</v>
      </c>
    </row>
    <row r="24" spans="1:40" ht="16" customHeight="1" x14ac:dyDescent="0.2">
      <c r="A24" s="15">
        <v>35</v>
      </c>
      <c r="C24" t="s">
        <v>89</v>
      </c>
      <c r="F24" t="s">
        <v>235</v>
      </c>
      <c r="G24">
        <v>162</v>
      </c>
      <c r="H24">
        <v>6150</v>
      </c>
      <c r="I24">
        <v>5507</v>
      </c>
      <c r="J24">
        <v>650</v>
      </c>
      <c r="K24">
        <v>1405</v>
      </c>
      <c r="L24">
        <v>241</v>
      </c>
      <c r="M24">
        <v>28</v>
      </c>
      <c r="N24">
        <v>109</v>
      </c>
      <c r="O24">
        <v>611</v>
      </c>
      <c r="P24">
        <v>60</v>
      </c>
      <c r="Q24">
        <v>39</v>
      </c>
      <c r="R24">
        <v>513</v>
      </c>
      <c r="S24">
        <v>809</v>
      </c>
      <c r="T24">
        <v>0.255</v>
      </c>
      <c r="U24">
        <v>0.32</v>
      </c>
      <c r="V24">
        <v>0.36799999999999999</v>
      </c>
      <c r="W24">
        <v>0.68799999999999994</v>
      </c>
      <c r="X24">
        <v>93</v>
      </c>
      <c r="Y24">
        <v>0.32100000000000001</v>
      </c>
      <c r="Z24">
        <v>92</v>
      </c>
      <c r="AA24">
        <v>2029</v>
      </c>
      <c r="AB24">
        <v>128</v>
      </c>
      <c r="AC24">
        <v>23</v>
      </c>
      <c r="AD24">
        <v>75</v>
      </c>
      <c r="AE24">
        <v>32</v>
      </c>
      <c r="AF24">
        <v>68</v>
      </c>
      <c r="AG24">
        <v>2009</v>
      </c>
      <c r="AH24">
        <v>1842</v>
      </c>
      <c r="AI24">
        <v>11.37037037037037</v>
      </c>
      <c r="AJ24">
        <v>4.6618518518518517</v>
      </c>
      <c r="AK24">
        <v>4.0123456790123457</v>
      </c>
      <c r="AL24">
        <v>0.64950617283950596</v>
      </c>
      <c r="AM24">
        <v>4.1189166666666663</v>
      </c>
      <c r="AN24">
        <v>0.1065709876543206</v>
      </c>
    </row>
    <row r="25" spans="1:40" ht="16" customHeight="1" x14ac:dyDescent="0.2">
      <c r="A25" s="15">
        <v>21</v>
      </c>
      <c r="B25" t="s">
        <v>381</v>
      </c>
      <c r="C25" t="s">
        <v>469</v>
      </c>
      <c r="D25" t="s">
        <v>363</v>
      </c>
      <c r="E25" t="s">
        <v>452</v>
      </c>
      <c r="F25" t="s">
        <v>367</v>
      </c>
      <c r="G25">
        <v>6</v>
      </c>
      <c r="H25">
        <v>2</v>
      </c>
      <c r="I25">
        <v>2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-100</v>
      </c>
      <c r="Y25">
        <v>0</v>
      </c>
      <c r="Z25">
        <v>-139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0.33333333333333331</v>
      </c>
      <c r="AL25">
        <v>0.33333333333333331</v>
      </c>
    </row>
    <row r="26" spans="1:40" ht="16" customHeight="1" x14ac:dyDescent="0.2">
      <c r="A26" s="15">
        <v>38</v>
      </c>
      <c r="C26" t="s">
        <v>89</v>
      </c>
      <c r="F26" t="s">
        <v>237</v>
      </c>
      <c r="G26">
        <v>162</v>
      </c>
      <c r="H26">
        <v>6063</v>
      </c>
      <c r="I26">
        <v>5420</v>
      </c>
      <c r="J26">
        <v>556</v>
      </c>
      <c r="K26">
        <v>1263</v>
      </c>
      <c r="L26">
        <v>217</v>
      </c>
      <c r="M26">
        <v>31</v>
      </c>
      <c r="N26">
        <v>115</v>
      </c>
      <c r="O26">
        <v>517</v>
      </c>
      <c r="P26">
        <v>99</v>
      </c>
      <c r="Q26">
        <v>55</v>
      </c>
      <c r="R26">
        <v>488</v>
      </c>
      <c r="S26">
        <v>962</v>
      </c>
      <c r="T26">
        <v>0.23300000000000001</v>
      </c>
      <c r="U26">
        <v>0.29899999999999999</v>
      </c>
      <c r="V26">
        <v>0.34799999999999998</v>
      </c>
      <c r="W26">
        <v>0.64800000000000002</v>
      </c>
      <c r="X26">
        <v>85</v>
      </c>
      <c r="Y26">
        <v>0.30599999999999999</v>
      </c>
      <c r="Z26">
        <v>85</v>
      </c>
      <c r="AA26">
        <v>1887</v>
      </c>
      <c r="AB26">
        <v>121</v>
      </c>
      <c r="AC26">
        <v>37</v>
      </c>
      <c r="AD26">
        <v>93</v>
      </c>
      <c r="AE26">
        <v>25</v>
      </c>
      <c r="AF26">
        <v>53</v>
      </c>
      <c r="AG26">
        <v>1841</v>
      </c>
      <c r="AH26">
        <v>1665</v>
      </c>
      <c r="AI26">
        <v>10.27777777777778</v>
      </c>
      <c r="AJ26">
        <v>4.2138888888888886</v>
      </c>
      <c r="AK26">
        <v>3.4320987654320989</v>
      </c>
      <c r="AL26">
        <v>0.78179012345678967</v>
      </c>
      <c r="AM26">
        <v>3.7680602006688968</v>
      </c>
      <c r="AN26">
        <v>0.33596143523679789</v>
      </c>
    </row>
    <row r="27" spans="1:40" ht="16" customHeight="1" x14ac:dyDescent="0.2">
      <c r="A27" s="15">
        <v>39</v>
      </c>
      <c r="C27" t="s">
        <v>89</v>
      </c>
      <c r="F27" t="s">
        <v>470</v>
      </c>
      <c r="G27">
        <v>162</v>
      </c>
      <c r="H27">
        <v>6182</v>
      </c>
      <c r="I27">
        <v>5467</v>
      </c>
      <c r="J27">
        <v>747</v>
      </c>
      <c r="K27">
        <v>1446</v>
      </c>
      <c r="L27">
        <v>245</v>
      </c>
      <c r="M27">
        <v>59</v>
      </c>
      <c r="N27">
        <v>87</v>
      </c>
      <c r="O27">
        <v>687</v>
      </c>
      <c r="P27">
        <v>314</v>
      </c>
      <c r="Q27">
        <v>96</v>
      </c>
      <c r="R27">
        <v>586</v>
      </c>
      <c r="S27">
        <v>853</v>
      </c>
      <c r="T27">
        <v>0.26400000000000001</v>
      </c>
      <c r="U27">
        <v>0.33500000000000002</v>
      </c>
      <c r="V27">
        <v>0.379</v>
      </c>
      <c r="W27">
        <v>0.71399999999999997</v>
      </c>
      <c r="X27">
        <v>100</v>
      </c>
      <c r="Y27">
        <v>0.33900000000000002</v>
      </c>
      <c r="Z27">
        <v>100</v>
      </c>
      <c r="AA27">
        <v>2070</v>
      </c>
      <c r="AB27">
        <v>91</v>
      </c>
      <c r="AC27">
        <v>18</v>
      </c>
      <c r="AD27">
        <v>70</v>
      </c>
      <c r="AE27">
        <v>41</v>
      </c>
      <c r="AF27">
        <v>61</v>
      </c>
      <c r="AG27">
        <v>2111</v>
      </c>
      <c r="AH27">
        <v>1924</v>
      </c>
      <c r="AI27">
        <v>11.876543209876541</v>
      </c>
      <c r="AJ27">
        <v>4.8693827160493823</v>
      </c>
      <c r="AK27">
        <v>4.6111111111111107</v>
      </c>
      <c r="AL27">
        <v>0.25827160493827162</v>
      </c>
      <c r="AM27">
        <v>4.2324809286898839</v>
      </c>
      <c r="AN27">
        <v>0.37863018242122681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26</v>
      </c>
      <c r="C29" t="s">
        <v>89</v>
      </c>
      <c r="F29" t="s">
        <v>336</v>
      </c>
      <c r="G29">
        <v>161</v>
      </c>
      <c r="H29">
        <v>6005</v>
      </c>
      <c r="I29">
        <v>5361</v>
      </c>
      <c r="J29">
        <v>617</v>
      </c>
      <c r="K29">
        <v>1359</v>
      </c>
      <c r="L29">
        <v>213</v>
      </c>
      <c r="M29">
        <v>41</v>
      </c>
      <c r="N29">
        <v>129</v>
      </c>
      <c r="O29">
        <v>578</v>
      </c>
      <c r="P29">
        <v>130</v>
      </c>
      <c r="Q29">
        <v>76</v>
      </c>
      <c r="R29">
        <v>530</v>
      </c>
      <c r="S29">
        <v>819</v>
      </c>
      <c r="T29">
        <v>0.253</v>
      </c>
      <c r="U29">
        <v>0.32200000000000001</v>
      </c>
      <c r="V29">
        <v>0.38100000000000001</v>
      </c>
      <c r="W29">
        <v>0.70299999999999996</v>
      </c>
      <c r="X29">
        <v>91</v>
      </c>
      <c r="Y29">
        <v>0.32300000000000001</v>
      </c>
      <c r="Z29">
        <v>91</v>
      </c>
      <c r="AA29">
        <v>2041</v>
      </c>
      <c r="AB29">
        <v>136</v>
      </c>
      <c r="AC29">
        <v>33</v>
      </c>
      <c r="AD29">
        <v>34</v>
      </c>
      <c r="AE29">
        <v>45</v>
      </c>
      <c r="AF29">
        <v>30</v>
      </c>
      <c r="AG29">
        <v>1952</v>
      </c>
      <c r="AH29">
        <v>1740</v>
      </c>
      <c r="AI29">
        <v>10.74074074074074</v>
      </c>
      <c r="AJ29">
        <v>4.4037037037037026</v>
      </c>
      <c r="AK29">
        <v>3.8322981366459632</v>
      </c>
      <c r="AL29">
        <v>0.5714055670577407</v>
      </c>
      <c r="AM29">
        <v>4.0032608695652172</v>
      </c>
      <c r="AN29">
        <v>0.17096273291925451</v>
      </c>
    </row>
    <row r="30" spans="1:40" ht="16" customHeight="1" x14ac:dyDescent="0.2">
      <c r="A30" s="15">
        <v>29</v>
      </c>
      <c r="C30" t="s">
        <v>89</v>
      </c>
      <c r="F30" t="s">
        <v>345</v>
      </c>
      <c r="G30">
        <v>161</v>
      </c>
      <c r="H30">
        <v>6107</v>
      </c>
      <c r="I30">
        <v>5508</v>
      </c>
      <c r="J30">
        <v>759</v>
      </c>
      <c r="K30">
        <v>1482</v>
      </c>
      <c r="L30">
        <v>281</v>
      </c>
      <c r="M30">
        <v>53</v>
      </c>
      <c r="N30">
        <v>158</v>
      </c>
      <c r="O30">
        <v>714</v>
      </c>
      <c r="P30">
        <v>144</v>
      </c>
      <c r="Q30">
        <v>77</v>
      </c>
      <c r="R30">
        <v>503</v>
      </c>
      <c r="S30">
        <v>807</v>
      </c>
      <c r="T30">
        <v>0.26900000000000002</v>
      </c>
      <c r="U30">
        <v>0.33100000000000002</v>
      </c>
      <c r="V30">
        <v>0.42499999999999999</v>
      </c>
      <c r="W30">
        <v>0.75700000000000001</v>
      </c>
      <c r="X30">
        <v>103</v>
      </c>
      <c r="Y30">
        <v>0.34200000000000003</v>
      </c>
      <c r="Z30">
        <v>101</v>
      </c>
      <c r="AA30">
        <v>2343</v>
      </c>
      <c r="AB30">
        <v>121</v>
      </c>
      <c r="AC30">
        <v>30</v>
      </c>
      <c r="AD30">
        <v>21</v>
      </c>
      <c r="AE30">
        <v>44</v>
      </c>
      <c r="AF30">
        <v>44</v>
      </c>
      <c r="AG30">
        <v>2059</v>
      </c>
      <c r="AH30">
        <v>1861</v>
      </c>
      <c r="AI30">
        <v>11.48765432098766</v>
      </c>
      <c r="AJ30">
        <v>4.7099382716049387</v>
      </c>
      <c r="AK30">
        <v>4.7142857142857144</v>
      </c>
      <c r="AL30">
        <v>4.3474426807756927E-3</v>
      </c>
      <c r="AM30">
        <v>4.6462529372272581</v>
      </c>
      <c r="AN30">
        <v>6.803277705845634E-2</v>
      </c>
    </row>
    <row r="31" spans="1:40" ht="16" customHeight="1" x14ac:dyDescent="0.2">
      <c r="A31" s="15">
        <v>46</v>
      </c>
      <c r="C31" t="s">
        <v>89</v>
      </c>
      <c r="F31" t="s">
        <v>92</v>
      </c>
      <c r="G31">
        <v>161</v>
      </c>
      <c r="H31">
        <v>6053</v>
      </c>
      <c r="I31">
        <v>5429</v>
      </c>
      <c r="J31">
        <v>633</v>
      </c>
      <c r="K31">
        <v>1342</v>
      </c>
      <c r="L31">
        <v>242</v>
      </c>
      <c r="M31">
        <v>49</v>
      </c>
      <c r="N31">
        <v>118</v>
      </c>
      <c r="O31">
        <v>593</v>
      </c>
      <c r="P31">
        <v>169</v>
      </c>
      <c r="Q31">
        <v>77</v>
      </c>
      <c r="R31">
        <v>492</v>
      </c>
      <c r="S31">
        <v>880</v>
      </c>
      <c r="T31">
        <v>0.247</v>
      </c>
      <c r="U31">
        <v>0.31</v>
      </c>
      <c r="V31">
        <v>0.375</v>
      </c>
      <c r="W31">
        <v>0.68500000000000005</v>
      </c>
      <c r="X31">
        <v>96</v>
      </c>
      <c r="Y31">
        <v>0.318</v>
      </c>
      <c r="Z31">
        <v>94</v>
      </c>
      <c r="AA31">
        <v>2036</v>
      </c>
      <c r="AB31">
        <v>112</v>
      </c>
      <c r="AC31">
        <v>26</v>
      </c>
      <c r="AD31">
        <v>61</v>
      </c>
      <c r="AE31">
        <v>45</v>
      </c>
      <c r="AF31">
        <v>73</v>
      </c>
      <c r="AG31">
        <v>1933</v>
      </c>
      <c r="AH31">
        <v>1744</v>
      </c>
      <c r="AI31">
        <v>10.76543209876543</v>
      </c>
      <c r="AJ31">
        <v>4.4138271604938266</v>
      </c>
      <c r="AK31">
        <v>3.931677018633541</v>
      </c>
      <c r="AL31">
        <v>0.48215014186028599</v>
      </c>
      <c r="AM31">
        <v>4.102150537634409</v>
      </c>
      <c r="AN31">
        <v>0.17047351900086841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40</v>
      </c>
      <c r="C3" t="s">
        <v>89</v>
      </c>
      <c r="F3" t="s">
        <v>213</v>
      </c>
      <c r="G3">
        <v>162</v>
      </c>
      <c r="H3">
        <v>6107</v>
      </c>
      <c r="I3">
        <v>5422</v>
      </c>
      <c r="J3">
        <v>632</v>
      </c>
      <c r="K3">
        <v>1338</v>
      </c>
      <c r="L3">
        <v>234</v>
      </c>
      <c r="M3">
        <v>27</v>
      </c>
      <c r="N3">
        <v>111</v>
      </c>
      <c r="O3">
        <v>578</v>
      </c>
      <c r="P3">
        <v>140</v>
      </c>
      <c r="Q3">
        <v>85</v>
      </c>
      <c r="R3">
        <v>555</v>
      </c>
      <c r="S3">
        <v>896</v>
      </c>
      <c r="T3">
        <v>0.247</v>
      </c>
      <c r="U3">
        <v>0.317</v>
      </c>
      <c r="V3">
        <v>0.36099999999999999</v>
      </c>
      <c r="W3">
        <v>0.67800000000000005</v>
      </c>
      <c r="X3">
        <v>85</v>
      </c>
      <c r="Y3">
        <v>0.32100000000000001</v>
      </c>
      <c r="Z3">
        <v>84</v>
      </c>
      <c r="AA3">
        <v>1959</v>
      </c>
      <c r="AB3">
        <v>113</v>
      </c>
      <c r="AC3">
        <v>20</v>
      </c>
      <c r="AD3">
        <v>64</v>
      </c>
      <c r="AE3">
        <v>45</v>
      </c>
      <c r="AF3">
        <v>70</v>
      </c>
      <c r="AG3">
        <v>1983</v>
      </c>
      <c r="AH3">
        <v>1785</v>
      </c>
      <c r="AI3">
        <v>11.018518518518521</v>
      </c>
      <c r="AJ3">
        <v>4.5175925925925924</v>
      </c>
      <c r="AK3">
        <v>3.901234567901235</v>
      </c>
      <c r="AL3">
        <v>0.61635802469135781</v>
      </c>
      <c r="AM3">
        <v>3.9525893796004201</v>
      </c>
      <c r="AN3">
        <v>5.1354811699185543E-2</v>
      </c>
    </row>
    <row r="4" spans="1:40" ht="16" customHeight="1" x14ac:dyDescent="0.2">
      <c r="A4" s="15">
        <v>27</v>
      </c>
      <c r="C4" t="s">
        <v>89</v>
      </c>
      <c r="F4" t="s">
        <v>297</v>
      </c>
      <c r="G4">
        <v>162</v>
      </c>
      <c r="H4">
        <v>6187</v>
      </c>
      <c r="I4">
        <v>5456</v>
      </c>
      <c r="J4">
        <v>681</v>
      </c>
      <c r="K4">
        <v>1374</v>
      </c>
      <c r="L4">
        <v>234</v>
      </c>
      <c r="M4">
        <v>23</v>
      </c>
      <c r="N4">
        <v>160</v>
      </c>
      <c r="O4">
        <v>647</v>
      </c>
      <c r="P4">
        <v>51</v>
      </c>
      <c r="Q4">
        <v>36</v>
      </c>
      <c r="R4">
        <v>620</v>
      </c>
      <c r="S4">
        <v>884</v>
      </c>
      <c r="T4">
        <v>0.252</v>
      </c>
      <c r="U4">
        <v>0.32800000000000001</v>
      </c>
      <c r="V4">
        <v>0.39100000000000001</v>
      </c>
      <c r="W4">
        <v>0.71899999999999997</v>
      </c>
      <c r="X4">
        <v>102</v>
      </c>
      <c r="Y4">
        <v>0.33400000000000002</v>
      </c>
      <c r="Z4">
        <v>102</v>
      </c>
      <c r="AA4">
        <v>2134</v>
      </c>
      <c r="AB4">
        <v>133</v>
      </c>
      <c r="AC4">
        <v>22</v>
      </c>
      <c r="AD4">
        <v>45</v>
      </c>
      <c r="AE4">
        <v>43</v>
      </c>
      <c r="AF4">
        <v>48</v>
      </c>
      <c r="AG4">
        <v>2064</v>
      </c>
      <c r="AH4">
        <v>1895</v>
      </c>
      <c r="AI4">
        <v>11.69753086419753</v>
      </c>
      <c r="AJ4">
        <v>4.7959876543209878</v>
      </c>
      <c r="AK4">
        <v>4.2037037037037033</v>
      </c>
      <c r="AL4">
        <v>0.59228395061728456</v>
      </c>
      <c r="AM4">
        <v>4.3924585027100278</v>
      </c>
      <c r="AN4">
        <v>0.1887547990063245</v>
      </c>
    </row>
    <row r="5" spans="1:40" ht="16" customHeight="1" x14ac:dyDescent="0.2">
      <c r="A5" s="15">
        <v>19</v>
      </c>
      <c r="B5" t="s">
        <v>390</v>
      </c>
      <c r="C5" t="s">
        <v>471</v>
      </c>
      <c r="D5" t="s">
        <v>363</v>
      </c>
      <c r="E5" t="s">
        <v>27</v>
      </c>
      <c r="F5" t="s">
        <v>367</v>
      </c>
      <c r="G5">
        <v>3</v>
      </c>
      <c r="H5">
        <v>3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-100</v>
      </c>
      <c r="Y5">
        <v>0</v>
      </c>
      <c r="Z5">
        <v>-141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42</v>
      </c>
      <c r="C6" t="s">
        <v>89</v>
      </c>
      <c r="F6" t="s">
        <v>190</v>
      </c>
      <c r="G6">
        <v>161</v>
      </c>
      <c r="H6">
        <v>6143</v>
      </c>
      <c r="I6">
        <v>5437</v>
      </c>
      <c r="J6">
        <v>762</v>
      </c>
      <c r="K6">
        <v>1415</v>
      </c>
      <c r="L6">
        <v>240</v>
      </c>
      <c r="M6">
        <v>47</v>
      </c>
      <c r="N6">
        <v>136</v>
      </c>
      <c r="O6">
        <v>703</v>
      </c>
      <c r="P6">
        <v>154</v>
      </c>
      <c r="Q6">
        <v>66</v>
      </c>
      <c r="R6">
        <v>567</v>
      </c>
      <c r="S6">
        <v>967</v>
      </c>
      <c r="T6">
        <v>0.26</v>
      </c>
      <c r="U6">
        <v>0.33100000000000002</v>
      </c>
      <c r="V6">
        <v>0.39700000000000002</v>
      </c>
      <c r="W6">
        <v>0.72699999999999998</v>
      </c>
      <c r="X6">
        <v>98</v>
      </c>
      <c r="Y6">
        <v>0.34300000000000003</v>
      </c>
      <c r="Z6">
        <v>98</v>
      </c>
      <c r="AA6">
        <v>2157</v>
      </c>
      <c r="AB6">
        <v>102</v>
      </c>
      <c r="AC6">
        <v>29</v>
      </c>
      <c r="AD6">
        <v>59</v>
      </c>
      <c r="AE6">
        <v>51</v>
      </c>
      <c r="AF6">
        <v>69</v>
      </c>
      <c r="AG6">
        <v>2080</v>
      </c>
      <c r="AH6">
        <v>1912</v>
      </c>
      <c r="AI6">
        <v>11.80246913580247</v>
      </c>
      <c r="AJ6">
        <v>4.839012345679012</v>
      </c>
      <c r="AK6">
        <v>4.7329192546583849</v>
      </c>
      <c r="AL6">
        <v>0.106093091020627</v>
      </c>
      <c r="AM6">
        <v>4.4590869419268202</v>
      </c>
      <c r="AN6">
        <v>0.27383231273156472</v>
      </c>
    </row>
    <row r="7" spans="1:40" ht="16" customHeight="1" x14ac:dyDescent="0.2">
      <c r="A7" s="15">
        <v>32</v>
      </c>
      <c r="C7" t="s">
        <v>89</v>
      </c>
      <c r="F7" t="s">
        <v>323</v>
      </c>
      <c r="G7">
        <v>162</v>
      </c>
      <c r="H7">
        <v>6156</v>
      </c>
      <c r="I7">
        <v>5513</v>
      </c>
      <c r="J7">
        <v>679</v>
      </c>
      <c r="K7">
        <v>1360</v>
      </c>
      <c r="L7">
        <v>225</v>
      </c>
      <c r="M7">
        <v>38</v>
      </c>
      <c r="N7">
        <v>172</v>
      </c>
      <c r="O7">
        <v>640</v>
      </c>
      <c r="P7">
        <v>109</v>
      </c>
      <c r="Q7">
        <v>49</v>
      </c>
      <c r="R7">
        <v>523</v>
      </c>
      <c r="S7">
        <v>883</v>
      </c>
      <c r="T7">
        <v>0.247</v>
      </c>
      <c r="U7">
        <v>0.314</v>
      </c>
      <c r="V7">
        <v>0.39500000000000002</v>
      </c>
      <c r="W7">
        <v>0.70899999999999996</v>
      </c>
      <c r="X7">
        <v>92</v>
      </c>
      <c r="Y7">
        <v>0.32800000000000001</v>
      </c>
      <c r="Z7">
        <v>90</v>
      </c>
      <c r="AA7">
        <v>2177</v>
      </c>
      <c r="AB7">
        <v>111</v>
      </c>
      <c r="AC7">
        <v>39</v>
      </c>
      <c r="AD7">
        <v>37</v>
      </c>
      <c r="AE7">
        <v>44</v>
      </c>
      <c r="AF7">
        <v>43</v>
      </c>
      <c r="AG7">
        <v>1965</v>
      </c>
      <c r="AH7">
        <v>1805</v>
      </c>
      <c r="AI7">
        <v>11.141975308641969</v>
      </c>
      <c r="AJ7">
        <v>4.5682098765432091</v>
      </c>
      <c r="AK7">
        <v>4.1913580246913584</v>
      </c>
      <c r="AL7">
        <v>0.37685185185185072</v>
      </c>
      <c r="AM7">
        <v>4.4150964260438794</v>
      </c>
      <c r="AN7">
        <v>0.2237384013525201</v>
      </c>
    </row>
    <row r="8" spans="1:40" ht="16" customHeight="1" x14ac:dyDescent="0.2">
      <c r="A8" s="15">
        <v>45</v>
      </c>
      <c r="C8" t="s">
        <v>89</v>
      </c>
      <c r="F8" t="s">
        <v>336</v>
      </c>
      <c r="G8">
        <v>162</v>
      </c>
      <c r="H8">
        <v>6201</v>
      </c>
      <c r="I8">
        <v>5498</v>
      </c>
      <c r="J8">
        <v>627</v>
      </c>
      <c r="K8">
        <v>1342</v>
      </c>
      <c r="L8">
        <v>238</v>
      </c>
      <c r="M8">
        <v>30</v>
      </c>
      <c r="N8">
        <v>106</v>
      </c>
      <c r="O8">
        <v>578</v>
      </c>
      <c r="P8">
        <v>160</v>
      </c>
      <c r="Q8">
        <v>63</v>
      </c>
      <c r="R8">
        <v>566</v>
      </c>
      <c r="S8">
        <v>978</v>
      </c>
      <c r="T8">
        <v>0.24399999999999999</v>
      </c>
      <c r="U8">
        <v>0.313</v>
      </c>
      <c r="V8">
        <v>0.35599999999999998</v>
      </c>
      <c r="W8">
        <v>0.66900000000000004</v>
      </c>
      <c r="X8">
        <v>85</v>
      </c>
      <c r="Y8">
        <v>0.31900000000000001</v>
      </c>
      <c r="Z8">
        <v>83</v>
      </c>
      <c r="AA8">
        <v>1958</v>
      </c>
      <c r="AB8">
        <v>99</v>
      </c>
      <c r="AC8">
        <v>12</v>
      </c>
      <c r="AD8">
        <v>71</v>
      </c>
      <c r="AE8">
        <v>53</v>
      </c>
      <c r="AF8">
        <v>62</v>
      </c>
      <c r="AG8">
        <v>1982</v>
      </c>
      <c r="AH8">
        <v>1820</v>
      </c>
      <c r="AI8">
        <v>11.23456790123457</v>
      </c>
      <c r="AJ8">
        <v>4.606172839506173</v>
      </c>
      <c r="AK8">
        <v>3.8703703703703698</v>
      </c>
      <c r="AL8">
        <v>0.73580246913580272</v>
      </c>
      <c r="AM8">
        <v>4.0250621228257009</v>
      </c>
      <c r="AN8">
        <v>0.15469175245533059</v>
      </c>
    </row>
    <row r="9" spans="1:40" ht="16" customHeight="1" x14ac:dyDescent="0.2">
      <c r="A9" s="15">
        <v>21</v>
      </c>
      <c r="B9" t="s">
        <v>381</v>
      </c>
      <c r="C9" t="s">
        <v>472</v>
      </c>
      <c r="D9" t="s">
        <v>376</v>
      </c>
      <c r="E9" t="s">
        <v>366</v>
      </c>
      <c r="F9" t="s">
        <v>392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4</v>
      </c>
      <c r="W9">
        <v>5</v>
      </c>
      <c r="X9">
        <v>1201</v>
      </c>
      <c r="Y9">
        <v>2.0819999999999999</v>
      </c>
      <c r="Z9">
        <v>1373</v>
      </c>
      <c r="AA9">
        <v>4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6.1728395061728392E-3</v>
      </c>
      <c r="AJ9">
        <v>2.5308641975308639E-3</v>
      </c>
      <c r="AK9">
        <v>1</v>
      </c>
      <c r="AL9">
        <v>0.9974691358024691</v>
      </c>
      <c r="AM9">
        <v>7.7777777777777784E-3</v>
      </c>
      <c r="AN9">
        <v>0.99222222222222223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28</v>
      </c>
      <c r="C11" t="s">
        <v>89</v>
      </c>
      <c r="F11" t="s">
        <v>318</v>
      </c>
      <c r="G11">
        <v>162</v>
      </c>
      <c r="H11">
        <v>6375</v>
      </c>
      <c r="I11">
        <v>5644</v>
      </c>
      <c r="J11">
        <v>829</v>
      </c>
      <c r="K11">
        <v>1529</v>
      </c>
      <c r="L11">
        <v>254</v>
      </c>
      <c r="M11">
        <v>46</v>
      </c>
      <c r="N11">
        <v>187</v>
      </c>
      <c r="O11">
        <v>788</v>
      </c>
      <c r="P11">
        <v>106</v>
      </c>
      <c r="Q11">
        <v>68</v>
      </c>
      <c r="R11">
        <v>602</v>
      </c>
      <c r="S11">
        <v>941</v>
      </c>
      <c r="T11">
        <v>0.27100000000000002</v>
      </c>
      <c r="U11">
        <v>0.34200000000000003</v>
      </c>
      <c r="V11">
        <v>0.432</v>
      </c>
      <c r="W11">
        <v>0.77400000000000002</v>
      </c>
      <c r="X11">
        <v>114</v>
      </c>
      <c r="Y11">
        <v>0.35499999999999998</v>
      </c>
      <c r="Z11">
        <v>116</v>
      </c>
      <c r="AA11">
        <v>2436</v>
      </c>
      <c r="AB11">
        <v>102</v>
      </c>
      <c r="AC11">
        <v>34</v>
      </c>
      <c r="AD11">
        <v>48</v>
      </c>
      <c r="AE11">
        <v>45</v>
      </c>
      <c r="AF11">
        <v>51</v>
      </c>
      <c r="AG11">
        <v>2216</v>
      </c>
      <c r="AH11">
        <v>2046</v>
      </c>
      <c r="AI11">
        <v>12.62962962962963</v>
      </c>
      <c r="AJ11">
        <v>5.1781481481481482</v>
      </c>
      <c r="AK11">
        <v>5.117283950617284</v>
      </c>
      <c r="AL11">
        <v>6.0864197530864139E-2</v>
      </c>
      <c r="AM11">
        <v>5.0252631578947371</v>
      </c>
      <c r="AN11">
        <v>9.2020792722546929E-2</v>
      </c>
    </row>
    <row r="12" spans="1:40" ht="16" customHeight="1" x14ac:dyDescent="0.2">
      <c r="A12" s="15">
        <v>38</v>
      </c>
      <c r="C12" t="s">
        <v>89</v>
      </c>
      <c r="F12" t="s">
        <v>215</v>
      </c>
      <c r="G12">
        <v>162</v>
      </c>
      <c r="H12">
        <v>6201</v>
      </c>
      <c r="I12">
        <v>5548</v>
      </c>
      <c r="J12">
        <v>693</v>
      </c>
      <c r="K12">
        <v>1465</v>
      </c>
      <c r="L12">
        <v>222</v>
      </c>
      <c r="M12">
        <v>67</v>
      </c>
      <c r="N12">
        <v>79</v>
      </c>
      <c r="O12">
        <v>640</v>
      </c>
      <c r="P12">
        <v>105</v>
      </c>
      <c r="Q12">
        <v>61</v>
      </c>
      <c r="R12">
        <v>494</v>
      </c>
      <c r="S12">
        <v>837</v>
      </c>
      <c r="T12">
        <v>0.26400000000000001</v>
      </c>
      <c r="U12">
        <v>0.32300000000000001</v>
      </c>
      <c r="V12">
        <v>0.371</v>
      </c>
      <c r="W12">
        <v>0.69399999999999995</v>
      </c>
      <c r="X12">
        <v>102</v>
      </c>
      <c r="Y12">
        <v>0.32500000000000001</v>
      </c>
      <c r="Z12">
        <v>102</v>
      </c>
      <c r="AA12">
        <v>2058</v>
      </c>
      <c r="AB12">
        <v>88</v>
      </c>
      <c r="AC12">
        <v>17</v>
      </c>
      <c r="AD12">
        <v>87</v>
      </c>
      <c r="AE12">
        <v>55</v>
      </c>
      <c r="AF12">
        <v>57</v>
      </c>
      <c r="AG12">
        <v>2033</v>
      </c>
      <c r="AH12">
        <v>1884</v>
      </c>
      <c r="AI12">
        <v>11.62962962962963</v>
      </c>
      <c r="AJ12">
        <v>4.768148148148148</v>
      </c>
      <c r="AK12">
        <v>4.2777777777777777</v>
      </c>
      <c r="AL12">
        <v>0.49037037037037029</v>
      </c>
      <c r="AM12">
        <v>4.2077296181630546</v>
      </c>
      <c r="AN12">
        <v>7.0048159614723104E-2</v>
      </c>
    </row>
    <row r="13" spans="1:40" ht="16" customHeight="1" x14ac:dyDescent="0.2">
      <c r="A13" s="15">
        <v>27</v>
      </c>
      <c r="C13" t="s">
        <v>89</v>
      </c>
      <c r="F13" t="s">
        <v>191</v>
      </c>
      <c r="G13">
        <v>162</v>
      </c>
      <c r="H13">
        <v>6065</v>
      </c>
      <c r="I13">
        <v>5543</v>
      </c>
      <c r="J13">
        <v>673</v>
      </c>
      <c r="K13">
        <v>1487</v>
      </c>
      <c r="L13">
        <v>269</v>
      </c>
      <c r="M13">
        <v>52</v>
      </c>
      <c r="N13">
        <v>117</v>
      </c>
      <c r="O13">
        <v>639</v>
      </c>
      <c r="P13">
        <v>106</v>
      </c>
      <c r="Q13">
        <v>64</v>
      </c>
      <c r="R13">
        <v>400</v>
      </c>
      <c r="S13">
        <v>832</v>
      </c>
      <c r="T13">
        <v>0.26800000000000002</v>
      </c>
      <c r="U13">
        <v>0.317</v>
      </c>
      <c r="V13">
        <v>0.39900000000000002</v>
      </c>
      <c r="W13">
        <v>0.71599999999999997</v>
      </c>
      <c r="X13">
        <v>98</v>
      </c>
      <c r="Y13">
        <v>0.32800000000000001</v>
      </c>
      <c r="Z13">
        <v>95</v>
      </c>
      <c r="AA13">
        <v>2211</v>
      </c>
      <c r="AB13">
        <v>128</v>
      </c>
      <c r="AC13">
        <v>24</v>
      </c>
      <c r="AD13">
        <v>41</v>
      </c>
      <c r="AE13">
        <v>55</v>
      </c>
      <c r="AF13">
        <v>39</v>
      </c>
      <c r="AG13">
        <v>1950</v>
      </c>
      <c r="AH13">
        <v>1758</v>
      </c>
      <c r="AI13">
        <v>10.851851851851849</v>
      </c>
      <c r="AJ13">
        <v>4.449259259259259</v>
      </c>
      <c r="AK13">
        <v>4.1543209876543212</v>
      </c>
      <c r="AL13">
        <v>0.2949382716049378</v>
      </c>
      <c r="AM13">
        <v>4.3025709779179806</v>
      </c>
      <c r="AN13">
        <v>0.14824999026366029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40</v>
      </c>
      <c r="C15" t="s">
        <v>89</v>
      </c>
      <c r="F15" t="s">
        <v>278</v>
      </c>
      <c r="G15">
        <v>162</v>
      </c>
      <c r="H15">
        <v>6042</v>
      </c>
      <c r="I15">
        <v>5399</v>
      </c>
      <c r="J15">
        <v>580</v>
      </c>
      <c r="K15">
        <v>1316</v>
      </c>
      <c r="L15">
        <v>213</v>
      </c>
      <c r="M15">
        <v>23</v>
      </c>
      <c r="N15">
        <v>102</v>
      </c>
      <c r="O15">
        <v>530</v>
      </c>
      <c r="P15">
        <v>109</v>
      </c>
      <c r="Q15">
        <v>69</v>
      </c>
      <c r="R15">
        <v>488</v>
      </c>
      <c r="S15">
        <v>829</v>
      </c>
      <c r="T15">
        <v>0.24399999999999999</v>
      </c>
      <c r="U15">
        <v>0.30599999999999999</v>
      </c>
      <c r="V15">
        <v>0.34799999999999998</v>
      </c>
      <c r="W15">
        <v>0.65400000000000003</v>
      </c>
      <c r="X15">
        <v>86</v>
      </c>
      <c r="Y15">
        <v>0.31</v>
      </c>
      <c r="Z15">
        <v>84</v>
      </c>
      <c r="AA15">
        <v>1881</v>
      </c>
      <c r="AB15">
        <v>120</v>
      </c>
      <c r="AC15">
        <v>14</v>
      </c>
      <c r="AD15">
        <v>92</v>
      </c>
      <c r="AE15">
        <v>48</v>
      </c>
      <c r="AF15">
        <v>56</v>
      </c>
      <c r="AG15">
        <v>1874</v>
      </c>
      <c r="AH15">
        <v>1685</v>
      </c>
      <c r="AI15">
        <v>10.401234567901231</v>
      </c>
      <c r="AJ15">
        <v>4.2645061728395062</v>
      </c>
      <c r="AK15">
        <v>3.5802469135802468</v>
      </c>
      <c r="AL15">
        <v>0.68425925925925934</v>
      </c>
      <c r="AM15">
        <v>3.7260893246187359</v>
      </c>
      <c r="AN15">
        <v>0.14584241103848911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18</v>
      </c>
      <c r="B17" t="s">
        <v>400</v>
      </c>
      <c r="C17" t="s">
        <v>473</v>
      </c>
      <c r="D17" t="s">
        <v>378</v>
      </c>
      <c r="E17" t="s">
        <v>28</v>
      </c>
      <c r="F17" t="s">
        <v>404</v>
      </c>
      <c r="G17">
        <v>13</v>
      </c>
      <c r="H17">
        <v>49</v>
      </c>
      <c r="I17">
        <v>46</v>
      </c>
      <c r="J17">
        <v>3</v>
      </c>
      <c r="K17">
        <v>10</v>
      </c>
      <c r="L17">
        <v>1</v>
      </c>
      <c r="M17">
        <v>0</v>
      </c>
      <c r="N17">
        <v>0</v>
      </c>
      <c r="O17">
        <v>6</v>
      </c>
      <c r="P17">
        <v>1</v>
      </c>
      <c r="Q17">
        <v>0</v>
      </c>
      <c r="R17">
        <v>2</v>
      </c>
      <c r="S17">
        <v>8</v>
      </c>
      <c r="T17">
        <v>0.217</v>
      </c>
      <c r="U17">
        <v>0.245</v>
      </c>
      <c r="V17">
        <v>0.23899999999999999</v>
      </c>
      <c r="W17">
        <v>0.48399999999999999</v>
      </c>
      <c r="X17">
        <v>38</v>
      </c>
      <c r="Y17">
        <v>0.22700000000000001</v>
      </c>
      <c r="Z17">
        <v>24</v>
      </c>
      <c r="AA17">
        <v>11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12</v>
      </c>
      <c r="AH17">
        <v>12</v>
      </c>
      <c r="AI17">
        <v>7.407407407407407E-2</v>
      </c>
      <c r="AJ17">
        <v>3.037037037037037E-2</v>
      </c>
      <c r="AK17">
        <v>0.23076923076923081</v>
      </c>
      <c r="AL17">
        <v>0.2003988603988604</v>
      </c>
      <c r="AM17">
        <v>2.2761904761904761E-2</v>
      </c>
      <c r="AN17">
        <v>0.20800732600732599</v>
      </c>
    </row>
    <row r="18" spans="1:40" ht="16" customHeight="1" x14ac:dyDescent="0.2">
      <c r="A18" s="15">
        <v>23</v>
      </c>
      <c r="B18" t="s">
        <v>365</v>
      </c>
      <c r="C18" t="s">
        <v>474</v>
      </c>
      <c r="D18" t="s">
        <v>371</v>
      </c>
      <c r="E18" t="s">
        <v>427</v>
      </c>
      <c r="F18" t="s">
        <v>367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40" ht="16" customHeight="1" x14ac:dyDescent="0.2">
      <c r="A19" s="15">
        <v>42</v>
      </c>
      <c r="C19" t="s">
        <v>89</v>
      </c>
      <c r="F19" t="s">
        <v>305</v>
      </c>
      <c r="G19">
        <v>162</v>
      </c>
      <c r="H19">
        <v>6066</v>
      </c>
      <c r="I19">
        <v>5438</v>
      </c>
      <c r="J19">
        <v>652</v>
      </c>
      <c r="K19">
        <v>1400</v>
      </c>
      <c r="L19">
        <v>235</v>
      </c>
      <c r="M19">
        <v>25</v>
      </c>
      <c r="N19">
        <v>107</v>
      </c>
      <c r="O19">
        <v>607</v>
      </c>
      <c r="P19">
        <v>149</v>
      </c>
      <c r="Q19">
        <v>54</v>
      </c>
      <c r="R19">
        <v>500</v>
      </c>
      <c r="S19">
        <v>1001</v>
      </c>
      <c r="T19">
        <v>0.25700000000000001</v>
      </c>
      <c r="U19">
        <v>0.32</v>
      </c>
      <c r="V19">
        <v>0.36899999999999999</v>
      </c>
      <c r="W19">
        <v>0.68899999999999995</v>
      </c>
      <c r="X19">
        <v>95</v>
      </c>
      <c r="Y19">
        <v>0.32700000000000001</v>
      </c>
      <c r="Z19">
        <v>94</v>
      </c>
      <c r="AA19">
        <v>2006</v>
      </c>
      <c r="AB19">
        <v>132</v>
      </c>
      <c r="AC19">
        <v>20</v>
      </c>
      <c r="AD19">
        <v>59</v>
      </c>
      <c r="AE19">
        <v>49</v>
      </c>
      <c r="AF19">
        <v>73</v>
      </c>
      <c r="AG19">
        <v>1993</v>
      </c>
      <c r="AH19">
        <v>1807</v>
      </c>
      <c r="AI19">
        <v>11.154320987654319</v>
      </c>
      <c r="AJ19">
        <v>4.5732716049382711</v>
      </c>
      <c r="AK19">
        <v>4.0246913580246906</v>
      </c>
      <c r="AL19">
        <v>0.54858024691357965</v>
      </c>
      <c r="AM19">
        <v>4.0516328125000003</v>
      </c>
      <c r="AN19">
        <v>2.694145447530882E-2</v>
      </c>
    </row>
    <row r="20" spans="1:40" ht="16" customHeight="1" x14ac:dyDescent="0.2">
      <c r="A20" s="15">
        <v>29</v>
      </c>
      <c r="C20" t="s">
        <v>89</v>
      </c>
      <c r="F20" t="s">
        <v>183</v>
      </c>
      <c r="G20">
        <v>162</v>
      </c>
      <c r="H20">
        <v>6356</v>
      </c>
      <c r="I20">
        <v>5661</v>
      </c>
      <c r="J20">
        <v>758</v>
      </c>
      <c r="K20">
        <v>1560</v>
      </c>
      <c r="L20">
        <v>275</v>
      </c>
      <c r="M20">
        <v>32</v>
      </c>
      <c r="N20">
        <v>130</v>
      </c>
      <c r="O20">
        <v>725</v>
      </c>
      <c r="P20">
        <v>62</v>
      </c>
      <c r="Q20">
        <v>38</v>
      </c>
      <c r="R20">
        <v>534</v>
      </c>
      <c r="S20">
        <v>673</v>
      </c>
      <c r="T20">
        <v>0.27600000000000002</v>
      </c>
      <c r="U20">
        <v>0.33900000000000002</v>
      </c>
      <c r="V20">
        <v>0.40400000000000003</v>
      </c>
      <c r="W20">
        <v>0.74299999999999999</v>
      </c>
      <c r="X20">
        <v>109</v>
      </c>
      <c r="Y20">
        <v>0.34399999999999997</v>
      </c>
      <c r="Z20">
        <v>111</v>
      </c>
      <c r="AA20">
        <v>2289</v>
      </c>
      <c r="AB20">
        <v>147</v>
      </c>
      <c r="AC20">
        <v>38</v>
      </c>
      <c r="AD20">
        <v>64</v>
      </c>
      <c r="AE20">
        <v>59</v>
      </c>
      <c r="AF20">
        <v>41</v>
      </c>
      <c r="AG20">
        <v>2173</v>
      </c>
      <c r="AH20">
        <v>1988</v>
      </c>
      <c r="AI20">
        <v>12.271604938271601</v>
      </c>
      <c r="AJ20">
        <v>5.0313580246913574</v>
      </c>
      <c r="AK20">
        <v>4.6790123456790127</v>
      </c>
      <c r="AL20">
        <v>0.3523456790123447</v>
      </c>
      <c r="AM20">
        <v>4.6067387741724026</v>
      </c>
      <c r="AN20">
        <v>7.2273571506610068E-2</v>
      </c>
    </row>
    <row r="21" spans="1:40" ht="16" customHeight="1" x14ac:dyDescent="0.2">
      <c r="A21" s="15">
        <v>25</v>
      </c>
      <c r="C21" t="s">
        <v>89</v>
      </c>
      <c r="F21" t="s">
        <v>118</v>
      </c>
      <c r="G21">
        <v>162</v>
      </c>
      <c r="H21">
        <v>6161</v>
      </c>
      <c r="I21">
        <v>5457</v>
      </c>
      <c r="J21">
        <v>738</v>
      </c>
      <c r="K21">
        <v>1415</v>
      </c>
      <c r="L21">
        <v>257</v>
      </c>
      <c r="M21">
        <v>29</v>
      </c>
      <c r="N21">
        <v>158</v>
      </c>
      <c r="O21">
        <v>697</v>
      </c>
      <c r="P21">
        <v>145</v>
      </c>
      <c r="Q21">
        <v>64</v>
      </c>
      <c r="R21">
        <v>568</v>
      </c>
      <c r="S21">
        <v>871</v>
      </c>
      <c r="T21">
        <v>0.25900000000000001</v>
      </c>
      <c r="U21">
        <v>0.32700000000000001</v>
      </c>
      <c r="V21">
        <v>0.40400000000000003</v>
      </c>
      <c r="W21">
        <v>0.73099999999999998</v>
      </c>
      <c r="X21">
        <v>109</v>
      </c>
      <c r="Y21">
        <v>0.33900000000000002</v>
      </c>
      <c r="Z21">
        <v>111</v>
      </c>
      <c r="AA21">
        <v>2204</v>
      </c>
      <c r="AB21">
        <v>116</v>
      </c>
      <c r="AC21">
        <v>22</v>
      </c>
      <c r="AD21">
        <v>37</v>
      </c>
      <c r="AE21">
        <v>77</v>
      </c>
      <c r="AF21">
        <v>29</v>
      </c>
      <c r="AG21">
        <v>2034</v>
      </c>
      <c r="AH21">
        <v>1854</v>
      </c>
      <c r="AI21">
        <v>11.444444444444439</v>
      </c>
      <c r="AJ21">
        <v>4.6922222222222221</v>
      </c>
      <c r="AK21">
        <v>4.5555555555555554</v>
      </c>
      <c r="AL21">
        <v>0.13666666666666669</v>
      </c>
      <c r="AM21">
        <v>4.4538837920489298</v>
      </c>
      <c r="AN21">
        <v>0.1016717635066255</v>
      </c>
    </row>
    <row r="22" spans="1:40" ht="16" customHeight="1" x14ac:dyDescent="0.2">
      <c r="A22" s="15">
        <v>41</v>
      </c>
      <c r="C22" t="s">
        <v>89</v>
      </c>
      <c r="F22" t="s">
        <v>313</v>
      </c>
      <c r="G22">
        <v>162</v>
      </c>
      <c r="H22">
        <v>6284</v>
      </c>
      <c r="I22">
        <v>5614</v>
      </c>
      <c r="J22">
        <v>720</v>
      </c>
      <c r="K22">
        <v>1494</v>
      </c>
      <c r="L22">
        <v>248</v>
      </c>
      <c r="M22">
        <v>51</v>
      </c>
      <c r="N22">
        <v>147</v>
      </c>
      <c r="O22">
        <v>673</v>
      </c>
      <c r="P22">
        <v>186</v>
      </c>
      <c r="Q22">
        <v>60</v>
      </c>
      <c r="R22">
        <v>555</v>
      </c>
      <c r="S22">
        <v>1084</v>
      </c>
      <c r="T22">
        <v>0.26600000000000001</v>
      </c>
      <c r="U22">
        <v>0.33300000000000002</v>
      </c>
      <c r="V22">
        <v>0.40699999999999997</v>
      </c>
      <c r="W22">
        <v>0.74</v>
      </c>
      <c r="X22">
        <v>106</v>
      </c>
      <c r="Y22">
        <v>0.34899999999999998</v>
      </c>
      <c r="Z22">
        <v>106</v>
      </c>
      <c r="AA22">
        <v>2285</v>
      </c>
      <c r="AB22">
        <v>140</v>
      </c>
      <c r="AC22">
        <v>29</v>
      </c>
      <c r="AD22">
        <v>39</v>
      </c>
      <c r="AE22">
        <v>46</v>
      </c>
      <c r="AF22">
        <v>60</v>
      </c>
      <c r="AG22">
        <v>2138</v>
      </c>
      <c r="AH22">
        <v>1938</v>
      </c>
      <c r="AI22">
        <v>11.96296296296296</v>
      </c>
      <c r="AJ22">
        <v>4.9048148148148147</v>
      </c>
      <c r="AK22">
        <v>4.4444444444444446</v>
      </c>
      <c r="AL22">
        <v>0.4603703703703701</v>
      </c>
      <c r="AM22">
        <v>4.6057407407407407</v>
      </c>
      <c r="AN22">
        <v>0.16129629629629599</v>
      </c>
    </row>
    <row r="23" spans="1:40" ht="16" customHeight="1" x14ac:dyDescent="0.2">
      <c r="A23" s="15">
        <v>39</v>
      </c>
      <c r="C23" t="s">
        <v>89</v>
      </c>
      <c r="F23" t="s">
        <v>283</v>
      </c>
      <c r="G23">
        <v>162</v>
      </c>
      <c r="H23">
        <v>6119</v>
      </c>
      <c r="I23">
        <v>5537</v>
      </c>
      <c r="J23">
        <v>615</v>
      </c>
      <c r="K23">
        <v>1412</v>
      </c>
      <c r="L23">
        <v>237</v>
      </c>
      <c r="M23">
        <v>33</v>
      </c>
      <c r="N23">
        <v>98</v>
      </c>
      <c r="O23">
        <v>586</v>
      </c>
      <c r="P23">
        <v>96</v>
      </c>
      <c r="Q23">
        <v>62</v>
      </c>
      <c r="R23">
        <v>438</v>
      </c>
      <c r="S23">
        <v>841</v>
      </c>
      <c r="T23">
        <v>0.255</v>
      </c>
      <c r="U23">
        <v>0.31</v>
      </c>
      <c r="V23">
        <v>0.36299999999999999</v>
      </c>
      <c r="W23">
        <v>0.67200000000000004</v>
      </c>
      <c r="X23">
        <v>89</v>
      </c>
      <c r="Y23">
        <v>0.315</v>
      </c>
      <c r="Z23">
        <v>86</v>
      </c>
      <c r="AA23">
        <v>2009</v>
      </c>
      <c r="AB23">
        <v>131</v>
      </c>
      <c r="AC23">
        <v>19</v>
      </c>
      <c r="AD23">
        <v>81</v>
      </c>
      <c r="AE23">
        <v>44</v>
      </c>
      <c r="AF23">
        <v>47</v>
      </c>
      <c r="AG23">
        <v>1916</v>
      </c>
      <c r="AH23">
        <v>1723</v>
      </c>
      <c r="AI23">
        <v>10.6358024691358</v>
      </c>
      <c r="AJ23">
        <v>4.3606790123456776</v>
      </c>
      <c r="AK23">
        <v>3.7962962962962958</v>
      </c>
      <c r="AL23">
        <v>0.56438271604938217</v>
      </c>
      <c r="AM23">
        <v>3.9230672043010748</v>
      </c>
      <c r="AN23">
        <v>0.126770908004779</v>
      </c>
    </row>
    <row r="24" spans="1:40" ht="16" customHeight="1" x14ac:dyDescent="0.2">
      <c r="A24" s="15">
        <v>33</v>
      </c>
      <c r="C24" t="s">
        <v>89</v>
      </c>
      <c r="F24" t="s">
        <v>137</v>
      </c>
      <c r="G24">
        <v>162</v>
      </c>
      <c r="H24">
        <v>6119</v>
      </c>
      <c r="I24">
        <v>5504</v>
      </c>
      <c r="J24">
        <v>686</v>
      </c>
      <c r="K24">
        <v>1425</v>
      </c>
      <c r="L24">
        <v>207</v>
      </c>
      <c r="M24">
        <v>42</v>
      </c>
      <c r="N24">
        <v>109</v>
      </c>
      <c r="O24">
        <v>629</v>
      </c>
      <c r="P24">
        <v>152</v>
      </c>
      <c r="Q24">
        <v>68</v>
      </c>
      <c r="R24">
        <v>472</v>
      </c>
      <c r="S24">
        <v>810</v>
      </c>
      <c r="T24">
        <v>0.25900000000000001</v>
      </c>
      <c r="U24">
        <v>0.317</v>
      </c>
      <c r="V24">
        <v>0.371</v>
      </c>
      <c r="W24">
        <v>0.68799999999999994</v>
      </c>
      <c r="X24">
        <v>94</v>
      </c>
      <c r="Y24">
        <v>0.32800000000000001</v>
      </c>
      <c r="Z24">
        <v>94</v>
      </c>
      <c r="AA24">
        <v>2043</v>
      </c>
      <c r="AB24">
        <v>132</v>
      </c>
      <c r="AC24">
        <v>24</v>
      </c>
      <c r="AD24">
        <v>64</v>
      </c>
      <c r="AE24">
        <v>55</v>
      </c>
      <c r="AF24">
        <v>70</v>
      </c>
      <c r="AG24">
        <v>1991</v>
      </c>
      <c r="AH24">
        <v>1791</v>
      </c>
      <c r="AI24">
        <v>11.055555555555561</v>
      </c>
      <c r="AJ24">
        <v>4.5327777777777776</v>
      </c>
      <c r="AK24">
        <v>4.2345679012345681</v>
      </c>
      <c r="AL24">
        <v>0.29820987654320952</v>
      </c>
      <c r="AM24">
        <v>4.0757334384858037</v>
      </c>
      <c r="AN24">
        <v>0.15883446274876431</v>
      </c>
    </row>
    <row r="25" spans="1:40" ht="16" customHeight="1" x14ac:dyDescent="0.2">
      <c r="A25" s="15">
        <v>34</v>
      </c>
      <c r="C25" t="s">
        <v>89</v>
      </c>
      <c r="F25" t="s">
        <v>202</v>
      </c>
      <c r="G25">
        <v>162</v>
      </c>
      <c r="H25">
        <v>6216</v>
      </c>
      <c r="I25">
        <v>5546</v>
      </c>
      <c r="J25">
        <v>682</v>
      </c>
      <c r="K25">
        <v>1429</v>
      </c>
      <c r="L25">
        <v>244</v>
      </c>
      <c r="M25">
        <v>34</v>
      </c>
      <c r="N25">
        <v>129</v>
      </c>
      <c r="O25">
        <v>635</v>
      </c>
      <c r="P25">
        <v>116</v>
      </c>
      <c r="Q25">
        <v>62</v>
      </c>
      <c r="R25">
        <v>519</v>
      </c>
      <c r="S25">
        <v>871</v>
      </c>
      <c r="T25">
        <v>0.25800000000000001</v>
      </c>
      <c r="U25">
        <v>0.32400000000000001</v>
      </c>
      <c r="V25">
        <v>0.38400000000000001</v>
      </c>
      <c r="W25">
        <v>0.70799999999999996</v>
      </c>
      <c r="X25">
        <v>97</v>
      </c>
      <c r="Y25">
        <v>0.33</v>
      </c>
      <c r="Z25">
        <v>98</v>
      </c>
      <c r="AA25">
        <v>2128</v>
      </c>
      <c r="AB25">
        <v>101</v>
      </c>
      <c r="AC25">
        <v>42</v>
      </c>
      <c r="AD25">
        <v>66</v>
      </c>
      <c r="AE25">
        <v>38</v>
      </c>
      <c r="AF25">
        <v>35</v>
      </c>
      <c r="AG25">
        <v>2025</v>
      </c>
      <c r="AH25">
        <v>1862</v>
      </c>
      <c r="AI25">
        <v>11.493827160493829</v>
      </c>
      <c r="AJ25">
        <v>4.7124691358024693</v>
      </c>
      <c r="AK25">
        <v>4.2098765432098766</v>
      </c>
      <c r="AL25">
        <v>0.5025925925925927</v>
      </c>
      <c r="AM25">
        <v>4.2910288065843618</v>
      </c>
      <c r="AN25">
        <v>8.1152263374485223E-2</v>
      </c>
    </row>
    <row r="26" spans="1:40" ht="16" customHeight="1" x14ac:dyDescent="0.2">
      <c r="A26" s="15">
        <v>41</v>
      </c>
      <c r="C26" t="s">
        <v>89</v>
      </c>
      <c r="F26" t="s">
        <v>309</v>
      </c>
      <c r="G26">
        <v>162</v>
      </c>
      <c r="H26">
        <v>6293</v>
      </c>
      <c r="I26">
        <v>5650</v>
      </c>
      <c r="J26">
        <v>682</v>
      </c>
      <c r="K26">
        <v>1499</v>
      </c>
      <c r="L26">
        <v>229</v>
      </c>
      <c r="M26">
        <v>26</v>
      </c>
      <c r="N26">
        <v>112</v>
      </c>
      <c r="O26">
        <v>646</v>
      </c>
      <c r="P26">
        <v>126</v>
      </c>
      <c r="Q26">
        <v>76</v>
      </c>
      <c r="R26">
        <v>528</v>
      </c>
      <c r="S26">
        <v>980</v>
      </c>
      <c r="T26">
        <v>0.26500000000000001</v>
      </c>
      <c r="U26">
        <v>0.32800000000000001</v>
      </c>
      <c r="V26">
        <v>0.375</v>
      </c>
      <c r="W26">
        <v>0.70199999999999996</v>
      </c>
      <c r="X26">
        <v>100</v>
      </c>
      <c r="Y26">
        <v>0.33300000000000002</v>
      </c>
      <c r="Z26">
        <v>103</v>
      </c>
      <c r="AA26">
        <v>2116</v>
      </c>
      <c r="AB26">
        <v>141</v>
      </c>
      <c r="AC26">
        <v>17</v>
      </c>
      <c r="AD26">
        <v>51</v>
      </c>
      <c r="AE26">
        <v>44</v>
      </c>
      <c r="AF26">
        <v>44</v>
      </c>
      <c r="AG26">
        <v>2088</v>
      </c>
      <c r="AH26">
        <v>1871</v>
      </c>
      <c r="AI26">
        <v>11.549382716049379</v>
      </c>
      <c r="AJ26">
        <v>4.7352469135802471</v>
      </c>
      <c r="AK26">
        <v>4.2098765432098766</v>
      </c>
      <c r="AL26">
        <v>0.52537037037037049</v>
      </c>
      <c r="AM26">
        <v>4.1593622967479682</v>
      </c>
      <c r="AN26">
        <v>5.0514246461908392E-2</v>
      </c>
    </row>
    <row r="27" spans="1:40" ht="16" customHeight="1" x14ac:dyDescent="0.2">
      <c r="A27" s="15">
        <v>43</v>
      </c>
      <c r="C27" t="s">
        <v>89</v>
      </c>
      <c r="F27" t="s">
        <v>327</v>
      </c>
      <c r="G27">
        <v>162</v>
      </c>
      <c r="H27">
        <v>6091</v>
      </c>
      <c r="I27">
        <v>5433</v>
      </c>
      <c r="J27">
        <v>652</v>
      </c>
      <c r="K27">
        <v>1369</v>
      </c>
      <c r="L27">
        <v>225</v>
      </c>
      <c r="M27">
        <v>44</v>
      </c>
      <c r="N27">
        <v>75</v>
      </c>
      <c r="O27">
        <v>610</v>
      </c>
      <c r="P27">
        <v>220</v>
      </c>
      <c r="Q27">
        <v>71</v>
      </c>
      <c r="R27">
        <v>516</v>
      </c>
      <c r="S27">
        <v>924</v>
      </c>
      <c r="T27">
        <v>0.252</v>
      </c>
      <c r="U27">
        <v>0.317</v>
      </c>
      <c r="V27">
        <v>0.35099999999999998</v>
      </c>
      <c r="W27">
        <v>0.66800000000000004</v>
      </c>
      <c r="X27">
        <v>90</v>
      </c>
      <c r="Y27">
        <v>0.31900000000000001</v>
      </c>
      <c r="Z27">
        <v>87</v>
      </c>
      <c r="AA27">
        <v>1907</v>
      </c>
      <c r="AB27">
        <v>120</v>
      </c>
      <c r="AC27">
        <v>23</v>
      </c>
      <c r="AD27">
        <v>68</v>
      </c>
      <c r="AE27">
        <v>46</v>
      </c>
      <c r="AF27">
        <v>49</v>
      </c>
      <c r="AG27">
        <v>1957</v>
      </c>
      <c r="AH27">
        <v>1766</v>
      </c>
      <c r="AI27">
        <v>10.901234567901231</v>
      </c>
      <c r="AJ27">
        <v>4.4695061728395054</v>
      </c>
      <c r="AK27">
        <v>4.0246913580246906</v>
      </c>
      <c r="AL27">
        <v>0.44481481481481389</v>
      </c>
      <c r="AM27">
        <v>3.8021924290220821</v>
      </c>
      <c r="AN27">
        <v>0.22249892900260981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21</v>
      </c>
      <c r="B29" t="s">
        <v>381</v>
      </c>
      <c r="C29" t="s">
        <v>475</v>
      </c>
      <c r="D29" t="s">
        <v>380</v>
      </c>
      <c r="E29" t="s">
        <v>377</v>
      </c>
      <c r="F29" t="s">
        <v>392</v>
      </c>
      <c r="G29">
        <v>5</v>
      </c>
      <c r="H29">
        <v>9</v>
      </c>
      <c r="I29">
        <v>7</v>
      </c>
      <c r="J29">
        <v>1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4</v>
      </c>
      <c r="T29">
        <v>0.28599999999999998</v>
      </c>
      <c r="U29">
        <v>0.44400000000000001</v>
      </c>
      <c r="V29">
        <v>0.42899999999999999</v>
      </c>
      <c r="W29">
        <v>0.873</v>
      </c>
      <c r="X29">
        <v>141</v>
      </c>
      <c r="Y29">
        <v>0.505</v>
      </c>
      <c r="Z29">
        <v>218</v>
      </c>
      <c r="AA29">
        <v>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</v>
      </c>
      <c r="AH29">
        <v>4</v>
      </c>
      <c r="AI29">
        <v>2.469135802469136E-2</v>
      </c>
      <c r="AJ29">
        <v>1.0123456790123459E-2</v>
      </c>
      <c r="AK29">
        <v>0.2</v>
      </c>
      <c r="AL29">
        <v>0.1898765432098766</v>
      </c>
      <c r="AM29">
        <v>7.5150150150150152E-3</v>
      </c>
      <c r="AN29">
        <v>0.19248498498498501</v>
      </c>
    </row>
    <row r="30" spans="1:40" ht="16" customHeight="1" x14ac:dyDescent="0.2">
      <c r="A30" s="15">
        <v>21</v>
      </c>
      <c r="B30" t="s">
        <v>381</v>
      </c>
      <c r="C30" t="s">
        <v>476</v>
      </c>
      <c r="D30" t="s">
        <v>380</v>
      </c>
      <c r="E30" t="s">
        <v>366</v>
      </c>
      <c r="F30" t="s">
        <v>367</v>
      </c>
      <c r="G30">
        <v>3</v>
      </c>
      <c r="H30">
        <v>2</v>
      </c>
      <c r="I30">
        <v>2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0.5</v>
      </c>
      <c r="U30">
        <v>0.5</v>
      </c>
      <c r="V30">
        <v>0.5</v>
      </c>
      <c r="W30">
        <v>1</v>
      </c>
      <c r="X30">
        <v>174</v>
      </c>
      <c r="Y30">
        <v>0.45400000000000001</v>
      </c>
      <c r="Z30">
        <v>178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6.1728395061728392E-3</v>
      </c>
      <c r="AJ30">
        <v>2.5308641975308639E-3</v>
      </c>
      <c r="AK30">
        <v>0.33333333333333331</v>
      </c>
      <c r="AL30">
        <v>0.33080246913580252</v>
      </c>
      <c r="AM30">
        <v>1.944444444444444E-3</v>
      </c>
      <c r="AN30">
        <v>0.33138888888888879</v>
      </c>
    </row>
    <row r="31" spans="1:40" ht="16" customHeight="1" x14ac:dyDescent="0.2">
      <c r="A31" s="15">
        <v>45</v>
      </c>
      <c r="C31" t="s">
        <v>89</v>
      </c>
      <c r="F31" t="s">
        <v>319</v>
      </c>
      <c r="G31">
        <v>161</v>
      </c>
      <c r="H31">
        <v>6042</v>
      </c>
      <c r="I31">
        <v>5439</v>
      </c>
      <c r="J31">
        <v>593</v>
      </c>
      <c r="K31">
        <v>1367</v>
      </c>
      <c r="L31">
        <v>242</v>
      </c>
      <c r="M31">
        <v>36</v>
      </c>
      <c r="N31">
        <v>96</v>
      </c>
      <c r="O31">
        <v>553</v>
      </c>
      <c r="P31">
        <v>131</v>
      </c>
      <c r="Q31">
        <v>38</v>
      </c>
      <c r="R31">
        <v>470</v>
      </c>
      <c r="S31">
        <v>782</v>
      </c>
      <c r="T31">
        <v>0.251</v>
      </c>
      <c r="U31">
        <v>0.312</v>
      </c>
      <c r="V31">
        <v>0.36199999999999999</v>
      </c>
      <c r="W31">
        <v>0.67400000000000004</v>
      </c>
      <c r="X31">
        <v>93</v>
      </c>
      <c r="Y31">
        <v>0.32100000000000001</v>
      </c>
      <c r="Z31">
        <v>92</v>
      </c>
      <c r="AA31">
        <v>1969</v>
      </c>
      <c r="AB31">
        <v>101</v>
      </c>
      <c r="AC31">
        <v>25</v>
      </c>
      <c r="AD31">
        <v>74</v>
      </c>
      <c r="AE31">
        <v>34</v>
      </c>
      <c r="AF31">
        <v>50</v>
      </c>
      <c r="AG31">
        <v>1912</v>
      </c>
      <c r="AH31">
        <v>1773</v>
      </c>
      <c r="AI31">
        <v>10.944444444444439</v>
      </c>
      <c r="AJ31">
        <v>4.487222222222222</v>
      </c>
      <c r="AK31">
        <v>3.683229813664596</v>
      </c>
      <c r="AL31">
        <v>0.80399240855762555</v>
      </c>
      <c r="AM31">
        <v>3.9999839743589738</v>
      </c>
      <c r="AN31">
        <v>0.31675416069437778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240</v>
      </c>
      <c r="G3">
        <v>162</v>
      </c>
      <c r="H3">
        <v>6198</v>
      </c>
      <c r="I3">
        <v>5472</v>
      </c>
      <c r="J3">
        <v>746</v>
      </c>
      <c r="K3">
        <v>1489</v>
      </c>
      <c r="L3">
        <v>218</v>
      </c>
      <c r="M3">
        <v>45</v>
      </c>
      <c r="N3">
        <v>130</v>
      </c>
      <c r="O3">
        <v>691</v>
      </c>
      <c r="P3">
        <v>146</v>
      </c>
      <c r="Q3">
        <v>88</v>
      </c>
      <c r="R3">
        <v>582</v>
      </c>
      <c r="S3">
        <v>847</v>
      </c>
      <c r="T3">
        <v>0.27200000000000002</v>
      </c>
      <c r="U3">
        <v>0.34100000000000003</v>
      </c>
      <c r="V3">
        <v>0.4</v>
      </c>
      <c r="W3">
        <v>0.74099999999999999</v>
      </c>
      <c r="X3">
        <v>99</v>
      </c>
      <c r="Y3">
        <v>0.34599999999999997</v>
      </c>
      <c r="Z3">
        <v>99</v>
      </c>
      <c r="AA3">
        <v>2187</v>
      </c>
      <c r="AB3">
        <v>129</v>
      </c>
      <c r="AC3">
        <v>17</v>
      </c>
      <c r="AD3">
        <v>78</v>
      </c>
      <c r="AE3">
        <v>46</v>
      </c>
      <c r="AF3">
        <v>72</v>
      </c>
      <c r="AG3">
        <v>2160</v>
      </c>
      <c r="AH3">
        <v>1943</v>
      </c>
      <c r="AI3">
        <v>11.993827160493829</v>
      </c>
      <c r="AJ3">
        <v>4.9174691358024694</v>
      </c>
      <c r="AK3">
        <v>4.6049382716049383</v>
      </c>
      <c r="AL3">
        <v>0.31253086419753112</v>
      </c>
      <c r="AM3">
        <v>4.4317367220593029</v>
      </c>
      <c r="AN3">
        <v>0.17320154954563541</v>
      </c>
    </row>
    <row r="4" spans="1:40" ht="16" customHeight="1" x14ac:dyDescent="0.2">
      <c r="A4" s="15">
        <v>25</v>
      </c>
      <c r="C4" t="s">
        <v>89</v>
      </c>
      <c r="F4" t="s">
        <v>279</v>
      </c>
      <c r="G4">
        <v>162</v>
      </c>
      <c r="H4">
        <v>6273</v>
      </c>
      <c r="I4">
        <v>5546</v>
      </c>
      <c r="J4">
        <v>799</v>
      </c>
      <c r="K4">
        <v>1492</v>
      </c>
      <c r="L4">
        <v>283</v>
      </c>
      <c r="M4">
        <v>27</v>
      </c>
      <c r="N4">
        <v>168</v>
      </c>
      <c r="O4">
        <v>761</v>
      </c>
      <c r="P4">
        <v>61</v>
      </c>
      <c r="Q4">
        <v>33</v>
      </c>
      <c r="R4">
        <v>601</v>
      </c>
      <c r="S4">
        <v>800</v>
      </c>
      <c r="T4">
        <v>0.26900000000000002</v>
      </c>
      <c r="U4">
        <v>0.34</v>
      </c>
      <c r="V4">
        <v>0.42099999999999999</v>
      </c>
      <c r="W4">
        <v>0.76100000000000001</v>
      </c>
      <c r="X4">
        <v>111</v>
      </c>
      <c r="Y4">
        <v>0.34599999999999997</v>
      </c>
      <c r="Z4">
        <v>109</v>
      </c>
      <c r="AA4">
        <v>2333</v>
      </c>
      <c r="AB4">
        <v>144</v>
      </c>
      <c r="AC4">
        <v>23</v>
      </c>
      <c r="AD4">
        <v>46</v>
      </c>
      <c r="AE4">
        <v>56</v>
      </c>
      <c r="AF4">
        <v>48</v>
      </c>
      <c r="AG4">
        <v>2164</v>
      </c>
      <c r="AH4">
        <v>1987</v>
      </c>
      <c r="AI4">
        <v>12.26543209876543</v>
      </c>
      <c r="AJ4">
        <v>5.0288271604938268</v>
      </c>
      <c r="AK4">
        <v>4.9320987654320989</v>
      </c>
      <c r="AL4">
        <v>9.6728395061727923E-2</v>
      </c>
      <c r="AM4">
        <v>4.7840596405228748</v>
      </c>
      <c r="AN4">
        <v>0.14803912490922411</v>
      </c>
    </row>
    <row r="5" spans="1:40" ht="16" customHeight="1" x14ac:dyDescent="0.2">
      <c r="A5" s="15">
        <v>19</v>
      </c>
      <c r="B5" t="s">
        <v>390</v>
      </c>
      <c r="C5" t="s">
        <v>471</v>
      </c>
      <c r="D5" t="s">
        <v>380</v>
      </c>
      <c r="E5" t="s">
        <v>396</v>
      </c>
      <c r="F5" t="s">
        <v>383</v>
      </c>
      <c r="G5">
        <v>4</v>
      </c>
      <c r="H5">
        <v>5</v>
      </c>
      <c r="I5">
        <v>5</v>
      </c>
      <c r="J5">
        <v>2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0.4</v>
      </c>
      <c r="U5">
        <v>0.4</v>
      </c>
      <c r="V5">
        <v>1.2</v>
      </c>
      <c r="W5">
        <v>1.6</v>
      </c>
      <c r="X5">
        <v>310</v>
      </c>
      <c r="Y5">
        <v>0.64400000000000002</v>
      </c>
      <c r="Z5">
        <v>312</v>
      </c>
      <c r="AA5">
        <v>6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1.234567901234568E-2</v>
      </c>
      <c r="AJ5">
        <v>5.0617283950617278E-3</v>
      </c>
      <c r="AK5">
        <v>0.5</v>
      </c>
      <c r="AL5">
        <v>0.49493827160493831</v>
      </c>
      <c r="AM5">
        <v>1.1666666666666671E-2</v>
      </c>
      <c r="AN5">
        <v>0.48833333333333329</v>
      </c>
    </row>
    <row r="6" spans="1:40" ht="16" customHeight="1" x14ac:dyDescent="0.2">
      <c r="A6" s="15">
        <v>45</v>
      </c>
      <c r="C6" t="s">
        <v>89</v>
      </c>
      <c r="F6" t="s">
        <v>229</v>
      </c>
      <c r="G6">
        <v>162</v>
      </c>
      <c r="H6">
        <v>6133</v>
      </c>
      <c r="I6">
        <v>5512</v>
      </c>
      <c r="J6">
        <v>701</v>
      </c>
      <c r="K6">
        <v>1436</v>
      </c>
      <c r="L6">
        <v>272</v>
      </c>
      <c r="M6">
        <v>42</v>
      </c>
      <c r="N6">
        <v>140</v>
      </c>
      <c r="O6">
        <v>649</v>
      </c>
      <c r="P6">
        <v>84</v>
      </c>
      <c r="Q6">
        <v>40</v>
      </c>
      <c r="R6">
        <v>470</v>
      </c>
      <c r="S6">
        <v>868</v>
      </c>
      <c r="T6">
        <v>0.26100000000000001</v>
      </c>
      <c r="U6">
        <v>0.31900000000000001</v>
      </c>
      <c r="V6">
        <v>0.40100000000000002</v>
      </c>
      <c r="W6">
        <v>0.72099999999999997</v>
      </c>
      <c r="X6">
        <v>96</v>
      </c>
      <c r="Y6">
        <v>0.33700000000000002</v>
      </c>
      <c r="Z6">
        <v>95</v>
      </c>
      <c r="AA6">
        <v>2212</v>
      </c>
      <c r="AB6">
        <v>113</v>
      </c>
      <c r="AC6">
        <v>29</v>
      </c>
      <c r="AD6">
        <v>71</v>
      </c>
      <c r="AE6">
        <v>50</v>
      </c>
      <c r="AF6">
        <v>63</v>
      </c>
      <c r="AG6">
        <v>1998</v>
      </c>
      <c r="AH6">
        <v>1845</v>
      </c>
      <c r="AI6">
        <v>11.388888888888889</v>
      </c>
      <c r="AJ6">
        <v>4.6694444444444443</v>
      </c>
      <c r="AK6">
        <v>4.3271604938271606</v>
      </c>
      <c r="AL6">
        <v>0.34228395061728373</v>
      </c>
      <c r="AM6">
        <v>4.5096786833855802</v>
      </c>
      <c r="AN6">
        <v>0.18251818955841961</v>
      </c>
    </row>
    <row r="7" spans="1:40" ht="16" customHeight="1" x14ac:dyDescent="0.2">
      <c r="A7" s="15">
        <v>32</v>
      </c>
      <c r="C7" t="s">
        <v>89</v>
      </c>
      <c r="F7" t="s">
        <v>217</v>
      </c>
      <c r="G7">
        <v>162</v>
      </c>
      <c r="H7">
        <v>6164</v>
      </c>
      <c r="I7">
        <v>5484</v>
      </c>
      <c r="J7">
        <v>800</v>
      </c>
      <c r="K7">
        <v>1439</v>
      </c>
      <c r="L7">
        <v>270</v>
      </c>
      <c r="M7">
        <v>42</v>
      </c>
      <c r="N7">
        <v>157</v>
      </c>
      <c r="O7">
        <v>762</v>
      </c>
      <c r="P7">
        <v>165</v>
      </c>
      <c r="Q7">
        <v>50</v>
      </c>
      <c r="R7">
        <v>527</v>
      </c>
      <c r="S7">
        <v>888</v>
      </c>
      <c r="T7">
        <v>0.26200000000000001</v>
      </c>
      <c r="U7">
        <v>0.32900000000000001</v>
      </c>
      <c r="V7">
        <v>0.41299999999999998</v>
      </c>
      <c r="W7">
        <v>0.74199999999999999</v>
      </c>
      <c r="X7">
        <v>100</v>
      </c>
      <c r="Y7">
        <v>0.34399999999999997</v>
      </c>
      <c r="Z7">
        <v>100</v>
      </c>
      <c r="AA7">
        <v>2264</v>
      </c>
      <c r="AB7">
        <v>111</v>
      </c>
      <c r="AC7">
        <v>43</v>
      </c>
      <c r="AD7">
        <v>53</v>
      </c>
      <c r="AE7">
        <v>56</v>
      </c>
      <c r="AF7">
        <v>50</v>
      </c>
      <c r="AG7">
        <v>2059</v>
      </c>
      <c r="AH7">
        <v>1898</v>
      </c>
      <c r="AI7">
        <v>11.716049382716051</v>
      </c>
      <c r="AJ7">
        <v>4.8035802469135804</v>
      </c>
      <c r="AK7">
        <v>4.9382716049382713</v>
      </c>
      <c r="AL7">
        <v>0.13469135802469179</v>
      </c>
      <c r="AM7">
        <v>4.6328250591016547</v>
      </c>
      <c r="AN7">
        <v>0.30544654583661668</v>
      </c>
    </row>
    <row r="8" spans="1:40" ht="16" customHeight="1" x14ac:dyDescent="0.2">
      <c r="A8" s="15">
        <v>37</v>
      </c>
      <c r="C8" t="s">
        <v>89</v>
      </c>
      <c r="F8" t="s">
        <v>344</v>
      </c>
      <c r="G8">
        <v>162</v>
      </c>
      <c r="H8">
        <v>6059</v>
      </c>
      <c r="I8">
        <v>5333</v>
      </c>
      <c r="J8">
        <v>623</v>
      </c>
      <c r="K8">
        <v>1274</v>
      </c>
      <c r="L8">
        <v>236</v>
      </c>
      <c r="M8">
        <v>35</v>
      </c>
      <c r="N8">
        <v>107</v>
      </c>
      <c r="O8">
        <v>577</v>
      </c>
      <c r="P8">
        <v>154</v>
      </c>
      <c r="Q8">
        <v>77</v>
      </c>
      <c r="R8">
        <v>588</v>
      </c>
      <c r="S8">
        <v>1006</v>
      </c>
      <c r="T8">
        <v>0.23899999999999999</v>
      </c>
      <c r="U8">
        <v>0.314</v>
      </c>
      <c r="V8">
        <v>0.35599999999999998</v>
      </c>
      <c r="W8">
        <v>0.67100000000000004</v>
      </c>
      <c r="X8">
        <v>84</v>
      </c>
      <c r="Y8">
        <v>0.315</v>
      </c>
      <c r="Z8">
        <v>80</v>
      </c>
      <c r="AA8">
        <v>1901</v>
      </c>
      <c r="AB8">
        <v>121</v>
      </c>
      <c r="AC8">
        <v>19</v>
      </c>
      <c r="AD8">
        <v>72</v>
      </c>
      <c r="AE8">
        <v>45</v>
      </c>
      <c r="AF8">
        <v>69</v>
      </c>
      <c r="AG8">
        <v>1950</v>
      </c>
      <c r="AH8">
        <v>1752</v>
      </c>
      <c r="AI8">
        <v>10.81481481481481</v>
      </c>
      <c r="AJ8">
        <v>4.4340740740740738</v>
      </c>
      <c r="AK8">
        <v>3.8456790123456792</v>
      </c>
      <c r="AL8">
        <v>0.58839506172839462</v>
      </c>
      <c r="AM8">
        <v>3.862335456475583</v>
      </c>
      <c r="AN8">
        <v>1.6656444129904191E-2</v>
      </c>
    </row>
    <row r="9" spans="1:40" ht="16" customHeight="1" x14ac:dyDescent="0.2">
      <c r="A9" s="15">
        <v>27</v>
      </c>
      <c r="C9" t="s">
        <v>89</v>
      </c>
      <c r="F9" t="s">
        <v>477</v>
      </c>
      <c r="G9">
        <v>162</v>
      </c>
      <c r="H9">
        <v>6222</v>
      </c>
      <c r="I9">
        <v>5476</v>
      </c>
      <c r="J9">
        <v>704</v>
      </c>
      <c r="K9">
        <v>1451</v>
      </c>
      <c r="L9">
        <v>249</v>
      </c>
      <c r="M9">
        <v>31</v>
      </c>
      <c r="N9">
        <v>86</v>
      </c>
      <c r="O9">
        <v>659</v>
      </c>
      <c r="P9">
        <v>109</v>
      </c>
      <c r="Q9">
        <v>71</v>
      </c>
      <c r="R9">
        <v>605</v>
      </c>
      <c r="S9">
        <v>691</v>
      </c>
      <c r="T9">
        <v>0.26500000000000001</v>
      </c>
      <c r="U9">
        <v>0.33800000000000002</v>
      </c>
      <c r="V9">
        <v>0.36899999999999999</v>
      </c>
      <c r="W9">
        <v>0.70699999999999996</v>
      </c>
      <c r="X9">
        <v>92</v>
      </c>
      <c r="Y9">
        <v>0.32900000000000001</v>
      </c>
      <c r="Z9">
        <v>92</v>
      </c>
      <c r="AA9">
        <v>2020</v>
      </c>
      <c r="AB9">
        <v>146</v>
      </c>
      <c r="AC9">
        <v>29</v>
      </c>
      <c r="AD9">
        <v>48</v>
      </c>
      <c r="AE9">
        <v>64</v>
      </c>
      <c r="AF9">
        <v>38</v>
      </c>
      <c r="AG9">
        <v>2123</v>
      </c>
      <c r="AH9">
        <v>1906</v>
      </c>
      <c r="AI9">
        <v>11.76543209876543</v>
      </c>
      <c r="AJ9">
        <v>4.8238271604938268</v>
      </c>
      <c r="AK9">
        <v>4.3456790123456788</v>
      </c>
      <c r="AL9">
        <v>0.47814814814814799</v>
      </c>
      <c r="AM9">
        <v>4.046020710059171</v>
      </c>
      <c r="AN9">
        <v>0.2996583022865078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31</v>
      </c>
      <c r="C11" t="s">
        <v>89</v>
      </c>
      <c r="F11" t="s">
        <v>478</v>
      </c>
      <c r="G11">
        <v>162</v>
      </c>
      <c r="H11">
        <v>6246</v>
      </c>
      <c r="I11">
        <v>5592</v>
      </c>
      <c r="J11">
        <v>789</v>
      </c>
      <c r="K11">
        <v>1530</v>
      </c>
      <c r="L11">
        <v>283</v>
      </c>
      <c r="M11">
        <v>53</v>
      </c>
      <c r="N11">
        <v>156</v>
      </c>
      <c r="O11">
        <v>749</v>
      </c>
      <c r="P11">
        <v>93</v>
      </c>
      <c r="Q11">
        <v>53</v>
      </c>
      <c r="R11">
        <v>508</v>
      </c>
      <c r="S11">
        <v>831</v>
      </c>
      <c r="T11">
        <v>0.27400000000000002</v>
      </c>
      <c r="U11">
        <v>0.33500000000000002</v>
      </c>
      <c r="V11">
        <v>0.42699999999999999</v>
      </c>
      <c r="W11">
        <v>0.76200000000000001</v>
      </c>
      <c r="X11">
        <v>112</v>
      </c>
      <c r="Y11">
        <v>0.35</v>
      </c>
      <c r="Z11">
        <v>113</v>
      </c>
      <c r="AA11">
        <v>2387</v>
      </c>
      <c r="AB11">
        <v>123</v>
      </c>
      <c r="AC11">
        <v>39</v>
      </c>
      <c r="AD11">
        <v>48</v>
      </c>
      <c r="AE11">
        <v>59</v>
      </c>
      <c r="AF11">
        <v>37</v>
      </c>
      <c r="AG11">
        <v>2114</v>
      </c>
      <c r="AH11">
        <v>1938</v>
      </c>
      <c r="AI11">
        <v>11.96296296296296</v>
      </c>
      <c r="AJ11">
        <v>4.9048148148148147</v>
      </c>
      <c r="AK11">
        <v>4.8703703703703702</v>
      </c>
      <c r="AL11">
        <v>3.44444444444445E-2</v>
      </c>
      <c r="AM11">
        <v>4.8032189054726366</v>
      </c>
      <c r="AN11">
        <v>6.7151464897733604E-2</v>
      </c>
    </row>
    <row r="12" spans="1:40" ht="16" customHeight="1" x14ac:dyDescent="0.2">
      <c r="A12" s="15">
        <v>35</v>
      </c>
      <c r="C12" t="s">
        <v>89</v>
      </c>
      <c r="F12" t="s">
        <v>156</v>
      </c>
      <c r="G12">
        <v>162</v>
      </c>
      <c r="H12">
        <v>6173</v>
      </c>
      <c r="I12">
        <v>5502</v>
      </c>
      <c r="J12">
        <v>643</v>
      </c>
      <c r="K12">
        <v>1412</v>
      </c>
      <c r="L12">
        <v>239</v>
      </c>
      <c r="M12">
        <v>60</v>
      </c>
      <c r="N12">
        <v>97</v>
      </c>
      <c r="O12">
        <v>615</v>
      </c>
      <c r="P12">
        <v>164</v>
      </c>
      <c r="Q12">
        <v>95</v>
      </c>
      <c r="R12">
        <v>517</v>
      </c>
      <c r="S12">
        <v>869</v>
      </c>
      <c r="T12">
        <v>0.25700000000000001</v>
      </c>
      <c r="U12">
        <v>0.32</v>
      </c>
      <c r="V12">
        <v>0.375</v>
      </c>
      <c r="W12">
        <v>0.69499999999999995</v>
      </c>
      <c r="X12">
        <v>98</v>
      </c>
      <c r="Y12">
        <v>0.32300000000000001</v>
      </c>
      <c r="Z12">
        <v>97</v>
      </c>
      <c r="AA12">
        <v>2062</v>
      </c>
      <c r="AB12">
        <v>76</v>
      </c>
      <c r="AC12">
        <v>19</v>
      </c>
      <c r="AD12">
        <v>81</v>
      </c>
      <c r="AE12">
        <v>54</v>
      </c>
      <c r="AF12">
        <v>71</v>
      </c>
      <c r="AG12">
        <v>2019</v>
      </c>
      <c r="AH12">
        <v>1848</v>
      </c>
      <c r="AI12">
        <v>11.40740740740741</v>
      </c>
      <c r="AJ12">
        <v>4.677037037037036</v>
      </c>
      <c r="AK12">
        <v>3.9691358024691361</v>
      </c>
      <c r="AL12">
        <v>0.70790123456790033</v>
      </c>
      <c r="AM12">
        <v>4.2109375</v>
      </c>
      <c r="AN12">
        <v>0.24180169753086431</v>
      </c>
    </row>
    <row r="13" spans="1:40" ht="16" customHeight="1" x14ac:dyDescent="0.2">
      <c r="A13" s="15">
        <v>24</v>
      </c>
      <c r="C13" t="s">
        <v>89</v>
      </c>
      <c r="F13" t="s">
        <v>106</v>
      </c>
      <c r="G13">
        <v>163</v>
      </c>
      <c r="H13">
        <v>6083</v>
      </c>
      <c r="I13">
        <v>5598</v>
      </c>
      <c r="J13">
        <v>696</v>
      </c>
      <c r="K13">
        <v>1515</v>
      </c>
      <c r="L13">
        <v>273</v>
      </c>
      <c r="M13">
        <v>54</v>
      </c>
      <c r="N13">
        <v>109</v>
      </c>
      <c r="O13">
        <v>653</v>
      </c>
      <c r="P13">
        <v>182</v>
      </c>
      <c r="Q13">
        <v>47</v>
      </c>
      <c r="R13">
        <v>397</v>
      </c>
      <c r="S13">
        <v>722</v>
      </c>
      <c r="T13">
        <v>0.27100000000000002</v>
      </c>
      <c r="U13">
        <v>0.32</v>
      </c>
      <c r="V13">
        <v>0.39700000000000002</v>
      </c>
      <c r="W13">
        <v>0.71699999999999997</v>
      </c>
      <c r="X13">
        <v>97</v>
      </c>
      <c r="Y13">
        <v>0.33300000000000002</v>
      </c>
      <c r="Z13">
        <v>95</v>
      </c>
      <c r="AA13">
        <v>2223</v>
      </c>
      <c r="AB13">
        <v>123</v>
      </c>
      <c r="AC13">
        <v>23</v>
      </c>
      <c r="AD13">
        <v>32</v>
      </c>
      <c r="AE13">
        <v>33</v>
      </c>
      <c r="AF13">
        <v>41</v>
      </c>
      <c r="AG13">
        <v>1976</v>
      </c>
      <c r="AH13">
        <v>1806</v>
      </c>
      <c r="AI13">
        <v>11.148148148148151</v>
      </c>
      <c r="AJ13">
        <v>4.5707407407407414</v>
      </c>
      <c r="AK13">
        <v>4.2699386503067487</v>
      </c>
      <c r="AL13">
        <v>0.30080209043399192</v>
      </c>
      <c r="AM13">
        <v>4.3566614583333338</v>
      </c>
      <c r="AN13">
        <v>8.6722808026585163E-2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42</v>
      </c>
      <c r="C15" t="s">
        <v>89</v>
      </c>
      <c r="F15" t="s">
        <v>225</v>
      </c>
      <c r="G15">
        <v>163</v>
      </c>
      <c r="H15">
        <v>6130</v>
      </c>
      <c r="I15">
        <v>5440</v>
      </c>
      <c r="J15">
        <v>654</v>
      </c>
      <c r="K15">
        <v>1358</v>
      </c>
      <c r="L15">
        <v>197</v>
      </c>
      <c r="M15">
        <v>34</v>
      </c>
      <c r="N15">
        <v>146</v>
      </c>
      <c r="O15">
        <v>613</v>
      </c>
      <c r="P15">
        <v>166</v>
      </c>
      <c r="Q15">
        <v>76</v>
      </c>
      <c r="R15">
        <v>541</v>
      </c>
      <c r="S15">
        <v>925</v>
      </c>
      <c r="T15">
        <v>0.25</v>
      </c>
      <c r="U15">
        <v>0.318</v>
      </c>
      <c r="V15">
        <v>0.379</v>
      </c>
      <c r="W15">
        <v>0.69699999999999995</v>
      </c>
      <c r="X15">
        <v>94</v>
      </c>
      <c r="Y15">
        <v>0.32800000000000001</v>
      </c>
      <c r="Z15">
        <v>94</v>
      </c>
      <c r="AA15">
        <v>2061</v>
      </c>
      <c r="AB15">
        <v>112</v>
      </c>
      <c r="AC15">
        <v>22</v>
      </c>
      <c r="AD15">
        <v>86</v>
      </c>
      <c r="AE15">
        <v>40</v>
      </c>
      <c r="AF15">
        <v>61</v>
      </c>
      <c r="AG15">
        <v>1982</v>
      </c>
      <c r="AH15">
        <v>1794</v>
      </c>
      <c r="AI15">
        <v>11.074074074074071</v>
      </c>
      <c r="AJ15">
        <v>4.5403703703703702</v>
      </c>
      <c r="AK15">
        <v>4.0122699386503067</v>
      </c>
      <c r="AL15">
        <v>0.52810043172006349</v>
      </c>
      <c r="AM15">
        <v>4.1574790356394136</v>
      </c>
      <c r="AN15">
        <v>0.14520909698910689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24</v>
      </c>
      <c r="C17" t="s">
        <v>89</v>
      </c>
      <c r="F17" t="s">
        <v>186</v>
      </c>
      <c r="G17">
        <v>162</v>
      </c>
      <c r="H17">
        <v>6240</v>
      </c>
      <c r="I17">
        <v>5620</v>
      </c>
      <c r="J17">
        <v>764</v>
      </c>
      <c r="K17">
        <v>1556</v>
      </c>
      <c r="L17">
        <v>281</v>
      </c>
      <c r="M17">
        <v>57</v>
      </c>
      <c r="N17">
        <v>132</v>
      </c>
      <c r="O17">
        <v>732</v>
      </c>
      <c r="P17">
        <v>101</v>
      </c>
      <c r="Q17">
        <v>49</v>
      </c>
      <c r="R17">
        <v>475</v>
      </c>
      <c r="S17">
        <v>665</v>
      </c>
      <c r="T17">
        <v>0.27700000000000002</v>
      </c>
      <c r="U17">
        <v>0.33300000000000002</v>
      </c>
      <c r="V17">
        <v>0.41799999999999998</v>
      </c>
      <c r="W17">
        <v>0.751</v>
      </c>
      <c r="X17">
        <v>112</v>
      </c>
      <c r="Y17">
        <v>0.34200000000000003</v>
      </c>
      <c r="Z17">
        <v>112</v>
      </c>
      <c r="AA17">
        <v>2347</v>
      </c>
      <c r="AB17">
        <v>135</v>
      </c>
      <c r="AC17">
        <v>27</v>
      </c>
      <c r="AD17">
        <v>61</v>
      </c>
      <c r="AE17">
        <v>57</v>
      </c>
      <c r="AF17">
        <v>51</v>
      </c>
      <c r="AG17">
        <v>2109</v>
      </c>
      <c r="AH17">
        <v>1925</v>
      </c>
      <c r="AI17">
        <v>11.88271604938272</v>
      </c>
      <c r="AJ17">
        <v>4.8719135802469138</v>
      </c>
      <c r="AK17">
        <v>4.716049382716049</v>
      </c>
      <c r="AL17">
        <v>0.15586419753086481</v>
      </c>
      <c r="AM17">
        <v>4.6984901568234898</v>
      </c>
      <c r="AN17">
        <v>1.7559225892559201E-2</v>
      </c>
    </row>
    <row r="18" spans="1:40" ht="16" customHeight="1" x14ac:dyDescent="0.2">
      <c r="A18" s="15">
        <v>24</v>
      </c>
      <c r="C18" t="s">
        <v>89</v>
      </c>
      <c r="F18" t="s">
        <v>131</v>
      </c>
      <c r="G18">
        <v>162</v>
      </c>
      <c r="H18">
        <v>6171</v>
      </c>
      <c r="I18">
        <v>5601</v>
      </c>
      <c r="J18">
        <v>709</v>
      </c>
      <c r="K18">
        <v>1463</v>
      </c>
      <c r="L18">
        <v>280</v>
      </c>
      <c r="M18">
        <v>41</v>
      </c>
      <c r="N18">
        <v>141</v>
      </c>
      <c r="O18">
        <v>671</v>
      </c>
      <c r="P18">
        <v>44</v>
      </c>
      <c r="Q18">
        <v>29</v>
      </c>
      <c r="R18">
        <v>467</v>
      </c>
      <c r="S18">
        <v>802</v>
      </c>
      <c r="T18">
        <v>0.26100000000000001</v>
      </c>
      <c r="U18">
        <v>0.31900000000000001</v>
      </c>
      <c r="V18">
        <v>0.40100000000000002</v>
      </c>
      <c r="W18">
        <v>0.72</v>
      </c>
      <c r="X18">
        <v>95</v>
      </c>
      <c r="Y18">
        <v>0.33400000000000002</v>
      </c>
      <c r="Z18">
        <v>96</v>
      </c>
      <c r="AA18">
        <v>2248</v>
      </c>
      <c r="AB18">
        <v>150</v>
      </c>
      <c r="AC18">
        <v>29</v>
      </c>
      <c r="AD18">
        <v>29</v>
      </c>
      <c r="AE18">
        <v>45</v>
      </c>
      <c r="AF18">
        <v>27</v>
      </c>
      <c r="AG18">
        <v>1986</v>
      </c>
      <c r="AH18">
        <v>1807</v>
      </c>
      <c r="AI18">
        <v>11.154320987654319</v>
      </c>
      <c r="AJ18">
        <v>4.5732716049382711</v>
      </c>
      <c r="AK18">
        <v>4.3765432098765444</v>
      </c>
      <c r="AL18">
        <v>0.1967283950617276</v>
      </c>
      <c r="AM18">
        <v>4.4167964123998606</v>
      </c>
      <c r="AN18">
        <v>4.02532025233171E-2</v>
      </c>
    </row>
    <row r="19" spans="1:40" ht="16" customHeight="1" x14ac:dyDescent="0.2">
      <c r="A19" s="15">
        <v>41</v>
      </c>
      <c r="C19" t="s">
        <v>89</v>
      </c>
      <c r="F19" t="s">
        <v>405</v>
      </c>
      <c r="G19">
        <v>162</v>
      </c>
      <c r="H19">
        <v>6009</v>
      </c>
      <c r="I19">
        <v>5444</v>
      </c>
      <c r="J19">
        <v>575</v>
      </c>
      <c r="K19">
        <v>1314</v>
      </c>
      <c r="L19">
        <v>172</v>
      </c>
      <c r="M19">
        <v>26</v>
      </c>
      <c r="N19">
        <v>112</v>
      </c>
      <c r="O19">
        <v>542</v>
      </c>
      <c r="P19">
        <v>141</v>
      </c>
      <c r="Q19">
        <v>64</v>
      </c>
      <c r="R19">
        <v>436</v>
      </c>
      <c r="S19">
        <v>1031</v>
      </c>
      <c r="T19">
        <v>0.24099999999999999</v>
      </c>
      <c r="U19">
        <v>0.3</v>
      </c>
      <c r="V19">
        <v>0.34399999999999997</v>
      </c>
      <c r="W19">
        <v>0.64400000000000002</v>
      </c>
      <c r="X19">
        <v>79</v>
      </c>
      <c r="Y19">
        <v>0.30399999999999999</v>
      </c>
      <c r="Z19">
        <v>75</v>
      </c>
      <c r="AA19">
        <v>1874</v>
      </c>
      <c r="AB19">
        <v>113</v>
      </c>
      <c r="AC19">
        <v>31</v>
      </c>
      <c r="AD19">
        <v>66</v>
      </c>
      <c r="AE19">
        <v>32</v>
      </c>
      <c r="AF19">
        <v>54</v>
      </c>
      <c r="AG19">
        <v>1835</v>
      </c>
      <c r="AH19">
        <v>1658</v>
      </c>
      <c r="AI19">
        <v>10.23456790123457</v>
      </c>
      <c r="AJ19">
        <v>4.1961728395061728</v>
      </c>
      <c r="AK19">
        <v>3.5493827160493829</v>
      </c>
      <c r="AL19">
        <v>0.64679012345678988</v>
      </c>
      <c r="AM19">
        <v>3.696725925925926</v>
      </c>
      <c r="AN19">
        <v>0.14734320987654301</v>
      </c>
    </row>
    <row r="20" spans="1:40" ht="16" customHeight="1" x14ac:dyDescent="0.2">
      <c r="A20" s="15">
        <v>27</v>
      </c>
      <c r="C20" t="s">
        <v>89</v>
      </c>
      <c r="F20" t="s">
        <v>201</v>
      </c>
      <c r="G20">
        <v>162</v>
      </c>
      <c r="H20">
        <v>6279</v>
      </c>
      <c r="I20">
        <v>5631</v>
      </c>
      <c r="J20">
        <v>770</v>
      </c>
      <c r="K20">
        <v>1535</v>
      </c>
      <c r="L20">
        <v>269</v>
      </c>
      <c r="M20">
        <v>40</v>
      </c>
      <c r="N20">
        <v>153</v>
      </c>
      <c r="O20">
        <v>728</v>
      </c>
      <c r="P20">
        <v>84</v>
      </c>
      <c r="Q20">
        <v>42</v>
      </c>
      <c r="R20">
        <v>533</v>
      </c>
      <c r="S20">
        <v>686</v>
      </c>
      <c r="T20">
        <v>0.27300000000000002</v>
      </c>
      <c r="U20">
        <v>0.33700000000000002</v>
      </c>
      <c r="V20">
        <v>0.41599999999999998</v>
      </c>
      <c r="W20">
        <v>0.753</v>
      </c>
      <c r="X20">
        <v>110</v>
      </c>
      <c r="Y20">
        <v>0.34699999999999998</v>
      </c>
      <c r="Z20">
        <v>112</v>
      </c>
      <c r="AA20">
        <v>2343</v>
      </c>
      <c r="AB20">
        <v>148</v>
      </c>
      <c r="AC20">
        <v>37</v>
      </c>
      <c r="AD20">
        <v>37</v>
      </c>
      <c r="AE20">
        <v>41</v>
      </c>
      <c r="AF20">
        <v>36</v>
      </c>
      <c r="AG20">
        <v>2141</v>
      </c>
      <c r="AH20">
        <v>1951</v>
      </c>
      <c r="AI20">
        <v>12.043209876543211</v>
      </c>
      <c r="AJ20">
        <v>4.9377160493827157</v>
      </c>
      <c r="AK20">
        <v>4.7530864197530862</v>
      </c>
      <c r="AL20">
        <v>0.1846296296296295</v>
      </c>
      <c r="AM20">
        <v>4.6829146060006588</v>
      </c>
      <c r="AN20">
        <v>7.0171813752427425E-2</v>
      </c>
    </row>
    <row r="21" spans="1:40" ht="16" customHeight="1" x14ac:dyDescent="0.2">
      <c r="A21" s="15">
        <v>29</v>
      </c>
      <c r="C21" t="s">
        <v>89</v>
      </c>
      <c r="F21" t="s">
        <v>123</v>
      </c>
      <c r="G21">
        <v>162</v>
      </c>
      <c r="H21">
        <v>6188</v>
      </c>
      <c r="I21">
        <v>5516</v>
      </c>
      <c r="J21">
        <v>708</v>
      </c>
      <c r="K21">
        <v>1447</v>
      </c>
      <c r="L21">
        <v>237</v>
      </c>
      <c r="M21">
        <v>28</v>
      </c>
      <c r="N21">
        <v>121</v>
      </c>
      <c r="O21">
        <v>662</v>
      </c>
      <c r="P21">
        <v>235</v>
      </c>
      <c r="Q21">
        <v>98</v>
      </c>
      <c r="R21">
        <v>524</v>
      </c>
      <c r="S21">
        <v>872</v>
      </c>
      <c r="T21">
        <v>0.26200000000000001</v>
      </c>
      <c r="U21">
        <v>0.32600000000000001</v>
      </c>
      <c r="V21">
        <v>0.38100000000000001</v>
      </c>
      <c r="W21">
        <v>0.70799999999999996</v>
      </c>
      <c r="X21">
        <v>101</v>
      </c>
      <c r="Y21">
        <v>0.33</v>
      </c>
      <c r="Z21">
        <v>103</v>
      </c>
      <c r="AA21">
        <v>2103</v>
      </c>
      <c r="AB21">
        <v>128</v>
      </c>
      <c r="AC21">
        <v>31</v>
      </c>
      <c r="AD21">
        <v>55</v>
      </c>
      <c r="AE21">
        <v>62</v>
      </c>
      <c r="AF21">
        <v>47</v>
      </c>
      <c r="AG21">
        <v>2049</v>
      </c>
      <c r="AH21">
        <v>1823</v>
      </c>
      <c r="AI21">
        <v>11.253086419753091</v>
      </c>
      <c r="AJ21">
        <v>4.6137654320987664</v>
      </c>
      <c r="AK21">
        <v>4.3703703703703702</v>
      </c>
      <c r="AL21">
        <v>0.24339506172839531</v>
      </c>
      <c r="AM21">
        <v>4.1427581799591007</v>
      </c>
      <c r="AN21">
        <v>0.22761219041126959</v>
      </c>
    </row>
    <row r="22" spans="1:40" ht="16" customHeight="1" x14ac:dyDescent="0.2">
      <c r="A22" s="15">
        <v>46</v>
      </c>
      <c r="C22" t="s">
        <v>89</v>
      </c>
      <c r="F22" t="s">
        <v>140</v>
      </c>
      <c r="G22">
        <v>163</v>
      </c>
      <c r="H22">
        <v>6218</v>
      </c>
      <c r="I22">
        <v>5426</v>
      </c>
      <c r="J22">
        <v>696</v>
      </c>
      <c r="K22">
        <v>1352</v>
      </c>
      <c r="L22">
        <v>209</v>
      </c>
      <c r="M22">
        <v>45</v>
      </c>
      <c r="N22">
        <v>125</v>
      </c>
      <c r="O22">
        <v>649</v>
      </c>
      <c r="P22">
        <v>143</v>
      </c>
      <c r="Q22">
        <v>75</v>
      </c>
      <c r="R22">
        <v>640</v>
      </c>
      <c r="S22">
        <v>906</v>
      </c>
      <c r="T22">
        <v>0.249</v>
      </c>
      <c r="U22">
        <v>0.32900000000000001</v>
      </c>
      <c r="V22">
        <v>0.373</v>
      </c>
      <c r="W22">
        <v>0.70199999999999996</v>
      </c>
      <c r="X22">
        <v>96</v>
      </c>
      <c r="Y22">
        <v>0.33</v>
      </c>
      <c r="Z22">
        <v>96</v>
      </c>
      <c r="AA22">
        <v>2026</v>
      </c>
      <c r="AB22">
        <v>132</v>
      </c>
      <c r="AC22">
        <v>26</v>
      </c>
      <c r="AD22">
        <v>80</v>
      </c>
      <c r="AE22">
        <v>46</v>
      </c>
      <c r="AF22">
        <v>75</v>
      </c>
      <c r="AG22">
        <v>2093</v>
      </c>
      <c r="AH22">
        <v>1886</v>
      </c>
      <c r="AI22">
        <v>11.641975308641969</v>
      </c>
      <c r="AJ22">
        <v>4.7732098765432092</v>
      </c>
      <c r="AK22">
        <v>4.2699386503067487</v>
      </c>
      <c r="AL22">
        <v>0.50327122623646048</v>
      </c>
      <c r="AM22">
        <v>4.1576713947990536</v>
      </c>
      <c r="AN22">
        <v>0.1122672555076942</v>
      </c>
    </row>
    <row r="23" spans="1:40" ht="16" customHeight="1" x14ac:dyDescent="0.2">
      <c r="A23" s="15">
        <v>39</v>
      </c>
      <c r="C23" t="s">
        <v>89</v>
      </c>
      <c r="F23" t="s">
        <v>246</v>
      </c>
      <c r="G23">
        <v>162</v>
      </c>
      <c r="H23">
        <v>6176</v>
      </c>
      <c r="I23">
        <v>5531</v>
      </c>
      <c r="J23">
        <v>659</v>
      </c>
      <c r="K23">
        <v>1460</v>
      </c>
      <c r="L23">
        <v>238</v>
      </c>
      <c r="M23">
        <v>29</v>
      </c>
      <c r="N23">
        <v>121</v>
      </c>
      <c r="O23">
        <v>612</v>
      </c>
      <c r="P23">
        <v>124</v>
      </c>
      <c r="Q23">
        <v>77</v>
      </c>
      <c r="R23">
        <v>497</v>
      </c>
      <c r="S23">
        <v>873</v>
      </c>
      <c r="T23">
        <v>0.26400000000000001</v>
      </c>
      <c r="U23">
        <v>0.32500000000000001</v>
      </c>
      <c r="V23">
        <v>0.38300000000000001</v>
      </c>
      <c r="W23">
        <v>0.70799999999999996</v>
      </c>
      <c r="X23">
        <v>94</v>
      </c>
      <c r="Y23">
        <v>0.33100000000000002</v>
      </c>
      <c r="Z23">
        <v>93</v>
      </c>
      <c r="AA23">
        <v>2119</v>
      </c>
      <c r="AB23">
        <v>121</v>
      </c>
      <c r="AC23">
        <v>19</v>
      </c>
      <c r="AD23">
        <v>84</v>
      </c>
      <c r="AE23">
        <v>38</v>
      </c>
      <c r="AF23">
        <v>63</v>
      </c>
      <c r="AG23">
        <v>2039</v>
      </c>
      <c r="AH23">
        <v>1841</v>
      </c>
      <c r="AI23">
        <v>11.3641975308642</v>
      </c>
      <c r="AJ23">
        <v>4.6593209876543211</v>
      </c>
      <c r="AK23">
        <v>4.0679012345679011</v>
      </c>
      <c r="AL23">
        <v>0.59141975308642003</v>
      </c>
      <c r="AM23">
        <v>4.2185649572649568</v>
      </c>
      <c r="AN23">
        <v>0.15066372269705569</v>
      </c>
    </row>
    <row r="24" spans="1:40" ht="16" customHeight="1" x14ac:dyDescent="0.2">
      <c r="A24" s="15">
        <v>43</v>
      </c>
      <c r="C24" t="s">
        <v>89</v>
      </c>
      <c r="F24" t="s">
        <v>188</v>
      </c>
      <c r="G24">
        <v>163</v>
      </c>
      <c r="H24">
        <v>6163</v>
      </c>
      <c r="I24">
        <v>5527</v>
      </c>
      <c r="J24">
        <v>653</v>
      </c>
      <c r="K24">
        <v>1384</v>
      </c>
      <c r="L24">
        <v>207</v>
      </c>
      <c r="M24">
        <v>34</v>
      </c>
      <c r="N24">
        <v>93</v>
      </c>
      <c r="O24">
        <v>592</v>
      </c>
      <c r="P24">
        <v>179</v>
      </c>
      <c r="Q24">
        <v>67</v>
      </c>
      <c r="R24">
        <v>482</v>
      </c>
      <c r="S24">
        <v>822</v>
      </c>
      <c r="T24">
        <v>0.25</v>
      </c>
      <c r="U24">
        <v>0.311</v>
      </c>
      <c r="V24">
        <v>0.35099999999999998</v>
      </c>
      <c r="W24">
        <v>0.66100000000000003</v>
      </c>
      <c r="X24">
        <v>86</v>
      </c>
      <c r="Y24">
        <v>0.318</v>
      </c>
      <c r="Z24">
        <v>87</v>
      </c>
      <c r="AA24">
        <v>1938</v>
      </c>
      <c r="AB24">
        <v>121</v>
      </c>
      <c r="AC24">
        <v>20</v>
      </c>
      <c r="AD24">
        <v>89</v>
      </c>
      <c r="AE24">
        <v>45</v>
      </c>
      <c r="AF24">
        <v>80</v>
      </c>
      <c r="AG24">
        <v>1966</v>
      </c>
      <c r="AH24">
        <v>1778</v>
      </c>
      <c r="AI24">
        <v>10.97530864197531</v>
      </c>
      <c r="AJ24">
        <v>4.4998765432098766</v>
      </c>
      <c r="AK24">
        <v>4.0061349693251538</v>
      </c>
      <c r="AL24">
        <v>0.49374157388472278</v>
      </c>
      <c r="AM24">
        <v>3.9018810289389072</v>
      </c>
      <c r="AN24">
        <v>0.104253940386247</v>
      </c>
    </row>
    <row r="25" spans="1:40" ht="16" customHeight="1" x14ac:dyDescent="0.2">
      <c r="A25" s="15">
        <v>33</v>
      </c>
      <c r="C25" t="s">
        <v>89</v>
      </c>
      <c r="F25" t="s">
        <v>479</v>
      </c>
      <c r="G25">
        <v>162</v>
      </c>
      <c r="H25">
        <v>5907</v>
      </c>
      <c r="I25">
        <v>5336</v>
      </c>
      <c r="J25">
        <v>558</v>
      </c>
      <c r="K25">
        <v>1280</v>
      </c>
      <c r="L25">
        <v>247</v>
      </c>
      <c r="M25">
        <v>31</v>
      </c>
      <c r="N25">
        <v>111</v>
      </c>
      <c r="O25">
        <v>536</v>
      </c>
      <c r="P25">
        <v>144</v>
      </c>
      <c r="Q25">
        <v>80</v>
      </c>
      <c r="R25">
        <v>460</v>
      </c>
      <c r="S25">
        <v>840</v>
      </c>
      <c r="T25">
        <v>0.24</v>
      </c>
      <c r="U25">
        <v>0.30099999999999999</v>
      </c>
      <c r="V25">
        <v>0.36</v>
      </c>
      <c r="W25">
        <v>0.66100000000000003</v>
      </c>
      <c r="X25">
        <v>79</v>
      </c>
      <c r="Y25">
        <v>0.307</v>
      </c>
      <c r="Z25">
        <v>76</v>
      </c>
      <c r="AA25">
        <v>1922</v>
      </c>
      <c r="AB25">
        <v>113</v>
      </c>
      <c r="AC25">
        <v>24</v>
      </c>
      <c r="AD25">
        <v>40</v>
      </c>
      <c r="AE25">
        <v>45</v>
      </c>
      <c r="AF25">
        <v>31</v>
      </c>
      <c r="AG25">
        <v>1795</v>
      </c>
      <c r="AH25">
        <v>1602</v>
      </c>
      <c r="AI25">
        <v>9.8888888888888893</v>
      </c>
      <c r="AJ25">
        <v>4.0544444444444441</v>
      </c>
      <c r="AK25">
        <v>3.4444444444444451</v>
      </c>
      <c r="AL25">
        <v>0.60999999999999943</v>
      </c>
      <c r="AM25">
        <v>3.7255813953488368</v>
      </c>
      <c r="AN25">
        <v>0.28113695090439261</v>
      </c>
    </row>
    <row r="26" spans="1:40" ht="16" customHeight="1" x14ac:dyDescent="0.2">
      <c r="A26" s="15">
        <v>43</v>
      </c>
      <c r="C26" t="s">
        <v>89</v>
      </c>
      <c r="F26" t="s">
        <v>95</v>
      </c>
      <c r="G26">
        <v>162</v>
      </c>
      <c r="H26">
        <v>6128</v>
      </c>
      <c r="I26">
        <v>5369</v>
      </c>
      <c r="J26">
        <v>687</v>
      </c>
      <c r="K26">
        <v>1324</v>
      </c>
      <c r="L26">
        <v>206</v>
      </c>
      <c r="M26">
        <v>30</v>
      </c>
      <c r="N26">
        <v>142</v>
      </c>
      <c r="O26">
        <v>638</v>
      </c>
      <c r="P26">
        <v>140</v>
      </c>
      <c r="Q26">
        <v>78</v>
      </c>
      <c r="R26">
        <v>619</v>
      </c>
      <c r="S26">
        <v>990</v>
      </c>
      <c r="T26">
        <v>0.247</v>
      </c>
      <c r="U26">
        <v>0.32500000000000001</v>
      </c>
      <c r="V26">
        <v>0.375</v>
      </c>
      <c r="W26">
        <v>0.70099999999999996</v>
      </c>
      <c r="X26">
        <v>97</v>
      </c>
      <c r="Y26">
        <v>0.32900000000000001</v>
      </c>
      <c r="Z26">
        <v>98</v>
      </c>
      <c r="AA26">
        <v>2016</v>
      </c>
      <c r="AB26">
        <v>129</v>
      </c>
      <c r="AC26">
        <v>28</v>
      </c>
      <c r="AD26">
        <v>64</v>
      </c>
      <c r="AE26">
        <v>46</v>
      </c>
      <c r="AF26">
        <v>63</v>
      </c>
      <c r="AG26">
        <v>2034</v>
      </c>
      <c r="AH26">
        <v>1827</v>
      </c>
      <c r="AI26">
        <v>11.27777777777778</v>
      </c>
      <c r="AJ26">
        <v>4.6238888888888887</v>
      </c>
      <c r="AK26">
        <v>4.2407407407407396</v>
      </c>
      <c r="AL26">
        <v>0.38314814814814818</v>
      </c>
      <c r="AM26">
        <v>4.0990384615384619</v>
      </c>
      <c r="AN26">
        <v>0.1417022792022786</v>
      </c>
    </row>
    <row r="27" spans="1:40" ht="16" customHeight="1" x14ac:dyDescent="0.2">
      <c r="A27" s="15">
        <v>44</v>
      </c>
      <c r="C27" t="s">
        <v>89</v>
      </c>
      <c r="F27" t="s">
        <v>209</v>
      </c>
      <c r="G27">
        <v>162</v>
      </c>
      <c r="H27">
        <v>6242</v>
      </c>
      <c r="I27">
        <v>5550</v>
      </c>
      <c r="J27">
        <v>679</v>
      </c>
      <c r="K27">
        <v>1496</v>
      </c>
      <c r="L27">
        <v>262</v>
      </c>
      <c r="M27">
        <v>63</v>
      </c>
      <c r="N27">
        <v>83</v>
      </c>
      <c r="O27">
        <v>636</v>
      </c>
      <c r="P27">
        <v>207</v>
      </c>
      <c r="Q27">
        <v>89</v>
      </c>
      <c r="R27">
        <v>543</v>
      </c>
      <c r="S27">
        <v>879</v>
      </c>
      <c r="T27">
        <v>0.27</v>
      </c>
      <c r="U27">
        <v>0.33500000000000002</v>
      </c>
      <c r="V27">
        <v>0.38400000000000001</v>
      </c>
      <c r="W27">
        <v>0.71899999999999997</v>
      </c>
      <c r="X27">
        <v>99</v>
      </c>
      <c r="Y27">
        <v>0.33600000000000002</v>
      </c>
      <c r="Z27">
        <v>96</v>
      </c>
      <c r="AA27">
        <v>2133</v>
      </c>
      <c r="AB27">
        <v>117</v>
      </c>
      <c r="AC27">
        <v>24</v>
      </c>
      <c r="AD27">
        <v>72</v>
      </c>
      <c r="AE27">
        <v>49</v>
      </c>
      <c r="AF27">
        <v>66</v>
      </c>
      <c r="AG27">
        <v>2129</v>
      </c>
      <c r="AH27">
        <v>1923</v>
      </c>
      <c r="AI27">
        <v>11.87037037037037</v>
      </c>
      <c r="AJ27">
        <v>4.8668518518518518</v>
      </c>
      <c r="AK27">
        <v>4.1913580246913584</v>
      </c>
      <c r="AL27">
        <v>0.67549382716049333</v>
      </c>
      <c r="AM27">
        <v>4.2860895522388063</v>
      </c>
      <c r="AN27">
        <v>9.4731527547447847E-2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25</v>
      </c>
      <c r="C29" t="s">
        <v>89</v>
      </c>
      <c r="F29" t="s">
        <v>268</v>
      </c>
      <c r="G29">
        <v>163</v>
      </c>
      <c r="H29">
        <v>6162</v>
      </c>
      <c r="I29">
        <v>5610</v>
      </c>
      <c r="J29">
        <v>639</v>
      </c>
      <c r="K29">
        <v>1429</v>
      </c>
      <c r="L29">
        <v>242</v>
      </c>
      <c r="M29">
        <v>33</v>
      </c>
      <c r="N29">
        <v>106</v>
      </c>
      <c r="O29">
        <v>587</v>
      </c>
      <c r="P29">
        <v>119</v>
      </c>
      <c r="Q29">
        <v>60</v>
      </c>
      <c r="R29">
        <v>442</v>
      </c>
      <c r="S29">
        <v>767</v>
      </c>
      <c r="T29">
        <v>0.255</v>
      </c>
      <c r="U29">
        <v>0.31</v>
      </c>
      <c r="V29">
        <v>0.36599999999999999</v>
      </c>
      <c r="W29">
        <v>0.67700000000000005</v>
      </c>
      <c r="X29">
        <v>89</v>
      </c>
      <c r="Y29">
        <v>0.316</v>
      </c>
      <c r="Z29">
        <v>89</v>
      </c>
      <c r="AA29">
        <v>2055</v>
      </c>
      <c r="AB29">
        <v>123</v>
      </c>
      <c r="AC29">
        <v>29</v>
      </c>
      <c r="AD29">
        <v>38</v>
      </c>
      <c r="AE29">
        <v>42</v>
      </c>
      <c r="AF29">
        <v>33</v>
      </c>
      <c r="AG29">
        <v>1933</v>
      </c>
      <c r="AH29">
        <v>1750</v>
      </c>
      <c r="AI29">
        <v>10.80246913580247</v>
      </c>
      <c r="AJ29">
        <v>4.4290123456790118</v>
      </c>
      <c r="AK29">
        <v>3.9202453987730062</v>
      </c>
      <c r="AL29">
        <v>0.50876694690600566</v>
      </c>
      <c r="AM29">
        <v>4.0174731182795691</v>
      </c>
      <c r="AN29">
        <v>9.7227719506562948E-2</v>
      </c>
    </row>
    <row r="30" spans="1:40" ht="16" customHeight="1" x14ac:dyDescent="0.2">
      <c r="A30" s="15">
        <v>19</v>
      </c>
      <c r="B30" t="s">
        <v>390</v>
      </c>
      <c r="C30" t="s">
        <v>480</v>
      </c>
      <c r="D30" t="s">
        <v>365</v>
      </c>
      <c r="E30" t="s">
        <v>366</v>
      </c>
      <c r="F30" t="s">
        <v>404</v>
      </c>
      <c r="G30">
        <v>6</v>
      </c>
      <c r="H30">
        <v>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0.2</v>
      </c>
      <c r="V30">
        <v>0</v>
      </c>
      <c r="W30">
        <v>0.2</v>
      </c>
      <c r="X30">
        <v>-40</v>
      </c>
      <c r="Y30">
        <v>0.14299999999999999</v>
      </c>
      <c r="Z30">
        <v>-42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6.1728395061728392E-3</v>
      </c>
      <c r="AJ30">
        <v>2.5308641975308639E-3</v>
      </c>
      <c r="AK30">
        <v>0</v>
      </c>
      <c r="AL30">
        <v>2.5308641975308639E-3</v>
      </c>
      <c r="AM30">
        <v>0</v>
      </c>
      <c r="AN30">
        <v>0</v>
      </c>
    </row>
    <row r="31" spans="1:40" ht="16" customHeight="1" x14ac:dyDescent="0.2">
      <c r="A31" s="15">
        <v>42</v>
      </c>
      <c r="C31" t="s">
        <v>89</v>
      </c>
      <c r="F31" t="s">
        <v>322</v>
      </c>
      <c r="G31">
        <v>163</v>
      </c>
      <c r="H31">
        <v>6293</v>
      </c>
      <c r="I31">
        <v>5611</v>
      </c>
      <c r="J31">
        <v>677</v>
      </c>
      <c r="K31">
        <v>1482</v>
      </c>
      <c r="L31">
        <v>297</v>
      </c>
      <c r="M31">
        <v>41</v>
      </c>
      <c r="N31">
        <v>102</v>
      </c>
      <c r="O31">
        <v>632</v>
      </c>
      <c r="P31">
        <v>138</v>
      </c>
      <c r="Q31">
        <v>44</v>
      </c>
      <c r="R31">
        <v>509</v>
      </c>
      <c r="S31">
        <v>733</v>
      </c>
      <c r="T31">
        <v>0.26400000000000001</v>
      </c>
      <c r="U31">
        <v>0.32600000000000001</v>
      </c>
      <c r="V31">
        <v>0.38600000000000001</v>
      </c>
      <c r="W31">
        <v>0.71299999999999997</v>
      </c>
      <c r="X31">
        <v>98</v>
      </c>
      <c r="Y31">
        <v>0.33500000000000002</v>
      </c>
      <c r="Z31">
        <v>97</v>
      </c>
      <c r="AA31">
        <v>2167</v>
      </c>
      <c r="AB31">
        <v>133</v>
      </c>
      <c r="AC31">
        <v>38</v>
      </c>
      <c r="AD31">
        <v>78</v>
      </c>
      <c r="AE31">
        <v>57</v>
      </c>
      <c r="AF31">
        <v>76</v>
      </c>
      <c r="AG31">
        <v>2105</v>
      </c>
      <c r="AH31">
        <v>1928</v>
      </c>
      <c r="AI31">
        <v>11.901234567901231</v>
      </c>
      <c r="AJ31">
        <v>4.8795061728395046</v>
      </c>
      <c r="AK31">
        <v>4.1533742331288339</v>
      </c>
      <c r="AL31">
        <v>0.72613193971067158</v>
      </c>
      <c r="AM31">
        <v>4.4388684389911388</v>
      </c>
      <c r="AN31">
        <v>0.2854942058623049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40</v>
      </c>
      <c r="C3" t="s">
        <v>89</v>
      </c>
      <c r="F3" t="s">
        <v>188</v>
      </c>
      <c r="G3">
        <v>162</v>
      </c>
      <c r="H3">
        <v>6233</v>
      </c>
      <c r="I3">
        <v>5507</v>
      </c>
      <c r="J3">
        <v>739</v>
      </c>
      <c r="K3">
        <v>1411</v>
      </c>
      <c r="L3">
        <v>215</v>
      </c>
      <c r="M3">
        <v>22</v>
      </c>
      <c r="N3">
        <v>146</v>
      </c>
      <c r="O3">
        <v>687</v>
      </c>
      <c r="P3">
        <v>151</v>
      </c>
      <c r="Q3">
        <v>77</v>
      </c>
      <c r="R3">
        <v>554</v>
      </c>
      <c r="S3">
        <v>869</v>
      </c>
      <c r="T3">
        <v>0.25600000000000001</v>
      </c>
      <c r="U3">
        <v>0.32500000000000001</v>
      </c>
      <c r="V3">
        <v>0.38300000000000001</v>
      </c>
      <c r="W3">
        <v>0.70799999999999996</v>
      </c>
      <c r="X3">
        <v>95</v>
      </c>
      <c r="Y3">
        <v>0.33500000000000002</v>
      </c>
      <c r="Z3">
        <v>96</v>
      </c>
      <c r="AA3">
        <v>2108</v>
      </c>
      <c r="AB3">
        <v>102</v>
      </c>
      <c r="AC3">
        <v>29</v>
      </c>
      <c r="AD3">
        <v>96</v>
      </c>
      <c r="AE3">
        <v>43</v>
      </c>
      <c r="AF3">
        <v>64</v>
      </c>
      <c r="AG3">
        <v>2058</v>
      </c>
      <c r="AH3">
        <v>1879</v>
      </c>
      <c r="AI3">
        <v>11.598765432098769</v>
      </c>
      <c r="AJ3">
        <v>4.7554938271604934</v>
      </c>
      <c r="AK3">
        <v>4.5617283950617287</v>
      </c>
      <c r="AL3">
        <v>0.19376543209876471</v>
      </c>
      <c r="AM3">
        <v>4.3056401709401717</v>
      </c>
      <c r="AN3">
        <v>0.25608822412155702</v>
      </c>
    </row>
    <row r="4" spans="1:40" ht="16" customHeight="1" x14ac:dyDescent="0.2">
      <c r="A4" s="15">
        <v>21</v>
      </c>
      <c r="B4" t="s">
        <v>381</v>
      </c>
      <c r="C4" t="s">
        <v>481</v>
      </c>
      <c r="D4" t="s">
        <v>371</v>
      </c>
      <c r="E4" t="s">
        <v>377</v>
      </c>
      <c r="F4" t="s">
        <v>404</v>
      </c>
      <c r="G4">
        <v>6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-100</v>
      </c>
      <c r="Y4">
        <v>0</v>
      </c>
      <c r="Z4">
        <v>-135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0.33333333333333331</v>
      </c>
      <c r="AL4">
        <v>0.33333333333333331</v>
      </c>
    </row>
    <row r="5" spans="1:40" ht="16" customHeight="1" x14ac:dyDescent="0.2">
      <c r="A5" s="15">
        <v>19</v>
      </c>
      <c r="B5" t="s">
        <v>390</v>
      </c>
      <c r="C5" t="s">
        <v>482</v>
      </c>
      <c r="D5" t="s">
        <v>365</v>
      </c>
      <c r="E5" t="s">
        <v>366</v>
      </c>
      <c r="F5" t="s">
        <v>367</v>
      </c>
      <c r="G5">
        <v>2</v>
      </c>
      <c r="H5">
        <v>6</v>
      </c>
      <c r="I5">
        <v>6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0.33300000000000002</v>
      </c>
      <c r="U5">
        <v>0.33300000000000002</v>
      </c>
      <c r="V5">
        <v>0.33300000000000002</v>
      </c>
      <c r="W5">
        <v>0.66700000000000004</v>
      </c>
      <c r="X5">
        <v>80</v>
      </c>
      <c r="Y5">
        <v>0.30199999999999999</v>
      </c>
      <c r="Z5">
        <v>71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1.234567901234568E-2</v>
      </c>
      <c r="AJ5">
        <v>5.0617283950617278E-3</v>
      </c>
      <c r="AK5">
        <v>0</v>
      </c>
      <c r="AL5">
        <v>5.0617283950617278E-3</v>
      </c>
      <c r="AM5">
        <v>3.8888888888888892E-3</v>
      </c>
      <c r="AN5">
        <v>3.8888888888888892E-3</v>
      </c>
    </row>
    <row r="6" spans="1:40" ht="16" customHeight="1" x14ac:dyDescent="0.2">
      <c r="A6" s="15">
        <v>39</v>
      </c>
      <c r="C6" t="s">
        <v>89</v>
      </c>
      <c r="F6" t="s">
        <v>178</v>
      </c>
      <c r="G6">
        <v>162</v>
      </c>
      <c r="H6">
        <v>6141</v>
      </c>
      <c r="I6">
        <v>5531</v>
      </c>
      <c r="J6">
        <v>676</v>
      </c>
      <c r="K6">
        <v>1436</v>
      </c>
      <c r="L6">
        <v>239</v>
      </c>
      <c r="M6">
        <v>46</v>
      </c>
      <c r="N6">
        <v>102</v>
      </c>
      <c r="O6">
        <v>647</v>
      </c>
      <c r="P6">
        <v>132</v>
      </c>
      <c r="Q6">
        <v>70</v>
      </c>
      <c r="R6">
        <v>460</v>
      </c>
      <c r="S6">
        <v>869</v>
      </c>
      <c r="T6">
        <v>0.26</v>
      </c>
      <c r="U6">
        <v>0.317</v>
      </c>
      <c r="V6">
        <v>0.375</v>
      </c>
      <c r="W6">
        <v>0.69199999999999995</v>
      </c>
      <c r="X6">
        <v>92</v>
      </c>
      <c r="Y6">
        <v>0.32300000000000001</v>
      </c>
      <c r="Z6">
        <v>90</v>
      </c>
      <c r="AA6">
        <v>2073</v>
      </c>
      <c r="AB6">
        <v>97</v>
      </c>
      <c r="AC6">
        <v>25</v>
      </c>
      <c r="AD6">
        <v>76</v>
      </c>
      <c r="AE6">
        <v>49</v>
      </c>
      <c r="AF6">
        <v>62</v>
      </c>
      <c r="AG6">
        <v>1983</v>
      </c>
      <c r="AH6">
        <v>1816</v>
      </c>
      <c r="AI6">
        <v>11.20987654320988</v>
      </c>
      <c r="AJ6">
        <v>4.5960493827160489</v>
      </c>
      <c r="AK6">
        <v>4.1728395061728394</v>
      </c>
      <c r="AL6">
        <v>0.42320987654320952</v>
      </c>
      <c r="AM6">
        <v>4.1771819137749739</v>
      </c>
      <c r="AN6">
        <v>4.342407602134557E-3</v>
      </c>
    </row>
    <row r="7" spans="1:40" ht="16" customHeight="1" x14ac:dyDescent="0.2">
      <c r="A7" s="15">
        <v>26</v>
      </c>
      <c r="C7" t="s">
        <v>89</v>
      </c>
      <c r="F7" t="s">
        <v>95</v>
      </c>
      <c r="G7">
        <v>162</v>
      </c>
      <c r="H7">
        <v>6242</v>
      </c>
      <c r="I7">
        <v>5575</v>
      </c>
      <c r="J7">
        <v>786</v>
      </c>
      <c r="K7">
        <v>1523</v>
      </c>
      <c r="L7">
        <v>266</v>
      </c>
      <c r="M7">
        <v>52</v>
      </c>
      <c r="N7">
        <v>136</v>
      </c>
      <c r="O7">
        <v>747</v>
      </c>
      <c r="P7">
        <v>136</v>
      </c>
      <c r="Q7">
        <v>58</v>
      </c>
      <c r="R7">
        <v>533</v>
      </c>
      <c r="S7">
        <v>866</v>
      </c>
      <c r="T7">
        <v>0.27300000000000002</v>
      </c>
      <c r="U7">
        <v>0.33700000000000002</v>
      </c>
      <c r="V7">
        <v>0.41299999999999998</v>
      </c>
      <c r="W7">
        <v>0.75</v>
      </c>
      <c r="X7">
        <v>105</v>
      </c>
      <c r="Y7">
        <v>0.34399999999999997</v>
      </c>
      <c r="Z7">
        <v>105</v>
      </c>
      <c r="AA7">
        <v>2301</v>
      </c>
      <c r="AB7">
        <v>117</v>
      </c>
      <c r="AC7">
        <v>30</v>
      </c>
      <c r="AD7">
        <v>54</v>
      </c>
      <c r="AE7">
        <v>50</v>
      </c>
      <c r="AF7">
        <v>45</v>
      </c>
      <c r="AG7">
        <v>2131</v>
      </c>
      <c r="AH7">
        <v>1956</v>
      </c>
      <c r="AI7">
        <v>12.074074074074071</v>
      </c>
      <c r="AJ7">
        <v>4.9503703703703703</v>
      </c>
      <c r="AK7">
        <v>4.8518518518518521</v>
      </c>
      <c r="AL7">
        <v>9.8518518518518228E-2</v>
      </c>
      <c r="AM7">
        <v>4.6610583580613252</v>
      </c>
      <c r="AN7">
        <v>0.1907934937905269</v>
      </c>
    </row>
    <row r="8" spans="1:40" ht="16" customHeight="1" x14ac:dyDescent="0.2">
      <c r="A8" s="15">
        <v>35</v>
      </c>
      <c r="C8" t="s">
        <v>89</v>
      </c>
      <c r="F8" t="s">
        <v>483</v>
      </c>
      <c r="G8">
        <v>162</v>
      </c>
      <c r="H8">
        <v>6100</v>
      </c>
      <c r="I8">
        <v>5479</v>
      </c>
      <c r="J8">
        <v>545</v>
      </c>
      <c r="K8">
        <v>1375</v>
      </c>
      <c r="L8">
        <v>228</v>
      </c>
      <c r="M8">
        <v>34</v>
      </c>
      <c r="N8">
        <v>82</v>
      </c>
      <c r="O8">
        <v>496</v>
      </c>
      <c r="P8">
        <v>131</v>
      </c>
      <c r="Q8">
        <v>69</v>
      </c>
      <c r="R8">
        <v>470</v>
      </c>
      <c r="S8">
        <v>817</v>
      </c>
      <c r="T8">
        <v>0.251</v>
      </c>
      <c r="U8">
        <v>0.31</v>
      </c>
      <c r="V8">
        <v>0.35</v>
      </c>
      <c r="W8">
        <v>0.66</v>
      </c>
      <c r="X8">
        <v>84</v>
      </c>
      <c r="Y8">
        <v>0.311</v>
      </c>
      <c r="Z8">
        <v>81</v>
      </c>
      <c r="AA8">
        <v>1917</v>
      </c>
      <c r="AB8">
        <v>143</v>
      </c>
      <c r="AC8">
        <v>21</v>
      </c>
      <c r="AD8">
        <v>88</v>
      </c>
      <c r="AE8">
        <v>41</v>
      </c>
      <c r="AF8">
        <v>50</v>
      </c>
      <c r="AG8">
        <v>1916</v>
      </c>
      <c r="AH8">
        <v>1704</v>
      </c>
      <c r="AI8">
        <v>10.518518518518521</v>
      </c>
      <c r="AJ8">
        <v>4.3125925925925923</v>
      </c>
      <c r="AK8">
        <v>3.3641975308641969</v>
      </c>
      <c r="AL8">
        <v>0.94839506172839494</v>
      </c>
      <c r="AM8">
        <v>3.7408602150537642</v>
      </c>
      <c r="AN8">
        <v>0.37666268418956639</v>
      </c>
    </row>
    <row r="9" spans="1:40" ht="16" customHeight="1" x14ac:dyDescent="0.2">
      <c r="A9" s="15">
        <v>20</v>
      </c>
      <c r="B9" t="s">
        <v>369</v>
      </c>
      <c r="C9" t="s">
        <v>484</v>
      </c>
      <c r="D9" t="s">
        <v>363</v>
      </c>
      <c r="E9" t="s">
        <v>403</v>
      </c>
      <c r="F9" t="s">
        <v>392</v>
      </c>
      <c r="G9">
        <v>16</v>
      </c>
      <c r="H9">
        <v>20</v>
      </c>
      <c r="I9">
        <v>18</v>
      </c>
      <c r="J9">
        <v>3</v>
      </c>
      <c r="K9">
        <v>6</v>
      </c>
      <c r="L9">
        <v>0</v>
      </c>
      <c r="M9">
        <v>0</v>
      </c>
      <c r="N9">
        <v>1</v>
      </c>
      <c r="O9">
        <v>1</v>
      </c>
      <c r="P9">
        <v>0</v>
      </c>
      <c r="Q9">
        <v>2</v>
      </c>
      <c r="R9">
        <v>2</v>
      </c>
      <c r="S9">
        <v>4</v>
      </c>
      <c r="T9">
        <v>0.33300000000000002</v>
      </c>
      <c r="U9">
        <v>0.4</v>
      </c>
      <c r="V9">
        <v>0.5</v>
      </c>
      <c r="W9">
        <v>0.9</v>
      </c>
      <c r="X9">
        <v>146</v>
      </c>
      <c r="Y9">
        <v>0.35</v>
      </c>
      <c r="Z9">
        <v>146</v>
      </c>
      <c r="AA9">
        <v>9</v>
      </c>
      <c r="AB9">
        <v>0</v>
      </c>
      <c r="AC9">
        <v>0</v>
      </c>
      <c r="AD9">
        <v>0</v>
      </c>
      <c r="AE9">
        <v>0</v>
      </c>
      <c r="AF9">
        <v>0</v>
      </c>
      <c r="AG9">
        <v>8</v>
      </c>
      <c r="AH9">
        <v>6</v>
      </c>
      <c r="AI9">
        <v>3.7037037037037028E-2</v>
      </c>
      <c r="AJ9">
        <v>1.518518518518518E-2</v>
      </c>
      <c r="AK9">
        <v>0.1875</v>
      </c>
      <c r="AL9">
        <v>0.17231481481481481</v>
      </c>
      <c r="AM9">
        <v>1.458333333333333E-2</v>
      </c>
      <c r="AN9">
        <v>0.17291666666666669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24</v>
      </c>
      <c r="C11" t="s">
        <v>89</v>
      </c>
      <c r="F11" t="s">
        <v>272</v>
      </c>
      <c r="G11">
        <v>162</v>
      </c>
      <c r="H11">
        <v>6166</v>
      </c>
      <c r="I11">
        <v>5590</v>
      </c>
      <c r="J11">
        <v>729</v>
      </c>
      <c r="K11">
        <v>1489</v>
      </c>
      <c r="L11">
        <v>237</v>
      </c>
      <c r="M11">
        <v>40</v>
      </c>
      <c r="N11">
        <v>177</v>
      </c>
      <c r="O11">
        <v>684</v>
      </c>
      <c r="P11">
        <v>93</v>
      </c>
      <c r="Q11">
        <v>66</v>
      </c>
      <c r="R11">
        <v>470</v>
      </c>
      <c r="S11">
        <v>807</v>
      </c>
      <c r="T11">
        <v>0.26600000000000001</v>
      </c>
      <c r="U11">
        <v>0.32400000000000001</v>
      </c>
      <c r="V11">
        <v>0.41799999999999998</v>
      </c>
      <c r="W11">
        <v>0.74199999999999999</v>
      </c>
      <c r="X11">
        <v>103</v>
      </c>
      <c r="Y11">
        <v>0.33700000000000002</v>
      </c>
      <c r="Z11">
        <v>102</v>
      </c>
      <c r="AA11">
        <v>2337</v>
      </c>
      <c r="AB11">
        <v>99</v>
      </c>
      <c r="AC11">
        <v>26</v>
      </c>
      <c r="AD11">
        <v>41</v>
      </c>
      <c r="AE11">
        <v>39</v>
      </c>
      <c r="AF11">
        <v>29</v>
      </c>
      <c r="AG11">
        <v>2014</v>
      </c>
      <c r="AH11">
        <v>1849</v>
      </c>
      <c r="AI11">
        <v>11.413580246913581</v>
      </c>
      <c r="AJ11">
        <v>4.6795679012345666</v>
      </c>
      <c r="AK11">
        <v>4.5</v>
      </c>
      <c r="AL11">
        <v>0.17956790123456751</v>
      </c>
      <c r="AM11">
        <v>4.6383521947873803</v>
      </c>
      <c r="AN11">
        <v>0.13835219478738031</v>
      </c>
    </row>
    <row r="12" spans="1:40" ht="16" customHeight="1" x14ac:dyDescent="0.2">
      <c r="A12" s="15">
        <v>40</v>
      </c>
      <c r="C12" t="s">
        <v>89</v>
      </c>
      <c r="F12" t="s">
        <v>178</v>
      </c>
      <c r="G12">
        <v>162</v>
      </c>
      <c r="H12">
        <v>6009</v>
      </c>
      <c r="I12">
        <v>5440</v>
      </c>
      <c r="J12">
        <v>569</v>
      </c>
      <c r="K12">
        <v>1342</v>
      </c>
      <c r="L12">
        <v>236</v>
      </c>
      <c r="M12">
        <v>48</v>
      </c>
      <c r="N12">
        <v>74</v>
      </c>
      <c r="O12">
        <v>533</v>
      </c>
      <c r="P12">
        <v>140</v>
      </c>
      <c r="Q12">
        <v>61</v>
      </c>
      <c r="R12">
        <v>435</v>
      </c>
      <c r="S12">
        <v>830</v>
      </c>
      <c r="T12">
        <v>0.247</v>
      </c>
      <c r="U12">
        <v>0.30199999999999999</v>
      </c>
      <c r="V12">
        <v>0.34899999999999998</v>
      </c>
      <c r="W12">
        <v>0.65100000000000002</v>
      </c>
      <c r="X12">
        <v>89</v>
      </c>
      <c r="Y12">
        <v>0.307</v>
      </c>
      <c r="Z12">
        <v>88</v>
      </c>
      <c r="AA12">
        <v>1896</v>
      </c>
      <c r="AB12">
        <v>104</v>
      </c>
      <c r="AC12">
        <v>19</v>
      </c>
      <c r="AD12">
        <v>68</v>
      </c>
      <c r="AE12">
        <v>46</v>
      </c>
      <c r="AF12">
        <v>67</v>
      </c>
      <c r="AG12">
        <v>1863</v>
      </c>
      <c r="AH12">
        <v>1698</v>
      </c>
      <c r="AI12">
        <v>10.481481481481479</v>
      </c>
      <c r="AJ12">
        <v>4.2974074074074071</v>
      </c>
      <c r="AK12">
        <v>3.5123456790123462</v>
      </c>
      <c r="AL12">
        <v>0.78506172839506139</v>
      </c>
      <c r="AM12">
        <v>3.8155022075055181</v>
      </c>
      <c r="AN12">
        <v>0.30315652849317282</v>
      </c>
    </row>
    <row r="13" spans="1:40" ht="16" customHeight="1" x14ac:dyDescent="0.2">
      <c r="A13" s="15">
        <v>27</v>
      </c>
      <c r="C13" t="s">
        <v>89</v>
      </c>
      <c r="F13" t="s">
        <v>252</v>
      </c>
      <c r="G13">
        <v>162</v>
      </c>
      <c r="H13">
        <v>6178</v>
      </c>
      <c r="I13">
        <v>5629</v>
      </c>
      <c r="J13">
        <v>784</v>
      </c>
      <c r="K13">
        <v>1603</v>
      </c>
      <c r="L13">
        <v>295</v>
      </c>
      <c r="M13">
        <v>58</v>
      </c>
      <c r="N13">
        <v>132</v>
      </c>
      <c r="O13">
        <v>746</v>
      </c>
      <c r="P13">
        <v>133</v>
      </c>
      <c r="Q13">
        <v>48</v>
      </c>
      <c r="R13">
        <v>442</v>
      </c>
      <c r="S13">
        <v>758</v>
      </c>
      <c r="T13">
        <v>0.28499999999999998</v>
      </c>
      <c r="U13">
        <v>0.33700000000000002</v>
      </c>
      <c r="V13">
        <v>0.42799999999999999</v>
      </c>
      <c r="W13">
        <v>0.76500000000000001</v>
      </c>
      <c r="X13">
        <v>109</v>
      </c>
      <c r="Y13">
        <v>0.35099999999999998</v>
      </c>
      <c r="Z13">
        <v>109</v>
      </c>
      <c r="AA13">
        <v>2410</v>
      </c>
      <c r="AB13">
        <v>140</v>
      </c>
      <c r="AC13">
        <v>25</v>
      </c>
      <c r="AD13">
        <v>32</v>
      </c>
      <c r="AE13">
        <v>49</v>
      </c>
      <c r="AF13">
        <v>37</v>
      </c>
      <c r="AG13">
        <v>2107</v>
      </c>
      <c r="AH13">
        <v>1919</v>
      </c>
      <c r="AI13">
        <v>11.845679012345681</v>
      </c>
      <c r="AJ13">
        <v>4.8567283950617277</v>
      </c>
      <c r="AK13">
        <v>4.8395061728395063</v>
      </c>
      <c r="AL13">
        <v>1.7222222222221362E-2</v>
      </c>
      <c r="AM13">
        <v>4.7389746125947898</v>
      </c>
      <c r="AN13">
        <v>0.1005315602447165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41</v>
      </c>
      <c r="C15" t="s">
        <v>89</v>
      </c>
      <c r="F15" t="s">
        <v>322</v>
      </c>
      <c r="G15">
        <v>162</v>
      </c>
      <c r="H15">
        <v>6361</v>
      </c>
      <c r="I15">
        <v>5642</v>
      </c>
      <c r="J15">
        <v>691</v>
      </c>
      <c r="K15">
        <v>1487</v>
      </c>
      <c r="L15">
        <v>222</v>
      </c>
      <c r="M15">
        <v>32</v>
      </c>
      <c r="N15">
        <v>138</v>
      </c>
      <c r="O15">
        <v>661</v>
      </c>
      <c r="P15">
        <v>151</v>
      </c>
      <c r="Q15">
        <v>56</v>
      </c>
      <c r="R15">
        <v>528</v>
      </c>
      <c r="S15">
        <v>804</v>
      </c>
      <c r="T15">
        <v>0.26400000000000001</v>
      </c>
      <c r="U15">
        <v>0.32700000000000001</v>
      </c>
      <c r="V15">
        <v>0.38800000000000001</v>
      </c>
      <c r="W15">
        <v>0.71499999999999997</v>
      </c>
      <c r="X15">
        <v>102</v>
      </c>
      <c r="Y15">
        <v>0.33500000000000002</v>
      </c>
      <c r="Z15">
        <v>101</v>
      </c>
      <c r="AA15">
        <v>2187</v>
      </c>
      <c r="AB15">
        <v>98</v>
      </c>
      <c r="AC15">
        <v>30</v>
      </c>
      <c r="AD15">
        <v>106</v>
      </c>
      <c r="AE15">
        <v>55</v>
      </c>
      <c r="AF15">
        <v>83</v>
      </c>
      <c r="AG15">
        <v>2128</v>
      </c>
      <c r="AH15">
        <v>1974</v>
      </c>
      <c r="AI15">
        <v>12.18518518518519</v>
      </c>
      <c r="AJ15">
        <v>4.9959259259259259</v>
      </c>
      <c r="AK15">
        <v>4.2654320987654319</v>
      </c>
      <c r="AL15">
        <v>0.73049382716049394</v>
      </c>
      <c r="AM15">
        <v>4.5543527013251781</v>
      </c>
      <c r="AN15">
        <v>0.28892060255974622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21</v>
      </c>
      <c r="C17" t="s">
        <v>89</v>
      </c>
      <c r="F17" t="s">
        <v>485</v>
      </c>
      <c r="G17">
        <v>163</v>
      </c>
      <c r="H17">
        <v>6337</v>
      </c>
      <c r="I17">
        <v>5733</v>
      </c>
      <c r="J17">
        <v>891</v>
      </c>
      <c r="K17">
        <v>1599</v>
      </c>
      <c r="L17">
        <v>277</v>
      </c>
      <c r="M17">
        <v>41</v>
      </c>
      <c r="N17">
        <v>216</v>
      </c>
      <c r="O17">
        <v>843</v>
      </c>
      <c r="P17">
        <v>84</v>
      </c>
      <c r="Q17">
        <v>52</v>
      </c>
      <c r="R17">
        <v>484</v>
      </c>
      <c r="S17">
        <v>714</v>
      </c>
      <c r="T17">
        <v>0.27900000000000003</v>
      </c>
      <c r="U17">
        <v>0.33500000000000002</v>
      </c>
      <c r="V17">
        <v>0.45500000000000002</v>
      </c>
      <c r="W17">
        <v>0.78900000000000003</v>
      </c>
      <c r="X17">
        <v>121</v>
      </c>
      <c r="Y17">
        <v>0.36</v>
      </c>
      <c r="Z17">
        <v>124</v>
      </c>
      <c r="AA17">
        <v>2606</v>
      </c>
      <c r="AB17">
        <v>106</v>
      </c>
      <c r="AC17">
        <v>18</v>
      </c>
      <c r="AD17">
        <v>56</v>
      </c>
      <c r="AE17">
        <v>46</v>
      </c>
      <c r="AF17">
        <v>42</v>
      </c>
      <c r="AG17">
        <v>2143</v>
      </c>
      <c r="AH17">
        <v>1985</v>
      </c>
      <c r="AI17">
        <v>12.253086419753091</v>
      </c>
      <c r="AJ17">
        <v>5.0237654320987657</v>
      </c>
      <c r="AK17">
        <v>5.4662576687116564</v>
      </c>
      <c r="AL17">
        <v>0.44249223661289072</v>
      </c>
      <c r="AM17">
        <v>5.2423092868988386</v>
      </c>
      <c r="AN17">
        <v>0.22394838181281701</v>
      </c>
    </row>
    <row r="18" spans="1:40" ht="16" customHeight="1" x14ac:dyDescent="0.2">
      <c r="A18" s="15">
        <v>22</v>
      </c>
      <c r="B18" t="s">
        <v>371</v>
      </c>
      <c r="C18" t="s">
        <v>486</v>
      </c>
      <c r="D18" t="s">
        <v>376</v>
      </c>
      <c r="E18" t="s">
        <v>427</v>
      </c>
      <c r="F18" t="s">
        <v>367</v>
      </c>
      <c r="G18">
        <v>4</v>
      </c>
      <c r="H18">
        <v>16</v>
      </c>
      <c r="I18">
        <v>13</v>
      </c>
      <c r="J18">
        <v>2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4</v>
      </c>
      <c r="T18">
        <v>0.154</v>
      </c>
      <c r="U18">
        <v>0.313</v>
      </c>
      <c r="V18">
        <v>0.23100000000000001</v>
      </c>
      <c r="W18">
        <v>0.54300000000000004</v>
      </c>
      <c r="X18">
        <v>51</v>
      </c>
      <c r="Y18">
        <v>0.24099999999999999</v>
      </c>
      <c r="Z18">
        <v>25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6</v>
      </c>
      <c r="AH18">
        <v>6</v>
      </c>
      <c r="AI18">
        <v>3.7037037037037028E-2</v>
      </c>
      <c r="AJ18">
        <v>1.518518518518518E-2</v>
      </c>
      <c r="AK18">
        <v>0.5</v>
      </c>
      <c r="AL18">
        <v>0.48481481481481481</v>
      </c>
      <c r="AM18">
        <v>8.6102236421725237E-3</v>
      </c>
      <c r="AN18">
        <v>0.49138977635782749</v>
      </c>
    </row>
    <row r="19" spans="1:40" ht="16" customHeight="1" x14ac:dyDescent="0.2">
      <c r="A19" s="15">
        <v>42</v>
      </c>
      <c r="C19" t="s">
        <v>89</v>
      </c>
      <c r="F19" t="s">
        <v>181</v>
      </c>
      <c r="G19">
        <v>162</v>
      </c>
      <c r="H19">
        <v>6108</v>
      </c>
      <c r="I19">
        <v>5510</v>
      </c>
      <c r="J19">
        <v>609</v>
      </c>
      <c r="K19">
        <v>1361</v>
      </c>
      <c r="L19">
        <v>227</v>
      </c>
      <c r="M19">
        <v>26</v>
      </c>
      <c r="N19">
        <v>97</v>
      </c>
      <c r="O19">
        <v>568</v>
      </c>
      <c r="P19">
        <v>137</v>
      </c>
      <c r="Q19">
        <v>58</v>
      </c>
      <c r="R19">
        <v>456</v>
      </c>
      <c r="S19">
        <v>1005</v>
      </c>
      <c r="T19">
        <v>0.247</v>
      </c>
      <c r="U19">
        <v>0.30499999999999999</v>
      </c>
      <c r="V19">
        <v>0.35</v>
      </c>
      <c r="W19">
        <v>0.65500000000000003</v>
      </c>
      <c r="X19">
        <v>84</v>
      </c>
      <c r="Y19">
        <v>0.313</v>
      </c>
      <c r="Z19">
        <v>84</v>
      </c>
      <c r="AA19">
        <v>1931</v>
      </c>
      <c r="AB19">
        <v>112</v>
      </c>
      <c r="AC19">
        <v>25</v>
      </c>
      <c r="AD19">
        <v>64</v>
      </c>
      <c r="AE19">
        <v>53</v>
      </c>
      <c r="AF19">
        <v>49</v>
      </c>
      <c r="AG19">
        <v>1891</v>
      </c>
      <c r="AH19">
        <v>1721</v>
      </c>
      <c r="AI19">
        <v>10.623456790123459</v>
      </c>
      <c r="AJ19">
        <v>4.3556172839506173</v>
      </c>
      <c r="AK19">
        <v>3.7592592592592591</v>
      </c>
      <c r="AL19">
        <v>0.59635802469135824</v>
      </c>
      <c r="AM19">
        <v>3.8401183970856101</v>
      </c>
      <c r="AN19">
        <v>8.0859137826351013E-2</v>
      </c>
    </row>
    <row r="20" spans="1:40" ht="16" customHeight="1" x14ac:dyDescent="0.2">
      <c r="A20" s="15">
        <v>30</v>
      </c>
      <c r="B20" t="s">
        <v>425</v>
      </c>
      <c r="C20" t="s">
        <v>487</v>
      </c>
      <c r="D20" t="s">
        <v>488</v>
      </c>
      <c r="E20" t="s">
        <v>377</v>
      </c>
      <c r="F20" t="s">
        <v>367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40" ht="16" customHeight="1" x14ac:dyDescent="0.2">
      <c r="A21" s="15">
        <v>30</v>
      </c>
      <c r="C21" t="s">
        <v>89</v>
      </c>
      <c r="F21" t="s">
        <v>206</v>
      </c>
      <c r="G21">
        <v>162</v>
      </c>
      <c r="H21">
        <v>6154</v>
      </c>
      <c r="I21">
        <v>5448</v>
      </c>
      <c r="J21">
        <v>691</v>
      </c>
      <c r="K21">
        <v>1286</v>
      </c>
      <c r="L21">
        <v>211</v>
      </c>
      <c r="M21">
        <v>27</v>
      </c>
      <c r="N21">
        <v>149</v>
      </c>
      <c r="O21">
        <v>659</v>
      </c>
      <c r="P21">
        <v>232</v>
      </c>
      <c r="Q21">
        <v>87</v>
      </c>
      <c r="R21">
        <v>582</v>
      </c>
      <c r="S21">
        <v>948</v>
      </c>
      <c r="T21">
        <v>0.23599999999999999</v>
      </c>
      <c r="U21">
        <v>0.309</v>
      </c>
      <c r="V21">
        <v>0.36699999999999999</v>
      </c>
      <c r="W21">
        <v>0.67600000000000005</v>
      </c>
      <c r="X21">
        <v>90</v>
      </c>
      <c r="Y21">
        <v>0.31900000000000001</v>
      </c>
      <c r="Z21">
        <v>92</v>
      </c>
      <c r="AA21">
        <v>1998</v>
      </c>
      <c r="AB21">
        <v>95</v>
      </c>
      <c r="AC21">
        <v>20</v>
      </c>
      <c r="AD21">
        <v>50</v>
      </c>
      <c r="AE21">
        <v>54</v>
      </c>
      <c r="AF21">
        <v>20</v>
      </c>
      <c r="AG21">
        <v>1908</v>
      </c>
      <c r="AH21">
        <v>1726</v>
      </c>
      <c r="AI21">
        <v>10.654320987654319</v>
      </c>
      <c r="AJ21">
        <v>4.368271604938271</v>
      </c>
      <c r="AK21">
        <v>4.2654320987654319</v>
      </c>
      <c r="AL21">
        <v>0.1028395061728391</v>
      </c>
      <c r="AM21">
        <v>3.9860607695073722</v>
      </c>
      <c r="AN21">
        <v>0.27937132925806019</v>
      </c>
    </row>
    <row r="22" spans="1:40" ht="16" customHeight="1" x14ac:dyDescent="0.2">
      <c r="A22" s="15">
        <v>39</v>
      </c>
      <c r="C22" t="s">
        <v>89</v>
      </c>
      <c r="F22" t="s">
        <v>362</v>
      </c>
      <c r="G22">
        <v>162</v>
      </c>
      <c r="H22">
        <v>6109</v>
      </c>
      <c r="I22">
        <v>5454</v>
      </c>
      <c r="J22">
        <v>664</v>
      </c>
      <c r="K22">
        <v>1417</v>
      </c>
      <c r="L22">
        <v>245</v>
      </c>
      <c r="M22">
        <v>25</v>
      </c>
      <c r="N22">
        <v>112</v>
      </c>
      <c r="O22">
        <v>624</v>
      </c>
      <c r="P22">
        <v>128</v>
      </c>
      <c r="Q22">
        <v>76</v>
      </c>
      <c r="R22">
        <v>506</v>
      </c>
      <c r="S22">
        <v>831</v>
      </c>
      <c r="T22">
        <v>0.26</v>
      </c>
      <c r="U22">
        <v>0.32300000000000001</v>
      </c>
      <c r="V22">
        <v>0.376</v>
      </c>
      <c r="W22">
        <v>0.69899999999999995</v>
      </c>
      <c r="X22">
        <v>93</v>
      </c>
      <c r="Y22">
        <v>0.32700000000000001</v>
      </c>
      <c r="Z22">
        <v>92</v>
      </c>
      <c r="AA22">
        <v>2048</v>
      </c>
      <c r="AB22">
        <v>134</v>
      </c>
      <c r="AC22">
        <v>24</v>
      </c>
      <c r="AD22">
        <v>85</v>
      </c>
      <c r="AE22">
        <v>38</v>
      </c>
      <c r="AF22">
        <v>66</v>
      </c>
      <c r="AG22">
        <v>2013</v>
      </c>
      <c r="AH22">
        <v>1803</v>
      </c>
      <c r="AI22">
        <v>11.12962962962963</v>
      </c>
      <c r="AJ22">
        <v>4.563148148148148</v>
      </c>
      <c r="AK22">
        <v>4.0987654320987659</v>
      </c>
      <c r="AL22">
        <v>0.46438271604938208</v>
      </c>
      <c r="AM22">
        <v>4.0810939112487086</v>
      </c>
      <c r="AN22">
        <v>1.767152085005641E-2</v>
      </c>
    </row>
    <row r="23" spans="1:40" ht="16" customHeight="1" x14ac:dyDescent="0.2">
      <c r="A23" s="15">
        <v>45</v>
      </c>
      <c r="C23" t="s">
        <v>89</v>
      </c>
      <c r="F23" t="s">
        <v>210</v>
      </c>
      <c r="G23">
        <v>162</v>
      </c>
      <c r="H23">
        <v>6235</v>
      </c>
      <c r="I23">
        <v>5614</v>
      </c>
      <c r="J23">
        <v>724</v>
      </c>
      <c r="K23">
        <v>1535</v>
      </c>
      <c r="L23">
        <v>272</v>
      </c>
      <c r="M23">
        <v>40</v>
      </c>
      <c r="N23">
        <v>134</v>
      </c>
      <c r="O23">
        <v>688</v>
      </c>
      <c r="P23">
        <v>161</v>
      </c>
      <c r="Q23">
        <v>75</v>
      </c>
      <c r="R23">
        <v>447</v>
      </c>
      <c r="S23">
        <v>862</v>
      </c>
      <c r="T23">
        <v>0.27300000000000002</v>
      </c>
      <c r="U23">
        <v>0.32700000000000001</v>
      </c>
      <c r="V23">
        <v>0.40799999999999997</v>
      </c>
      <c r="W23">
        <v>0.73399999999999999</v>
      </c>
      <c r="X23">
        <v>102</v>
      </c>
      <c r="Y23">
        <v>0.34</v>
      </c>
      <c r="Z23">
        <v>100</v>
      </c>
      <c r="AA23">
        <v>2289</v>
      </c>
      <c r="AB23">
        <v>116</v>
      </c>
      <c r="AC23">
        <v>28</v>
      </c>
      <c r="AD23">
        <v>78</v>
      </c>
      <c r="AE23">
        <v>67</v>
      </c>
      <c r="AF23">
        <v>72</v>
      </c>
      <c r="AG23">
        <v>2082</v>
      </c>
      <c r="AH23">
        <v>1891</v>
      </c>
      <c r="AI23">
        <v>11.67283950617284</v>
      </c>
      <c r="AJ23">
        <v>4.7858641975308638</v>
      </c>
      <c r="AK23">
        <v>4.4691358024691361</v>
      </c>
      <c r="AL23">
        <v>0.31672839506172767</v>
      </c>
      <c r="AM23">
        <v>4.5877471967380226</v>
      </c>
      <c r="AN23">
        <v>0.11861139426888639</v>
      </c>
    </row>
    <row r="24" spans="1:40" ht="16" customHeight="1" x14ac:dyDescent="0.2">
      <c r="A24" s="15">
        <v>40</v>
      </c>
      <c r="C24" t="s">
        <v>89</v>
      </c>
      <c r="F24" t="s">
        <v>261</v>
      </c>
      <c r="G24">
        <v>162</v>
      </c>
      <c r="H24">
        <v>6160</v>
      </c>
      <c r="I24">
        <v>5575</v>
      </c>
      <c r="J24">
        <v>675</v>
      </c>
      <c r="K24">
        <v>1435</v>
      </c>
      <c r="L24">
        <v>217</v>
      </c>
      <c r="M24">
        <v>52</v>
      </c>
      <c r="N24">
        <v>81</v>
      </c>
      <c r="O24">
        <v>611</v>
      </c>
      <c r="P24">
        <v>165</v>
      </c>
      <c r="Q24">
        <v>77</v>
      </c>
      <c r="R24">
        <v>429</v>
      </c>
      <c r="S24">
        <v>877</v>
      </c>
      <c r="T24">
        <v>0.25700000000000001</v>
      </c>
      <c r="U24">
        <v>0.311</v>
      </c>
      <c r="V24">
        <v>0.35899999999999999</v>
      </c>
      <c r="W24">
        <v>0.66900000000000004</v>
      </c>
      <c r="X24">
        <v>91</v>
      </c>
      <c r="Y24">
        <v>0.316</v>
      </c>
      <c r="Z24">
        <v>90</v>
      </c>
      <c r="AA24">
        <v>1999</v>
      </c>
      <c r="AB24">
        <v>96</v>
      </c>
      <c r="AC24">
        <v>22</v>
      </c>
      <c r="AD24">
        <v>86</v>
      </c>
      <c r="AE24">
        <v>47</v>
      </c>
      <c r="AF24">
        <v>78</v>
      </c>
      <c r="AG24">
        <v>1964</v>
      </c>
      <c r="AH24">
        <v>1791</v>
      </c>
      <c r="AI24">
        <v>11.055555555555561</v>
      </c>
      <c r="AJ24">
        <v>4.5327777777777776</v>
      </c>
      <c r="AK24">
        <v>4.166666666666667</v>
      </c>
      <c r="AL24">
        <v>0.36611111111111061</v>
      </c>
      <c r="AM24">
        <v>4.0199919614147914</v>
      </c>
      <c r="AN24">
        <v>0.1466747052518764</v>
      </c>
    </row>
    <row r="25" spans="1:40" ht="16" customHeight="1" x14ac:dyDescent="0.2">
      <c r="A25" s="15">
        <v>25</v>
      </c>
      <c r="B25" t="s">
        <v>380</v>
      </c>
      <c r="C25" t="s">
        <v>489</v>
      </c>
      <c r="D25" t="s">
        <v>380</v>
      </c>
      <c r="E25" t="s">
        <v>377</v>
      </c>
      <c r="F25" t="s">
        <v>404</v>
      </c>
      <c r="G25">
        <v>3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-100</v>
      </c>
      <c r="Y25">
        <v>0</v>
      </c>
      <c r="Z25">
        <v>-155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40" ht="16" customHeight="1" x14ac:dyDescent="0.2">
      <c r="A26" s="15">
        <v>39</v>
      </c>
      <c r="C26" t="s">
        <v>89</v>
      </c>
      <c r="F26" t="s">
        <v>117</v>
      </c>
      <c r="G26">
        <v>162</v>
      </c>
      <c r="H26">
        <v>6227</v>
      </c>
      <c r="I26">
        <v>5499</v>
      </c>
      <c r="J26">
        <v>673</v>
      </c>
      <c r="K26">
        <v>1393</v>
      </c>
      <c r="L26">
        <v>213</v>
      </c>
      <c r="M26">
        <v>30</v>
      </c>
      <c r="N26">
        <v>133</v>
      </c>
      <c r="O26">
        <v>631</v>
      </c>
      <c r="P26">
        <v>130</v>
      </c>
      <c r="Q26">
        <v>56</v>
      </c>
      <c r="R26">
        <v>607</v>
      </c>
      <c r="S26">
        <v>915</v>
      </c>
      <c r="T26">
        <v>0.253</v>
      </c>
      <c r="U26">
        <v>0.32700000000000001</v>
      </c>
      <c r="V26">
        <v>0.376</v>
      </c>
      <c r="W26">
        <v>0.70299999999999996</v>
      </c>
      <c r="X26">
        <v>98</v>
      </c>
      <c r="Y26">
        <v>0.33</v>
      </c>
      <c r="Z26">
        <v>97</v>
      </c>
      <c r="AA26">
        <v>2065</v>
      </c>
      <c r="AB26">
        <v>131</v>
      </c>
      <c r="AC26">
        <v>17</v>
      </c>
      <c r="AD26">
        <v>59</v>
      </c>
      <c r="AE26">
        <v>45</v>
      </c>
      <c r="AF26">
        <v>70</v>
      </c>
      <c r="AG26">
        <v>2087</v>
      </c>
      <c r="AH26">
        <v>1900</v>
      </c>
      <c r="AI26">
        <v>11.728395061728399</v>
      </c>
      <c r="AJ26">
        <v>4.8086419753086416</v>
      </c>
      <c r="AK26">
        <v>4.1543209876543212</v>
      </c>
      <c r="AL26">
        <v>0.65432098765432034</v>
      </c>
      <c r="AM26">
        <v>4.2480462113489637</v>
      </c>
      <c r="AN26">
        <v>9.3725223694642423E-2</v>
      </c>
    </row>
    <row r="27" spans="1:40" ht="16" customHeight="1" x14ac:dyDescent="0.2">
      <c r="A27" s="15">
        <v>35</v>
      </c>
      <c r="C27" t="s">
        <v>89</v>
      </c>
      <c r="F27" t="s">
        <v>320</v>
      </c>
      <c r="G27">
        <v>162</v>
      </c>
      <c r="H27">
        <v>6198</v>
      </c>
      <c r="I27">
        <v>5455</v>
      </c>
      <c r="J27">
        <v>685</v>
      </c>
      <c r="K27">
        <v>1439</v>
      </c>
      <c r="L27">
        <v>239</v>
      </c>
      <c r="M27">
        <v>52</v>
      </c>
      <c r="N27">
        <v>67</v>
      </c>
      <c r="O27">
        <v>632</v>
      </c>
      <c r="P27">
        <v>200</v>
      </c>
      <c r="Q27">
        <v>91</v>
      </c>
      <c r="R27">
        <v>569</v>
      </c>
      <c r="S27">
        <v>805</v>
      </c>
      <c r="T27">
        <v>0.26400000000000001</v>
      </c>
      <c r="U27">
        <v>0.33400000000000002</v>
      </c>
      <c r="V27">
        <v>0.36399999999999999</v>
      </c>
      <c r="W27">
        <v>0.69699999999999995</v>
      </c>
      <c r="X27">
        <v>95</v>
      </c>
      <c r="Y27">
        <v>0.32800000000000001</v>
      </c>
      <c r="Z27">
        <v>93</v>
      </c>
      <c r="AA27">
        <v>1983</v>
      </c>
      <c r="AB27">
        <v>110</v>
      </c>
      <c r="AC27">
        <v>30</v>
      </c>
      <c r="AD27">
        <v>87</v>
      </c>
      <c r="AE27">
        <v>55</v>
      </c>
      <c r="AF27">
        <v>66</v>
      </c>
      <c r="AG27">
        <v>2104</v>
      </c>
      <c r="AH27">
        <v>1903</v>
      </c>
      <c r="AI27">
        <v>11.746913580246909</v>
      </c>
      <c r="AJ27">
        <v>4.8162345679012342</v>
      </c>
      <c r="AK27">
        <v>4.2283950617283947</v>
      </c>
      <c r="AL27">
        <v>0.58783950617283942</v>
      </c>
      <c r="AM27">
        <v>4.0326380572188949</v>
      </c>
      <c r="AN27">
        <v>0.19575700450949979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25</v>
      </c>
      <c r="B29" t="s">
        <v>380</v>
      </c>
      <c r="C29" t="s">
        <v>490</v>
      </c>
      <c r="D29" t="s">
        <v>416</v>
      </c>
      <c r="E29" t="s">
        <v>427</v>
      </c>
      <c r="F29" t="s">
        <v>491</v>
      </c>
      <c r="G29">
        <v>12</v>
      </c>
      <c r="H29">
        <v>18</v>
      </c>
      <c r="I29">
        <v>17</v>
      </c>
      <c r="J29">
        <v>1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</v>
      </c>
      <c r="T29">
        <v>0.11799999999999999</v>
      </c>
      <c r="U29">
        <v>0.11799999999999999</v>
      </c>
      <c r="V29">
        <v>0.11799999999999999</v>
      </c>
      <c r="W29">
        <v>0.23499999999999999</v>
      </c>
      <c r="X29">
        <v>-33</v>
      </c>
      <c r="Y29">
        <v>0.107</v>
      </c>
      <c r="Z29">
        <v>-65</v>
      </c>
      <c r="AA29">
        <v>2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2</v>
      </c>
      <c r="AH29">
        <v>1</v>
      </c>
      <c r="AI29">
        <v>6.1728395061728392E-3</v>
      </c>
      <c r="AJ29">
        <v>2.5308641975308639E-3</v>
      </c>
      <c r="AK29">
        <v>8.3333333333333329E-2</v>
      </c>
      <c r="AL29">
        <v>8.0802469135802468E-2</v>
      </c>
      <c r="AM29">
        <v>1.944444444444444E-3</v>
      </c>
      <c r="AN29">
        <v>8.1388888888888886E-2</v>
      </c>
    </row>
    <row r="30" spans="1:40" ht="16" customHeight="1" x14ac:dyDescent="0.2">
      <c r="A30" s="15">
        <v>27</v>
      </c>
      <c r="C30" t="s">
        <v>89</v>
      </c>
      <c r="F30" t="s">
        <v>384</v>
      </c>
      <c r="G30">
        <v>162</v>
      </c>
      <c r="H30">
        <v>6067</v>
      </c>
      <c r="I30">
        <v>5526</v>
      </c>
      <c r="J30">
        <v>651</v>
      </c>
      <c r="K30">
        <v>1447</v>
      </c>
      <c r="L30">
        <v>262</v>
      </c>
      <c r="M30">
        <v>45</v>
      </c>
      <c r="N30">
        <v>106</v>
      </c>
      <c r="O30">
        <v>605</v>
      </c>
      <c r="P30">
        <v>118</v>
      </c>
      <c r="Q30">
        <v>81</v>
      </c>
      <c r="R30">
        <v>415</v>
      </c>
      <c r="S30">
        <v>749</v>
      </c>
      <c r="T30">
        <v>0.26200000000000001</v>
      </c>
      <c r="U30">
        <v>0.314</v>
      </c>
      <c r="V30">
        <v>0.38300000000000001</v>
      </c>
      <c r="W30">
        <v>0.69699999999999995</v>
      </c>
      <c r="X30">
        <v>84</v>
      </c>
      <c r="Y30">
        <v>0.31900000000000001</v>
      </c>
      <c r="Z30">
        <v>81</v>
      </c>
      <c r="AA30">
        <v>2117</v>
      </c>
      <c r="AB30">
        <v>107</v>
      </c>
      <c r="AC30">
        <v>28</v>
      </c>
      <c r="AD30">
        <v>48</v>
      </c>
      <c r="AE30">
        <v>50</v>
      </c>
      <c r="AF30">
        <v>38</v>
      </c>
      <c r="AG30">
        <v>1928</v>
      </c>
      <c r="AH30">
        <v>1740</v>
      </c>
      <c r="AI30">
        <v>10.74074074074074</v>
      </c>
      <c r="AJ30">
        <v>4.4037037037037026</v>
      </c>
      <c r="AK30">
        <v>4.0185185185185182</v>
      </c>
      <c r="AL30">
        <v>0.3851851851851853</v>
      </c>
      <c r="AM30">
        <v>4.1268046709129509</v>
      </c>
      <c r="AN30">
        <v>0.10828615239443271</v>
      </c>
    </row>
    <row r="31" spans="1:40" ht="16" customHeight="1" x14ac:dyDescent="0.2">
      <c r="A31" s="15">
        <v>44</v>
      </c>
      <c r="C31" t="s">
        <v>89</v>
      </c>
      <c r="F31" t="s">
        <v>156</v>
      </c>
      <c r="G31">
        <v>162</v>
      </c>
      <c r="H31">
        <v>6221</v>
      </c>
      <c r="I31">
        <v>5557</v>
      </c>
      <c r="J31">
        <v>697</v>
      </c>
      <c r="K31">
        <v>1454</v>
      </c>
      <c r="L31">
        <v>270</v>
      </c>
      <c r="M31">
        <v>38</v>
      </c>
      <c r="N31">
        <v>133</v>
      </c>
      <c r="O31">
        <v>656</v>
      </c>
      <c r="P31">
        <v>156</v>
      </c>
      <c r="Q31">
        <v>56</v>
      </c>
      <c r="R31">
        <v>503</v>
      </c>
      <c r="S31">
        <v>816</v>
      </c>
      <c r="T31">
        <v>0.26200000000000001</v>
      </c>
      <c r="U31">
        <v>0.32500000000000001</v>
      </c>
      <c r="V31">
        <v>0.39600000000000002</v>
      </c>
      <c r="W31">
        <v>0.72</v>
      </c>
      <c r="X31">
        <v>100</v>
      </c>
      <c r="Y31">
        <v>0.33800000000000002</v>
      </c>
      <c r="Z31">
        <v>99</v>
      </c>
      <c r="AA31">
        <v>2199</v>
      </c>
      <c r="AB31">
        <v>107</v>
      </c>
      <c r="AC31">
        <v>35</v>
      </c>
      <c r="AD31">
        <v>85</v>
      </c>
      <c r="AE31">
        <v>41</v>
      </c>
      <c r="AF31">
        <v>72</v>
      </c>
      <c r="AG31">
        <v>2064</v>
      </c>
      <c r="AH31">
        <v>1901</v>
      </c>
      <c r="AI31">
        <v>11.73456790123457</v>
      </c>
      <c r="AJ31">
        <v>4.811172839506173</v>
      </c>
      <c r="AK31">
        <v>4.3024691358024691</v>
      </c>
      <c r="AL31">
        <v>0.50870370370370388</v>
      </c>
      <c r="AM31">
        <v>4.5039076923076919</v>
      </c>
      <c r="AN31">
        <v>0.2014385565052228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419</v>
      </c>
      <c r="G3">
        <v>107</v>
      </c>
      <c r="H3">
        <v>4056</v>
      </c>
      <c r="I3">
        <v>3642</v>
      </c>
      <c r="J3">
        <v>395</v>
      </c>
      <c r="K3">
        <v>886</v>
      </c>
      <c r="L3">
        <v>148</v>
      </c>
      <c r="M3">
        <v>22</v>
      </c>
      <c r="N3">
        <v>64</v>
      </c>
      <c r="O3">
        <v>366</v>
      </c>
      <c r="P3">
        <v>98</v>
      </c>
      <c r="Q3">
        <v>39</v>
      </c>
      <c r="R3">
        <v>321</v>
      </c>
      <c r="S3">
        <v>540</v>
      </c>
      <c r="T3">
        <v>0.24299999999999999</v>
      </c>
      <c r="U3">
        <v>0.30599999999999999</v>
      </c>
      <c r="V3">
        <v>0.34899999999999998</v>
      </c>
      <c r="W3">
        <v>0.65500000000000003</v>
      </c>
      <c r="X3">
        <v>84</v>
      </c>
      <c r="Y3">
        <v>0.317</v>
      </c>
      <c r="Z3">
        <v>82</v>
      </c>
      <c r="AA3">
        <v>1270</v>
      </c>
      <c r="AB3">
        <v>83</v>
      </c>
      <c r="AC3">
        <v>18</v>
      </c>
      <c r="AD3">
        <v>56</v>
      </c>
      <c r="AE3">
        <v>18</v>
      </c>
      <c r="AF3">
        <v>38</v>
      </c>
      <c r="AG3">
        <v>1263</v>
      </c>
      <c r="AH3">
        <v>1141</v>
      </c>
      <c r="AI3">
        <v>7.0432098765432096</v>
      </c>
      <c r="AJ3">
        <v>2.8877160493827159</v>
      </c>
      <c r="AK3">
        <v>3.6915887850467288</v>
      </c>
      <c r="AL3">
        <v>0.80387273566401296</v>
      </c>
      <c r="AM3">
        <v>2.530376724763979</v>
      </c>
      <c r="AN3">
        <v>1.1612120602827489</v>
      </c>
    </row>
    <row r="4" spans="1:40" ht="16" customHeight="1" x14ac:dyDescent="0.2">
      <c r="A4" s="15">
        <v>22</v>
      </c>
      <c r="B4" t="s">
        <v>371</v>
      </c>
      <c r="C4" t="s">
        <v>492</v>
      </c>
      <c r="D4" t="s">
        <v>365</v>
      </c>
      <c r="E4" t="s">
        <v>396</v>
      </c>
      <c r="F4" t="s">
        <v>392</v>
      </c>
      <c r="G4">
        <v>2</v>
      </c>
      <c r="H4">
        <v>2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0.5</v>
      </c>
      <c r="U4">
        <v>0.5</v>
      </c>
      <c r="V4">
        <v>0.5</v>
      </c>
      <c r="W4">
        <v>1</v>
      </c>
      <c r="X4">
        <v>190</v>
      </c>
      <c r="Y4">
        <v>0.46</v>
      </c>
      <c r="Z4">
        <v>195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6.1728395061728392E-3</v>
      </c>
      <c r="AJ4">
        <v>2.5308641975308639E-3</v>
      </c>
      <c r="AK4">
        <v>0</v>
      </c>
      <c r="AL4">
        <v>2.5308641975308639E-3</v>
      </c>
      <c r="AM4">
        <v>1.944444444444444E-3</v>
      </c>
      <c r="AN4">
        <v>1.944444444444444E-3</v>
      </c>
    </row>
    <row r="5" spans="1:40" ht="16" customHeight="1" x14ac:dyDescent="0.2">
      <c r="A5" s="15">
        <v>19</v>
      </c>
      <c r="B5" t="s">
        <v>390</v>
      </c>
      <c r="C5" t="s">
        <v>493</v>
      </c>
      <c r="D5" t="s">
        <v>381</v>
      </c>
      <c r="E5" t="s">
        <v>366</v>
      </c>
      <c r="F5" t="s">
        <v>367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40</v>
      </c>
      <c r="C6" t="s">
        <v>89</v>
      </c>
      <c r="F6" t="s">
        <v>494</v>
      </c>
      <c r="G6">
        <v>106</v>
      </c>
      <c r="H6">
        <v>3984</v>
      </c>
      <c r="I6">
        <v>3546</v>
      </c>
      <c r="J6">
        <v>370</v>
      </c>
      <c r="K6">
        <v>838</v>
      </c>
      <c r="L6">
        <v>138</v>
      </c>
      <c r="M6">
        <v>29</v>
      </c>
      <c r="N6">
        <v>57</v>
      </c>
      <c r="O6">
        <v>348</v>
      </c>
      <c r="P6">
        <v>72</v>
      </c>
      <c r="Q6">
        <v>41</v>
      </c>
      <c r="R6">
        <v>342</v>
      </c>
      <c r="S6">
        <v>611</v>
      </c>
      <c r="T6">
        <v>0.23599999999999999</v>
      </c>
      <c r="U6">
        <v>0.30299999999999999</v>
      </c>
      <c r="V6">
        <v>0.34</v>
      </c>
      <c r="W6">
        <v>0.64300000000000002</v>
      </c>
      <c r="X6">
        <v>80</v>
      </c>
      <c r="Y6">
        <v>0.30499999999999999</v>
      </c>
      <c r="Z6">
        <v>74</v>
      </c>
      <c r="AA6">
        <v>1205</v>
      </c>
      <c r="AB6">
        <v>78</v>
      </c>
      <c r="AC6">
        <v>13</v>
      </c>
      <c r="AD6">
        <v>53</v>
      </c>
      <c r="AE6">
        <v>30</v>
      </c>
      <c r="AF6">
        <v>44</v>
      </c>
      <c r="AG6">
        <v>1237</v>
      </c>
      <c r="AH6">
        <v>1118</v>
      </c>
      <c r="AI6">
        <v>6.9012345679012341</v>
      </c>
      <c r="AJ6">
        <v>2.8295061728395061</v>
      </c>
      <c r="AK6">
        <v>3.4905660377358489</v>
      </c>
      <c r="AL6">
        <v>0.66105986489634327</v>
      </c>
      <c r="AM6">
        <v>2.43934726806014</v>
      </c>
      <c r="AN6">
        <v>1.0512187696757089</v>
      </c>
    </row>
    <row r="7" spans="1:40" ht="16" customHeight="1" x14ac:dyDescent="0.2">
      <c r="A7" s="15">
        <v>24</v>
      </c>
      <c r="C7" t="s">
        <v>89</v>
      </c>
      <c r="F7" t="s">
        <v>229</v>
      </c>
      <c r="G7">
        <v>106</v>
      </c>
      <c r="H7">
        <v>4064</v>
      </c>
      <c r="I7">
        <v>3615</v>
      </c>
      <c r="J7">
        <v>476</v>
      </c>
      <c r="K7">
        <v>982</v>
      </c>
      <c r="L7">
        <v>135</v>
      </c>
      <c r="M7">
        <v>27</v>
      </c>
      <c r="N7">
        <v>76</v>
      </c>
      <c r="O7">
        <v>438</v>
      </c>
      <c r="P7">
        <v>86</v>
      </c>
      <c r="Q7">
        <v>44</v>
      </c>
      <c r="R7">
        <v>322</v>
      </c>
      <c r="S7">
        <v>518</v>
      </c>
      <c r="T7">
        <v>0.27200000000000002</v>
      </c>
      <c r="U7">
        <v>0.33500000000000002</v>
      </c>
      <c r="V7">
        <v>0.38700000000000001</v>
      </c>
      <c r="W7">
        <v>0.72199999999999998</v>
      </c>
      <c r="X7">
        <v>111</v>
      </c>
      <c r="Y7">
        <v>0.34499999999999997</v>
      </c>
      <c r="Z7">
        <v>115</v>
      </c>
      <c r="AA7">
        <v>1399</v>
      </c>
      <c r="AB7">
        <v>90</v>
      </c>
      <c r="AC7">
        <v>43</v>
      </c>
      <c r="AD7">
        <v>48</v>
      </c>
      <c r="AE7">
        <v>36</v>
      </c>
      <c r="AF7">
        <v>16</v>
      </c>
      <c r="AG7">
        <v>1363</v>
      </c>
      <c r="AH7">
        <v>1229</v>
      </c>
      <c r="AI7">
        <v>7.5864197530864201</v>
      </c>
      <c r="AJ7">
        <v>3.1104320987654321</v>
      </c>
      <c r="AK7">
        <v>4.4905660377358494</v>
      </c>
      <c r="AL7">
        <v>1.380133938970417</v>
      </c>
      <c r="AM7">
        <v>2.7606641791044781</v>
      </c>
      <c r="AN7">
        <v>1.7299018586313719</v>
      </c>
    </row>
    <row r="8" spans="1:40" ht="16" customHeight="1" x14ac:dyDescent="0.2">
      <c r="A8" s="15">
        <v>35</v>
      </c>
      <c r="C8" t="s">
        <v>89</v>
      </c>
      <c r="F8" t="s">
        <v>260</v>
      </c>
      <c r="G8">
        <v>108</v>
      </c>
      <c r="H8">
        <v>4123</v>
      </c>
      <c r="I8">
        <v>3637</v>
      </c>
      <c r="J8">
        <v>464</v>
      </c>
      <c r="K8">
        <v>972</v>
      </c>
      <c r="L8">
        <v>190</v>
      </c>
      <c r="M8">
        <v>24</v>
      </c>
      <c r="N8">
        <v>64</v>
      </c>
      <c r="O8">
        <v>429</v>
      </c>
      <c r="P8">
        <v>58</v>
      </c>
      <c r="Q8">
        <v>37</v>
      </c>
      <c r="R8">
        <v>375</v>
      </c>
      <c r="S8">
        <v>553</v>
      </c>
      <c r="T8">
        <v>0.26700000000000002</v>
      </c>
      <c r="U8">
        <v>0.33500000000000002</v>
      </c>
      <c r="V8">
        <v>0.38500000000000001</v>
      </c>
      <c r="W8">
        <v>0.72099999999999997</v>
      </c>
      <c r="X8">
        <v>103</v>
      </c>
      <c r="Y8">
        <v>0.34</v>
      </c>
      <c r="Z8">
        <v>102</v>
      </c>
      <c r="AA8">
        <v>1402</v>
      </c>
      <c r="AB8">
        <v>98</v>
      </c>
      <c r="AC8">
        <v>18</v>
      </c>
      <c r="AD8">
        <v>53</v>
      </c>
      <c r="AE8">
        <v>40</v>
      </c>
      <c r="AF8">
        <v>38</v>
      </c>
      <c r="AG8">
        <v>1403</v>
      </c>
      <c r="AH8">
        <v>1268</v>
      </c>
      <c r="AI8">
        <v>7.8271604938271606</v>
      </c>
      <c r="AJ8">
        <v>3.2091358024691359</v>
      </c>
      <c r="AK8">
        <v>4.2962962962962967</v>
      </c>
      <c r="AL8">
        <v>1.0871604938271611</v>
      </c>
      <c r="AM8">
        <v>2.833548922056385</v>
      </c>
      <c r="AN8">
        <v>1.462747374239912</v>
      </c>
    </row>
    <row r="9" spans="1:40" ht="16" customHeight="1" x14ac:dyDescent="0.2">
      <c r="A9" s="15">
        <v>21</v>
      </c>
      <c r="B9" t="s">
        <v>381</v>
      </c>
      <c r="C9" t="s">
        <v>495</v>
      </c>
      <c r="D9" t="s">
        <v>376</v>
      </c>
      <c r="E9" t="s">
        <v>403</v>
      </c>
      <c r="F9" t="s">
        <v>397</v>
      </c>
      <c r="G9">
        <v>5</v>
      </c>
      <c r="H9">
        <v>10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2</v>
      </c>
      <c r="T9">
        <v>0</v>
      </c>
      <c r="U9">
        <v>0.1</v>
      </c>
      <c r="V9">
        <v>0</v>
      </c>
      <c r="W9">
        <v>0.1</v>
      </c>
      <c r="X9">
        <v>-69</v>
      </c>
      <c r="Y9">
        <v>7.0999999999999994E-2</v>
      </c>
      <c r="Z9">
        <v>-83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23</v>
      </c>
      <c r="C11" t="s">
        <v>89</v>
      </c>
      <c r="F11" t="s">
        <v>225</v>
      </c>
      <c r="G11">
        <v>109</v>
      </c>
      <c r="H11">
        <v>4109</v>
      </c>
      <c r="I11">
        <v>3600</v>
      </c>
      <c r="J11">
        <v>427</v>
      </c>
      <c r="K11">
        <v>922</v>
      </c>
      <c r="L11">
        <v>148</v>
      </c>
      <c r="M11">
        <v>29</v>
      </c>
      <c r="N11">
        <v>65</v>
      </c>
      <c r="O11">
        <v>403</v>
      </c>
      <c r="P11">
        <v>61</v>
      </c>
      <c r="Q11">
        <v>37</v>
      </c>
      <c r="R11">
        <v>404</v>
      </c>
      <c r="S11">
        <v>500</v>
      </c>
      <c r="T11">
        <v>0.25600000000000001</v>
      </c>
      <c r="U11">
        <v>0.33100000000000002</v>
      </c>
      <c r="V11">
        <v>0.36799999999999999</v>
      </c>
      <c r="W11">
        <v>0.69899999999999995</v>
      </c>
      <c r="X11">
        <v>99</v>
      </c>
      <c r="Y11">
        <v>0.32900000000000001</v>
      </c>
      <c r="Z11">
        <v>98</v>
      </c>
      <c r="AA11">
        <v>1323</v>
      </c>
      <c r="AB11">
        <v>98</v>
      </c>
      <c r="AC11">
        <v>18</v>
      </c>
      <c r="AD11">
        <v>50</v>
      </c>
      <c r="AE11">
        <v>37</v>
      </c>
      <c r="AF11">
        <v>33</v>
      </c>
      <c r="AG11">
        <v>1377</v>
      </c>
      <c r="AH11">
        <v>1242</v>
      </c>
      <c r="AI11">
        <v>7.666666666666667</v>
      </c>
      <c r="AJ11">
        <v>3.1433333333333331</v>
      </c>
      <c r="AK11">
        <v>3.9174311926605498</v>
      </c>
      <c r="AL11">
        <v>0.7740978593272172</v>
      </c>
      <c r="AM11">
        <v>2.6849546827794559</v>
      </c>
      <c r="AN11">
        <v>1.2324765098810939</v>
      </c>
    </row>
    <row r="12" spans="1:40" ht="16" customHeight="1" x14ac:dyDescent="0.2">
      <c r="A12" s="15">
        <v>39</v>
      </c>
      <c r="C12" t="s">
        <v>89</v>
      </c>
      <c r="F12" t="s">
        <v>155</v>
      </c>
      <c r="G12">
        <v>110</v>
      </c>
      <c r="H12">
        <v>4156</v>
      </c>
      <c r="I12">
        <v>3693</v>
      </c>
      <c r="J12">
        <v>394</v>
      </c>
      <c r="K12">
        <v>948</v>
      </c>
      <c r="L12">
        <v>160</v>
      </c>
      <c r="M12">
        <v>35</v>
      </c>
      <c r="N12">
        <v>45</v>
      </c>
      <c r="O12">
        <v>369</v>
      </c>
      <c r="P12">
        <v>81</v>
      </c>
      <c r="Q12">
        <v>43</v>
      </c>
      <c r="R12">
        <v>340</v>
      </c>
      <c r="S12">
        <v>488</v>
      </c>
      <c r="T12">
        <v>0.25700000000000001</v>
      </c>
      <c r="U12">
        <v>0.318</v>
      </c>
      <c r="V12">
        <v>0.35599999999999998</v>
      </c>
      <c r="W12">
        <v>0.67300000000000004</v>
      </c>
      <c r="X12">
        <v>96</v>
      </c>
      <c r="Y12">
        <v>0.318</v>
      </c>
      <c r="Z12">
        <v>92</v>
      </c>
      <c r="AA12">
        <v>1313</v>
      </c>
      <c r="AB12">
        <v>69</v>
      </c>
      <c r="AC12">
        <v>8</v>
      </c>
      <c r="AD12">
        <v>79</v>
      </c>
      <c r="AE12">
        <v>35</v>
      </c>
      <c r="AF12">
        <v>49</v>
      </c>
      <c r="AG12">
        <v>1345</v>
      </c>
      <c r="AH12">
        <v>1233</v>
      </c>
      <c r="AI12">
        <v>7.6111111111111107</v>
      </c>
      <c r="AJ12">
        <v>3.1205555555555549</v>
      </c>
      <c r="AK12">
        <v>3.581818181818182</v>
      </c>
      <c r="AL12">
        <v>0.46126262626262671</v>
      </c>
      <c r="AM12">
        <v>2.6839937106918241</v>
      </c>
      <c r="AN12">
        <v>0.89782447112635833</v>
      </c>
    </row>
    <row r="13" spans="1:40" ht="16" customHeight="1" x14ac:dyDescent="0.2">
      <c r="A13" s="15">
        <v>24</v>
      </c>
      <c r="C13" t="s">
        <v>89</v>
      </c>
      <c r="F13" t="s">
        <v>146</v>
      </c>
      <c r="G13">
        <v>103</v>
      </c>
      <c r="H13">
        <v>3941</v>
      </c>
      <c r="I13">
        <v>3560</v>
      </c>
      <c r="J13">
        <v>397</v>
      </c>
      <c r="K13">
        <v>952</v>
      </c>
      <c r="L13">
        <v>169</v>
      </c>
      <c r="M13">
        <v>29</v>
      </c>
      <c r="N13">
        <v>61</v>
      </c>
      <c r="O13">
        <v>381</v>
      </c>
      <c r="P13">
        <v>100</v>
      </c>
      <c r="Q13">
        <v>53</v>
      </c>
      <c r="R13">
        <v>301</v>
      </c>
      <c r="S13">
        <v>419</v>
      </c>
      <c r="T13">
        <v>0.26700000000000002</v>
      </c>
      <c r="U13">
        <v>0.32500000000000001</v>
      </c>
      <c r="V13">
        <v>0.38300000000000001</v>
      </c>
      <c r="W13">
        <v>0.70699999999999996</v>
      </c>
      <c r="X13">
        <v>106</v>
      </c>
      <c r="Y13">
        <v>0.33100000000000002</v>
      </c>
      <c r="Z13">
        <v>104</v>
      </c>
      <c r="AA13">
        <v>1362</v>
      </c>
      <c r="AB13">
        <v>84</v>
      </c>
      <c r="AC13">
        <v>17</v>
      </c>
      <c r="AD13">
        <v>28</v>
      </c>
      <c r="AE13">
        <v>35</v>
      </c>
      <c r="AF13">
        <v>34</v>
      </c>
      <c r="AG13">
        <v>1304</v>
      </c>
      <c r="AH13">
        <v>1167</v>
      </c>
      <c r="AI13">
        <v>7.2037037037037033</v>
      </c>
      <c r="AJ13">
        <v>2.9535185185185182</v>
      </c>
      <c r="AK13">
        <v>3.854368932038835</v>
      </c>
      <c r="AL13">
        <v>0.90085041352031681</v>
      </c>
      <c r="AM13">
        <v>2.6741256410256411</v>
      </c>
      <c r="AN13">
        <v>1.1802432910131939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39</v>
      </c>
      <c r="C15" t="s">
        <v>89</v>
      </c>
      <c r="F15" t="s">
        <v>134</v>
      </c>
      <c r="G15">
        <v>110</v>
      </c>
      <c r="H15">
        <v>4189</v>
      </c>
      <c r="I15">
        <v>3751</v>
      </c>
      <c r="J15">
        <v>450</v>
      </c>
      <c r="K15">
        <v>984</v>
      </c>
      <c r="L15">
        <v>133</v>
      </c>
      <c r="M15">
        <v>20</v>
      </c>
      <c r="N15">
        <v>82</v>
      </c>
      <c r="O15">
        <v>427</v>
      </c>
      <c r="P15">
        <v>73</v>
      </c>
      <c r="Q15">
        <v>46</v>
      </c>
      <c r="R15">
        <v>331</v>
      </c>
      <c r="S15">
        <v>550</v>
      </c>
      <c r="T15">
        <v>0.26200000000000001</v>
      </c>
      <c r="U15">
        <v>0.32300000000000001</v>
      </c>
      <c r="V15">
        <v>0.374</v>
      </c>
      <c r="W15">
        <v>0.69699999999999995</v>
      </c>
      <c r="X15">
        <v>101</v>
      </c>
      <c r="Y15">
        <v>0.33300000000000002</v>
      </c>
      <c r="Z15">
        <v>103</v>
      </c>
      <c r="AA15">
        <v>1403</v>
      </c>
      <c r="AB15">
        <v>83</v>
      </c>
      <c r="AC15">
        <v>17</v>
      </c>
      <c r="AD15">
        <v>62</v>
      </c>
      <c r="AE15">
        <v>27</v>
      </c>
      <c r="AF15">
        <v>38</v>
      </c>
      <c r="AG15">
        <v>1370</v>
      </c>
      <c r="AH15">
        <v>1241</v>
      </c>
      <c r="AI15">
        <v>7.6604938271604937</v>
      </c>
      <c r="AJ15">
        <v>3.1408024691358021</v>
      </c>
      <c r="AK15">
        <v>4.0909090909090908</v>
      </c>
      <c r="AL15">
        <v>0.95010662177328875</v>
      </c>
      <c r="AM15">
        <v>2.7940643274853798</v>
      </c>
      <c r="AN15">
        <v>1.296844763423711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20</v>
      </c>
      <c r="C17" t="s">
        <v>89</v>
      </c>
      <c r="F17" t="s">
        <v>111</v>
      </c>
      <c r="G17">
        <v>109</v>
      </c>
      <c r="H17">
        <v>4152</v>
      </c>
      <c r="I17">
        <v>3743</v>
      </c>
      <c r="J17">
        <v>493</v>
      </c>
      <c r="K17">
        <v>961</v>
      </c>
      <c r="L17">
        <v>173</v>
      </c>
      <c r="M17">
        <v>20</v>
      </c>
      <c r="N17">
        <v>96</v>
      </c>
      <c r="O17">
        <v>475</v>
      </c>
      <c r="P17">
        <v>39</v>
      </c>
      <c r="Q17">
        <v>36</v>
      </c>
      <c r="R17">
        <v>300</v>
      </c>
      <c r="S17">
        <v>461</v>
      </c>
      <c r="T17">
        <v>0.25700000000000001</v>
      </c>
      <c r="U17">
        <v>0.313</v>
      </c>
      <c r="V17">
        <v>0.39100000000000001</v>
      </c>
      <c r="W17">
        <v>0.70399999999999996</v>
      </c>
      <c r="X17">
        <v>107</v>
      </c>
      <c r="Y17">
        <v>0.32900000000000001</v>
      </c>
      <c r="Z17">
        <v>107</v>
      </c>
      <c r="AA17">
        <v>1462</v>
      </c>
      <c r="AB17">
        <v>83</v>
      </c>
      <c r="AC17">
        <v>29</v>
      </c>
      <c r="AD17">
        <v>35</v>
      </c>
      <c r="AE17">
        <v>45</v>
      </c>
      <c r="AF17">
        <v>35</v>
      </c>
      <c r="AG17">
        <v>1325</v>
      </c>
      <c r="AH17">
        <v>1206</v>
      </c>
      <c r="AI17">
        <v>7.4444444444444446</v>
      </c>
      <c r="AJ17">
        <v>3.0522222222222219</v>
      </c>
      <c r="AK17">
        <v>4.522935779816514</v>
      </c>
      <c r="AL17">
        <v>1.470713557594292</v>
      </c>
      <c r="AM17">
        <v>2.9293769968051122</v>
      </c>
      <c r="AN17">
        <v>1.593558783011402</v>
      </c>
    </row>
    <row r="18" spans="1:40" ht="16" customHeight="1" x14ac:dyDescent="0.2">
      <c r="A18" s="15">
        <v>24</v>
      </c>
      <c r="B18" t="s">
        <v>386</v>
      </c>
      <c r="C18" t="s">
        <v>496</v>
      </c>
      <c r="D18" t="s">
        <v>386</v>
      </c>
      <c r="E18" t="s">
        <v>396</v>
      </c>
      <c r="F18" t="s">
        <v>397</v>
      </c>
      <c r="G18">
        <v>8</v>
      </c>
      <c r="H18">
        <v>18</v>
      </c>
      <c r="I18">
        <v>15</v>
      </c>
      <c r="J18">
        <v>2</v>
      </c>
      <c r="K18">
        <v>3</v>
      </c>
      <c r="L18">
        <v>1</v>
      </c>
      <c r="M18">
        <v>0</v>
      </c>
      <c r="N18">
        <v>0</v>
      </c>
      <c r="O18">
        <v>2</v>
      </c>
      <c r="P18">
        <v>0</v>
      </c>
      <c r="Q18">
        <v>0</v>
      </c>
      <c r="R18">
        <v>2</v>
      </c>
      <c r="S18">
        <v>1</v>
      </c>
      <c r="T18">
        <v>0.2</v>
      </c>
      <c r="U18">
        <v>0.27800000000000002</v>
      </c>
      <c r="V18">
        <v>0.26700000000000002</v>
      </c>
      <c r="W18">
        <v>0.54400000000000004</v>
      </c>
      <c r="X18">
        <v>54</v>
      </c>
      <c r="Y18">
        <v>0.255</v>
      </c>
      <c r="Z18">
        <v>42</v>
      </c>
      <c r="AA18">
        <v>4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5</v>
      </c>
      <c r="AH18">
        <v>5</v>
      </c>
      <c r="AI18">
        <v>3.0864197530864199E-2</v>
      </c>
      <c r="AJ18">
        <v>1.265432098765432E-2</v>
      </c>
      <c r="AK18">
        <v>0.25</v>
      </c>
      <c r="AL18">
        <v>0.23734567901234571</v>
      </c>
      <c r="AM18">
        <v>9.3375299760191845E-3</v>
      </c>
      <c r="AN18">
        <v>0.24066247002398081</v>
      </c>
    </row>
    <row r="19" spans="1:40" ht="16" customHeight="1" x14ac:dyDescent="0.2">
      <c r="A19" s="15">
        <v>40</v>
      </c>
      <c r="C19" t="s">
        <v>89</v>
      </c>
      <c r="F19" t="s">
        <v>194</v>
      </c>
      <c r="G19">
        <v>105</v>
      </c>
      <c r="H19">
        <v>3886</v>
      </c>
      <c r="I19">
        <v>3493</v>
      </c>
      <c r="J19">
        <v>348</v>
      </c>
      <c r="K19">
        <v>868</v>
      </c>
      <c r="L19">
        <v>136</v>
      </c>
      <c r="M19">
        <v>35</v>
      </c>
      <c r="N19">
        <v>57</v>
      </c>
      <c r="O19">
        <v>325</v>
      </c>
      <c r="P19">
        <v>103</v>
      </c>
      <c r="Q19">
        <v>42</v>
      </c>
      <c r="R19">
        <v>304</v>
      </c>
      <c r="S19">
        <v>603</v>
      </c>
      <c r="T19">
        <v>0.248</v>
      </c>
      <c r="U19">
        <v>0.308</v>
      </c>
      <c r="V19">
        <v>0.35599999999999998</v>
      </c>
      <c r="W19">
        <v>0.66500000000000004</v>
      </c>
      <c r="X19">
        <v>90</v>
      </c>
      <c r="Y19">
        <v>0.317</v>
      </c>
      <c r="Z19">
        <v>88</v>
      </c>
      <c r="AA19">
        <v>1245</v>
      </c>
      <c r="AB19">
        <v>78</v>
      </c>
      <c r="AC19">
        <v>13</v>
      </c>
      <c r="AD19">
        <v>41</v>
      </c>
      <c r="AE19">
        <v>34</v>
      </c>
      <c r="AF19">
        <v>35</v>
      </c>
      <c r="AG19">
        <v>1220</v>
      </c>
      <c r="AH19">
        <v>1100</v>
      </c>
      <c r="AI19">
        <v>6.7901234567901234</v>
      </c>
      <c r="AJ19">
        <v>2.783950617283951</v>
      </c>
      <c r="AK19">
        <v>3.3142857142857149</v>
      </c>
      <c r="AL19">
        <v>0.53033509700176396</v>
      </c>
      <c r="AM19">
        <v>2.4722222222222219</v>
      </c>
      <c r="AN19">
        <v>0.84206349206349262</v>
      </c>
    </row>
    <row r="20" spans="1:40" ht="16" customHeight="1" x14ac:dyDescent="0.2">
      <c r="A20" s="15">
        <v>23</v>
      </c>
      <c r="B20" t="s">
        <v>365</v>
      </c>
      <c r="C20" t="s">
        <v>497</v>
      </c>
      <c r="D20" t="s">
        <v>363</v>
      </c>
      <c r="E20" t="s">
        <v>27</v>
      </c>
      <c r="F20" t="s">
        <v>367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40" ht="16" customHeight="1" x14ac:dyDescent="0.2">
      <c r="A21" s="15">
        <v>27</v>
      </c>
      <c r="B21" t="s">
        <v>378</v>
      </c>
      <c r="C21" t="s">
        <v>498</v>
      </c>
      <c r="D21" t="s">
        <v>380</v>
      </c>
      <c r="E21" t="s">
        <v>27</v>
      </c>
      <c r="F21" t="s">
        <v>367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40" ht="16" customHeight="1" x14ac:dyDescent="0.2">
      <c r="A22" s="15">
        <v>38</v>
      </c>
      <c r="C22" t="s">
        <v>89</v>
      </c>
      <c r="F22" t="s">
        <v>211</v>
      </c>
      <c r="G22">
        <v>107</v>
      </c>
      <c r="H22">
        <v>4143</v>
      </c>
      <c r="I22">
        <v>3665</v>
      </c>
      <c r="J22">
        <v>491</v>
      </c>
      <c r="K22">
        <v>1002</v>
      </c>
      <c r="L22">
        <v>165</v>
      </c>
      <c r="M22">
        <v>25</v>
      </c>
      <c r="N22">
        <v>69</v>
      </c>
      <c r="O22">
        <v>453</v>
      </c>
      <c r="P22">
        <v>103</v>
      </c>
      <c r="Q22">
        <v>46</v>
      </c>
      <c r="R22">
        <v>372</v>
      </c>
      <c r="S22">
        <v>432</v>
      </c>
      <c r="T22">
        <v>0.27300000000000002</v>
      </c>
      <c r="U22">
        <v>0.34100000000000003</v>
      </c>
      <c r="V22">
        <v>0.38900000000000001</v>
      </c>
      <c r="W22">
        <v>0.73</v>
      </c>
      <c r="X22">
        <v>103</v>
      </c>
      <c r="Y22">
        <v>0.34899999999999998</v>
      </c>
      <c r="Z22">
        <v>106</v>
      </c>
      <c r="AA22">
        <v>1424</v>
      </c>
      <c r="AB22">
        <v>79</v>
      </c>
      <c r="AC22">
        <v>23</v>
      </c>
      <c r="AD22">
        <v>44</v>
      </c>
      <c r="AE22">
        <v>37</v>
      </c>
      <c r="AF22">
        <v>42</v>
      </c>
      <c r="AG22">
        <v>1439</v>
      </c>
      <c r="AH22">
        <v>1314</v>
      </c>
      <c r="AI22">
        <v>8.1111111111111107</v>
      </c>
      <c r="AJ22">
        <v>3.3255555555555549</v>
      </c>
      <c r="AK22">
        <v>4.5887850467289724</v>
      </c>
      <c r="AL22">
        <v>1.263229491173417</v>
      </c>
      <c r="AM22">
        <v>2.9146480938416421</v>
      </c>
      <c r="AN22">
        <v>1.6741369528873311</v>
      </c>
    </row>
    <row r="23" spans="1:40" ht="16" customHeight="1" x14ac:dyDescent="0.2">
      <c r="A23" s="15">
        <v>39</v>
      </c>
      <c r="C23" t="s">
        <v>89</v>
      </c>
      <c r="F23" t="s">
        <v>218</v>
      </c>
      <c r="G23">
        <v>103</v>
      </c>
      <c r="H23">
        <v>3962</v>
      </c>
      <c r="I23">
        <v>3576</v>
      </c>
      <c r="J23">
        <v>407</v>
      </c>
      <c r="K23">
        <v>920</v>
      </c>
      <c r="L23">
        <v>176</v>
      </c>
      <c r="M23">
        <v>30</v>
      </c>
      <c r="N23">
        <v>55</v>
      </c>
      <c r="O23">
        <v>384</v>
      </c>
      <c r="P23">
        <v>122</v>
      </c>
      <c r="Q23">
        <v>52</v>
      </c>
      <c r="R23">
        <v>278</v>
      </c>
      <c r="S23">
        <v>494</v>
      </c>
      <c r="T23">
        <v>0.25700000000000001</v>
      </c>
      <c r="U23">
        <v>0.311</v>
      </c>
      <c r="V23">
        <v>0.36899999999999999</v>
      </c>
      <c r="W23">
        <v>0.68</v>
      </c>
      <c r="X23">
        <v>90</v>
      </c>
      <c r="Y23">
        <v>0.32500000000000001</v>
      </c>
      <c r="Z23">
        <v>87</v>
      </c>
      <c r="AA23">
        <v>1321</v>
      </c>
      <c r="AB23">
        <v>60</v>
      </c>
      <c r="AC23">
        <v>15</v>
      </c>
      <c r="AD23">
        <v>54</v>
      </c>
      <c r="AE23">
        <v>36</v>
      </c>
      <c r="AF23">
        <v>37</v>
      </c>
      <c r="AG23">
        <v>1250</v>
      </c>
      <c r="AH23">
        <v>1138</v>
      </c>
      <c r="AI23">
        <v>7.0246913580246906</v>
      </c>
      <c r="AJ23">
        <v>2.8801234567901228</v>
      </c>
      <c r="AK23">
        <v>3.9514563106796121</v>
      </c>
      <c r="AL23">
        <v>1.071332853889488</v>
      </c>
      <c r="AM23">
        <v>2.6254501607717038</v>
      </c>
      <c r="AN23">
        <v>1.326006149907907</v>
      </c>
    </row>
    <row r="24" spans="1:40" ht="16" customHeight="1" x14ac:dyDescent="0.2">
      <c r="A24" s="15">
        <v>36</v>
      </c>
      <c r="C24" t="s">
        <v>89</v>
      </c>
      <c r="F24" t="s">
        <v>157</v>
      </c>
      <c r="G24">
        <v>110</v>
      </c>
      <c r="H24">
        <v>4185</v>
      </c>
      <c r="I24">
        <v>3757</v>
      </c>
      <c r="J24">
        <v>382</v>
      </c>
      <c r="K24">
        <v>963</v>
      </c>
      <c r="L24">
        <v>170</v>
      </c>
      <c r="M24">
        <v>35</v>
      </c>
      <c r="N24">
        <v>32</v>
      </c>
      <c r="O24">
        <v>350</v>
      </c>
      <c r="P24">
        <v>83</v>
      </c>
      <c r="Q24">
        <v>62</v>
      </c>
      <c r="R24">
        <v>311</v>
      </c>
      <c r="S24">
        <v>525</v>
      </c>
      <c r="T24">
        <v>0.25600000000000001</v>
      </c>
      <c r="U24">
        <v>0.313</v>
      </c>
      <c r="V24">
        <v>0.34599999999999997</v>
      </c>
      <c r="W24">
        <v>0.65900000000000003</v>
      </c>
      <c r="X24">
        <v>92</v>
      </c>
      <c r="Y24">
        <v>0.313</v>
      </c>
      <c r="Z24">
        <v>92</v>
      </c>
      <c r="AA24">
        <v>1299</v>
      </c>
      <c r="AB24">
        <v>87</v>
      </c>
      <c r="AC24">
        <v>14</v>
      </c>
      <c r="AD24">
        <v>72</v>
      </c>
      <c r="AE24">
        <v>30</v>
      </c>
      <c r="AF24">
        <v>39</v>
      </c>
      <c r="AG24">
        <v>1327</v>
      </c>
      <c r="AH24">
        <v>1178</v>
      </c>
      <c r="AI24">
        <v>7.2716049382716053</v>
      </c>
      <c r="AJ24">
        <v>2.981358024691358</v>
      </c>
      <c r="AK24">
        <v>3.4727272727272731</v>
      </c>
      <c r="AL24">
        <v>0.49136924803591459</v>
      </c>
      <c r="AM24">
        <v>2.532051828186014</v>
      </c>
      <c r="AN24">
        <v>0.94067544454125906</v>
      </c>
    </row>
    <row r="25" spans="1:40" ht="16" customHeight="1" x14ac:dyDescent="0.2">
      <c r="A25" s="15">
        <v>26</v>
      </c>
      <c r="C25" t="s">
        <v>89</v>
      </c>
      <c r="F25" t="s">
        <v>499</v>
      </c>
      <c r="G25">
        <v>110</v>
      </c>
      <c r="H25">
        <v>4201</v>
      </c>
      <c r="I25">
        <v>3780</v>
      </c>
      <c r="J25">
        <v>426</v>
      </c>
      <c r="K25">
        <v>950</v>
      </c>
      <c r="L25">
        <v>148</v>
      </c>
      <c r="M25">
        <v>13</v>
      </c>
      <c r="N25">
        <v>89</v>
      </c>
      <c r="O25">
        <v>406</v>
      </c>
      <c r="P25">
        <v>100</v>
      </c>
      <c r="Q25">
        <v>50</v>
      </c>
      <c r="R25">
        <v>329</v>
      </c>
      <c r="S25">
        <v>553</v>
      </c>
      <c r="T25">
        <v>0.251</v>
      </c>
      <c r="U25">
        <v>0.314</v>
      </c>
      <c r="V25">
        <v>0.36799999999999999</v>
      </c>
      <c r="W25">
        <v>0.68200000000000005</v>
      </c>
      <c r="X25">
        <v>93</v>
      </c>
      <c r="Y25">
        <v>0.32300000000000001</v>
      </c>
      <c r="Z25">
        <v>92</v>
      </c>
      <c r="AA25">
        <v>1391</v>
      </c>
      <c r="AB25">
        <v>70</v>
      </c>
      <c r="AC25">
        <v>27</v>
      </c>
      <c r="AD25">
        <v>41</v>
      </c>
      <c r="AE25">
        <v>24</v>
      </c>
      <c r="AF25">
        <v>24</v>
      </c>
      <c r="AG25">
        <v>1330</v>
      </c>
      <c r="AH25">
        <v>1210</v>
      </c>
      <c r="AI25">
        <v>7.4691358024691361</v>
      </c>
      <c r="AJ25">
        <v>3.062345679012346</v>
      </c>
      <c r="AK25">
        <v>3.872727272727273</v>
      </c>
      <c r="AL25">
        <v>0.81038159371492702</v>
      </c>
      <c r="AM25">
        <v>2.757395612172683</v>
      </c>
      <c r="AN25">
        <v>1.11533166055459</v>
      </c>
    </row>
    <row r="26" spans="1:40" ht="16" customHeight="1" x14ac:dyDescent="0.2">
      <c r="A26" s="15">
        <v>37</v>
      </c>
      <c r="C26" t="s">
        <v>89</v>
      </c>
      <c r="F26" t="s">
        <v>133</v>
      </c>
      <c r="G26">
        <v>111</v>
      </c>
      <c r="H26">
        <v>4258</v>
      </c>
      <c r="I26">
        <v>3766</v>
      </c>
      <c r="J26">
        <v>427</v>
      </c>
      <c r="K26">
        <v>941</v>
      </c>
      <c r="L26">
        <v>161</v>
      </c>
      <c r="M26">
        <v>26</v>
      </c>
      <c r="N26">
        <v>63</v>
      </c>
      <c r="O26">
        <v>399</v>
      </c>
      <c r="P26">
        <v>89</v>
      </c>
      <c r="Q26">
        <v>50</v>
      </c>
      <c r="R26">
        <v>386</v>
      </c>
      <c r="S26">
        <v>543</v>
      </c>
      <c r="T26">
        <v>0.25</v>
      </c>
      <c r="U26">
        <v>0.32</v>
      </c>
      <c r="V26">
        <v>0.35699999999999998</v>
      </c>
      <c r="W26">
        <v>0.67600000000000005</v>
      </c>
      <c r="X26">
        <v>94</v>
      </c>
      <c r="Y26">
        <v>0.32400000000000001</v>
      </c>
      <c r="Z26">
        <v>94</v>
      </c>
      <c r="AA26">
        <v>1343</v>
      </c>
      <c r="AB26">
        <v>91</v>
      </c>
      <c r="AC26">
        <v>14</v>
      </c>
      <c r="AD26">
        <v>65</v>
      </c>
      <c r="AE26">
        <v>27</v>
      </c>
      <c r="AF26">
        <v>49</v>
      </c>
      <c r="AG26">
        <v>1390</v>
      </c>
      <c r="AH26">
        <v>1249</v>
      </c>
      <c r="AI26">
        <v>7.7098765432098766</v>
      </c>
      <c r="AJ26">
        <v>3.1610493827160489</v>
      </c>
      <c r="AK26">
        <v>3.8468468468468471</v>
      </c>
      <c r="AL26">
        <v>0.68579746413079734</v>
      </c>
      <c r="AM26">
        <v>2.7094192708333331</v>
      </c>
      <c r="AN26">
        <v>1.137427576013514</v>
      </c>
    </row>
    <row r="27" spans="1:40" ht="16" customHeight="1" x14ac:dyDescent="0.2">
      <c r="A27" s="15">
        <v>37</v>
      </c>
      <c r="C27" t="s">
        <v>89</v>
      </c>
      <c r="F27" t="s">
        <v>184</v>
      </c>
      <c r="G27">
        <v>103</v>
      </c>
      <c r="H27">
        <v>4014</v>
      </c>
      <c r="I27">
        <v>3537</v>
      </c>
      <c r="J27">
        <v>464</v>
      </c>
      <c r="K27">
        <v>936</v>
      </c>
      <c r="L27">
        <v>158</v>
      </c>
      <c r="M27">
        <v>45</v>
      </c>
      <c r="N27">
        <v>50</v>
      </c>
      <c r="O27">
        <v>431</v>
      </c>
      <c r="P27">
        <v>88</v>
      </c>
      <c r="Q27">
        <v>45</v>
      </c>
      <c r="R27">
        <v>379</v>
      </c>
      <c r="S27">
        <v>495</v>
      </c>
      <c r="T27">
        <v>0.26500000000000001</v>
      </c>
      <c r="U27">
        <v>0.33600000000000002</v>
      </c>
      <c r="V27">
        <v>0.377</v>
      </c>
      <c r="W27">
        <v>0.71299999999999997</v>
      </c>
      <c r="X27">
        <v>100</v>
      </c>
      <c r="Y27">
        <v>0.33900000000000002</v>
      </c>
      <c r="Z27">
        <v>100</v>
      </c>
      <c r="AA27">
        <v>1334</v>
      </c>
      <c r="AB27">
        <v>82</v>
      </c>
      <c r="AC27">
        <v>16</v>
      </c>
      <c r="AD27">
        <v>46</v>
      </c>
      <c r="AE27">
        <v>35</v>
      </c>
      <c r="AF27">
        <v>41</v>
      </c>
      <c r="AG27">
        <v>1372</v>
      </c>
      <c r="AH27">
        <v>1245</v>
      </c>
      <c r="AI27">
        <v>7.6851851851851851</v>
      </c>
      <c r="AJ27">
        <v>3.1509259259259261</v>
      </c>
      <c r="AK27">
        <v>4.5048543689320386</v>
      </c>
      <c r="AL27">
        <v>1.3539284430061129</v>
      </c>
      <c r="AM27">
        <v>2.7162326388888891</v>
      </c>
      <c r="AN27">
        <v>1.7886217300431499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22</v>
      </c>
      <c r="B29" t="s">
        <v>371</v>
      </c>
      <c r="C29" t="s">
        <v>500</v>
      </c>
      <c r="D29" t="s">
        <v>488</v>
      </c>
      <c r="E29" t="s">
        <v>377</v>
      </c>
      <c r="F29" t="s">
        <v>404</v>
      </c>
      <c r="G29">
        <v>2</v>
      </c>
      <c r="H29">
        <v>8</v>
      </c>
      <c r="I29">
        <v>8</v>
      </c>
      <c r="J29">
        <v>1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2</v>
      </c>
      <c r="T29">
        <v>0.25</v>
      </c>
      <c r="U29">
        <v>0.25</v>
      </c>
      <c r="V29">
        <v>0.25</v>
      </c>
      <c r="W29">
        <v>0.5</v>
      </c>
      <c r="X29">
        <v>49</v>
      </c>
      <c r="Y29">
        <v>0.16700000000000001</v>
      </c>
      <c r="Z29">
        <v>36</v>
      </c>
      <c r="AA29">
        <v>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1</v>
      </c>
      <c r="AI29">
        <v>6.1728395061728392E-3</v>
      </c>
      <c r="AJ29">
        <v>2.5308641975308639E-3</v>
      </c>
      <c r="AK29">
        <v>0.5</v>
      </c>
      <c r="AL29">
        <v>0.49746913580246921</v>
      </c>
      <c r="AM29">
        <v>1.944444444444444E-3</v>
      </c>
      <c r="AN29">
        <v>0.49805555555555547</v>
      </c>
    </row>
    <row r="30" spans="1:40" ht="16" customHeight="1" x14ac:dyDescent="0.2">
      <c r="A30" s="15">
        <v>27</v>
      </c>
      <c r="C30" t="s">
        <v>89</v>
      </c>
      <c r="F30" t="s">
        <v>501</v>
      </c>
      <c r="G30">
        <v>106</v>
      </c>
      <c r="H30">
        <v>3887</v>
      </c>
      <c r="I30">
        <v>3521</v>
      </c>
      <c r="J30">
        <v>329</v>
      </c>
      <c r="K30">
        <v>797</v>
      </c>
      <c r="L30">
        <v>137</v>
      </c>
      <c r="M30">
        <v>23</v>
      </c>
      <c r="N30">
        <v>61</v>
      </c>
      <c r="O30">
        <v>314</v>
      </c>
      <c r="P30">
        <v>66</v>
      </c>
      <c r="Q30">
        <v>57</v>
      </c>
      <c r="R30">
        <v>284</v>
      </c>
      <c r="S30">
        <v>556</v>
      </c>
      <c r="T30">
        <v>0.22600000000000001</v>
      </c>
      <c r="U30">
        <v>0.28599999999999998</v>
      </c>
      <c r="V30">
        <v>0.33</v>
      </c>
      <c r="W30">
        <v>0.61699999999999999</v>
      </c>
      <c r="X30">
        <v>74</v>
      </c>
      <c r="Y30">
        <v>0.29099999999999998</v>
      </c>
      <c r="Z30">
        <v>69</v>
      </c>
      <c r="AA30">
        <v>1163</v>
      </c>
      <c r="AB30">
        <v>72</v>
      </c>
      <c r="AC30">
        <v>20</v>
      </c>
      <c r="AD30">
        <v>44</v>
      </c>
      <c r="AE30">
        <v>18</v>
      </c>
      <c r="AF30">
        <v>23</v>
      </c>
      <c r="AG30">
        <v>1124</v>
      </c>
      <c r="AH30">
        <v>995</v>
      </c>
      <c r="AI30">
        <v>6.1419753086419746</v>
      </c>
      <c r="AJ30">
        <v>2.5182098765432102</v>
      </c>
      <c r="AK30">
        <v>3.1037735849056598</v>
      </c>
      <c r="AL30">
        <v>0.58556370836245053</v>
      </c>
      <c r="AM30">
        <v>2.2323717948717952</v>
      </c>
      <c r="AN30">
        <v>0.87140179003386509</v>
      </c>
    </row>
    <row r="31" spans="1:40" ht="16" customHeight="1" x14ac:dyDescent="0.2">
      <c r="A31" s="15">
        <v>45</v>
      </c>
      <c r="C31" t="s">
        <v>89</v>
      </c>
      <c r="F31" t="s">
        <v>187</v>
      </c>
      <c r="G31">
        <v>108</v>
      </c>
      <c r="H31">
        <v>4068</v>
      </c>
      <c r="I31">
        <v>3591</v>
      </c>
      <c r="J31">
        <v>443</v>
      </c>
      <c r="K31">
        <v>883</v>
      </c>
      <c r="L31">
        <v>146</v>
      </c>
      <c r="M31">
        <v>28</v>
      </c>
      <c r="N31">
        <v>81</v>
      </c>
      <c r="O31">
        <v>407</v>
      </c>
      <c r="P31">
        <v>138</v>
      </c>
      <c r="Q31">
        <v>40</v>
      </c>
      <c r="R31">
        <v>368</v>
      </c>
      <c r="S31">
        <v>498</v>
      </c>
      <c r="T31">
        <v>0.246</v>
      </c>
      <c r="U31">
        <v>0.316</v>
      </c>
      <c r="V31">
        <v>0.37</v>
      </c>
      <c r="W31">
        <v>0.68600000000000005</v>
      </c>
      <c r="X31">
        <v>94</v>
      </c>
      <c r="Y31">
        <v>0.33</v>
      </c>
      <c r="Z31">
        <v>92</v>
      </c>
      <c r="AA31">
        <v>1328</v>
      </c>
      <c r="AB31">
        <v>74</v>
      </c>
      <c r="AC31">
        <v>16</v>
      </c>
      <c r="AD31">
        <v>63</v>
      </c>
      <c r="AE31">
        <v>30</v>
      </c>
      <c r="AF31">
        <v>55</v>
      </c>
      <c r="AG31">
        <v>1322</v>
      </c>
      <c r="AH31">
        <v>1208</v>
      </c>
      <c r="AI31">
        <v>7.4567901234567904</v>
      </c>
      <c r="AJ31">
        <v>3.057283950617284</v>
      </c>
      <c r="AK31">
        <v>4.1018518518518521</v>
      </c>
      <c r="AL31">
        <v>1.0445679012345681</v>
      </c>
      <c r="AM31">
        <v>2.7502812939521801</v>
      </c>
      <c r="AN31">
        <v>1.351570557899672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N31"/>
  <sheetViews>
    <sheetView workbookViewId="0">
      <selection activeCell="F30" sqref="F30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34</v>
      </c>
      <c r="C3" t="s">
        <v>89</v>
      </c>
      <c r="F3" t="s">
        <v>107</v>
      </c>
      <c r="G3">
        <v>161</v>
      </c>
      <c r="H3">
        <v>5961</v>
      </c>
      <c r="I3">
        <v>5402</v>
      </c>
      <c r="J3">
        <v>630</v>
      </c>
      <c r="K3">
        <v>1352</v>
      </c>
      <c r="L3">
        <v>226</v>
      </c>
      <c r="M3">
        <v>22</v>
      </c>
      <c r="N3">
        <v>144</v>
      </c>
      <c r="O3">
        <v>597</v>
      </c>
      <c r="P3">
        <v>73</v>
      </c>
      <c r="Q3">
        <v>52</v>
      </c>
      <c r="R3">
        <v>434</v>
      </c>
      <c r="S3">
        <v>899</v>
      </c>
      <c r="T3">
        <v>0.25</v>
      </c>
      <c r="U3">
        <v>0.307</v>
      </c>
      <c r="V3">
        <v>0.38</v>
      </c>
      <c r="W3">
        <v>0.68700000000000006</v>
      </c>
      <c r="X3">
        <v>89</v>
      </c>
      <c r="Y3">
        <v>0.32400000000000001</v>
      </c>
      <c r="Z3">
        <v>90</v>
      </c>
      <c r="AA3">
        <v>2054</v>
      </c>
      <c r="AB3">
        <v>124</v>
      </c>
      <c r="AC3">
        <v>20</v>
      </c>
      <c r="AD3">
        <v>69</v>
      </c>
      <c r="AE3">
        <v>33</v>
      </c>
      <c r="AF3">
        <v>49</v>
      </c>
      <c r="AG3">
        <v>1855</v>
      </c>
      <c r="AH3">
        <v>1679</v>
      </c>
      <c r="AI3">
        <v>10.3641975308642</v>
      </c>
      <c r="AJ3">
        <v>4.249320987654321</v>
      </c>
      <c r="AK3">
        <v>3.9130434782608701</v>
      </c>
      <c r="AL3">
        <v>0.33627750939345141</v>
      </c>
      <c r="AM3">
        <v>4.041024249004705</v>
      </c>
      <c r="AN3">
        <v>0.1279807707438354</v>
      </c>
    </row>
    <row r="4" spans="1:40" ht="16" customHeight="1" x14ac:dyDescent="0.2">
      <c r="A4" s="15">
        <v>30</v>
      </c>
      <c r="C4" t="s">
        <v>89</v>
      </c>
      <c r="F4" t="s">
        <v>142</v>
      </c>
      <c r="G4">
        <v>162</v>
      </c>
      <c r="H4">
        <v>6282</v>
      </c>
      <c r="I4">
        <v>5585</v>
      </c>
      <c r="J4">
        <v>805</v>
      </c>
      <c r="K4">
        <v>1523</v>
      </c>
      <c r="L4">
        <v>258</v>
      </c>
      <c r="M4">
        <v>29</v>
      </c>
      <c r="N4">
        <v>156</v>
      </c>
      <c r="O4">
        <v>751</v>
      </c>
      <c r="P4">
        <v>111</v>
      </c>
      <c r="Q4">
        <v>38</v>
      </c>
      <c r="R4">
        <v>587</v>
      </c>
      <c r="S4">
        <v>766</v>
      </c>
      <c r="T4">
        <v>0.27300000000000002</v>
      </c>
      <c r="U4">
        <v>0.34200000000000003</v>
      </c>
      <c r="V4">
        <v>0.41299999999999998</v>
      </c>
      <c r="W4">
        <v>0.755</v>
      </c>
      <c r="X4">
        <v>107</v>
      </c>
      <c r="Y4">
        <v>0.35399999999999998</v>
      </c>
      <c r="Z4">
        <v>110</v>
      </c>
      <c r="AA4">
        <v>2307</v>
      </c>
      <c r="AB4">
        <v>158</v>
      </c>
      <c r="AC4">
        <v>21</v>
      </c>
      <c r="AD4">
        <v>42</v>
      </c>
      <c r="AE4">
        <v>46</v>
      </c>
      <c r="AF4">
        <v>38</v>
      </c>
      <c r="AG4">
        <v>2169</v>
      </c>
      <c r="AH4">
        <v>1973</v>
      </c>
      <c r="AI4">
        <v>12.179012345679009</v>
      </c>
      <c r="AJ4">
        <v>4.9933950617283953</v>
      </c>
      <c r="AK4">
        <v>4.9691358024691361</v>
      </c>
      <c r="AL4">
        <v>2.4259259259259199E-2</v>
      </c>
      <c r="AM4">
        <v>4.6328321962313188</v>
      </c>
      <c r="AN4">
        <v>0.3363036062378173</v>
      </c>
    </row>
    <row r="5" spans="1:40" ht="16" customHeight="1" x14ac:dyDescent="0.2">
      <c r="A5" s="15">
        <v>31</v>
      </c>
      <c r="C5" t="s">
        <v>89</v>
      </c>
      <c r="F5" t="s">
        <v>102</v>
      </c>
      <c r="G5">
        <v>160</v>
      </c>
      <c r="H5">
        <v>6200</v>
      </c>
      <c r="I5">
        <v>5603</v>
      </c>
      <c r="J5">
        <v>757</v>
      </c>
      <c r="K5">
        <v>1588</v>
      </c>
      <c r="L5">
        <v>297</v>
      </c>
      <c r="M5">
        <v>36</v>
      </c>
      <c r="N5">
        <v>162</v>
      </c>
      <c r="O5">
        <v>717</v>
      </c>
      <c r="P5">
        <v>79</v>
      </c>
      <c r="Q5">
        <v>48</v>
      </c>
      <c r="R5">
        <v>475</v>
      </c>
      <c r="S5">
        <v>720</v>
      </c>
      <c r="T5">
        <v>0.28299999999999997</v>
      </c>
      <c r="U5">
        <v>0.34</v>
      </c>
      <c r="V5">
        <v>0.436</v>
      </c>
      <c r="W5">
        <v>0.77600000000000002</v>
      </c>
      <c r="X5">
        <v>107</v>
      </c>
      <c r="Y5">
        <v>0.35299999999999998</v>
      </c>
      <c r="Z5">
        <v>105</v>
      </c>
      <c r="AA5">
        <v>2443</v>
      </c>
      <c r="AB5">
        <v>151</v>
      </c>
      <c r="AC5">
        <v>32</v>
      </c>
      <c r="AD5">
        <v>40</v>
      </c>
      <c r="AE5">
        <v>50</v>
      </c>
      <c r="AF5">
        <v>48</v>
      </c>
      <c r="AG5">
        <v>2143</v>
      </c>
      <c r="AH5">
        <v>1944</v>
      </c>
      <c r="AI5">
        <v>12</v>
      </c>
      <c r="AJ5">
        <v>4.92</v>
      </c>
      <c r="AK5">
        <v>4.7312500000000002</v>
      </c>
      <c r="AL5">
        <v>0.18874999999999981</v>
      </c>
      <c r="AM5">
        <v>4.8472941176470581</v>
      </c>
      <c r="AN5">
        <v>0.1160441176470579</v>
      </c>
    </row>
    <row r="6" spans="1:40" ht="16" customHeight="1" x14ac:dyDescent="0.2">
      <c r="A6" s="15">
        <v>36</v>
      </c>
      <c r="C6" t="s">
        <v>89</v>
      </c>
      <c r="F6" t="s">
        <v>311</v>
      </c>
      <c r="G6">
        <v>162</v>
      </c>
      <c r="H6">
        <v>6218</v>
      </c>
      <c r="I6">
        <v>5619</v>
      </c>
      <c r="J6">
        <v>614</v>
      </c>
      <c r="K6">
        <v>1411</v>
      </c>
      <c r="L6">
        <v>251</v>
      </c>
      <c r="M6">
        <v>35</v>
      </c>
      <c r="N6">
        <v>107</v>
      </c>
      <c r="O6">
        <v>578</v>
      </c>
      <c r="P6">
        <v>93</v>
      </c>
      <c r="Q6">
        <v>64</v>
      </c>
      <c r="R6">
        <v>471</v>
      </c>
      <c r="S6">
        <v>912</v>
      </c>
      <c r="T6">
        <v>0.251</v>
      </c>
      <c r="U6">
        <v>0.309</v>
      </c>
      <c r="V6">
        <v>0.36499999999999999</v>
      </c>
      <c r="W6">
        <v>0.67400000000000004</v>
      </c>
      <c r="X6">
        <v>83</v>
      </c>
      <c r="Y6">
        <v>0.314</v>
      </c>
      <c r="Z6">
        <v>79</v>
      </c>
      <c r="AA6">
        <v>2053</v>
      </c>
      <c r="AB6">
        <v>119</v>
      </c>
      <c r="AC6">
        <v>18</v>
      </c>
      <c r="AD6">
        <v>69</v>
      </c>
      <c r="AE6">
        <v>40</v>
      </c>
      <c r="AF6">
        <v>54</v>
      </c>
      <c r="AG6">
        <v>1954</v>
      </c>
      <c r="AH6">
        <v>1771</v>
      </c>
      <c r="AI6">
        <v>10.9320987654321</v>
      </c>
      <c r="AJ6">
        <v>4.48216049382716</v>
      </c>
      <c r="AK6">
        <v>3.790123456790123</v>
      </c>
      <c r="AL6">
        <v>0.69203703703703656</v>
      </c>
      <c r="AM6">
        <v>4.067695972671701</v>
      </c>
      <c r="AN6">
        <v>0.27757251588157761</v>
      </c>
    </row>
    <row r="7" spans="1:40" ht="16" customHeight="1" x14ac:dyDescent="0.2">
      <c r="A7" s="15">
        <v>30</v>
      </c>
      <c r="C7" t="s">
        <v>89</v>
      </c>
      <c r="F7" t="s">
        <v>502</v>
      </c>
      <c r="G7">
        <v>162</v>
      </c>
      <c r="H7">
        <v>6001</v>
      </c>
      <c r="I7">
        <v>5444</v>
      </c>
      <c r="J7">
        <v>587</v>
      </c>
      <c r="K7">
        <v>1408</v>
      </c>
      <c r="L7">
        <v>255</v>
      </c>
      <c r="M7">
        <v>38</v>
      </c>
      <c r="N7">
        <v>91</v>
      </c>
      <c r="O7">
        <v>547</v>
      </c>
      <c r="P7">
        <v>68</v>
      </c>
      <c r="Q7">
        <v>54</v>
      </c>
      <c r="R7">
        <v>399</v>
      </c>
      <c r="S7">
        <v>670</v>
      </c>
      <c r="T7">
        <v>0.25900000000000001</v>
      </c>
      <c r="U7">
        <v>0.311</v>
      </c>
      <c r="V7">
        <v>0.37</v>
      </c>
      <c r="W7">
        <v>0.68100000000000005</v>
      </c>
      <c r="X7">
        <v>87</v>
      </c>
      <c r="Y7">
        <v>0.313</v>
      </c>
      <c r="Z7">
        <v>83</v>
      </c>
      <c r="AA7">
        <v>2012</v>
      </c>
      <c r="AB7">
        <v>142</v>
      </c>
      <c r="AC7">
        <v>39</v>
      </c>
      <c r="AD7">
        <v>67</v>
      </c>
      <c r="AE7">
        <v>51</v>
      </c>
      <c r="AF7">
        <v>46</v>
      </c>
      <c r="AG7">
        <v>1892</v>
      </c>
      <c r="AH7">
        <v>1696</v>
      </c>
      <c r="AI7">
        <v>10.46913580246914</v>
      </c>
      <c r="AJ7">
        <v>4.292345679012346</v>
      </c>
      <c r="AK7">
        <v>3.6234567901234569</v>
      </c>
      <c r="AL7">
        <v>0.66888888888888909</v>
      </c>
      <c r="AM7">
        <v>3.9234012147195432</v>
      </c>
      <c r="AN7">
        <v>0.29994442459608578</v>
      </c>
    </row>
    <row r="8" spans="1:40" ht="16" customHeight="1" x14ac:dyDescent="0.2">
      <c r="A8" s="15">
        <v>36</v>
      </c>
      <c r="C8" t="s">
        <v>89</v>
      </c>
      <c r="F8" t="s">
        <v>285</v>
      </c>
      <c r="G8">
        <v>163</v>
      </c>
      <c r="H8">
        <v>6209</v>
      </c>
      <c r="I8">
        <v>5516</v>
      </c>
      <c r="J8">
        <v>707</v>
      </c>
      <c r="K8">
        <v>1445</v>
      </c>
      <c r="L8">
        <v>256</v>
      </c>
      <c r="M8">
        <v>45</v>
      </c>
      <c r="N8">
        <v>113</v>
      </c>
      <c r="O8">
        <v>668</v>
      </c>
      <c r="P8">
        <v>156</v>
      </c>
      <c r="Q8">
        <v>43</v>
      </c>
      <c r="R8">
        <v>537</v>
      </c>
      <c r="S8">
        <v>852</v>
      </c>
      <c r="T8">
        <v>0.26200000000000001</v>
      </c>
      <c r="U8">
        <v>0.32700000000000001</v>
      </c>
      <c r="V8">
        <v>0.38600000000000001</v>
      </c>
      <c r="W8">
        <v>0.71299999999999997</v>
      </c>
      <c r="X8">
        <v>98</v>
      </c>
      <c r="Y8">
        <v>0.33500000000000002</v>
      </c>
      <c r="Z8">
        <v>97</v>
      </c>
      <c r="AA8">
        <v>2130</v>
      </c>
      <c r="AB8">
        <v>116</v>
      </c>
      <c r="AC8">
        <v>23</v>
      </c>
      <c r="AD8">
        <v>78</v>
      </c>
      <c r="AE8">
        <v>54</v>
      </c>
      <c r="AF8">
        <v>68</v>
      </c>
      <c r="AG8">
        <v>2073</v>
      </c>
      <c r="AH8">
        <v>1914</v>
      </c>
      <c r="AI8">
        <v>11.81481481481481</v>
      </c>
      <c r="AJ8">
        <v>4.844074074074074</v>
      </c>
      <c r="AK8">
        <v>4.3374233128834359</v>
      </c>
      <c r="AL8">
        <v>0.50665076119063812</v>
      </c>
      <c r="AM8">
        <v>4.3931600407747204</v>
      </c>
      <c r="AN8">
        <v>5.5736727891283699E-2</v>
      </c>
    </row>
    <row r="9" spans="1:40" ht="16" customHeight="1" x14ac:dyDescent="0.2">
      <c r="A9" s="15">
        <v>25</v>
      </c>
      <c r="C9" t="s">
        <v>89</v>
      </c>
      <c r="F9" t="s">
        <v>292</v>
      </c>
      <c r="G9">
        <v>160</v>
      </c>
      <c r="H9">
        <v>6259</v>
      </c>
      <c r="I9">
        <v>5470</v>
      </c>
      <c r="J9">
        <v>738</v>
      </c>
      <c r="K9">
        <v>1517</v>
      </c>
      <c r="L9">
        <v>221</v>
      </c>
      <c r="M9">
        <v>40</v>
      </c>
      <c r="N9">
        <v>89</v>
      </c>
      <c r="O9">
        <v>692</v>
      </c>
      <c r="P9">
        <v>118</v>
      </c>
      <c r="Q9">
        <v>58</v>
      </c>
      <c r="R9">
        <v>617</v>
      </c>
      <c r="S9">
        <v>625</v>
      </c>
      <c r="T9">
        <v>0.27700000000000002</v>
      </c>
      <c r="U9">
        <v>0.35</v>
      </c>
      <c r="V9">
        <v>0.38100000000000001</v>
      </c>
      <c r="W9">
        <v>0.73099999999999998</v>
      </c>
      <c r="X9">
        <v>100</v>
      </c>
      <c r="Y9">
        <v>0.34399999999999997</v>
      </c>
      <c r="Z9">
        <v>102</v>
      </c>
      <c r="AA9">
        <v>2085</v>
      </c>
      <c r="AB9">
        <v>165</v>
      </c>
      <c r="AC9">
        <v>37</v>
      </c>
      <c r="AD9">
        <v>60</v>
      </c>
      <c r="AE9">
        <v>74</v>
      </c>
      <c r="AF9">
        <v>51</v>
      </c>
      <c r="AG9">
        <v>2222</v>
      </c>
      <c r="AH9">
        <v>1999</v>
      </c>
      <c r="AI9">
        <v>12.33950617283951</v>
      </c>
      <c r="AJ9">
        <v>5.0591975308641972</v>
      </c>
      <c r="AK9">
        <v>4.6124999999999998</v>
      </c>
      <c r="AL9">
        <v>0.44669753086419739</v>
      </c>
      <c r="AM9">
        <v>4.2312166666666684</v>
      </c>
      <c r="AN9">
        <v>0.38128333333333231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27</v>
      </c>
      <c r="C11" t="s">
        <v>89</v>
      </c>
      <c r="F11" t="s">
        <v>102</v>
      </c>
      <c r="G11">
        <v>163</v>
      </c>
      <c r="H11">
        <v>6444</v>
      </c>
      <c r="I11">
        <v>5648</v>
      </c>
      <c r="J11">
        <v>830</v>
      </c>
      <c r="K11">
        <v>1543</v>
      </c>
      <c r="L11">
        <v>232</v>
      </c>
      <c r="M11">
        <v>53</v>
      </c>
      <c r="N11">
        <v>143</v>
      </c>
      <c r="O11">
        <v>767</v>
      </c>
      <c r="P11">
        <v>75</v>
      </c>
      <c r="Q11">
        <v>68</v>
      </c>
      <c r="R11">
        <v>645</v>
      </c>
      <c r="S11">
        <v>844</v>
      </c>
      <c r="T11">
        <v>0.27300000000000002</v>
      </c>
      <c r="U11">
        <v>0.34799999999999998</v>
      </c>
      <c r="V11">
        <v>0.40899999999999997</v>
      </c>
      <c r="W11">
        <v>0.75700000000000001</v>
      </c>
      <c r="X11">
        <v>106</v>
      </c>
      <c r="Y11">
        <v>0.35</v>
      </c>
      <c r="Z11">
        <v>107</v>
      </c>
      <c r="AA11">
        <v>2310</v>
      </c>
      <c r="AB11">
        <v>144</v>
      </c>
      <c r="AC11">
        <v>33</v>
      </c>
      <c r="AD11">
        <v>63</v>
      </c>
      <c r="AE11">
        <v>55</v>
      </c>
      <c r="AF11">
        <v>35</v>
      </c>
      <c r="AG11">
        <v>2256</v>
      </c>
      <c r="AH11">
        <v>2044</v>
      </c>
      <c r="AI11">
        <v>12.61728395061728</v>
      </c>
      <c r="AJ11">
        <v>5.1730864197530861</v>
      </c>
      <c r="AK11">
        <v>5.0920245398773014</v>
      </c>
      <c r="AL11">
        <v>8.1061879875785614E-2</v>
      </c>
      <c r="AM11">
        <v>4.6711143039591319</v>
      </c>
      <c r="AN11">
        <v>0.42091023591816867</v>
      </c>
    </row>
    <row r="12" spans="1:40" ht="16" customHeight="1" x14ac:dyDescent="0.2">
      <c r="A12" s="15">
        <v>35</v>
      </c>
      <c r="C12" t="s">
        <v>89</v>
      </c>
      <c r="F12" t="s">
        <v>148</v>
      </c>
      <c r="G12">
        <v>163</v>
      </c>
      <c r="H12">
        <v>6254</v>
      </c>
      <c r="I12">
        <v>5566</v>
      </c>
      <c r="J12">
        <v>637</v>
      </c>
      <c r="K12">
        <v>1455</v>
      </c>
      <c r="L12">
        <v>231</v>
      </c>
      <c r="M12">
        <v>67</v>
      </c>
      <c r="N12">
        <v>75</v>
      </c>
      <c r="O12">
        <v>599</v>
      </c>
      <c r="P12">
        <v>194</v>
      </c>
      <c r="Q12">
        <v>74</v>
      </c>
      <c r="R12">
        <v>540</v>
      </c>
      <c r="S12">
        <v>755</v>
      </c>
      <c r="T12">
        <v>0.26100000000000001</v>
      </c>
      <c r="U12">
        <v>0.32600000000000001</v>
      </c>
      <c r="V12">
        <v>0.36699999999999999</v>
      </c>
      <c r="W12">
        <v>0.69299999999999995</v>
      </c>
      <c r="X12">
        <v>101</v>
      </c>
      <c r="Y12">
        <v>0.32600000000000001</v>
      </c>
      <c r="Z12">
        <v>101</v>
      </c>
      <c r="AA12">
        <v>2045</v>
      </c>
      <c r="AB12">
        <v>96</v>
      </c>
      <c r="AC12">
        <v>13</v>
      </c>
      <c r="AD12">
        <v>89</v>
      </c>
      <c r="AE12">
        <v>45</v>
      </c>
      <c r="AF12">
        <v>73</v>
      </c>
      <c r="AG12">
        <v>2081</v>
      </c>
      <c r="AH12">
        <v>1911</v>
      </c>
      <c r="AI12">
        <v>11.796296296296299</v>
      </c>
      <c r="AJ12">
        <v>4.8364814814814814</v>
      </c>
      <c r="AK12">
        <v>3.907975460122699</v>
      </c>
      <c r="AL12">
        <v>0.92850602135878191</v>
      </c>
      <c r="AM12">
        <v>4.1831620654396726</v>
      </c>
      <c r="AN12">
        <v>0.27518660531697309</v>
      </c>
    </row>
    <row r="13" spans="1:40" ht="16" customHeight="1" x14ac:dyDescent="0.2">
      <c r="A13" s="15">
        <v>23</v>
      </c>
      <c r="B13" t="s">
        <v>365</v>
      </c>
      <c r="C13" t="s">
        <v>503</v>
      </c>
      <c r="D13" t="s">
        <v>365</v>
      </c>
      <c r="G13">
        <v>7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0.42857142857142849</v>
      </c>
      <c r="AL13">
        <v>0.42857142857142849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36</v>
      </c>
      <c r="C15" t="s">
        <v>89</v>
      </c>
      <c r="F15" t="s">
        <v>345</v>
      </c>
      <c r="G15">
        <v>163</v>
      </c>
      <c r="H15">
        <v>6221</v>
      </c>
      <c r="I15">
        <v>5568</v>
      </c>
      <c r="J15">
        <v>663</v>
      </c>
      <c r="K15">
        <v>1462</v>
      </c>
      <c r="L15">
        <v>209</v>
      </c>
      <c r="M15">
        <v>24</v>
      </c>
      <c r="N15">
        <v>148</v>
      </c>
      <c r="O15">
        <v>638</v>
      </c>
      <c r="P15">
        <v>123</v>
      </c>
      <c r="Q15">
        <v>72</v>
      </c>
      <c r="R15">
        <v>492</v>
      </c>
      <c r="S15">
        <v>846</v>
      </c>
      <c r="T15">
        <v>0.26300000000000001</v>
      </c>
      <c r="U15">
        <v>0.32300000000000001</v>
      </c>
      <c r="V15">
        <v>0.38800000000000001</v>
      </c>
      <c r="W15">
        <v>0.71099999999999997</v>
      </c>
      <c r="X15">
        <v>99</v>
      </c>
      <c r="Y15">
        <v>0.33300000000000002</v>
      </c>
      <c r="Z15">
        <v>100</v>
      </c>
      <c r="AA15">
        <v>2163</v>
      </c>
      <c r="AB15">
        <v>108</v>
      </c>
      <c r="AC15">
        <v>24</v>
      </c>
      <c r="AD15">
        <v>96</v>
      </c>
      <c r="AE15">
        <v>41</v>
      </c>
      <c r="AF15">
        <v>52</v>
      </c>
      <c r="AG15">
        <v>2030</v>
      </c>
      <c r="AH15">
        <v>1850</v>
      </c>
      <c r="AI15">
        <v>11.41975308641975</v>
      </c>
      <c r="AJ15">
        <v>4.6820987654320989</v>
      </c>
      <c r="AK15">
        <v>4.0674846625766872</v>
      </c>
      <c r="AL15">
        <v>0.61461410285541174</v>
      </c>
      <c r="AM15">
        <v>4.3211214310285513</v>
      </c>
      <c r="AN15">
        <v>0.25363676845186411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18</v>
      </c>
      <c r="B17" t="s">
        <v>400</v>
      </c>
      <c r="C17" t="s">
        <v>504</v>
      </c>
      <c r="D17" t="s">
        <v>380</v>
      </c>
      <c r="E17" t="s">
        <v>366</v>
      </c>
      <c r="F17" t="s">
        <v>373</v>
      </c>
      <c r="G17">
        <v>15</v>
      </c>
      <c r="H17">
        <v>31</v>
      </c>
      <c r="I17">
        <v>31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</v>
      </c>
      <c r="T17">
        <v>0.161</v>
      </c>
      <c r="U17">
        <v>0.161</v>
      </c>
      <c r="V17">
        <v>0.161</v>
      </c>
      <c r="W17">
        <v>0.32300000000000001</v>
      </c>
      <c r="X17">
        <v>-10</v>
      </c>
      <c r="Y17">
        <v>0.17699999999999999</v>
      </c>
      <c r="Z17">
        <v>-11</v>
      </c>
      <c r="AA17">
        <v>5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5</v>
      </c>
      <c r="AH17">
        <v>4</v>
      </c>
      <c r="AI17">
        <v>2.469135802469136E-2</v>
      </c>
      <c r="AJ17">
        <v>1.0123456790123459E-2</v>
      </c>
      <c r="AK17">
        <v>0</v>
      </c>
      <c r="AL17">
        <v>1.0123456790123459E-2</v>
      </c>
      <c r="AM17">
        <v>7.7777777777777784E-3</v>
      </c>
      <c r="AN17">
        <v>7.7777777777777784E-3</v>
      </c>
    </row>
    <row r="18" spans="1:40" ht="16" customHeight="1" x14ac:dyDescent="0.2">
      <c r="A18" s="15">
        <v>27</v>
      </c>
      <c r="C18" t="s">
        <v>89</v>
      </c>
      <c r="F18" t="s">
        <v>360</v>
      </c>
      <c r="G18">
        <v>161</v>
      </c>
      <c r="H18">
        <v>6131</v>
      </c>
      <c r="I18">
        <v>5530</v>
      </c>
      <c r="J18">
        <v>670</v>
      </c>
      <c r="K18">
        <v>1468</v>
      </c>
      <c r="L18">
        <v>252</v>
      </c>
      <c r="M18">
        <v>46</v>
      </c>
      <c r="N18">
        <v>99</v>
      </c>
      <c r="O18">
        <v>634</v>
      </c>
      <c r="P18">
        <v>62</v>
      </c>
      <c r="Q18">
        <v>46</v>
      </c>
      <c r="R18">
        <v>436</v>
      </c>
      <c r="S18">
        <v>703</v>
      </c>
      <c r="T18">
        <v>0.26500000000000001</v>
      </c>
      <c r="U18">
        <v>0.31900000000000001</v>
      </c>
      <c r="V18">
        <v>0.38100000000000001</v>
      </c>
      <c r="W18">
        <v>0.7</v>
      </c>
      <c r="X18">
        <v>86</v>
      </c>
      <c r="Y18">
        <v>0.32500000000000001</v>
      </c>
      <c r="Z18">
        <v>84</v>
      </c>
      <c r="AA18">
        <v>2109</v>
      </c>
      <c r="AB18">
        <v>151</v>
      </c>
      <c r="AC18">
        <v>21</v>
      </c>
      <c r="AD18">
        <v>92</v>
      </c>
      <c r="AE18">
        <v>51</v>
      </c>
      <c r="AF18">
        <v>40</v>
      </c>
      <c r="AG18">
        <v>1965</v>
      </c>
      <c r="AH18">
        <v>1768</v>
      </c>
      <c r="AI18">
        <v>10.913580246913581</v>
      </c>
      <c r="AJ18">
        <v>4.4745679012345683</v>
      </c>
      <c r="AK18">
        <v>4.1614906832298137</v>
      </c>
      <c r="AL18">
        <v>0.31307721800475452</v>
      </c>
      <c r="AM18">
        <v>4.1059352142110761</v>
      </c>
      <c r="AN18">
        <v>5.5555469018737647E-2</v>
      </c>
    </row>
    <row r="19" spans="1:40" ht="16" customHeight="1" x14ac:dyDescent="0.2">
      <c r="A19" s="15">
        <v>42</v>
      </c>
      <c r="C19" t="s">
        <v>89</v>
      </c>
      <c r="F19" t="s">
        <v>324</v>
      </c>
      <c r="G19">
        <v>162</v>
      </c>
      <c r="H19">
        <v>6130</v>
      </c>
      <c r="I19">
        <v>5478</v>
      </c>
      <c r="J19">
        <v>611</v>
      </c>
      <c r="K19">
        <v>1407</v>
      </c>
      <c r="L19">
        <v>218</v>
      </c>
      <c r="M19">
        <v>41</v>
      </c>
      <c r="N19">
        <v>61</v>
      </c>
      <c r="O19">
        <v>554</v>
      </c>
      <c r="P19">
        <v>158</v>
      </c>
      <c r="Q19">
        <v>99</v>
      </c>
      <c r="R19">
        <v>501</v>
      </c>
      <c r="S19">
        <v>840</v>
      </c>
      <c r="T19">
        <v>0.25700000000000001</v>
      </c>
      <c r="U19">
        <v>0.31900000000000001</v>
      </c>
      <c r="V19">
        <v>0.34499999999999997</v>
      </c>
      <c r="W19">
        <v>0.66400000000000003</v>
      </c>
      <c r="X19">
        <v>88</v>
      </c>
      <c r="Y19">
        <v>0.313</v>
      </c>
      <c r="Z19">
        <v>88</v>
      </c>
      <c r="AA19">
        <v>1890</v>
      </c>
      <c r="AB19">
        <v>126</v>
      </c>
      <c r="AC19">
        <v>25</v>
      </c>
      <c r="AD19">
        <v>73</v>
      </c>
      <c r="AE19">
        <v>53</v>
      </c>
      <c r="AF19">
        <v>63</v>
      </c>
      <c r="AG19">
        <v>1996</v>
      </c>
      <c r="AH19">
        <v>1771</v>
      </c>
      <c r="AI19">
        <v>10.9320987654321</v>
      </c>
      <c r="AJ19">
        <v>4.48216049382716</v>
      </c>
      <c r="AK19">
        <v>3.7716049382716048</v>
      </c>
      <c r="AL19">
        <v>0.71055555555555516</v>
      </c>
      <c r="AM19">
        <v>3.7242816091954021</v>
      </c>
      <c r="AN19">
        <v>4.7323329076202743E-2</v>
      </c>
    </row>
    <row r="20" spans="1:40" ht="16" customHeight="1" x14ac:dyDescent="0.2">
      <c r="A20" s="15">
        <v>33</v>
      </c>
      <c r="C20" t="s">
        <v>89</v>
      </c>
      <c r="F20" t="s">
        <v>223</v>
      </c>
      <c r="G20">
        <v>162</v>
      </c>
      <c r="H20">
        <v>6329</v>
      </c>
      <c r="I20">
        <v>5553</v>
      </c>
      <c r="J20">
        <v>820</v>
      </c>
      <c r="K20">
        <v>1484</v>
      </c>
      <c r="L20">
        <v>239</v>
      </c>
      <c r="M20">
        <v>34</v>
      </c>
      <c r="N20">
        <v>189</v>
      </c>
      <c r="O20">
        <v>772</v>
      </c>
      <c r="P20">
        <v>86</v>
      </c>
      <c r="Q20">
        <v>36</v>
      </c>
      <c r="R20">
        <v>643</v>
      </c>
      <c r="S20">
        <v>739</v>
      </c>
      <c r="T20">
        <v>0.26700000000000002</v>
      </c>
      <c r="U20">
        <v>0.34300000000000003</v>
      </c>
      <c r="V20">
        <v>0.42499999999999999</v>
      </c>
      <c r="W20">
        <v>0.76800000000000002</v>
      </c>
      <c r="X20">
        <v>112</v>
      </c>
      <c r="Y20">
        <v>0.35299999999999998</v>
      </c>
      <c r="Z20">
        <v>112</v>
      </c>
      <c r="AA20">
        <v>2358</v>
      </c>
      <c r="AB20">
        <v>136</v>
      </c>
      <c r="AC20">
        <v>28</v>
      </c>
      <c r="AD20">
        <v>51</v>
      </c>
      <c r="AE20">
        <v>54</v>
      </c>
      <c r="AF20">
        <v>58</v>
      </c>
      <c r="AG20">
        <v>2213</v>
      </c>
      <c r="AH20">
        <v>2041</v>
      </c>
      <c r="AI20">
        <v>12.598765432098769</v>
      </c>
      <c r="AJ20">
        <v>5.1654938271604944</v>
      </c>
      <c r="AK20">
        <v>5.0617283950617287</v>
      </c>
      <c r="AL20">
        <v>0.1037654320987649</v>
      </c>
      <c r="AM20">
        <v>4.9173752834467113</v>
      </c>
      <c r="AN20">
        <v>0.1443531116150174</v>
      </c>
    </row>
    <row r="21" spans="1:40" ht="16" customHeight="1" x14ac:dyDescent="0.2">
      <c r="A21" s="15">
        <v>19</v>
      </c>
      <c r="B21" t="s">
        <v>390</v>
      </c>
      <c r="C21" t="s">
        <v>505</v>
      </c>
      <c r="D21" t="s">
        <v>386</v>
      </c>
      <c r="G21">
        <v>9</v>
      </c>
      <c r="H21">
        <v>9</v>
      </c>
      <c r="I21">
        <v>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0.111</v>
      </c>
      <c r="U21">
        <v>0.111</v>
      </c>
      <c r="V21">
        <v>0.111</v>
      </c>
      <c r="W21">
        <v>0.222</v>
      </c>
      <c r="X21">
        <v>-36</v>
      </c>
      <c r="Y21">
        <v>0.10199999999999999</v>
      </c>
      <c r="Z21">
        <v>-58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6.1728395061728392E-3</v>
      </c>
      <c r="AJ21">
        <v>2.5308641975308639E-3</v>
      </c>
      <c r="AK21">
        <v>0</v>
      </c>
      <c r="AL21">
        <v>2.5308641975308639E-3</v>
      </c>
      <c r="AM21">
        <v>1.944444444444444E-3</v>
      </c>
      <c r="AN21">
        <v>1.944444444444444E-3</v>
      </c>
    </row>
    <row r="22" spans="1:40" ht="16" customHeight="1" x14ac:dyDescent="0.2">
      <c r="A22" s="15">
        <v>41</v>
      </c>
      <c r="C22" t="s">
        <v>89</v>
      </c>
      <c r="F22" t="s">
        <v>289</v>
      </c>
      <c r="G22">
        <v>162</v>
      </c>
      <c r="H22">
        <v>6269</v>
      </c>
      <c r="I22">
        <v>5625</v>
      </c>
      <c r="J22">
        <v>728</v>
      </c>
      <c r="K22">
        <v>1517</v>
      </c>
      <c r="L22">
        <v>272</v>
      </c>
      <c r="M22">
        <v>54</v>
      </c>
      <c r="N22">
        <v>117</v>
      </c>
      <c r="O22">
        <v>674</v>
      </c>
      <c r="P22">
        <v>140</v>
      </c>
      <c r="Q22">
        <v>62</v>
      </c>
      <c r="R22">
        <v>472</v>
      </c>
      <c r="S22">
        <v>708</v>
      </c>
      <c r="T22">
        <v>0.27</v>
      </c>
      <c r="U22">
        <v>0.32700000000000001</v>
      </c>
      <c r="V22">
        <v>0.4</v>
      </c>
      <c r="W22">
        <v>0.72599999999999998</v>
      </c>
      <c r="X22">
        <v>98</v>
      </c>
      <c r="Y22">
        <v>0.33900000000000002</v>
      </c>
      <c r="Z22">
        <v>98</v>
      </c>
      <c r="AA22">
        <v>2248</v>
      </c>
      <c r="AB22">
        <v>120</v>
      </c>
      <c r="AC22">
        <v>33</v>
      </c>
      <c r="AD22">
        <v>77</v>
      </c>
      <c r="AE22">
        <v>58</v>
      </c>
      <c r="AF22">
        <v>65</v>
      </c>
      <c r="AG22">
        <v>2087</v>
      </c>
      <c r="AH22">
        <v>1905</v>
      </c>
      <c r="AI22">
        <v>11.75925925925926</v>
      </c>
      <c r="AJ22">
        <v>4.8212962962962962</v>
      </c>
      <c r="AK22">
        <v>4.4938271604938276</v>
      </c>
      <c r="AL22">
        <v>0.32746913580246861</v>
      </c>
      <c r="AM22">
        <v>4.5310907237512748</v>
      </c>
      <c r="AN22">
        <v>3.7263563257447167E-2</v>
      </c>
    </row>
    <row r="23" spans="1:40" ht="16" customHeight="1" x14ac:dyDescent="0.2">
      <c r="A23" s="15">
        <v>39</v>
      </c>
      <c r="C23" t="s">
        <v>89</v>
      </c>
      <c r="F23" t="s">
        <v>164</v>
      </c>
      <c r="G23">
        <v>162</v>
      </c>
      <c r="H23">
        <v>6128</v>
      </c>
      <c r="I23">
        <v>5517</v>
      </c>
      <c r="J23">
        <v>666</v>
      </c>
      <c r="K23">
        <v>1469</v>
      </c>
      <c r="L23">
        <v>249</v>
      </c>
      <c r="M23">
        <v>38</v>
      </c>
      <c r="N23">
        <v>116</v>
      </c>
      <c r="O23">
        <v>626</v>
      </c>
      <c r="P23">
        <v>209</v>
      </c>
      <c r="Q23">
        <v>102</v>
      </c>
      <c r="R23">
        <v>452</v>
      </c>
      <c r="S23">
        <v>760</v>
      </c>
      <c r="T23">
        <v>0.26600000000000001</v>
      </c>
      <c r="U23">
        <v>0.32200000000000001</v>
      </c>
      <c r="V23">
        <v>0.38800000000000001</v>
      </c>
      <c r="W23">
        <v>0.71</v>
      </c>
      <c r="X23">
        <v>96</v>
      </c>
      <c r="Y23">
        <v>0.32900000000000001</v>
      </c>
      <c r="Z23">
        <v>93</v>
      </c>
      <c r="AA23">
        <v>2142</v>
      </c>
      <c r="AB23">
        <v>107</v>
      </c>
      <c r="AC23">
        <v>25</v>
      </c>
      <c r="AD23">
        <v>75</v>
      </c>
      <c r="AE23">
        <v>56</v>
      </c>
      <c r="AF23">
        <v>85</v>
      </c>
      <c r="AG23">
        <v>2031</v>
      </c>
      <c r="AH23">
        <v>1822</v>
      </c>
      <c r="AI23">
        <v>11.246913580246909</v>
      </c>
      <c r="AJ23">
        <v>4.6112345679012341</v>
      </c>
      <c r="AK23">
        <v>4.1111111111111107</v>
      </c>
      <c r="AL23">
        <v>0.50012345679012338</v>
      </c>
      <c r="AM23">
        <v>4.2689371980676327</v>
      </c>
      <c r="AN23">
        <v>0.157826086956522</v>
      </c>
    </row>
    <row r="24" spans="1:40" ht="16" customHeight="1" x14ac:dyDescent="0.2">
      <c r="A24" s="15">
        <v>38</v>
      </c>
      <c r="C24" t="s">
        <v>89</v>
      </c>
      <c r="F24" t="s">
        <v>115</v>
      </c>
      <c r="G24">
        <v>163</v>
      </c>
      <c r="H24">
        <v>6255</v>
      </c>
      <c r="I24">
        <v>5540</v>
      </c>
      <c r="J24">
        <v>591</v>
      </c>
      <c r="K24">
        <v>1410</v>
      </c>
      <c r="L24">
        <v>195</v>
      </c>
      <c r="M24">
        <v>43</v>
      </c>
      <c r="N24">
        <v>67</v>
      </c>
      <c r="O24">
        <v>546</v>
      </c>
      <c r="P24">
        <v>239</v>
      </c>
      <c r="Q24">
        <v>73</v>
      </c>
      <c r="R24">
        <v>563</v>
      </c>
      <c r="S24">
        <v>791</v>
      </c>
      <c r="T24">
        <v>0.255</v>
      </c>
      <c r="U24">
        <v>0.32400000000000001</v>
      </c>
      <c r="V24">
        <v>0.34200000000000003</v>
      </c>
      <c r="W24">
        <v>0.66500000000000004</v>
      </c>
      <c r="X24">
        <v>91</v>
      </c>
      <c r="Y24">
        <v>0.32</v>
      </c>
      <c r="Z24">
        <v>92</v>
      </c>
      <c r="AA24">
        <v>1892</v>
      </c>
      <c r="AB24">
        <v>113</v>
      </c>
      <c r="AC24">
        <v>21</v>
      </c>
      <c r="AD24">
        <v>92</v>
      </c>
      <c r="AE24">
        <v>38</v>
      </c>
      <c r="AF24">
        <v>70</v>
      </c>
      <c r="AG24">
        <v>2064</v>
      </c>
      <c r="AH24">
        <v>1878</v>
      </c>
      <c r="AI24">
        <v>11.59259259259259</v>
      </c>
      <c r="AJ24">
        <v>4.7529629629629628</v>
      </c>
      <c r="AK24">
        <v>3.6257668711656441</v>
      </c>
      <c r="AL24">
        <v>1.1271960917973189</v>
      </c>
      <c r="AM24">
        <v>3.854537037037038</v>
      </c>
      <c r="AN24">
        <v>0.2287701658713934</v>
      </c>
    </row>
    <row r="25" spans="1:40" ht="16" customHeight="1" x14ac:dyDescent="0.2">
      <c r="A25" s="15">
        <v>25</v>
      </c>
      <c r="C25" t="s">
        <v>89</v>
      </c>
      <c r="F25" t="s">
        <v>230</v>
      </c>
      <c r="G25">
        <v>163</v>
      </c>
      <c r="H25">
        <v>6142</v>
      </c>
      <c r="I25">
        <v>5489</v>
      </c>
      <c r="J25">
        <v>610</v>
      </c>
      <c r="K25">
        <v>1359</v>
      </c>
      <c r="L25">
        <v>211</v>
      </c>
      <c r="M25">
        <v>35</v>
      </c>
      <c r="N25">
        <v>104</v>
      </c>
      <c r="O25">
        <v>564</v>
      </c>
      <c r="P25">
        <v>116</v>
      </c>
      <c r="Q25">
        <v>62</v>
      </c>
      <c r="R25">
        <v>483</v>
      </c>
      <c r="S25">
        <v>727</v>
      </c>
      <c r="T25">
        <v>0.248</v>
      </c>
      <c r="U25">
        <v>0.308</v>
      </c>
      <c r="V25">
        <v>0.35599999999999998</v>
      </c>
      <c r="W25">
        <v>0.66400000000000003</v>
      </c>
      <c r="X25">
        <v>81</v>
      </c>
      <c r="Y25">
        <v>0.312</v>
      </c>
      <c r="Z25">
        <v>79</v>
      </c>
      <c r="AA25">
        <v>1952</v>
      </c>
      <c r="AB25">
        <v>136</v>
      </c>
      <c r="AC25">
        <v>19</v>
      </c>
      <c r="AD25">
        <v>106</v>
      </c>
      <c r="AE25">
        <v>44</v>
      </c>
      <c r="AF25">
        <v>44</v>
      </c>
      <c r="AG25">
        <v>1905</v>
      </c>
      <c r="AH25">
        <v>1707</v>
      </c>
      <c r="AI25">
        <v>10.53703703703704</v>
      </c>
      <c r="AJ25">
        <v>4.3201851851851849</v>
      </c>
      <c r="AK25">
        <v>3.742331288343558</v>
      </c>
      <c r="AL25">
        <v>0.57785389684162647</v>
      </c>
      <c r="AM25">
        <v>3.8364393939393939</v>
      </c>
      <c r="AN25">
        <v>9.410810559583549E-2</v>
      </c>
    </row>
    <row r="26" spans="1:40" ht="16" customHeight="1" x14ac:dyDescent="0.2">
      <c r="A26" s="15">
        <v>40</v>
      </c>
      <c r="C26" t="s">
        <v>89</v>
      </c>
      <c r="F26" t="s">
        <v>256</v>
      </c>
      <c r="G26">
        <v>161</v>
      </c>
      <c r="H26">
        <v>6047</v>
      </c>
      <c r="I26">
        <v>5368</v>
      </c>
      <c r="J26">
        <v>573</v>
      </c>
      <c r="K26">
        <v>1310</v>
      </c>
      <c r="L26">
        <v>199</v>
      </c>
      <c r="M26">
        <v>44</v>
      </c>
      <c r="N26">
        <v>80</v>
      </c>
      <c r="O26">
        <v>539</v>
      </c>
      <c r="P26">
        <v>100</v>
      </c>
      <c r="Q26">
        <v>58</v>
      </c>
      <c r="R26">
        <v>509</v>
      </c>
      <c r="S26">
        <v>840</v>
      </c>
      <c r="T26">
        <v>0.24399999999999999</v>
      </c>
      <c r="U26">
        <v>0.308</v>
      </c>
      <c r="V26">
        <v>0.34200000000000003</v>
      </c>
      <c r="W26">
        <v>0.65100000000000002</v>
      </c>
      <c r="X26">
        <v>84</v>
      </c>
      <c r="Y26">
        <v>0.308</v>
      </c>
      <c r="Z26">
        <v>83</v>
      </c>
      <c r="AA26">
        <v>1837</v>
      </c>
      <c r="AB26">
        <v>122</v>
      </c>
      <c r="AC26">
        <v>14</v>
      </c>
      <c r="AD26">
        <v>100</v>
      </c>
      <c r="AE26">
        <v>54</v>
      </c>
      <c r="AF26">
        <v>61</v>
      </c>
      <c r="AG26">
        <v>1894</v>
      </c>
      <c r="AH26">
        <v>1714</v>
      </c>
      <c r="AI26">
        <v>10.58024691358025</v>
      </c>
      <c r="AJ26">
        <v>4.3379012345679007</v>
      </c>
      <c r="AK26">
        <v>3.5590062111801242</v>
      </c>
      <c r="AL26">
        <v>0.7788950233877765</v>
      </c>
      <c r="AM26">
        <v>3.7006818181818191</v>
      </c>
      <c r="AN26">
        <v>0.14167560700169449</v>
      </c>
    </row>
    <row r="27" spans="1:40" ht="16" customHeight="1" x14ac:dyDescent="0.2">
      <c r="A27" s="15">
        <v>44</v>
      </c>
      <c r="C27" t="s">
        <v>89</v>
      </c>
      <c r="F27" t="s">
        <v>217</v>
      </c>
      <c r="G27">
        <v>162</v>
      </c>
      <c r="H27">
        <v>6204</v>
      </c>
      <c r="I27">
        <v>5608</v>
      </c>
      <c r="J27">
        <v>738</v>
      </c>
      <c r="K27">
        <v>1541</v>
      </c>
      <c r="L27">
        <v>300</v>
      </c>
      <c r="M27">
        <v>49</v>
      </c>
      <c r="N27">
        <v>101</v>
      </c>
      <c r="O27">
        <v>688</v>
      </c>
      <c r="P27">
        <v>117</v>
      </c>
      <c r="Q27">
        <v>54</v>
      </c>
      <c r="R27">
        <v>451</v>
      </c>
      <c r="S27">
        <v>781</v>
      </c>
      <c r="T27">
        <v>0.27500000000000002</v>
      </c>
      <c r="U27">
        <v>0.32800000000000001</v>
      </c>
      <c r="V27">
        <v>0.4</v>
      </c>
      <c r="W27">
        <v>0.72799999999999998</v>
      </c>
      <c r="X27">
        <v>100</v>
      </c>
      <c r="Y27">
        <v>0.33800000000000002</v>
      </c>
      <c r="Z27">
        <v>98</v>
      </c>
      <c r="AA27">
        <v>2242</v>
      </c>
      <c r="AB27">
        <v>141</v>
      </c>
      <c r="AC27">
        <v>21</v>
      </c>
      <c r="AD27">
        <v>73</v>
      </c>
      <c r="AE27">
        <v>49</v>
      </c>
      <c r="AF27">
        <v>74</v>
      </c>
      <c r="AG27">
        <v>2087</v>
      </c>
      <c r="AH27">
        <v>1892</v>
      </c>
      <c r="AI27">
        <v>11.679012345679009</v>
      </c>
      <c r="AJ27">
        <v>4.7883950617283952</v>
      </c>
      <c r="AK27">
        <v>4.5555555555555554</v>
      </c>
      <c r="AL27">
        <v>0.23283950617283991</v>
      </c>
      <c r="AM27">
        <v>4.4864498644986446</v>
      </c>
      <c r="AN27">
        <v>6.910569105690989E-2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24</v>
      </c>
      <c r="C29" t="s">
        <v>89</v>
      </c>
      <c r="F29" t="s">
        <v>196</v>
      </c>
      <c r="G29">
        <v>163</v>
      </c>
      <c r="H29">
        <v>6320</v>
      </c>
      <c r="I29">
        <v>5690</v>
      </c>
      <c r="J29">
        <v>756</v>
      </c>
      <c r="K29">
        <v>1616</v>
      </c>
      <c r="L29">
        <v>263</v>
      </c>
      <c r="M29">
        <v>27</v>
      </c>
      <c r="N29">
        <v>124</v>
      </c>
      <c r="O29">
        <v>720</v>
      </c>
      <c r="P29">
        <v>91</v>
      </c>
      <c r="Q29">
        <v>49</v>
      </c>
      <c r="R29">
        <v>480</v>
      </c>
      <c r="S29">
        <v>589</v>
      </c>
      <c r="T29">
        <v>0.28399999999999997</v>
      </c>
      <c r="U29">
        <v>0.33900000000000002</v>
      </c>
      <c r="V29">
        <v>0.40500000000000003</v>
      </c>
      <c r="W29">
        <v>0.74399999999999999</v>
      </c>
      <c r="X29">
        <v>107</v>
      </c>
      <c r="Y29">
        <v>0.34599999999999997</v>
      </c>
      <c r="Z29">
        <v>109</v>
      </c>
      <c r="AA29">
        <v>2305</v>
      </c>
      <c r="AB29">
        <v>156</v>
      </c>
      <c r="AC29">
        <v>23</v>
      </c>
      <c r="AD29">
        <v>70</v>
      </c>
      <c r="AE29">
        <v>56</v>
      </c>
      <c r="AF29">
        <v>51</v>
      </c>
      <c r="AG29">
        <v>2170</v>
      </c>
      <c r="AH29">
        <v>1965</v>
      </c>
      <c r="AI29">
        <v>12.12962962962963</v>
      </c>
      <c r="AJ29">
        <v>4.9731481481481481</v>
      </c>
      <c r="AK29">
        <v>4.6380368098159508</v>
      </c>
      <c r="AL29">
        <v>0.33511133833219731</v>
      </c>
      <c r="AM29">
        <v>4.5647123893805306</v>
      </c>
      <c r="AN29">
        <v>7.3324420435420201E-2</v>
      </c>
    </row>
    <row r="30" spans="1:40" ht="16" customHeight="1" x14ac:dyDescent="0.2">
      <c r="A30" s="15">
        <v>28</v>
      </c>
      <c r="C30" t="s">
        <v>89</v>
      </c>
      <c r="F30" t="s">
        <v>110</v>
      </c>
      <c r="G30">
        <v>162</v>
      </c>
      <c r="H30">
        <v>6149</v>
      </c>
      <c r="I30">
        <v>5571</v>
      </c>
      <c r="J30">
        <v>624</v>
      </c>
      <c r="K30">
        <v>1398</v>
      </c>
      <c r="L30">
        <v>249</v>
      </c>
      <c r="M30">
        <v>53</v>
      </c>
      <c r="N30">
        <v>126</v>
      </c>
      <c r="O30">
        <v>580</v>
      </c>
      <c r="P30">
        <v>67</v>
      </c>
      <c r="Q30">
        <v>72</v>
      </c>
      <c r="R30">
        <v>448</v>
      </c>
      <c r="S30">
        <v>813</v>
      </c>
      <c r="T30">
        <v>0.251</v>
      </c>
      <c r="U30">
        <v>0.309</v>
      </c>
      <c r="V30">
        <v>0.38300000000000001</v>
      </c>
      <c r="W30">
        <v>0.69099999999999995</v>
      </c>
      <c r="X30">
        <v>85</v>
      </c>
      <c r="Y30">
        <v>0.317</v>
      </c>
      <c r="Z30">
        <v>82</v>
      </c>
      <c r="AA30">
        <v>2131</v>
      </c>
      <c r="AB30">
        <v>119</v>
      </c>
      <c r="AC30">
        <v>33</v>
      </c>
      <c r="AD30">
        <v>63</v>
      </c>
      <c r="AE30">
        <v>34</v>
      </c>
      <c r="AF30">
        <v>44</v>
      </c>
      <c r="AG30">
        <v>1923</v>
      </c>
      <c r="AH30">
        <v>1732</v>
      </c>
      <c r="AI30">
        <v>10.691358024691359</v>
      </c>
      <c r="AJ30">
        <v>4.3834567901234562</v>
      </c>
      <c r="AK30">
        <v>3.8518518518518521</v>
      </c>
      <c r="AL30">
        <v>0.5316049382716046</v>
      </c>
      <c r="AM30">
        <v>4.1743006112909029</v>
      </c>
      <c r="AN30">
        <v>0.32244875943905132</v>
      </c>
    </row>
    <row r="31" spans="1:40" ht="16" customHeight="1" x14ac:dyDescent="0.2">
      <c r="A31" s="15">
        <v>39</v>
      </c>
      <c r="C31" t="s">
        <v>89</v>
      </c>
      <c r="F31" t="s">
        <v>204</v>
      </c>
      <c r="G31">
        <v>162</v>
      </c>
      <c r="H31">
        <v>6164</v>
      </c>
      <c r="I31">
        <v>5465</v>
      </c>
      <c r="J31">
        <v>694</v>
      </c>
      <c r="K31">
        <v>1407</v>
      </c>
      <c r="L31">
        <v>250</v>
      </c>
      <c r="M31">
        <v>61</v>
      </c>
      <c r="N31">
        <v>114</v>
      </c>
      <c r="O31">
        <v>647</v>
      </c>
      <c r="P31">
        <v>237</v>
      </c>
      <c r="Q31">
        <v>82</v>
      </c>
      <c r="R31">
        <v>547</v>
      </c>
      <c r="S31">
        <v>865</v>
      </c>
      <c r="T31">
        <v>0.25700000000000001</v>
      </c>
      <c r="U31">
        <v>0.32400000000000001</v>
      </c>
      <c r="V31">
        <v>0.38800000000000001</v>
      </c>
      <c r="W31">
        <v>0.71199999999999997</v>
      </c>
      <c r="X31">
        <v>99</v>
      </c>
      <c r="Y31">
        <v>0.33500000000000002</v>
      </c>
      <c r="Z31">
        <v>98</v>
      </c>
      <c r="AA31">
        <v>2121</v>
      </c>
      <c r="AB31">
        <v>102</v>
      </c>
      <c r="AC31">
        <v>20</v>
      </c>
      <c r="AD31">
        <v>76</v>
      </c>
      <c r="AE31">
        <v>56</v>
      </c>
      <c r="AF31">
        <v>75</v>
      </c>
      <c r="AG31">
        <v>2049</v>
      </c>
      <c r="AH31">
        <v>1865</v>
      </c>
      <c r="AI31">
        <v>11.51234567901234</v>
      </c>
      <c r="AJ31">
        <v>4.720061728395061</v>
      </c>
      <c r="AK31">
        <v>4.283950617283951</v>
      </c>
      <c r="AL31">
        <v>0.43611111111111001</v>
      </c>
      <c r="AM31">
        <v>4.3427126200274344</v>
      </c>
      <c r="AN31">
        <v>5.8762002743483421E-2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40</v>
      </c>
      <c r="C3" t="s">
        <v>89</v>
      </c>
      <c r="F3" t="s">
        <v>219</v>
      </c>
      <c r="G3">
        <v>160</v>
      </c>
      <c r="H3">
        <v>6036</v>
      </c>
      <c r="I3">
        <v>5422</v>
      </c>
      <c r="J3">
        <v>669</v>
      </c>
      <c r="K3">
        <v>1389</v>
      </c>
      <c r="L3">
        <v>220</v>
      </c>
      <c r="M3">
        <v>28</v>
      </c>
      <c r="N3">
        <v>126</v>
      </c>
      <c r="O3">
        <v>626</v>
      </c>
      <c r="P3">
        <v>98</v>
      </c>
      <c r="Q3">
        <v>50</v>
      </c>
      <c r="R3">
        <v>490</v>
      </c>
      <c r="S3">
        <v>818</v>
      </c>
      <c r="T3">
        <v>0.25600000000000001</v>
      </c>
      <c r="U3">
        <v>0.318</v>
      </c>
      <c r="V3">
        <v>0.377</v>
      </c>
      <c r="W3">
        <v>0.69499999999999995</v>
      </c>
      <c r="X3">
        <v>84</v>
      </c>
      <c r="Y3">
        <v>0.32700000000000001</v>
      </c>
      <c r="Z3">
        <v>84</v>
      </c>
      <c r="AA3">
        <v>2043</v>
      </c>
      <c r="AB3">
        <v>112</v>
      </c>
      <c r="AC3">
        <v>23</v>
      </c>
      <c r="AD3">
        <v>62</v>
      </c>
      <c r="AE3">
        <v>38</v>
      </c>
      <c r="AF3">
        <v>47</v>
      </c>
      <c r="AG3">
        <v>1949</v>
      </c>
      <c r="AH3">
        <v>1787</v>
      </c>
      <c r="AI3">
        <v>11.03086419753086</v>
      </c>
      <c r="AJ3">
        <v>4.5226543209876544</v>
      </c>
      <c r="AK3">
        <v>4.1812500000000004</v>
      </c>
      <c r="AL3">
        <v>0.34140432098765322</v>
      </c>
      <c r="AM3">
        <v>4.1194033892382951</v>
      </c>
      <c r="AN3">
        <v>6.1846610761705278E-2</v>
      </c>
    </row>
    <row r="4" spans="1:40" ht="16" customHeight="1" x14ac:dyDescent="0.2">
      <c r="A4" s="15">
        <v>22</v>
      </c>
      <c r="B4" t="s">
        <v>371</v>
      </c>
      <c r="C4" t="s">
        <v>506</v>
      </c>
      <c r="D4" t="s">
        <v>507</v>
      </c>
      <c r="E4" t="s">
        <v>366</v>
      </c>
      <c r="F4" t="s">
        <v>404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-100</v>
      </c>
      <c r="Y4">
        <v>0</v>
      </c>
      <c r="Z4">
        <v>-133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40" ht="16" customHeight="1" x14ac:dyDescent="0.2">
      <c r="A5" s="15">
        <v>26</v>
      </c>
      <c r="C5" t="s">
        <v>89</v>
      </c>
      <c r="F5" t="s">
        <v>100</v>
      </c>
      <c r="G5">
        <v>160</v>
      </c>
      <c r="H5">
        <v>6184</v>
      </c>
      <c r="I5">
        <v>5538</v>
      </c>
      <c r="J5">
        <v>841</v>
      </c>
      <c r="K5">
        <v>1567</v>
      </c>
      <c r="L5">
        <v>310</v>
      </c>
      <c r="M5">
        <v>34</v>
      </c>
      <c r="N5">
        <v>194</v>
      </c>
      <c r="O5">
        <v>805</v>
      </c>
      <c r="P5">
        <v>60</v>
      </c>
      <c r="Q5">
        <v>43</v>
      </c>
      <c r="R5">
        <v>512</v>
      </c>
      <c r="S5">
        <v>708</v>
      </c>
      <c r="T5">
        <v>0.28299999999999997</v>
      </c>
      <c r="U5">
        <v>0.34399999999999997</v>
      </c>
      <c r="V5">
        <v>0.45600000000000002</v>
      </c>
      <c r="W5">
        <v>0.8</v>
      </c>
      <c r="X5">
        <v>109</v>
      </c>
      <c r="Y5">
        <v>0.36199999999999999</v>
      </c>
      <c r="Z5">
        <v>108</v>
      </c>
      <c r="AA5">
        <v>2527</v>
      </c>
      <c r="AB5">
        <v>158</v>
      </c>
      <c r="AC5">
        <v>33</v>
      </c>
      <c r="AD5">
        <v>42</v>
      </c>
      <c r="AE5">
        <v>59</v>
      </c>
      <c r="AF5">
        <v>38</v>
      </c>
      <c r="AG5">
        <v>2150</v>
      </c>
      <c r="AH5">
        <v>1949</v>
      </c>
      <c r="AI5">
        <v>12.03086419753086</v>
      </c>
      <c r="AJ5">
        <v>4.9326543209876537</v>
      </c>
      <c r="AK5">
        <v>5.2562499999999996</v>
      </c>
      <c r="AL5">
        <v>0.32359567901234598</v>
      </c>
      <c r="AM5">
        <v>5.0235852713178302</v>
      </c>
      <c r="AN5">
        <v>0.2326647286821695</v>
      </c>
    </row>
    <row r="6" spans="1:40" ht="16" customHeight="1" x14ac:dyDescent="0.2">
      <c r="A6" s="15">
        <v>39</v>
      </c>
      <c r="C6" t="s">
        <v>89</v>
      </c>
      <c r="F6" t="s">
        <v>132</v>
      </c>
      <c r="G6">
        <v>162</v>
      </c>
      <c r="H6">
        <v>6182</v>
      </c>
      <c r="I6">
        <v>5550</v>
      </c>
      <c r="J6">
        <v>706</v>
      </c>
      <c r="K6">
        <v>1494</v>
      </c>
      <c r="L6">
        <v>250</v>
      </c>
      <c r="M6">
        <v>43</v>
      </c>
      <c r="N6">
        <v>135</v>
      </c>
      <c r="O6">
        <v>663</v>
      </c>
      <c r="P6">
        <v>73</v>
      </c>
      <c r="Q6">
        <v>52</v>
      </c>
      <c r="R6">
        <v>478</v>
      </c>
      <c r="S6">
        <v>762</v>
      </c>
      <c r="T6">
        <v>0.26900000000000002</v>
      </c>
      <c r="U6">
        <v>0.32900000000000001</v>
      </c>
      <c r="V6">
        <v>0.40300000000000002</v>
      </c>
      <c r="W6">
        <v>0.73099999999999998</v>
      </c>
      <c r="X6">
        <v>91</v>
      </c>
      <c r="Y6">
        <v>0.33800000000000002</v>
      </c>
      <c r="Z6">
        <v>90</v>
      </c>
      <c r="AA6">
        <v>2235</v>
      </c>
      <c r="AB6">
        <v>126</v>
      </c>
      <c r="AC6">
        <v>35</v>
      </c>
      <c r="AD6">
        <v>77</v>
      </c>
      <c r="AE6">
        <v>42</v>
      </c>
      <c r="AF6">
        <v>49</v>
      </c>
      <c r="AG6">
        <v>2056</v>
      </c>
      <c r="AH6">
        <v>1878</v>
      </c>
      <c r="AI6">
        <v>11.59259259259259</v>
      </c>
      <c r="AJ6">
        <v>4.7529629629629628</v>
      </c>
      <c r="AK6">
        <v>4.3580246913580254</v>
      </c>
      <c r="AL6">
        <v>0.39493827160493827</v>
      </c>
      <c r="AM6">
        <v>4.4730141843971634</v>
      </c>
      <c r="AN6">
        <v>0.1149894930391389</v>
      </c>
    </row>
    <row r="7" spans="1:40" ht="16" customHeight="1" x14ac:dyDescent="0.2">
      <c r="A7" s="15">
        <v>26</v>
      </c>
      <c r="C7" t="s">
        <v>89</v>
      </c>
      <c r="F7" t="s">
        <v>160</v>
      </c>
      <c r="G7">
        <v>159</v>
      </c>
      <c r="H7">
        <v>6056</v>
      </c>
      <c r="I7">
        <v>5463</v>
      </c>
      <c r="J7">
        <v>730</v>
      </c>
      <c r="K7">
        <v>1505</v>
      </c>
      <c r="L7">
        <v>290</v>
      </c>
      <c r="M7">
        <v>33</v>
      </c>
      <c r="N7">
        <v>127</v>
      </c>
      <c r="O7">
        <v>680</v>
      </c>
      <c r="P7">
        <v>97</v>
      </c>
      <c r="Q7">
        <v>62</v>
      </c>
      <c r="R7">
        <v>454</v>
      </c>
      <c r="S7">
        <v>668</v>
      </c>
      <c r="T7">
        <v>0.27500000000000002</v>
      </c>
      <c r="U7">
        <v>0.33300000000000002</v>
      </c>
      <c r="V7">
        <v>0.41</v>
      </c>
      <c r="W7">
        <v>0.74299999999999999</v>
      </c>
      <c r="X7">
        <v>100</v>
      </c>
      <c r="Y7">
        <v>0.34399999999999997</v>
      </c>
      <c r="Z7">
        <v>101</v>
      </c>
      <c r="AA7">
        <v>2242</v>
      </c>
      <c r="AB7">
        <v>151</v>
      </c>
      <c r="AC7">
        <v>36</v>
      </c>
      <c r="AD7">
        <v>58</v>
      </c>
      <c r="AE7">
        <v>45</v>
      </c>
      <c r="AF7">
        <v>29</v>
      </c>
      <c r="AG7">
        <v>2024</v>
      </c>
      <c r="AH7">
        <v>1811</v>
      </c>
      <c r="AI7">
        <v>11.179012345679009</v>
      </c>
      <c r="AJ7">
        <v>4.5833950617283952</v>
      </c>
      <c r="AK7">
        <v>4.5911949685534594</v>
      </c>
      <c r="AL7">
        <v>7.7999068250642623E-3</v>
      </c>
      <c r="AM7">
        <v>4.3356439773106441</v>
      </c>
      <c r="AN7">
        <v>0.25555099124281527</v>
      </c>
    </row>
    <row r="8" spans="1:40" ht="16" customHeight="1" x14ac:dyDescent="0.2">
      <c r="A8" s="15">
        <v>37</v>
      </c>
      <c r="C8" t="s">
        <v>89</v>
      </c>
      <c r="F8" t="s">
        <v>343</v>
      </c>
      <c r="G8">
        <v>161</v>
      </c>
      <c r="H8">
        <v>6218</v>
      </c>
      <c r="I8">
        <v>5477</v>
      </c>
      <c r="J8">
        <v>731</v>
      </c>
      <c r="K8">
        <v>1445</v>
      </c>
      <c r="L8">
        <v>266</v>
      </c>
      <c r="M8">
        <v>31</v>
      </c>
      <c r="N8">
        <v>132</v>
      </c>
      <c r="O8">
        <v>686</v>
      </c>
      <c r="P8">
        <v>99</v>
      </c>
      <c r="Q8">
        <v>47</v>
      </c>
      <c r="R8">
        <v>614</v>
      </c>
      <c r="S8">
        <v>902</v>
      </c>
      <c r="T8">
        <v>0.26400000000000001</v>
      </c>
      <c r="U8">
        <v>0.33800000000000002</v>
      </c>
      <c r="V8">
        <v>0.39600000000000002</v>
      </c>
      <c r="W8">
        <v>0.73399999999999999</v>
      </c>
      <c r="X8">
        <v>99</v>
      </c>
      <c r="Y8">
        <v>0.34</v>
      </c>
      <c r="Z8">
        <v>99</v>
      </c>
      <c r="AA8">
        <v>2169</v>
      </c>
      <c r="AB8">
        <v>128</v>
      </c>
      <c r="AC8">
        <v>19</v>
      </c>
      <c r="AD8">
        <v>62</v>
      </c>
      <c r="AE8">
        <v>46</v>
      </c>
      <c r="AF8">
        <v>73</v>
      </c>
      <c r="AG8">
        <v>2151</v>
      </c>
      <c r="AH8">
        <v>1976</v>
      </c>
      <c r="AI8">
        <v>12.19753086419753</v>
      </c>
      <c r="AJ8">
        <v>5.0009876543209879</v>
      </c>
      <c r="AK8">
        <v>4.5403726708074537</v>
      </c>
      <c r="AL8">
        <v>0.46061498351353419</v>
      </c>
      <c r="AM8">
        <v>4.5015384615384617</v>
      </c>
      <c r="AN8">
        <v>3.8834209268991948E-2</v>
      </c>
    </row>
    <row r="9" spans="1:40" ht="16" customHeight="1" x14ac:dyDescent="0.2">
      <c r="A9" s="15">
        <v>23</v>
      </c>
      <c r="C9" t="s">
        <v>89</v>
      </c>
      <c r="F9" t="s">
        <v>145</v>
      </c>
      <c r="G9">
        <v>161</v>
      </c>
      <c r="H9">
        <v>6207</v>
      </c>
      <c r="I9">
        <v>5376</v>
      </c>
      <c r="J9">
        <v>760</v>
      </c>
      <c r="K9">
        <v>1388</v>
      </c>
      <c r="L9">
        <v>206</v>
      </c>
      <c r="M9">
        <v>29</v>
      </c>
      <c r="N9">
        <v>138</v>
      </c>
      <c r="O9">
        <v>707</v>
      </c>
      <c r="P9">
        <v>143</v>
      </c>
      <c r="Q9">
        <v>90</v>
      </c>
      <c r="R9">
        <v>657</v>
      </c>
      <c r="S9">
        <v>786</v>
      </c>
      <c r="T9">
        <v>0.25800000000000001</v>
      </c>
      <c r="U9">
        <v>0.34</v>
      </c>
      <c r="V9">
        <v>0.38400000000000001</v>
      </c>
      <c r="W9">
        <v>0.72399999999999998</v>
      </c>
      <c r="X9">
        <v>96</v>
      </c>
      <c r="Y9">
        <v>0.34100000000000003</v>
      </c>
      <c r="Z9">
        <v>100</v>
      </c>
      <c r="AA9">
        <v>2066</v>
      </c>
      <c r="AB9">
        <v>122</v>
      </c>
      <c r="AC9">
        <v>42</v>
      </c>
      <c r="AD9">
        <v>70</v>
      </c>
      <c r="AE9">
        <v>60</v>
      </c>
      <c r="AF9">
        <v>31</v>
      </c>
      <c r="AG9">
        <v>2118</v>
      </c>
      <c r="AH9">
        <v>1906</v>
      </c>
      <c r="AI9">
        <v>11.76543209876543</v>
      </c>
      <c r="AJ9">
        <v>4.8238271604938268</v>
      </c>
      <c r="AK9">
        <v>4.7204968944099379</v>
      </c>
      <c r="AL9">
        <v>0.1033302660838888</v>
      </c>
      <c r="AM9">
        <v>4.1857254901960781</v>
      </c>
      <c r="AN9">
        <v>0.53477140421385982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30</v>
      </c>
      <c r="C11" t="s">
        <v>89</v>
      </c>
      <c r="F11" t="s">
        <v>229</v>
      </c>
      <c r="G11">
        <v>160</v>
      </c>
      <c r="H11">
        <v>6081</v>
      </c>
      <c r="I11">
        <v>5375</v>
      </c>
      <c r="J11">
        <v>770</v>
      </c>
      <c r="K11">
        <v>1446</v>
      </c>
      <c r="L11">
        <v>221</v>
      </c>
      <c r="M11">
        <v>35</v>
      </c>
      <c r="N11">
        <v>164</v>
      </c>
      <c r="O11">
        <v>729</v>
      </c>
      <c r="P11">
        <v>176</v>
      </c>
      <c r="Q11">
        <v>86</v>
      </c>
      <c r="R11">
        <v>575</v>
      </c>
      <c r="S11">
        <v>814</v>
      </c>
      <c r="T11">
        <v>0.26900000000000002</v>
      </c>
      <c r="U11">
        <v>0.33900000000000002</v>
      </c>
      <c r="V11">
        <v>0.41499999999999998</v>
      </c>
      <c r="W11">
        <v>0.754</v>
      </c>
      <c r="X11">
        <v>100</v>
      </c>
      <c r="Y11">
        <v>0.34799999999999998</v>
      </c>
      <c r="Z11">
        <v>101</v>
      </c>
      <c r="AA11">
        <v>2229</v>
      </c>
      <c r="AB11">
        <v>140</v>
      </c>
      <c r="AC11">
        <v>22</v>
      </c>
      <c r="AD11">
        <v>56</v>
      </c>
      <c r="AE11">
        <v>52</v>
      </c>
      <c r="AF11">
        <v>28</v>
      </c>
      <c r="AG11">
        <v>2071</v>
      </c>
      <c r="AH11">
        <v>1845</v>
      </c>
      <c r="AI11">
        <v>11.388888888888889</v>
      </c>
      <c r="AJ11">
        <v>4.6694444444444443</v>
      </c>
      <c r="AK11">
        <v>4.8125</v>
      </c>
      <c r="AL11">
        <v>0.14305555555555571</v>
      </c>
      <c r="AM11">
        <v>4.3917772861356932</v>
      </c>
      <c r="AN11">
        <v>0.42072271386430682</v>
      </c>
    </row>
    <row r="12" spans="1:40" ht="16" customHeight="1" x14ac:dyDescent="0.2">
      <c r="A12" s="15">
        <v>42</v>
      </c>
      <c r="C12" t="s">
        <v>89</v>
      </c>
      <c r="F12" t="s">
        <v>263</v>
      </c>
      <c r="G12">
        <v>162</v>
      </c>
      <c r="H12">
        <v>6029</v>
      </c>
      <c r="I12">
        <v>5394</v>
      </c>
      <c r="J12">
        <v>583</v>
      </c>
      <c r="K12">
        <v>1382</v>
      </c>
      <c r="L12">
        <v>224</v>
      </c>
      <c r="M12">
        <v>52</v>
      </c>
      <c r="N12">
        <v>49</v>
      </c>
      <c r="O12">
        <v>542</v>
      </c>
      <c r="P12">
        <v>190</v>
      </c>
      <c r="Q12">
        <v>95</v>
      </c>
      <c r="R12">
        <v>461</v>
      </c>
      <c r="S12">
        <v>745</v>
      </c>
      <c r="T12">
        <v>0.25600000000000001</v>
      </c>
      <c r="U12">
        <v>0.315</v>
      </c>
      <c r="V12">
        <v>0.34399999999999997</v>
      </c>
      <c r="W12">
        <v>0.65900000000000003</v>
      </c>
      <c r="X12">
        <v>85</v>
      </c>
      <c r="Y12">
        <v>0.309</v>
      </c>
      <c r="Z12">
        <v>84</v>
      </c>
      <c r="AA12">
        <v>1857</v>
      </c>
      <c r="AB12">
        <v>105</v>
      </c>
      <c r="AC12">
        <v>22</v>
      </c>
      <c r="AD12">
        <v>109</v>
      </c>
      <c r="AE12">
        <v>43</v>
      </c>
      <c r="AF12">
        <v>75</v>
      </c>
      <c r="AG12">
        <v>1940</v>
      </c>
      <c r="AH12">
        <v>1740</v>
      </c>
      <c r="AI12">
        <v>10.74074074074074</v>
      </c>
      <c r="AJ12">
        <v>4.4037037037037026</v>
      </c>
      <c r="AK12">
        <v>3.598765432098765</v>
      </c>
      <c r="AL12">
        <v>0.80493827160493803</v>
      </c>
      <c r="AM12">
        <v>3.6948148148148139</v>
      </c>
      <c r="AN12">
        <v>9.6049382716048903E-2</v>
      </c>
    </row>
    <row r="13" spans="1:40" ht="16" customHeight="1" x14ac:dyDescent="0.2">
      <c r="A13" s="15">
        <v>22</v>
      </c>
      <c r="B13" t="s">
        <v>371</v>
      </c>
      <c r="C13" t="s">
        <v>503</v>
      </c>
      <c r="D13" t="s">
        <v>371</v>
      </c>
      <c r="E13" t="s">
        <v>445</v>
      </c>
      <c r="F13" t="s">
        <v>383</v>
      </c>
      <c r="G13">
        <v>5</v>
      </c>
      <c r="H13">
        <v>5</v>
      </c>
      <c r="I13">
        <v>5</v>
      </c>
      <c r="J13">
        <v>3</v>
      </c>
      <c r="K13">
        <v>3</v>
      </c>
      <c r="L13">
        <v>1</v>
      </c>
      <c r="M13">
        <v>0</v>
      </c>
      <c r="N13">
        <v>0</v>
      </c>
      <c r="O13">
        <v>0</v>
      </c>
      <c r="P13">
        <v>3</v>
      </c>
      <c r="Q13">
        <v>1</v>
      </c>
      <c r="R13">
        <v>0</v>
      </c>
      <c r="S13">
        <v>0</v>
      </c>
      <c r="T13">
        <v>0.6</v>
      </c>
      <c r="U13">
        <v>0.6</v>
      </c>
      <c r="V13">
        <v>0.8</v>
      </c>
      <c r="W13">
        <v>1.4</v>
      </c>
      <c r="X13">
        <v>272</v>
      </c>
      <c r="Y13">
        <v>0.66400000000000003</v>
      </c>
      <c r="Z13">
        <v>290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2</v>
      </c>
      <c r="AI13">
        <v>1.234567901234568E-2</v>
      </c>
      <c r="AJ13">
        <v>5.0617283950617278E-3</v>
      </c>
      <c r="AK13">
        <v>0.6</v>
      </c>
      <c r="AL13">
        <v>0.59493827160493828</v>
      </c>
      <c r="AM13">
        <v>5.1851851851851859E-3</v>
      </c>
      <c r="AN13">
        <v>0.5948148148148148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37</v>
      </c>
      <c r="C15" t="s">
        <v>89</v>
      </c>
      <c r="F15" t="s">
        <v>97</v>
      </c>
      <c r="G15">
        <v>162</v>
      </c>
      <c r="H15">
        <v>6188</v>
      </c>
      <c r="I15">
        <v>5490</v>
      </c>
      <c r="J15">
        <v>739</v>
      </c>
      <c r="K15">
        <v>1443</v>
      </c>
      <c r="L15">
        <v>220</v>
      </c>
      <c r="M15">
        <v>24</v>
      </c>
      <c r="N15">
        <v>183</v>
      </c>
      <c r="O15">
        <v>713</v>
      </c>
      <c r="P15">
        <v>106</v>
      </c>
      <c r="Q15">
        <v>46</v>
      </c>
      <c r="R15">
        <v>556</v>
      </c>
      <c r="S15">
        <v>834</v>
      </c>
      <c r="T15">
        <v>0.26300000000000001</v>
      </c>
      <c r="U15">
        <v>0.33100000000000002</v>
      </c>
      <c r="V15">
        <v>0.41199999999999998</v>
      </c>
      <c r="W15">
        <v>0.74299999999999999</v>
      </c>
      <c r="X15">
        <v>103</v>
      </c>
      <c r="Y15">
        <v>0.34200000000000003</v>
      </c>
      <c r="Z15">
        <v>102</v>
      </c>
      <c r="AA15">
        <v>2260</v>
      </c>
      <c r="AB15">
        <v>145</v>
      </c>
      <c r="AC15">
        <v>23</v>
      </c>
      <c r="AD15">
        <v>83</v>
      </c>
      <c r="AE15">
        <v>36</v>
      </c>
      <c r="AF15">
        <v>62</v>
      </c>
      <c r="AG15">
        <v>2084</v>
      </c>
      <c r="AH15">
        <v>1893</v>
      </c>
      <c r="AI15">
        <v>11.68518518518519</v>
      </c>
      <c r="AJ15">
        <v>4.7909259259259258</v>
      </c>
      <c r="AK15">
        <v>4.5617283950617287</v>
      </c>
      <c r="AL15">
        <v>0.22919753086419711</v>
      </c>
      <c r="AM15">
        <v>4.5815810674723059</v>
      </c>
      <c r="AN15">
        <v>1.9852672410577199E-2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21</v>
      </c>
      <c r="C17" t="s">
        <v>89</v>
      </c>
      <c r="F17" t="s">
        <v>251</v>
      </c>
      <c r="G17">
        <v>161</v>
      </c>
      <c r="H17">
        <v>6227</v>
      </c>
      <c r="I17">
        <v>5536</v>
      </c>
      <c r="J17">
        <v>807</v>
      </c>
      <c r="K17">
        <v>1552</v>
      </c>
      <c r="L17">
        <v>291</v>
      </c>
      <c r="M17">
        <v>41</v>
      </c>
      <c r="N17">
        <v>185</v>
      </c>
      <c r="O17">
        <v>766</v>
      </c>
      <c r="P17">
        <v>100</v>
      </c>
      <c r="Q17">
        <v>53</v>
      </c>
      <c r="R17">
        <v>549</v>
      </c>
      <c r="S17">
        <v>745</v>
      </c>
      <c r="T17">
        <v>0.28000000000000003</v>
      </c>
      <c r="U17">
        <v>0.34499999999999997</v>
      </c>
      <c r="V17">
        <v>0.44800000000000001</v>
      </c>
      <c r="W17">
        <v>0.79300000000000004</v>
      </c>
      <c r="X17">
        <v>113</v>
      </c>
      <c r="Y17">
        <v>0.36</v>
      </c>
      <c r="Z17">
        <v>112</v>
      </c>
      <c r="AA17">
        <v>2480</v>
      </c>
      <c r="AB17">
        <v>130</v>
      </c>
      <c r="AC17">
        <v>20</v>
      </c>
      <c r="AD17">
        <v>72</v>
      </c>
      <c r="AE17">
        <v>50</v>
      </c>
      <c r="AF17">
        <v>48</v>
      </c>
      <c r="AG17">
        <v>2169</v>
      </c>
      <c r="AH17">
        <v>1986</v>
      </c>
      <c r="AI17">
        <v>12.25925925925926</v>
      </c>
      <c r="AJ17">
        <v>5.0262962962962963</v>
      </c>
      <c r="AK17">
        <v>5.012422360248447</v>
      </c>
      <c r="AL17">
        <v>1.3873936047849259E-2</v>
      </c>
      <c r="AM17">
        <v>5.0145700483091789</v>
      </c>
      <c r="AN17">
        <v>2.1476880607318449E-3</v>
      </c>
    </row>
    <row r="18" spans="1:40" ht="16" customHeight="1" x14ac:dyDescent="0.2">
      <c r="A18" s="15">
        <v>26</v>
      </c>
      <c r="C18" t="s">
        <v>89</v>
      </c>
      <c r="F18" t="s">
        <v>225</v>
      </c>
      <c r="G18">
        <v>162</v>
      </c>
      <c r="H18">
        <v>6297</v>
      </c>
      <c r="I18">
        <v>5544</v>
      </c>
      <c r="J18">
        <v>764</v>
      </c>
      <c r="K18">
        <v>1544</v>
      </c>
      <c r="L18">
        <v>256</v>
      </c>
      <c r="M18">
        <v>46</v>
      </c>
      <c r="N18">
        <v>112</v>
      </c>
      <c r="O18">
        <v>714</v>
      </c>
      <c r="P18">
        <v>66</v>
      </c>
      <c r="Q18">
        <v>45</v>
      </c>
      <c r="R18">
        <v>526</v>
      </c>
      <c r="S18">
        <v>693</v>
      </c>
      <c r="T18">
        <v>0.27800000000000002</v>
      </c>
      <c r="U18">
        <v>0.34100000000000003</v>
      </c>
      <c r="V18">
        <v>0.40200000000000002</v>
      </c>
      <c r="W18">
        <v>0.74299999999999999</v>
      </c>
      <c r="X18">
        <v>97</v>
      </c>
      <c r="Y18">
        <v>0.34399999999999997</v>
      </c>
      <c r="Z18">
        <v>98</v>
      </c>
      <c r="AA18">
        <v>2228</v>
      </c>
      <c r="AB18">
        <v>116</v>
      </c>
      <c r="AC18">
        <v>31</v>
      </c>
      <c r="AD18">
        <v>142</v>
      </c>
      <c r="AE18">
        <v>53</v>
      </c>
      <c r="AF18">
        <v>37</v>
      </c>
      <c r="AG18">
        <v>2138</v>
      </c>
      <c r="AH18">
        <v>1977</v>
      </c>
      <c r="AI18">
        <v>12.203703703703701</v>
      </c>
      <c r="AJ18">
        <v>5.0035185185185176</v>
      </c>
      <c r="AK18">
        <v>4.716049382716049</v>
      </c>
      <c r="AL18">
        <v>0.28746913580246952</v>
      </c>
      <c r="AM18">
        <v>4.5318328445747804</v>
      </c>
      <c r="AN18">
        <v>0.18421653814126859</v>
      </c>
    </row>
    <row r="19" spans="1:40" ht="16" customHeight="1" x14ac:dyDescent="0.2">
      <c r="A19" s="15">
        <v>41</v>
      </c>
      <c r="C19" t="s">
        <v>89</v>
      </c>
      <c r="F19" t="s">
        <v>419</v>
      </c>
      <c r="G19">
        <v>163</v>
      </c>
      <c r="H19">
        <v>6231</v>
      </c>
      <c r="I19">
        <v>5591</v>
      </c>
      <c r="J19">
        <v>593</v>
      </c>
      <c r="K19">
        <v>1399</v>
      </c>
      <c r="L19">
        <v>255</v>
      </c>
      <c r="M19">
        <v>41</v>
      </c>
      <c r="N19">
        <v>74</v>
      </c>
      <c r="O19">
        <v>558</v>
      </c>
      <c r="P19">
        <v>135</v>
      </c>
      <c r="Q19">
        <v>79</v>
      </c>
      <c r="R19">
        <v>498</v>
      </c>
      <c r="S19">
        <v>817</v>
      </c>
      <c r="T19">
        <v>0.25</v>
      </c>
      <c r="U19">
        <v>0.313</v>
      </c>
      <c r="V19">
        <v>0.35</v>
      </c>
      <c r="W19">
        <v>0.66400000000000003</v>
      </c>
      <c r="X19">
        <v>85</v>
      </c>
      <c r="Y19">
        <v>0.309</v>
      </c>
      <c r="Z19">
        <v>84</v>
      </c>
      <c r="AA19">
        <v>1958</v>
      </c>
      <c r="AB19">
        <v>117</v>
      </c>
      <c r="AC19">
        <v>35</v>
      </c>
      <c r="AD19">
        <v>66</v>
      </c>
      <c r="AE19">
        <v>40</v>
      </c>
      <c r="AF19">
        <v>53</v>
      </c>
      <c r="AG19">
        <v>1985</v>
      </c>
      <c r="AH19">
        <v>1789</v>
      </c>
      <c r="AI19">
        <v>11.043209876543211</v>
      </c>
      <c r="AJ19">
        <v>4.5277160493827164</v>
      </c>
      <c r="AK19">
        <v>3.6380368098159508</v>
      </c>
      <c r="AL19">
        <v>0.88967923956676565</v>
      </c>
      <c r="AM19">
        <v>3.8898207312744062</v>
      </c>
      <c r="AN19">
        <v>0.25178392145845502</v>
      </c>
    </row>
    <row r="20" spans="1:40" ht="16" customHeight="1" x14ac:dyDescent="0.2">
      <c r="A20" s="15">
        <v>33</v>
      </c>
      <c r="C20" t="s">
        <v>89</v>
      </c>
      <c r="F20" t="s">
        <v>192</v>
      </c>
      <c r="G20">
        <v>160</v>
      </c>
      <c r="H20">
        <v>6061</v>
      </c>
      <c r="I20">
        <v>5421</v>
      </c>
      <c r="J20">
        <v>734</v>
      </c>
      <c r="K20">
        <v>1443</v>
      </c>
      <c r="L20">
        <v>226</v>
      </c>
      <c r="M20">
        <v>40</v>
      </c>
      <c r="N20">
        <v>150</v>
      </c>
      <c r="O20">
        <v>694</v>
      </c>
      <c r="P20">
        <v>65</v>
      </c>
      <c r="Q20">
        <v>46</v>
      </c>
      <c r="R20">
        <v>509</v>
      </c>
      <c r="S20">
        <v>590</v>
      </c>
      <c r="T20">
        <v>0.26600000000000001</v>
      </c>
      <c r="U20">
        <v>0.32800000000000001</v>
      </c>
      <c r="V20">
        <v>0.40600000000000003</v>
      </c>
      <c r="W20">
        <v>0.73299999999999998</v>
      </c>
      <c r="X20">
        <v>99</v>
      </c>
      <c r="Y20">
        <v>0.33600000000000002</v>
      </c>
      <c r="Z20">
        <v>98</v>
      </c>
      <c r="AA20">
        <v>2199</v>
      </c>
      <c r="AB20">
        <v>148</v>
      </c>
      <c r="AC20">
        <v>18</v>
      </c>
      <c r="AD20">
        <v>50</v>
      </c>
      <c r="AE20">
        <v>63</v>
      </c>
      <c r="AF20">
        <v>48</v>
      </c>
      <c r="AG20">
        <v>2018</v>
      </c>
      <c r="AH20">
        <v>1824</v>
      </c>
      <c r="AI20">
        <v>11.25925925925926</v>
      </c>
      <c r="AJ20">
        <v>4.6162962962962961</v>
      </c>
      <c r="AK20">
        <v>4.5875000000000004</v>
      </c>
      <c r="AL20">
        <v>2.8796296296295761E-2</v>
      </c>
      <c r="AM20">
        <v>4.3900813008130086</v>
      </c>
      <c r="AN20">
        <v>0.1974186991869917</v>
      </c>
    </row>
    <row r="21" spans="1:40" ht="16" customHeight="1" x14ac:dyDescent="0.2">
      <c r="A21" s="15">
        <v>24</v>
      </c>
      <c r="C21" t="s">
        <v>89</v>
      </c>
      <c r="F21" t="s">
        <v>508</v>
      </c>
      <c r="G21">
        <v>162</v>
      </c>
      <c r="H21">
        <v>5971</v>
      </c>
      <c r="I21">
        <v>5348</v>
      </c>
      <c r="J21">
        <v>573</v>
      </c>
      <c r="K21">
        <v>1276</v>
      </c>
      <c r="L21">
        <v>188</v>
      </c>
      <c r="M21">
        <v>32</v>
      </c>
      <c r="N21">
        <v>108</v>
      </c>
      <c r="O21">
        <v>541</v>
      </c>
      <c r="P21">
        <v>104</v>
      </c>
      <c r="Q21">
        <v>69</v>
      </c>
      <c r="R21">
        <v>482</v>
      </c>
      <c r="S21">
        <v>751</v>
      </c>
      <c r="T21">
        <v>0.23899999999999999</v>
      </c>
      <c r="U21">
        <v>0.30199999999999999</v>
      </c>
      <c r="V21">
        <v>0.34599999999999997</v>
      </c>
      <c r="W21">
        <v>0.64800000000000002</v>
      </c>
      <c r="X21">
        <v>80</v>
      </c>
      <c r="Y21">
        <v>0.30299999999999999</v>
      </c>
      <c r="Z21">
        <v>79</v>
      </c>
      <c r="AA21">
        <v>1852</v>
      </c>
      <c r="AB21">
        <v>131</v>
      </c>
      <c r="AC21">
        <v>20</v>
      </c>
      <c r="AD21">
        <v>75</v>
      </c>
      <c r="AE21">
        <v>46</v>
      </c>
      <c r="AF21">
        <v>36</v>
      </c>
      <c r="AG21">
        <v>1814</v>
      </c>
      <c r="AH21">
        <v>1614</v>
      </c>
      <c r="AI21">
        <v>9.9629629629629637</v>
      </c>
      <c r="AJ21">
        <v>4.0848148148148136</v>
      </c>
      <c r="AK21">
        <v>3.5370370370370372</v>
      </c>
      <c r="AL21">
        <v>0.54777777777777725</v>
      </c>
      <c r="AM21">
        <v>3.5955739514348788</v>
      </c>
      <c r="AN21">
        <v>5.8536914397841588E-2</v>
      </c>
    </row>
    <row r="22" spans="1:40" ht="16" customHeight="1" x14ac:dyDescent="0.2">
      <c r="A22" s="15">
        <v>40</v>
      </c>
      <c r="C22" t="s">
        <v>89</v>
      </c>
      <c r="F22" t="s">
        <v>457</v>
      </c>
      <c r="G22">
        <v>163</v>
      </c>
      <c r="H22">
        <v>6222</v>
      </c>
      <c r="I22">
        <v>5463</v>
      </c>
      <c r="J22">
        <v>683</v>
      </c>
      <c r="K22">
        <v>1453</v>
      </c>
      <c r="L22">
        <v>250</v>
      </c>
      <c r="M22">
        <v>53</v>
      </c>
      <c r="N22">
        <v>119</v>
      </c>
      <c r="O22">
        <v>641</v>
      </c>
      <c r="P22">
        <v>128</v>
      </c>
      <c r="Q22">
        <v>76</v>
      </c>
      <c r="R22">
        <v>602</v>
      </c>
      <c r="S22">
        <v>764</v>
      </c>
      <c r="T22">
        <v>0.26600000000000001</v>
      </c>
      <c r="U22">
        <v>0.34</v>
      </c>
      <c r="V22">
        <v>0.39600000000000002</v>
      </c>
      <c r="W22">
        <v>0.73599999999999999</v>
      </c>
      <c r="X22">
        <v>98</v>
      </c>
      <c r="Y22">
        <v>0.34</v>
      </c>
      <c r="Z22">
        <v>98</v>
      </c>
      <c r="AA22">
        <v>2166</v>
      </c>
      <c r="AB22">
        <v>124</v>
      </c>
      <c r="AC22">
        <v>37</v>
      </c>
      <c r="AD22">
        <v>60</v>
      </c>
      <c r="AE22">
        <v>57</v>
      </c>
      <c r="AF22">
        <v>66</v>
      </c>
      <c r="AG22">
        <v>2158</v>
      </c>
      <c r="AH22">
        <v>1958</v>
      </c>
      <c r="AI22">
        <v>12.086419753086419</v>
      </c>
      <c r="AJ22">
        <v>4.9554320987654306</v>
      </c>
      <c r="AK22">
        <v>4.1901840490797548</v>
      </c>
      <c r="AL22">
        <v>0.76524804968567661</v>
      </c>
      <c r="AM22">
        <v>4.4342941176470587</v>
      </c>
      <c r="AN22">
        <v>0.24411006856730391</v>
      </c>
    </row>
    <row r="23" spans="1:40" ht="16" customHeight="1" x14ac:dyDescent="0.2">
      <c r="A23" s="15">
        <v>35</v>
      </c>
      <c r="C23" t="s">
        <v>89</v>
      </c>
      <c r="F23" t="s">
        <v>137</v>
      </c>
      <c r="G23">
        <v>163</v>
      </c>
      <c r="H23">
        <v>6332</v>
      </c>
      <c r="I23">
        <v>5661</v>
      </c>
      <c r="J23">
        <v>775</v>
      </c>
      <c r="K23">
        <v>1541</v>
      </c>
      <c r="L23">
        <v>264</v>
      </c>
      <c r="M23">
        <v>52</v>
      </c>
      <c r="N23">
        <v>148</v>
      </c>
      <c r="O23">
        <v>710</v>
      </c>
      <c r="P23">
        <v>180</v>
      </c>
      <c r="Q23">
        <v>66</v>
      </c>
      <c r="R23">
        <v>483</v>
      </c>
      <c r="S23">
        <v>855</v>
      </c>
      <c r="T23">
        <v>0.27200000000000002</v>
      </c>
      <c r="U23">
        <v>0.33</v>
      </c>
      <c r="V23">
        <v>0.41599999999999998</v>
      </c>
      <c r="W23">
        <v>0.746</v>
      </c>
      <c r="X23">
        <v>99</v>
      </c>
      <c r="Y23">
        <v>0.34399999999999997</v>
      </c>
      <c r="Z23">
        <v>96</v>
      </c>
      <c r="AA23">
        <v>2353</v>
      </c>
      <c r="AB23">
        <v>113</v>
      </c>
      <c r="AC23">
        <v>32</v>
      </c>
      <c r="AD23">
        <v>98</v>
      </c>
      <c r="AE23">
        <v>56</v>
      </c>
      <c r="AF23">
        <v>102</v>
      </c>
      <c r="AG23">
        <v>2158</v>
      </c>
      <c r="AH23">
        <v>1979</v>
      </c>
      <c r="AI23">
        <v>12.216049382716051</v>
      </c>
      <c r="AJ23">
        <v>5.0085802469135796</v>
      </c>
      <c r="AK23">
        <v>4.7546012269938647</v>
      </c>
      <c r="AL23">
        <v>0.25397901991971489</v>
      </c>
      <c r="AM23">
        <v>4.8508821548821546</v>
      </c>
      <c r="AN23">
        <v>9.6280927888289902E-2</v>
      </c>
    </row>
    <row r="24" spans="1:40" ht="16" customHeight="1" x14ac:dyDescent="0.2">
      <c r="A24" s="15">
        <v>37</v>
      </c>
      <c r="C24" t="s">
        <v>89</v>
      </c>
      <c r="F24" t="s">
        <v>153</v>
      </c>
      <c r="G24">
        <v>161</v>
      </c>
      <c r="H24">
        <v>6169</v>
      </c>
      <c r="I24">
        <v>5446</v>
      </c>
      <c r="J24">
        <v>603</v>
      </c>
      <c r="K24">
        <v>1316</v>
      </c>
      <c r="L24">
        <v>193</v>
      </c>
      <c r="M24">
        <v>53</v>
      </c>
      <c r="N24">
        <v>93</v>
      </c>
      <c r="O24">
        <v>559</v>
      </c>
      <c r="P24">
        <v>100</v>
      </c>
      <c r="Q24">
        <v>58</v>
      </c>
      <c r="R24">
        <v>534</v>
      </c>
      <c r="S24">
        <v>770</v>
      </c>
      <c r="T24">
        <v>0.24199999999999999</v>
      </c>
      <c r="U24">
        <v>0.311</v>
      </c>
      <c r="V24">
        <v>0.34799999999999998</v>
      </c>
      <c r="W24">
        <v>0.65900000000000003</v>
      </c>
      <c r="X24">
        <v>86</v>
      </c>
      <c r="Y24">
        <v>0.31</v>
      </c>
      <c r="Z24">
        <v>86</v>
      </c>
      <c r="AA24">
        <v>1894</v>
      </c>
      <c r="AB24">
        <v>104</v>
      </c>
      <c r="AC24">
        <v>32</v>
      </c>
      <c r="AD24">
        <v>113</v>
      </c>
      <c r="AE24">
        <v>43</v>
      </c>
      <c r="AF24">
        <v>81</v>
      </c>
      <c r="AG24">
        <v>1963</v>
      </c>
      <c r="AH24">
        <v>1801</v>
      </c>
      <c r="AI24">
        <v>11.11728395061728</v>
      </c>
      <c r="AJ24">
        <v>4.5580864197530859</v>
      </c>
      <c r="AK24">
        <v>3.7453416149068319</v>
      </c>
      <c r="AL24">
        <v>0.81274480484625355</v>
      </c>
      <c r="AM24">
        <v>3.9185744908896032</v>
      </c>
      <c r="AN24">
        <v>0.1732328759827704</v>
      </c>
    </row>
    <row r="25" spans="1:40" ht="16" customHeight="1" x14ac:dyDescent="0.2">
      <c r="A25" s="15">
        <v>22</v>
      </c>
      <c r="C25" t="s">
        <v>89</v>
      </c>
      <c r="F25" t="s">
        <v>153</v>
      </c>
      <c r="G25">
        <v>162</v>
      </c>
      <c r="H25">
        <v>6207</v>
      </c>
      <c r="I25">
        <v>5544</v>
      </c>
      <c r="J25">
        <v>711</v>
      </c>
      <c r="K25">
        <v>1490</v>
      </c>
      <c r="L25">
        <v>250</v>
      </c>
      <c r="M25">
        <v>52</v>
      </c>
      <c r="N25">
        <v>132</v>
      </c>
      <c r="O25">
        <v>676</v>
      </c>
      <c r="P25">
        <v>126</v>
      </c>
      <c r="Q25">
        <v>52</v>
      </c>
      <c r="R25">
        <v>515</v>
      </c>
      <c r="S25">
        <v>725</v>
      </c>
      <c r="T25">
        <v>0.26900000000000002</v>
      </c>
      <c r="U25">
        <v>0.33100000000000002</v>
      </c>
      <c r="V25">
        <v>0.40400000000000003</v>
      </c>
      <c r="W25">
        <v>0.73499999999999999</v>
      </c>
      <c r="X25">
        <v>96</v>
      </c>
      <c r="Y25">
        <v>0.34</v>
      </c>
      <c r="Z25">
        <v>95</v>
      </c>
      <c r="AA25">
        <v>2240</v>
      </c>
      <c r="AB25">
        <v>158</v>
      </c>
      <c r="AC25">
        <v>28</v>
      </c>
      <c r="AD25">
        <v>61</v>
      </c>
      <c r="AE25">
        <v>54</v>
      </c>
      <c r="AF25">
        <v>45</v>
      </c>
      <c r="AG25">
        <v>2078</v>
      </c>
      <c r="AH25">
        <v>1868</v>
      </c>
      <c r="AI25">
        <v>11.53086419753086</v>
      </c>
      <c r="AJ25">
        <v>4.7276543209876536</v>
      </c>
      <c r="AK25">
        <v>4.3888888888888893</v>
      </c>
      <c r="AL25">
        <v>0.33876543209876431</v>
      </c>
      <c r="AM25">
        <v>4.433286337697214</v>
      </c>
      <c r="AN25">
        <v>4.4397448808324753E-2</v>
      </c>
    </row>
    <row r="26" spans="1:40" ht="16" customHeight="1" x14ac:dyDescent="0.2">
      <c r="A26" s="15">
        <v>38</v>
      </c>
      <c r="C26" t="s">
        <v>89</v>
      </c>
      <c r="F26" t="s">
        <v>458</v>
      </c>
      <c r="G26">
        <v>162</v>
      </c>
      <c r="H26">
        <v>6133</v>
      </c>
      <c r="I26">
        <v>5395</v>
      </c>
      <c r="J26">
        <v>672</v>
      </c>
      <c r="K26">
        <v>1328</v>
      </c>
      <c r="L26">
        <v>192</v>
      </c>
      <c r="M26">
        <v>36</v>
      </c>
      <c r="N26">
        <v>125</v>
      </c>
      <c r="O26">
        <v>616</v>
      </c>
      <c r="P26">
        <v>140</v>
      </c>
      <c r="Q26">
        <v>73</v>
      </c>
      <c r="R26">
        <v>580</v>
      </c>
      <c r="S26">
        <v>925</v>
      </c>
      <c r="T26">
        <v>0.246</v>
      </c>
      <c r="U26">
        <v>0.31900000000000001</v>
      </c>
      <c r="V26">
        <v>0.36499999999999999</v>
      </c>
      <c r="W26">
        <v>0.68400000000000005</v>
      </c>
      <c r="X26">
        <v>93</v>
      </c>
      <c r="Y26">
        <v>0.32400000000000001</v>
      </c>
      <c r="Z26">
        <v>96</v>
      </c>
      <c r="AA26">
        <v>1967</v>
      </c>
      <c r="AB26">
        <v>100</v>
      </c>
      <c r="AC26">
        <v>20</v>
      </c>
      <c r="AD26">
        <v>89</v>
      </c>
      <c r="AE26">
        <v>47</v>
      </c>
      <c r="AF26">
        <v>61</v>
      </c>
      <c r="AG26">
        <v>1989</v>
      </c>
      <c r="AH26">
        <v>1816</v>
      </c>
      <c r="AI26">
        <v>11.20987654320988</v>
      </c>
      <c r="AJ26">
        <v>4.5960493827160489</v>
      </c>
      <c r="AK26">
        <v>4.1481481481481479</v>
      </c>
      <c r="AL26">
        <v>0.44790123456790099</v>
      </c>
      <c r="AM26">
        <v>4.0402995471960992</v>
      </c>
      <c r="AN26">
        <v>0.10784860095204871</v>
      </c>
    </row>
    <row r="27" spans="1:40" ht="16" customHeight="1" x14ac:dyDescent="0.2">
      <c r="A27" s="15">
        <v>39</v>
      </c>
      <c r="C27" t="s">
        <v>89</v>
      </c>
      <c r="F27" t="s">
        <v>173</v>
      </c>
      <c r="G27">
        <v>163</v>
      </c>
      <c r="H27">
        <v>6347</v>
      </c>
      <c r="I27">
        <v>5734</v>
      </c>
      <c r="J27">
        <v>731</v>
      </c>
      <c r="K27">
        <v>1594</v>
      </c>
      <c r="L27">
        <v>279</v>
      </c>
      <c r="M27">
        <v>63</v>
      </c>
      <c r="N27">
        <v>100</v>
      </c>
      <c r="O27">
        <v>685</v>
      </c>
      <c r="P27">
        <v>116</v>
      </c>
      <c r="Q27">
        <v>69</v>
      </c>
      <c r="R27">
        <v>460</v>
      </c>
      <c r="S27">
        <v>838</v>
      </c>
      <c r="T27">
        <v>0.27800000000000002</v>
      </c>
      <c r="U27">
        <v>0.33100000000000002</v>
      </c>
      <c r="V27">
        <v>0.40100000000000002</v>
      </c>
      <c r="W27">
        <v>0.73199999999999998</v>
      </c>
      <c r="X27">
        <v>98</v>
      </c>
      <c r="Y27">
        <v>0.33500000000000002</v>
      </c>
      <c r="Z27">
        <v>95</v>
      </c>
      <c r="AA27">
        <v>2299</v>
      </c>
      <c r="AB27">
        <v>116</v>
      </c>
      <c r="AC27">
        <v>27</v>
      </c>
      <c r="AD27">
        <v>63</v>
      </c>
      <c r="AE27">
        <v>63</v>
      </c>
      <c r="AF27">
        <v>69</v>
      </c>
      <c r="AG27">
        <v>2150</v>
      </c>
      <c r="AH27">
        <v>1965</v>
      </c>
      <c r="AI27">
        <v>12.12962962962963</v>
      </c>
      <c r="AJ27">
        <v>4.9731481481481481</v>
      </c>
      <c r="AK27">
        <v>4.4846625766871169</v>
      </c>
      <c r="AL27">
        <v>0.48848557146103122</v>
      </c>
      <c r="AM27">
        <v>4.6288645518630416</v>
      </c>
      <c r="AN27">
        <v>0.1442019751759247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28</v>
      </c>
      <c r="C29" t="s">
        <v>89</v>
      </c>
      <c r="F29" t="s">
        <v>349</v>
      </c>
      <c r="G29">
        <v>162</v>
      </c>
      <c r="H29">
        <v>6194</v>
      </c>
      <c r="I29">
        <v>5562</v>
      </c>
      <c r="J29">
        <v>750</v>
      </c>
      <c r="K29">
        <v>1549</v>
      </c>
      <c r="L29">
        <v>252</v>
      </c>
      <c r="M29">
        <v>26</v>
      </c>
      <c r="N29">
        <v>140</v>
      </c>
      <c r="O29">
        <v>718</v>
      </c>
      <c r="P29">
        <v>79</v>
      </c>
      <c r="Q29">
        <v>51</v>
      </c>
      <c r="R29">
        <v>461</v>
      </c>
      <c r="S29">
        <v>607</v>
      </c>
      <c r="T29">
        <v>0.27800000000000002</v>
      </c>
      <c r="U29">
        <v>0.33400000000000002</v>
      </c>
      <c r="V29">
        <v>0.40899999999999997</v>
      </c>
      <c r="W29">
        <v>0.74299999999999999</v>
      </c>
      <c r="X29">
        <v>102</v>
      </c>
      <c r="Y29">
        <v>0.34200000000000003</v>
      </c>
      <c r="Z29">
        <v>102</v>
      </c>
      <c r="AA29">
        <v>2273</v>
      </c>
      <c r="AB29">
        <v>135</v>
      </c>
      <c r="AC29">
        <v>33</v>
      </c>
      <c r="AD29">
        <v>78</v>
      </c>
      <c r="AE29">
        <v>59</v>
      </c>
      <c r="AF29">
        <v>49</v>
      </c>
      <c r="AG29">
        <v>2092</v>
      </c>
      <c r="AH29">
        <v>1906</v>
      </c>
      <c r="AI29">
        <v>11.76543209876543</v>
      </c>
      <c r="AJ29">
        <v>4.8238271604938268</v>
      </c>
      <c r="AK29">
        <v>4.6296296296296298</v>
      </c>
      <c r="AL29">
        <v>0.194197530864197</v>
      </c>
      <c r="AM29">
        <v>4.5383216899534258</v>
      </c>
      <c r="AN29">
        <v>9.1307939676203986E-2</v>
      </c>
    </row>
    <row r="30" spans="1:40" ht="16" customHeight="1" x14ac:dyDescent="0.2">
      <c r="A30" s="15">
        <v>23</v>
      </c>
      <c r="C30" t="s">
        <v>89</v>
      </c>
      <c r="F30" t="s">
        <v>509</v>
      </c>
      <c r="G30">
        <v>162</v>
      </c>
      <c r="H30">
        <v>6010</v>
      </c>
      <c r="I30">
        <v>5423</v>
      </c>
      <c r="J30">
        <v>613</v>
      </c>
      <c r="K30">
        <v>1362</v>
      </c>
      <c r="L30">
        <v>253</v>
      </c>
      <c r="M30">
        <v>34</v>
      </c>
      <c r="N30">
        <v>95</v>
      </c>
      <c r="O30">
        <v>562</v>
      </c>
      <c r="P30">
        <v>75</v>
      </c>
      <c r="Q30">
        <v>56</v>
      </c>
      <c r="R30">
        <v>448</v>
      </c>
      <c r="S30">
        <v>663</v>
      </c>
      <c r="T30">
        <v>0.251</v>
      </c>
      <c r="U30">
        <v>0.311</v>
      </c>
      <c r="V30">
        <v>0.36299999999999999</v>
      </c>
      <c r="W30">
        <v>0.67300000000000004</v>
      </c>
      <c r="X30">
        <v>82</v>
      </c>
      <c r="Y30">
        <v>0.313</v>
      </c>
      <c r="Z30">
        <v>80</v>
      </c>
      <c r="AA30">
        <v>1968</v>
      </c>
      <c r="AB30">
        <v>131</v>
      </c>
      <c r="AC30">
        <v>36</v>
      </c>
      <c r="AD30">
        <v>65</v>
      </c>
      <c r="AE30">
        <v>38</v>
      </c>
      <c r="AF30">
        <v>21</v>
      </c>
      <c r="AG30">
        <v>1867</v>
      </c>
      <c r="AH30">
        <v>1680</v>
      </c>
      <c r="AI30">
        <v>10.37037037037037</v>
      </c>
      <c r="AJ30">
        <v>4.2518518518518524</v>
      </c>
      <c r="AK30">
        <v>3.783950617283951</v>
      </c>
      <c r="AL30">
        <v>0.467901234567901</v>
      </c>
      <c r="AM30">
        <v>3.8128617363344048</v>
      </c>
      <c r="AN30">
        <v>2.891111905045474E-2</v>
      </c>
    </row>
    <row r="31" spans="1:40" ht="16" customHeight="1" x14ac:dyDescent="0.2">
      <c r="A31" s="15">
        <v>35</v>
      </c>
      <c r="C31" t="s">
        <v>89</v>
      </c>
      <c r="F31" t="s">
        <v>113</v>
      </c>
      <c r="G31">
        <v>160</v>
      </c>
      <c r="H31">
        <v>6029</v>
      </c>
      <c r="I31">
        <v>5465</v>
      </c>
      <c r="J31">
        <v>701</v>
      </c>
      <c r="K31">
        <v>1445</v>
      </c>
      <c r="L31">
        <v>273</v>
      </c>
      <c r="M31">
        <v>42</v>
      </c>
      <c r="N31">
        <v>143</v>
      </c>
      <c r="O31">
        <v>651</v>
      </c>
      <c r="P31">
        <v>121</v>
      </c>
      <c r="Q31">
        <v>56</v>
      </c>
      <c r="R31">
        <v>432</v>
      </c>
      <c r="S31">
        <v>890</v>
      </c>
      <c r="T31">
        <v>0.26400000000000001</v>
      </c>
      <c r="U31">
        <v>0.31900000000000001</v>
      </c>
      <c r="V31">
        <v>0.40799999999999997</v>
      </c>
      <c r="W31">
        <v>0.72799999999999998</v>
      </c>
      <c r="X31">
        <v>99</v>
      </c>
      <c r="Y31">
        <v>0.33300000000000002</v>
      </c>
      <c r="Z31">
        <v>96</v>
      </c>
      <c r="AA31">
        <v>2231</v>
      </c>
      <c r="AB31">
        <v>123</v>
      </c>
      <c r="AC31">
        <v>27</v>
      </c>
      <c r="AD31">
        <v>67</v>
      </c>
      <c r="AE31">
        <v>38</v>
      </c>
      <c r="AF31">
        <v>68</v>
      </c>
      <c r="AG31">
        <v>1972</v>
      </c>
      <c r="AH31">
        <v>1793</v>
      </c>
      <c r="AI31">
        <v>11.0679012345679</v>
      </c>
      <c r="AJ31">
        <v>4.5378395061728396</v>
      </c>
      <c r="AK31">
        <v>4.3812499999999996</v>
      </c>
      <c r="AL31">
        <v>0.15658950617284001</v>
      </c>
      <c r="AM31">
        <v>4.4590804597701146</v>
      </c>
      <c r="AN31">
        <v>7.7830459770114935E-2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44</v>
      </c>
      <c r="C3" t="s">
        <v>89</v>
      </c>
      <c r="F3" t="s">
        <v>175</v>
      </c>
      <c r="G3">
        <v>162</v>
      </c>
      <c r="H3">
        <v>6066</v>
      </c>
      <c r="I3">
        <v>5381</v>
      </c>
      <c r="J3">
        <v>600</v>
      </c>
      <c r="K3">
        <v>1313</v>
      </c>
      <c r="L3">
        <v>191</v>
      </c>
      <c r="M3">
        <v>39</v>
      </c>
      <c r="N3">
        <v>123</v>
      </c>
      <c r="O3">
        <v>558</v>
      </c>
      <c r="P3">
        <v>90</v>
      </c>
      <c r="Q3">
        <v>65</v>
      </c>
      <c r="R3">
        <v>550</v>
      </c>
      <c r="S3">
        <v>874</v>
      </c>
      <c r="T3">
        <v>0.24399999999999999</v>
      </c>
      <c r="U3">
        <v>0.315</v>
      </c>
      <c r="V3">
        <v>0.36299999999999999</v>
      </c>
      <c r="W3">
        <v>0.67700000000000005</v>
      </c>
      <c r="X3">
        <v>81</v>
      </c>
      <c r="Y3">
        <v>0.31900000000000001</v>
      </c>
      <c r="Z3">
        <v>78</v>
      </c>
      <c r="AA3">
        <v>1951</v>
      </c>
      <c r="AB3">
        <v>140</v>
      </c>
      <c r="AC3">
        <v>27</v>
      </c>
      <c r="AD3">
        <v>61</v>
      </c>
      <c r="AE3">
        <v>47</v>
      </c>
      <c r="AF3">
        <v>53</v>
      </c>
      <c r="AG3">
        <v>1943</v>
      </c>
      <c r="AH3">
        <v>1738</v>
      </c>
      <c r="AI3">
        <v>10.728395061728399</v>
      </c>
      <c r="AJ3">
        <v>4.3986419753086423</v>
      </c>
      <c r="AK3">
        <v>3.7037037037037042</v>
      </c>
      <c r="AL3">
        <v>0.6949382716049386</v>
      </c>
      <c r="AM3">
        <v>3.894407407407408</v>
      </c>
      <c r="AN3">
        <v>0.19070370370370379</v>
      </c>
    </row>
    <row r="4" spans="1:40" ht="16" customHeight="1" x14ac:dyDescent="0.2">
      <c r="A4" s="15">
        <v>22</v>
      </c>
      <c r="C4" t="s">
        <v>89</v>
      </c>
      <c r="F4" t="s">
        <v>252</v>
      </c>
      <c r="G4">
        <v>161</v>
      </c>
      <c r="H4">
        <v>6081</v>
      </c>
      <c r="I4">
        <v>5422</v>
      </c>
      <c r="J4">
        <v>659</v>
      </c>
      <c r="K4">
        <v>1397</v>
      </c>
      <c r="L4">
        <v>248</v>
      </c>
      <c r="M4">
        <v>19</v>
      </c>
      <c r="N4">
        <v>154</v>
      </c>
      <c r="O4">
        <v>612</v>
      </c>
      <c r="P4">
        <v>75</v>
      </c>
      <c r="Q4">
        <v>61</v>
      </c>
      <c r="R4">
        <v>552</v>
      </c>
      <c r="S4">
        <v>864</v>
      </c>
      <c r="T4">
        <v>0.25800000000000001</v>
      </c>
      <c r="U4">
        <v>0.32600000000000001</v>
      </c>
      <c r="V4">
        <v>0.39600000000000002</v>
      </c>
      <c r="W4">
        <v>0.72199999999999998</v>
      </c>
      <c r="X4">
        <v>108</v>
      </c>
      <c r="Y4">
        <v>0.33900000000000002</v>
      </c>
      <c r="Z4">
        <v>110</v>
      </c>
      <c r="AA4">
        <v>2145</v>
      </c>
      <c r="AB4">
        <v>136</v>
      </c>
      <c r="AC4">
        <v>22</v>
      </c>
      <c r="AD4">
        <v>41</v>
      </c>
      <c r="AE4">
        <v>42</v>
      </c>
      <c r="AF4">
        <v>34</v>
      </c>
      <c r="AG4">
        <v>2005</v>
      </c>
      <c r="AH4">
        <v>1808</v>
      </c>
      <c r="AI4">
        <v>11.16049382716049</v>
      </c>
      <c r="AJ4">
        <v>4.5758024691358017</v>
      </c>
      <c r="AK4">
        <v>4.0931677018633543</v>
      </c>
      <c r="AL4">
        <v>0.48263476727244742</v>
      </c>
      <c r="AM4">
        <v>4.2704294478527611</v>
      </c>
      <c r="AN4">
        <v>0.1772617459894068</v>
      </c>
    </row>
    <row r="5" spans="1:40" ht="16" customHeight="1" x14ac:dyDescent="0.2">
      <c r="A5" s="15">
        <v>17</v>
      </c>
      <c r="B5" t="s">
        <v>393</v>
      </c>
      <c r="C5" t="s">
        <v>510</v>
      </c>
      <c r="D5" t="s">
        <v>380</v>
      </c>
      <c r="E5" t="s">
        <v>408</v>
      </c>
      <c r="F5" t="s">
        <v>367</v>
      </c>
      <c r="G5">
        <v>6</v>
      </c>
      <c r="H5">
        <v>8</v>
      </c>
      <c r="I5">
        <v>7</v>
      </c>
      <c r="J5">
        <v>3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0.14299999999999999</v>
      </c>
      <c r="U5">
        <v>0.25</v>
      </c>
      <c r="V5">
        <v>0.57099999999999995</v>
      </c>
      <c r="W5">
        <v>0.82099999999999995</v>
      </c>
      <c r="X5">
        <v>115</v>
      </c>
      <c r="Y5">
        <v>0.35799999999999998</v>
      </c>
      <c r="Z5">
        <v>106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1.234567901234568E-2</v>
      </c>
      <c r="AJ5">
        <v>5.0617283950617278E-3</v>
      </c>
      <c r="AK5">
        <v>0.5</v>
      </c>
      <c r="AL5">
        <v>0.49493827160493831</v>
      </c>
      <c r="AM5">
        <v>8.8822222222222219E-3</v>
      </c>
      <c r="AN5">
        <v>0.49111777777777782</v>
      </c>
    </row>
    <row r="6" spans="1:40" ht="16" customHeight="1" x14ac:dyDescent="0.2">
      <c r="A6" s="15">
        <v>41</v>
      </c>
      <c r="C6" t="s">
        <v>89</v>
      </c>
      <c r="F6" t="s">
        <v>511</v>
      </c>
      <c r="G6">
        <v>162</v>
      </c>
      <c r="H6">
        <v>6258</v>
      </c>
      <c r="I6">
        <v>5532</v>
      </c>
      <c r="J6">
        <v>664</v>
      </c>
      <c r="K6">
        <v>1461</v>
      </c>
      <c r="L6">
        <v>224</v>
      </c>
      <c r="M6">
        <v>48</v>
      </c>
      <c r="N6">
        <v>72</v>
      </c>
      <c r="O6">
        <v>612</v>
      </c>
      <c r="P6">
        <v>110</v>
      </c>
      <c r="Q6">
        <v>58</v>
      </c>
      <c r="R6">
        <v>562</v>
      </c>
      <c r="S6">
        <v>746</v>
      </c>
      <c r="T6">
        <v>0.26400000000000001</v>
      </c>
      <c r="U6">
        <v>0.33100000000000002</v>
      </c>
      <c r="V6">
        <v>0.36099999999999999</v>
      </c>
      <c r="W6">
        <v>0.69199999999999995</v>
      </c>
      <c r="X6">
        <v>86</v>
      </c>
      <c r="Y6">
        <v>0.32700000000000001</v>
      </c>
      <c r="Z6">
        <v>84</v>
      </c>
      <c r="AA6">
        <v>1997</v>
      </c>
      <c r="AB6">
        <v>125</v>
      </c>
      <c r="AC6">
        <v>21</v>
      </c>
      <c r="AD6">
        <v>84</v>
      </c>
      <c r="AE6">
        <v>59</v>
      </c>
      <c r="AF6">
        <v>61</v>
      </c>
      <c r="AG6">
        <v>2105</v>
      </c>
      <c r="AH6">
        <v>1922</v>
      </c>
      <c r="AI6">
        <v>11.8641975308642</v>
      </c>
      <c r="AJ6">
        <v>4.8643209876543212</v>
      </c>
      <c r="AK6">
        <v>4.0987654320987659</v>
      </c>
      <c r="AL6">
        <v>0.76555555555555532</v>
      </c>
      <c r="AM6">
        <v>4.0759432695535418</v>
      </c>
      <c r="AN6">
        <v>2.2822162545224071E-2</v>
      </c>
    </row>
    <row r="7" spans="1:40" ht="16" customHeight="1" x14ac:dyDescent="0.2">
      <c r="A7" s="15">
        <v>32</v>
      </c>
      <c r="C7" t="s">
        <v>89</v>
      </c>
      <c r="F7" t="s">
        <v>512</v>
      </c>
      <c r="G7">
        <v>161</v>
      </c>
      <c r="H7">
        <v>5956</v>
      </c>
      <c r="I7">
        <v>5393</v>
      </c>
      <c r="J7">
        <v>634</v>
      </c>
      <c r="K7">
        <v>1423</v>
      </c>
      <c r="L7">
        <v>221</v>
      </c>
      <c r="M7">
        <v>41</v>
      </c>
      <c r="N7">
        <v>106</v>
      </c>
      <c r="O7">
        <v>595</v>
      </c>
      <c r="P7">
        <v>83</v>
      </c>
      <c r="Q7">
        <v>68</v>
      </c>
      <c r="R7">
        <v>409</v>
      </c>
      <c r="S7">
        <v>625</v>
      </c>
      <c r="T7">
        <v>0.26400000000000001</v>
      </c>
      <c r="U7">
        <v>0.317</v>
      </c>
      <c r="V7">
        <v>0.379</v>
      </c>
      <c r="W7">
        <v>0.69599999999999995</v>
      </c>
      <c r="X7">
        <v>95</v>
      </c>
      <c r="Y7">
        <v>0.32800000000000001</v>
      </c>
      <c r="Z7">
        <v>95</v>
      </c>
      <c r="AA7">
        <v>2044</v>
      </c>
      <c r="AB7">
        <v>122</v>
      </c>
      <c r="AC7">
        <v>33</v>
      </c>
      <c r="AD7">
        <v>63</v>
      </c>
      <c r="AE7">
        <v>57</v>
      </c>
      <c r="AF7">
        <v>20</v>
      </c>
      <c r="AG7">
        <v>1885</v>
      </c>
      <c r="AH7">
        <v>1695</v>
      </c>
      <c r="AI7">
        <v>10.46296296296296</v>
      </c>
      <c r="AJ7">
        <v>4.2898148148148154</v>
      </c>
      <c r="AK7">
        <v>3.9378881987577641</v>
      </c>
      <c r="AL7">
        <v>0.35192661605705039</v>
      </c>
      <c r="AM7">
        <v>3.9404442691903259</v>
      </c>
      <c r="AN7">
        <v>2.556070432561786E-3</v>
      </c>
    </row>
    <row r="8" spans="1:40" ht="16" customHeight="1" x14ac:dyDescent="0.2">
      <c r="A8" s="15">
        <v>37</v>
      </c>
      <c r="C8" t="s">
        <v>89</v>
      </c>
      <c r="F8" t="s">
        <v>102</v>
      </c>
      <c r="G8">
        <v>161</v>
      </c>
      <c r="H8">
        <v>6194</v>
      </c>
      <c r="I8">
        <v>5392</v>
      </c>
      <c r="J8">
        <v>710</v>
      </c>
      <c r="K8">
        <v>1378</v>
      </c>
      <c r="L8">
        <v>270</v>
      </c>
      <c r="M8">
        <v>32</v>
      </c>
      <c r="N8">
        <v>136</v>
      </c>
      <c r="O8">
        <v>669</v>
      </c>
      <c r="P8">
        <v>137</v>
      </c>
      <c r="Q8">
        <v>58</v>
      </c>
      <c r="R8">
        <v>636</v>
      </c>
      <c r="S8">
        <v>899</v>
      </c>
      <c r="T8">
        <v>0.25600000000000001</v>
      </c>
      <c r="U8">
        <v>0.33400000000000002</v>
      </c>
      <c r="V8">
        <v>0.39300000000000002</v>
      </c>
      <c r="W8">
        <v>0.72699999999999998</v>
      </c>
      <c r="X8">
        <v>103</v>
      </c>
      <c r="Y8">
        <v>0.34</v>
      </c>
      <c r="Z8">
        <v>103</v>
      </c>
      <c r="AA8">
        <v>2120</v>
      </c>
      <c r="AB8">
        <v>112</v>
      </c>
      <c r="AC8">
        <v>26</v>
      </c>
      <c r="AD8">
        <v>84</v>
      </c>
      <c r="AE8">
        <v>54</v>
      </c>
      <c r="AF8">
        <v>72</v>
      </c>
      <c r="AG8">
        <v>2112</v>
      </c>
      <c r="AH8">
        <v>1942</v>
      </c>
      <c r="AI8">
        <v>11.98765432098766</v>
      </c>
      <c r="AJ8">
        <v>4.9149382716049379</v>
      </c>
      <c r="AK8">
        <v>4.4099378881987574</v>
      </c>
      <c r="AL8">
        <v>0.50500038340618048</v>
      </c>
      <c r="AM8">
        <v>4.4431487025948107</v>
      </c>
      <c r="AN8">
        <v>3.3210814396053223E-2</v>
      </c>
    </row>
    <row r="9" spans="1:40" ht="16" customHeight="1" x14ac:dyDescent="0.2">
      <c r="A9" s="15">
        <v>29</v>
      </c>
      <c r="C9" t="s">
        <v>89</v>
      </c>
      <c r="F9" t="s">
        <v>283</v>
      </c>
      <c r="G9">
        <v>159</v>
      </c>
      <c r="H9">
        <v>6013</v>
      </c>
      <c r="I9">
        <v>5365</v>
      </c>
      <c r="J9">
        <v>639</v>
      </c>
      <c r="K9">
        <v>1400</v>
      </c>
      <c r="L9">
        <v>223</v>
      </c>
      <c r="M9">
        <v>45</v>
      </c>
      <c r="N9">
        <v>106</v>
      </c>
      <c r="O9">
        <v>596</v>
      </c>
      <c r="P9">
        <v>64</v>
      </c>
      <c r="Q9">
        <v>63</v>
      </c>
      <c r="R9">
        <v>488</v>
      </c>
      <c r="S9">
        <v>698</v>
      </c>
      <c r="T9">
        <v>0.26100000000000001</v>
      </c>
      <c r="U9">
        <v>0.32300000000000001</v>
      </c>
      <c r="V9">
        <v>0.379</v>
      </c>
      <c r="W9">
        <v>0.70199999999999996</v>
      </c>
      <c r="X9">
        <v>98</v>
      </c>
      <c r="Y9">
        <v>0.33</v>
      </c>
      <c r="Z9">
        <v>98</v>
      </c>
      <c r="AA9">
        <v>2031</v>
      </c>
      <c r="AB9">
        <v>124</v>
      </c>
      <c r="AC9">
        <v>26</v>
      </c>
      <c r="AD9">
        <v>92</v>
      </c>
      <c r="AE9">
        <v>40</v>
      </c>
      <c r="AF9">
        <v>31</v>
      </c>
      <c r="AG9">
        <v>1945</v>
      </c>
      <c r="AH9">
        <v>1758</v>
      </c>
      <c r="AI9">
        <v>10.851851851851849</v>
      </c>
      <c r="AJ9">
        <v>4.449259259259259</v>
      </c>
      <c r="AK9">
        <v>4.0188679245283021</v>
      </c>
      <c r="AL9">
        <v>0.43039133473095692</v>
      </c>
      <c r="AM9">
        <v>4.0109855521155824</v>
      </c>
      <c r="AN9">
        <v>7.8823724127197181E-3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17</v>
      </c>
      <c r="B11" t="s">
        <v>393</v>
      </c>
      <c r="C11" t="s">
        <v>487</v>
      </c>
      <c r="D11" t="s">
        <v>386</v>
      </c>
      <c r="E11" t="s">
        <v>408</v>
      </c>
      <c r="F11" t="s">
        <v>392</v>
      </c>
      <c r="G11">
        <v>8</v>
      </c>
      <c r="H11">
        <v>17</v>
      </c>
      <c r="I11">
        <v>14</v>
      </c>
      <c r="J11">
        <v>3</v>
      </c>
      <c r="K11">
        <v>4</v>
      </c>
      <c r="L11">
        <v>2</v>
      </c>
      <c r="M11">
        <v>0</v>
      </c>
      <c r="N11">
        <v>1</v>
      </c>
      <c r="O11">
        <v>3</v>
      </c>
      <c r="P11">
        <v>0</v>
      </c>
      <c r="Q11">
        <v>0</v>
      </c>
      <c r="R11">
        <v>1</v>
      </c>
      <c r="S11">
        <v>2</v>
      </c>
      <c r="T11">
        <v>0.28599999999999998</v>
      </c>
      <c r="U11">
        <v>0.313</v>
      </c>
      <c r="V11">
        <v>0.64300000000000002</v>
      </c>
      <c r="W11">
        <v>0.95499999999999996</v>
      </c>
      <c r="X11">
        <v>160</v>
      </c>
      <c r="Y11">
        <v>0.4</v>
      </c>
      <c r="Z11">
        <v>146</v>
      </c>
      <c r="AA11">
        <v>9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5</v>
      </c>
      <c r="AH11">
        <v>4</v>
      </c>
      <c r="AI11">
        <v>2.469135802469136E-2</v>
      </c>
      <c r="AJ11">
        <v>1.0123456790123459E-2</v>
      </c>
      <c r="AK11">
        <v>0.375</v>
      </c>
      <c r="AL11">
        <v>0.36487654320987661</v>
      </c>
      <c r="AM11">
        <v>1.5977990770323039E-2</v>
      </c>
      <c r="AN11">
        <v>0.35902200922967697</v>
      </c>
    </row>
    <row r="12" spans="1:40" ht="16" customHeight="1" x14ac:dyDescent="0.2">
      <c r="A12" s="15">
        <v>41</v>
      </c>
      <c r="C12" t="s">
        <v>89</v>
      </c>
      <c r="F12" t="s">
        <v>178</v>
      </c>
      <c r="G12">
        <v>162</v>
      </c>
      <c r="H12">
        <v>6035</v>
      </c>
      <c r="I12">
        <v>5458</v>
      </c>
      <c r="J12">
        <v>605</v>
      </c>
      <c r="K12">
        <v>1408</v>
      </c>
      <c r="L12">
        <v>231</v>
      </c>
      <c r="M12">
        <v>45</v>
      </c>
      <c r="N12">
        <v>70</v>
      </c>
      <c r="O12">
        <v>557</v>
      </c>
      <c r="P12">
        <v>178</v>
      </c>
      <c r="Q12">
        <v>59</v>
      </c>
      <c r="R12">
        <v>434</v>
      </c>
      <c r="S12">
        <v>743</v>
      </c>
      <c r="T12">
        <v>0.25800000000000001</v>
      </c>
      <c r="U12">
        <v>0.313</v>
      </c>
      <c r="V12">
        <v>0.35499999999999998</v>
      </c>
      <c r="W12">
        <v>0.66800000000000004</v>
      </c>
      <c r="X12">
        <v>94</v>
      </c>
      <c r="Y12">
        <v>0.317</v>
      </c>
      <c r="Z12">
        <v>93</v>
      </c>
      <c r="AA12">
        <v>1939</v>
      </c>
      <c r="AB12">
        <v>134</v>
      </c>
      <c r="AC12">
        <v>22</v>
      </c>
      <c r="AD12">
        <v>76</v>
      </c>
      <c r="AE12">
        <v>44</v>
      </c>
      <c r="AF12">
        <v>67</v>
      </c>
      <c r="AG12">
        <v>1931</v>
      </c>
      <c r="AH12">
        <v>1738</v>
      </c>
      <c r="AI12">
        <v>10.728395061728399</v>
      </c>
      <c r="AJ12">
        <v>4.3986419753086423</v>
      </c>
      <c r="AK12">
        <v>3.7345679012345681</v>
      </c>
      <c r="AL12">
        <v>0.66407407407407426</v>
      </c>
      <c r="AM12">
        <v>3.832916222932198</v>
      </c>
      <c r="AN12">
        <v>9.8348321697629526E-2</v>
      </c>
    </row>
    <row r="13" spans="1:40" ht="16" customHeight="1" x14ac:dyDescent="0.2">
      <c r="A13" s="15">
        <v>23</v>
      </c>
      <c r="B13" t="s">
        <v>365</v>
      </c>
      <c r="C13" t="s">
        <v>513</v>
      </c>
      <c r="D13" t="s">
        <v>386</v>
      </c>
      <c r="G13">
        <v>2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-100</v>
      </c>
      <c r="Y13">
        <v>0</v>
      </c>
      <c r="Z13">
        <v>-136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40</v>
      </c>
      <c r="C15" t="s">
        <v>89</v>
      </c>
      <c r="F15" t="s">
        <v>274</v>
      </c>
      <c r="G15">
        <v>162</v>
      </c>
      <c r="H15">
        <v>6225</v>
      </c>
      <c r="I15">
        <v>5437</v>
      </c>
      <c r="J15">
        <v>727</v>
      </c>
      <c r="K15">
        <v>1435</v>
      </c>
      <c r="L15">
        <v>251</v>
      </c>
      <c r="M15">
        <v>27</v>
      </c>
      <c r="N15">
        <v>149</v>
      </c>
      <c r="O15">
        <v>686</v>
      </c>
      <c r="P15">
        <v>137</v>
      </c>
      <c r="Q15">
        <v>52</v>
      </c>
      <c r="R15">
        <v>610</v>
      </c>
      <c r="S15">
        <v>818</v>
      </c>
      <c r="T15">
        <v>0.26400000000000001</v>
      </c>
      <c r="U15">
        <v>0.33800000000000002</v>
      </c>
      <c r="V15">
        <v>0.40200000000000002</v>
      </c>
      <c r="W15">
        <v>0.74</v>
      </c>
      <c r="X15">
        <v>108</v>
      </c>
      <c r="Y15">
        <v>0.34799999999999998</v>
      </c>
      <c r="Z15">
        <v>109</v>
      </c>
      <c r="AA15">
        <v>2187</v>
      </c>
      <c r="AB15">
        <v>101</v>
      </c>
      <c r="AC15">
        <v>20</v>
      </c>
      <c r="AD15">
        <v>111</v>
      </c>
      <c r="AE15">
        <v>47</v>
      </c>
      <c r="AF15">
        <v>76</v>
      </c>
      <c r="AG15">
        <v>2141</v>
      </c>
      <c r="AH15">
        <v>1988</v>
      </c>
      <c r="AI15">
        <v>12.271604938271601</v>
      </c>
      <c r="AJ15">
        <v>5.0313580246913574</v>
      </c>
      <c r="AK15">
        <v>4.4876543209876543</v>
      </c>
      <c r="AL15">
        <v>0.54370370370370313</v>
      </c>
      <c r="AM15">
        <v>4.5974950690335303</v>
      </c>
      <c r="AN15">
        <v>0.1098407480458761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22</v>
      </c>
      <c r="B17" t="s">
        <v>371</v>
      </c>
      <c r="C17" t="s">
        <v>514</v>
      </c>
      <c r="D17" t="s">
        <v>515</v>
      </c>
      <c r="E17" t="s">
        <v>366</v>
      </c>
      <c r="F17" t="s">
        <v>367</v>
      </c>
      <c r="G17">
        <v>4</v>
      </c>
      <c r="H17">
        <v>5</v>
      </c>
      <c r="I17">
        <v>5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0.2</v>
      </c>
      <c r="U17">
        <v>0.2</v>
      </c>
      <c r="V17">
        <v>0.2</v>
      </c>
      <c r="W17">
        <v>0.4</v>
      </c>
      <c r="X17">
        <v>13</v>
      </c>
      <c r="Y17">
        <v>0.184</v>
      </c>
      <c r="Z17">
        <v>-9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6.1728395061728392E-3</v>
      </c>
      <c r="AJ17">
        <v>2.5308641975308639E-3</v>
      </c>
      <c r="AK17">
        <v>0</v>
      </c>
      <c r="AL17">
        <v>2.5308641975308639E-3</v>
      </c>
      <c r="AM17">
        <v>1.944444444444444E-3</v>
      </c>
      <c r="AN17">
        <v>1.944444444444444E-3</v>
      </c>
    </row>
    <row r="18" spans="1:40" ht="16" customHeight="1" x14ac:dyDescent="0.2">
      <c r="A18" s="15">
        <v>22</v>
      </c>
      <c r="C18" t="s">
        <v>89</v>
      </c>
      <c r="F18" t="s">
        <v>92</v>
      </c>
      <c r="G18">
        <v>162</v>
      </c>
      <c r="H18">
        <v>6326</v>
      </c>
      <c r="I18">
        <v>5522</v>
      </c>
      <c r="J18">
        <v>666</v>
      </c>
      <c r="K18">
        <v>1472</v>
      </c>
      <c r="L18">
        <v>259</v>
      </c>
      <c r="M18">
        <v>47</v>
      </c>
      <c r="N18">
        <v>82</v>
      </c>
      <c r="O18">
        <v>621</v>
      </c>
      <c r="P18">
        <v>99</v>
      </c>
      <c r="Q18">
        <v>56</v>
      </c>
      <c r="R18">
        <v>604</v>
      </c>
      <c r="S18">
        <v>684</v>
      </c>
      <c r="T18">
        <v>0.26700000000000002</v>
      </c>
      <c r="U18">
        <v>0.33900000000000002</v>
      </c>
      <c r="V18">
        <v>0.375</v>
      </c>
      <c r="W18">
        <v>0.71399999999999997</v>
      </c>
      <c r="X18">
        <v>100</v>
      </c>
      <c r="Y18">
        <v>0.33900000000000002</v>
      </c>
      <c r="Z18">
        <v>101</v>
      </c>
      <c r="AA18">
        <v>2071</v>
      </c>
      <c r="AB18">
        <v>139</v>
      </c>
      <c r="AC18">
        <v>33</v>
      </c>
      <c r="AD18">
        <v>109</v>
      </c>
      <c r="AE18">
        <v>55</v>
      </c>
      <c r="AF18">
        <v>43</v>
      </c>
      <c r="AG18">
        <v>2152</v>
      </c>
      <c r="AH18">
        <v>1957</v>
      </c>
      <c r="AI18">
        <v>12.08024691358025</v>
      </c>
      <c r="AJ18">
        <v>4.9529012345679009</v>
      </c>
      <c r="AK18">
        <v>4.1111111111111107</v>
      </c>
      <c r="AL18">
        <v>0.84179012345679016</v>
      </c>
      <c r="AM18">
        <v>4.2093780727630294</v>
      </c>
      <c r="AN18">
        <v>9.8266961651917839E-2</v>
      </c>
    </row>
    <row r="19" spans="1:40" ht="16" customHeight="1" x14ac:dyDescent="0.2">
      <c r="A19" s="15">
        <v>38</v>
      </c>
      <c r="C19" t="s">
        <v>89</v>
      </c>
      <c r="F19" t="s">
        <v>512</v>
      </c>
      <c r="G19">
        <v>162</v>
      </c>
      <c r="H19">
        <v>6132</v>
      </c>
      <c r="I19">
        <v>5433</v>
      </c>
      <c r="J19">
        <v>607</v>
      </c>
      <c r="K19">
        <v>1332</v>
      </c>
      <c r="L19">
        <v>227</v>
      </c>
      <c r="M19">
        <v>47</v>
      </c>
      <c r="N19">
        <v>86</v>
      </c>
      <c r="O19">
        <v>561</v>
      </c>
      <c r="P19">
        <v>100</v>
      </c>
      <c r="Q19">
        <v>77</v>
      </c>
      <c r="R19">
        <v>549</v>
      </c>
      <c r="S19">
        <v>829</v>
      </c>
      <c r="T19">
        <v>0.245</v>
      </c>
      <c r="U19">
        <v>0.314</v>
      </c>
      <c r="V19">
        <v>0.35199999999999998</v>
      </c>
      <c r="W19">
        <v>0.66600000000000004</v>
      </c>
      <c r="X19">
        <v>90</v>
      </c>
      <c r="Y19">
        <v>0.312</v>
      </c>
      <c r="Z19">
        <v>89</v>
      </c>
      <c r="AA19">
        <v>1911</v>
      </c>
      <c r="AB19">
        <v>126</v>
      </c>
      <c r="AC19">
        <v>24</v>
      </c>
      <c r="AD19">
        <v>71</v>
      </c>
      <c r="AE19">
        <v>55</v>
      </c>
      <c r="AF19">
        <v>59</v>
      </c>
      <c r="AG19">
        <v>1964</v>
      </c>
      <c r="AH19">
        <v>1761</v>
      </c>
      <c r="AI19">
        <v>10.87037037037037</v>
      </c>
      <c r="AJ19">
        <v>4.4568518518518516</v>
      </c>
      <c r="AK19">
        <v>3.7469135802469138</v>
      </c>
      <c r="AL19">
        <v>0.70993827160493783</v>
      </c>
      <c r="AM19">
        <v>3.8385562632696391</v>
      </c>
      <c r="AN19">
        <v>9.1642683022724825E-2</v>
      </c>
    </row>
    <row r="20" spans="1:40" ht="16" customHeight="1" x14ac:dyDescent="0.2">
      <c r="A20" s="15">
        <v>28</v>
      </c>
      <c r="C20" t="s">
        <v>89</v>
      </c>
      <c r="F20" t="s">
        <v>516</v>
      </c>
      <c r="G20">
        <v>163</v>
      </c>
      <c r="H20">
        <v>6220</v>
      </c>
      <c r="I20">
        <v>5583</v>
      </c>
      <c r="J20">
        <v>735</v>
      </c>
      <c r="K20">
        <v>1489</v>
      </c>
      <c r="L20">
        <v>228</v>
      </c>
      <c r="M20">
        <v>38</v>
      </c>
      <c r="N20">
        <v>125</v>
      </c>
      <c r="O20">
        <v>693</v>
      </c>
      <c r="P20">
        <v>98</v>
      </c>
      <c r="Q20">
        <v>42</v>
      </c>
      <c r="R20">
        <v>505</v>
      </c>
      <c r="S20">
        <v>695</v>
      </c>
      <c r="T20">
        <v>0.26700000000000002</v>
      </c>
      <c r="U20">
        <v>0.32900000000000001</v>
      </c>
      <c r="V20">
        <v>0.38800000000000001</v>
      </c>
      <c r="W20">
        <v>0.71799999999999997</v>
      </c>
      <c r="X20">
        <v>105</v>
      </c>
      <c r="Y20">
        <v>0.33800000000000002</v>
      </c>
      <c r="Z20">
        <v>105</v>
      </c>
      <c r="AA20">
        <v>2168</v>
      </c>
      <c r="AB20">
        <v>126</v>
      </c>
      <c r="AC20">
        <v>42</v>
      </c>
      <c r="AD20">
        <v>37</v>
      </c>
      <c r="AE20">
        <v>52</v>
      </c>
      <c r="AF20">
        <v>45</v>
      </c>
      <c r="AG20">
        <v>2081</v>
      </c>
      <c r="AH20">
        <v>1913</v>
      </c>
      <c r="AI20">
        <v>11.808641975308641</v>
      </c>
      <c r="AJ20">
        <v>4.8415432098765434</v>
      </c>
      <c r="AK20">
        <v>4.5092024539877302</v>
      </c>
      <c r="AL20">
        <v>0.33234075588881318</v>
      </c>
      <c r="AM20">
        <v>4.386784869976359</v>
      </c>
      <c r="AN20">
        <v>0.1224175840113713</v>
      </c>
    </row>
    <row r="21" spans="1:40" ht="16" customHeight="1" x14ac:dyDescent="0.2">
      <c r="A21" s="15">
        <v>41</v>
      </c>
      <c r="C21" t="s">
        <v>89</v>
      </c>
      <c r="F21" t="s">
        <v>517</v>
      </c>
      <c r="G21">
        <v>162</v>
      </c>
      <c r="H21">
        <v>5914</v>
      </c>
      <c r="I21">
        <v>5321</v>
      </c>
      <c r="J21">
        <v>532</v>
      </c>
      <c r="K21">
        <v>1304</v>
      </c>
      <c r="L21">
        <v>200</v>
      </c>
      <c r="M21">
        <v>31</v>
      </c>
      <c r="N21">
        <v>100</v>
      </c>
      <c r="O21">
        <v>492</v>
      </c>
      <c r="P21">
        <v>144</v>
      </c>
      <c r="Q21">
        <v>117</v>
      </c>
      <c r="R21">
        <v>433</v>
      </c>
      <c r="S21">
        <v>800</v>
      </c>
      <c r="T21">
        <v>0.245</v>
      </c>
      <c r="U21">
        <v>0.30299999999999999</v>
      </c>
      <c r="V21">
        <v>0.35099999999999998</v>
      </c>
      <c r="W21">
        <v>0.65400000000000003</v>
      </c>
      <c r="X21">
        <v>89</v>
      </c>
      <c r="Y21">
        <v>0.309</v>
      </c>
      <c r="Z21">
        <v>90</v>
      </c>
      <c r="AA21">
        <v>1866</v>
      </c>
      <c r="AB21">
        <v>106</v>
      </c>
      <c r="AC21">
        <v>25</v>
      </c>
      <c r="AD21">
        <v>108</v>
      </c>
      <c r="AE21">
        <v>27</v>
      </c>
      <c r="AF21">
        <v>33</v>
      </c>
      <c r="AG21">
        <v>1795</v>
      </c>
      <c r="AH21">
        <v>1572</v>
      </c>
      <c r="AI21">
        <v>9.7037037037037042</v>
      </c>
      <c r="AJ21">
        <v>3.978518518518519</v>
      </c>
      <c r="AK21">
        <v>3.283950617283951</v>
      </c>
      <c r="AL21">
        <v>0.69456790123456802</v>
      </c>
      <c r="AM21">
        <v>3.5408910891089111</v>
      </c>
      <c r="AN21">
        <v>0.25694047182496021</v>
      </c>
    </row>
    <row r="22" spans="1:40" ht="16" customHeight="1" x14ac:dyDescent="0.2">
      <c r="A22" s="15">
        <v>39</v>
      </c>
      <c r="C22" t="s">
        <v>89</v>
      </c>
      <c r="F22" t="s">
        <v>139</v>
      </c>
      <c r="G22">
        <v>162</v>
      </c>
      <c r="H22">
        <v>6154</v>
      </c>
      <c r="I22">
        <v>5448</v>
      </c>
      <c r="J22">
        <v>708</v>
      </c>
      <c r="K22">
        <v>1404</v>
      </c>
      <c r="L22">
        <v>248</v>
      </c>
      <c r="M22">
        <v>32</v>
      </c>
      <c r="N22">
        <v>133</v>
      </c>
      <c r="O22">
        <v>661</v>
      </c>
      <c r="P22">
        <v>152</v>
      </c>
      <c r="Q22">
        <v>58</v>
      </c>
      <c r="R22">
        <v>552</v>
      </c>
      <c r="S22">
        <v>866</v>
      </c>
      <c r="T22">
        <v>0.25800000000000001</v>
      </c>
      <c r="U22">
        <v>0.32800000000000001</v>
      </c>
      <c r="V22">
        <v>0.38800000000000001</v>
      </c>
      <c r="W22">
        <v>0.71599999999999997</v>
      </c>
      <c r="X22">
        <v>99</v>
      </c>
      <c r="Y22">
        <v>0.33800000000000002</v>
      </c>
      <c r="Z22">
        <v>100</v>
      </c>
      <c r="AA22">
        <v>2115</v>
      </c>
      <c r="AB22">
        <v>93</v>
      </c>
      <c r="AC22">
        <v>42</v>
      </c>
      <c r="AD22">
        <v>61</v>
      </c>
      <c r="AE22">
        <v>49</v>
      </c>
      <c r="AF22">
        <v>88</v>
      </c>
      <c r="AG22">
        <v>2086</v>
      </c>
      <c r="AH22">
        <v>1935</v>
      </c>
      <c r="AI22">
        <v>11.944444444444439</v>
      </c>
      <c r="AJ22">
        <v>4.8972222222222221</v>
      </c>
      <c r="AK22">
        <v>4.3703703703703702</v>
      </c>
      <c r="AL22">
        <v>0.5268518518518519</v>
      </c>
      <c r="AM22">
        <v>4.4507621951219516</v>
      </c>
      <c r="AN22">
        <v>8.0391824751581353E-2</v>
      </c>
    </row>
    <row r="23" spans="1:40" ht="16" customHeight="1" x14ac:dyDescent="0.2">
      <c r="A23" s="15">
        <v>38</v>
      </c>
      <c r="C23" t="s">
        <v>89</v>
      </c>
      <c r="F23" t="s">
        <v>198</v>
      </c>
      <c r="G23">
        <v>161</v>
      </c>
      <c r="H23">
        <v>6040</v>
      </c>
      <c r="I23">
        <v>5406</v>
      </c>
      <c r="J23">
        <v>684</v>
      </c>
      <c r="K23">
        <v>1390</v>
      </c>
      <c r="L23">
        <v>239</v>
      </c>
      <c r="M23">
        <v>54</v>
      </c>
      <c r="N23">
        <v>115</v>
      </c>
      <c r="O23">
        <v>631</v>
      </c>
      <c r="P23">
        <v>213</v>
      </c>
      <c r="Q23">
        <v>90</v>
      </c>
      <c r="R23">
        <v>480</v>
      </c>
      <c r="S23">
        <v>874</v>
      </c>
      <c r="T23">
        <v>0.25700000000000001</v>
      </c>
      <c r="U23">
        <v>0.32</v>
      </c>
      <c r="V23">
        <v>0.38500000000000001</v>
      </c>
      <c r="W23">
        <v>0.70499999999999996</v>
      </c>
      <c r="X23">
        <v>93</v>
      </c>
      <c r="Y23">
        <v>0.32800000000000001</v>
      </c>
      <c r="Z23">
        <v>89</v>
      </c>
      <c r="AA23">
        <v>2082</v>
      </c>
      <c r="AB23">
        <v>95</v>
      </c>
      <c r="AC23">
        <v>42</v>
      </c>
      <c r="AD23">
        <v>64</v>
      </c>
      <c r="AE23">
        <v>46</v>
      </c>
      <c r="AF23">
        <v>89</v>
      </c>
      <c r="AG23">
        <v>2001</v>
      </c>
      <c r="AH23">
        <v>1816</v>
      </c>
      <c r="AI23">
        <v>11.20987654320988</v>
      </c>
      <c r="AJ23">
        <v>4.5960493827160489</v>
      </c>
      <c r="AK23">
        <v>4.2484472049689437</v>
      </c>
      <c r="AL23">
        <v>0.34760217774710522</v>
      </c>
      <c r="AM23">
        <v>4.2483680555555559</v>
      </c>
      <c r="AN23">
        <v>7.9149413387824552E-5</v>
      </c>
    </row>
    <row r="24" spans="1:40" ht="16" customHeight="1" x14ac:dyDescent="0.2">
      <c r="A24" s="15">
        <v>40</v>
      </c>
      <c r="C24" t="s">
        <v>89</v>
      </c>
      <c r="F24" t="s">
        <v>225</v>
      </c>
      <c r="G24">
        <v>162</v>
      </c>
      <c r="H24">
        <v>6081</v>
      </c>
      <c r="I24">
        <v>5360</v>
      </c>
      <c r="J24">
        <v>591</v>
      </c>
      <c r="K24">
        <v>1349</v>
      </c>
      <c r="L24">
        <v>208</v>
      </c>
      <c r="M24">
        <v>42</v>
      </c>
      <c r="N24">
        <v>75</v>
      </c>
      <c r="O24">
        <v>542</v>
      </c>
      <c r="P24">
        <v>152</v>
      </c>
      <c r="Q24">
        <v>70</v>
      </c>
      <c r="R24">
        <v>536</v>
      </c>
      <c r="S24">
        <v>848</v>
      </c>
      <c r="T24">
        <v>0.252</v>
      </c>
      <c r="U24">
        <v>0.32100000000000001</v>
      </c>
      <c r="V24">
        <v>0.34799999999999998</v>
      </c>
      <c r="W24">
        <v>0.66900000000000004</v>
      </c>
      <c r="X24">
        <v>95</v>
      </c>
      <c r="Y24">
        <v>0.31900000000000001</v>
      </c>
      <c r="Z24">
        <v>97</v>
      </c>
      <c r="AA24">
        <v>1866</v>
      </c>
      <c r="AB24">
        <v>81</v>
      </c>
      <c r="AC24">
        <v>32</v>
      </c>
      <c r="AD24">
        <v>114</v>
      </c>
      <c r="AE24">
        <v>39</v>
      </c>
      <c r="AF24">
        <v>87</v>
      </c>
      <c r="AG24">
        <v>2004</v>
      </c>
      <c r="AH24">
        <v>1853</v>
      </c>
      <c r="AI24">
        <v>11.43827160493827</v>
      </c>
      <c r="AJ24">
        <v>4.6896913580246924</v>
      </c>
      <c r="AK24">
        <v>3.6481481481481479</v>
      </c>
      <c r="AL24">
        <v>1.0415432098765429</v>
      </c>
      <c r="AM24">
        <v>3.9061163032191071</v>
      </c>
      <c r="AN24">
        <v>0.25796815507095833</v>
      </c>
    </row>
    <row r="25" spans="1:40" ht="16" customHeight="1" x14ac:dyDescent="0.2">
      <c r="A25" s="15">
        <v>22</v>
      </c>
      <c r="C25" t="s">
        <v>89</v>
      </c>
      <c r="F25" t="s">
        <v>109</v>
      </c>
      <c r="G25">
        <v>160</v>
      </c>
      <c r="H25">
        <v>6031</v>
      </c>
      <c r="I25">
        <v>5358</v>
      </c>
      <c r="J25">
        <v>614</v>
      </c>
      <c r="K25">
        <v>1327</v>
      </c>
      <c r="L25">
        <v>229</v>
      </c>
      <c r="M25">
        <v>37</v>
      </c>
      <c r="N25">
        <v>97</v>
      </c>
      <c r="O25">
        <v>571</v>
      </c>
      <c r="P25">
        <v>123</v>
      </c>
      <c r="Q25">
        <v>47</v>
      </c>
      <c r="R25">
        <v>522</v>
      </c>
      <c r="S25">
        <v>702</v>
      </c>
      <c r="T25">
        <v>0.248</v>
      </c>
      <c r="U25">
        <v>0.314</v>
      </c>
      <c r="V25">
        <v>0.35899999999999999</v>
      </c>
      <c r="W25">
        <v>0.67300000000000004</v>
      </c>
      <c r="X25">
        <v>90</v>
      </c>
      <c r="Y25">
        <v>0.318</v>
      </c>
      <c r="Z25">
        <v>87</v>
      </c>
      <c r="AA25">
        <v>1921</v>
      </c>
      <c r="AB25">
        <v>112</v>
      </c>
      <c r="AC25">
        <v>22</v>
      </c>
      <c r="AD25">
        <v>68</v>
      </c>
      <c r="AE25">
        <v>53</v>
      </c>
      <c r="AF25">
        <v>25</v>
      </c>
      <c r="AG25">
        <v>1896</v>
      </c>
      <c r="AH25">
        <v>1737</v>
      </c>
      <c r="AI25">
        <v>10.72222222222222</v>
      </c>
      <c r="AJ25">
        <v>4.3961111111111109</v>
      </c>
      <c r="AK25">
        <v>3.8374999999999999</v>
      </c>
      <c r="AL25">
        <v>0.55861111111111095</v>
      </c>
      <c r="AM25">
        <v>3.8615366242038212</v>
      </c>
      <c r="AN25">
        <v>2.40366242038208E-2</v>
      </c>
    </row>
    <row r="26" spans="1:40" ht="16" customHeight="1" x14ac:dyDescent="0.2">
      <c r="A26" s="15">
        <v>35</v>
      </c>
      <c r="C26" t="s">
        <v>89</v>
      </c>
      <c r="F26" t="s">
        <v>196</v>
      </c>
      <c r="G26">
        <v>162</v>
      </c>
      <c r="H26">
        <v>6103</v>
      </c>
      <c r="I26">
        <v>5364</v>
      </c>
      <c r="J26">
        <v>613</v>
      </c>
      <c r="K26">
        <v>1331</v>
      </c>
      <c r="L26">
        <v>240</v>
      </c>
      <c r="M26">
        <v>41</v>
      </c>
      <c r="N26">
        <v>117</v>
      </c>
      <c r="O26">
        <v>576</v>
      </c>
      <c r="P26">
        <v>87</v>
      </c>
      <c r="Q26">
        <v>54</v>
      </c>
      <c r="R26">
        <v>554</v>
      </c>
      <c r="S26">
        <v>814</v>
      </c>
      <c r="T26">
        <v>0.248</v>
      </c>
      <c r="U26">
        <v>0.318</v>
      </c>
      <c r="V26">
        <v>0.374</v>
      </c>
      <c r="W26">
        <v>0.69199999999999995</v>
      </c>
      <c r="X26">
        <v>97</v>
      </c>
      <c r="Y26">
        <v>0.32300000000000001</v>
      </c>
      <c r="Z26">
        <v>95</v>
      </c>
      <c r="AA26">
        <v>2004</v>
      </c>
      <c r="AB26">
        <v>104</v>
      </c>
      <c r="AC26">
        <v>17</v>
      </c>
      <c r="AD26">
        <v>127</v>
      </c>
      <c r="AE26">
        <v>40</v>
      </c>
      <c r="AF26">
        <v>75</v>
      </c>
      <c r="AG26">
        <v>1977</v>
      </c>
      <c r="AH26">
        <v>1819</v>
      </c>
      <c r="AI26">
        <v>11.228395061728399</v>
      </c>
      <c r="AJ26">
        <v>4.6036419753086406</v>
      </c>
      <c r="AK26">
        <v>3.783950617283951</v>
      </c>
      <c r="AL26">
        <v>0.81969135802469095</v>
      </c>
      <c r="AM26">
        <v>4.1598025856044716</v>
      </c>
      <c r="AN26">
        <v>0.37585196832052192</v>
      </c>
    </row>
    <row r="27" spans="1:40" ht="16" customHeight="1" x14ac:dyDescent="0.2">
      <c r="A27" s="15">
        <v>41</v>
      </c>
      <c r="C27" t="s">
        <v>89</v>
      </c>
      <c r="F27" t="s">
        <v>518</v>
      </c>
      <c r="G27">
        <v>162</v>
      </c>
      <c r="H27">
        <v>5966</v>
      </c>
      <c r="I27">
        <v>5415</v>
      </c>
      <c r="J27">
        <v>600</v>
      </c>
      <c r="K27">
        <v>1351</v>
      </c>
      <c r="L27">
        <v>263</v>
      </c>
      <c r="M27">
        <v>44</v>
      </c>
      <c r="N27">
        <v>79</v>
      </c>
      <c r="O27">
        <v>568</v>
      </c>
      <c r="P27">
        <v>97</v>
      </c>
      <c r="Q27">
        <v>42</v>
      </c>
      <c r="R27">
        <v>420</v>
      </c>
      <c r="S27">
        <v>713</v>
      </c>
      <c r="T27">
        <v>0.249</v>
      </c>
      <c r="U27">
        <v>0.30299999999999999</v>
      </c>
      <c r="V27">
        <v>0.35799999999999998</v>
      </c>
      <c r="W27">
        <v>0.66100000000000003</v>
      </c>
      <c r="X27">
        <v>86</v>
      </c>
      <c r="Y27">
        <v>0.309</v>
      </c>
      <c r="Z27">
        <v>81</v>
      </c>
      <c r="AA27">
        <v>1939</v>
      </c>
      <c r="AB27">
        <v>131</v>
      </c>
      <c r="AC27">
        <v>22</v>
      </c>
      <c r="AD27">
        <v>55</v>
      </c>
      <c r="AE27">
        <v>53</v>
      </c>
      <c r="AF27">
        <v>55</v>
      </c>
      <c r="AG27">
        <v>1848</v>
      </c>
      <c r="AH27">
        <v>1675</v>
      </c>
      <c r="AI27">
        <v>10.33950617283951</v>
      </c>
      <c r="AJ27">
        <v>4.2391975308641969</v>
      </c>
      <c r="AK27">
        <v>3.7037037037037042</v>
      </c>
      <c r="AL27">
        <v>0.53549382716049321</v>
      </c>
      <c r="AM27">
        <v>3.8481389805647241</v>
      </c>
      <c r="AN27">
        <v>0.14443527686102001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30</v>
      </c>
      <c r="C29" t="s">
        <v>89</v>
      </c>
      <c r="F29" t="s">
        <v>92</v>
      </c>
      <c r="G29">
        <v>162</v>
      </c>
      <c r="H29">
        <v>6141</v>
      </c>
      <c r="I29">
        <v>5347</v>
      </c>
      <c r="J29">
        <v>692</v>
      </c>
      <c r="K29">
        <v>1353</v>
      </c>
      <c r="L29">
        <v>216</v>
      </c>
      <c r="M29">
        <v>36</v>
      </c>
      <c r="N29">
        <v>132</v>
      </c>
      <c r="O29">
        <v>650</v>
      </c>
      <c r="P29">
        <v>196</v>
      </c>
      <c r="Q29">
        <v>91</v>
      </c>
      <c r="R29">
        <v>624</v>
      </c>
      <c r="S29">
        <v>779</v>
      </c>
      <c r="T29">
        <v>0.253</v>
      </c>
      <c r="U29">
        <v>0.33200000000000002</v>
      </c>
      <c r="V29">
        <v>0.38100000000000001</v>
      </c>
      <c r="W29">
        <v>0.71299999999999997</v>
      </c>
      <c r="X29">
        <v>101</v>
      </c>
      <c r="Y29">
        <v>0.33400000000000002</v>
      </c>
      <c r="Z29">
        <v>98</v>
      </c>
      <c r="AA29">
        <v>2037</v>
      </c>
      <c r="AB29">
        <v>115</v>
      </c>
      <c r="AC29">
        <v>32</v>
      </c>
      <c r="AD29">
        <v>83</v>
      </c>
      <c r="AE29">
        <v>55</v>
      </c>
      <c r="AF29">
        <v>45</v>
      </c>
      <c r="AG29">
        <v>2054</v>
      </c>
      <c r="AH29">
        <v>1848</v>
      </c>
      <c r="AI29">
        <v>11.40740740740741</v>
      </c>
      <c r="AJ29">
        <v>4.677037037037036</v>
      </c>
      <c r="AK29">
        <v>4.2716049382716053</v>
      </c>
      <c r="AL29">
        <v>0.40543209876543068</v>
      </c>
      <c r="AM29">
        <v>4.1236746987951802</v>
      </c>
      <c r="AN29">
        <v>0.147930239476425</v>
      </c>
    </row>
    <row r="30" spans="1:40" ht="16" customHeight="1" x14ac:dyDescent="0.2">
      <c r="A30" s="15">
        <v>26</v>
      </c>
      <c r="C30" t="s">
        <v>89</v>
      </c>
      <c r="F30" t="s">
        <v>281</v>
      </c>
      <c r="G30">
        <v>161</v>
      </c>
      <c r="H30">
        <v>6015</v>
      </c>
      <c r="I30">
        <v>5430</v>
      </c>
      <c r="J30">
        <v>590</v>
      </c>
      <c r="K30">
        <v>1358</v>
      </c>
      <c r="L30">
        <v>217</v>
      </c>
      <c r="M30">
        <v>39</v>
      </c>
      <c r="N30">
        <v>98</v>
      </c>
      <c r="O30">
        <v>551</v>
      </c>
      <c r="P30">
        <v>28</v>
      </c>
      <c r="Q30">
        <v>52</v>
      </c>
      <c r="R30">
        <v>448</v>
      </c>
      <c r="S30">
        <v>645</v>
      </c>
      <c r="T30">
        <v>0.25</v>
      </c>
      <c r="U30">
        <v>0.308</v>
      </c>
      <c r="V30">
        <v>0.35899999999999999</v>
      </c>
      <c r="W30">
        <v>0.66700000000000004</v>
      </c>
      <c r="X30">
        <v>87</v>
      </c>
      <c r="Y30">
        <v>0.313</v>
      </c>
      <c r="Z30">
        <v>85</v>
      </c>
      <c r="AA30">
        <v>1947</v>
      </c>
      <c r="AB30">
        <v>124</v>
      </c>
      <c r="AC30">
        <v>23</v>
      </c>
      <c r="AD30">
        <v>77</v>
      </c>
      <c r="AE30">
        <v>37</v>
      </c>
      <c r="AF30">
        <v>23</v>
      </c>
      <c r="AG30">
        <v>1852</v>
      </c>
      <c r="AH30">
        <v>1676</v>
      </c>
      <c r="AI30">
        <v>10.345679012345681</v>
      </c>
      <c r="AJ30">
        <v>4.2417283950617284</v>
      </c>
      <c r="AK30">
        <v>3.6645962732919251</v>
      </c>
      <c r="AL30">
        <v>0.57713212176980289</v>
      </c>
      <c r="AM30">
        <v>3.798510101010101</v>
      </c>
      <c r="AN30">
        <v>0.1339138277181755</v>
      </c>
    </row>
    <row r="31" spans="1:40" ht="16" customHeight="1" x14ac:dyDescent="0.2">
      <c r="A31" s="15">
        <v>38</v>
      </c>
      <c r="C31" t="s">
        <v>89</v>
      </c>
      <c r="F31" t="s">
        <v>348</v>
      </c>
      <c r="G31">
        <v>162</v>
      </c>
      <c r="H31">
        <v>6064</v>
      </c>
      <c r="I31">
        <v>5530</v>
      </c>
      <c r="J31">
        <v>633</v>
      </c>
      <c r="K31">
        <v>1404</v>
      </c>
      <c r="L31">
        <v>269</v>
      </c>
      <c r="M31">
        <v>31</v>
      </c>
      <c r="N31">
        <v>121</v>
      </c>
      <c r="O31">
        <v>589</v>
      </c>
      <c r="P31">
        <v>80</v>
      </c>
      <c r="Q31">
        <v>42</v>
      </c>
      <c r="R31">
        <v>396</v>
      </c>
      <c r="S31">
        <v>881</v>
      </c>
      <c r="T31">
        <v>0.254</v>
      </c>
      <c r="U31">
        <v>0.30599999999999999</v>
      </c>
      <c r="V31">
        <v>0.379</v>
      </c>
      <c r="W31">
        <v>0.68500000000000005</v>
      </c>
      <c r="X31">
        <v>93</v>
      </c>
      <c r="Y31">
        <v>0.32300000000000001</v>
      </c>
      <c r="Z31">
        <v>93</v>
      </c>
      <c r="AA31">
        <v>2098</v>
      </c>
      <c r="AB31">
        <v>126</v>
      </c>
      <c r="AC31">
        <v>35</v>
      </c>
      <c r="AD31">
        <v>62</v>
      </c>
      <c r="AE31">
        <v>40</v>
      </c>
      <c r="AF31">
        <v>62</v>
      </c>
      <c r="AG31">
        <v>1897</v>
      </c>
      <c r="AH31">
        <v>1729</v>
      </c>
      <c r="AI31">
        <v>10.67283950617284</v>
      </c>
      <c r="AJ31">
        <v>4.3758641975308654</v>
      </c>
      <c r="AK31">
        <v>3.907407407407407</v>
      </c>
      <c r="AL31">
        <v>0.46845679012345709</v>
      </c>
      <c r="AM31">
        <v>4.1639769426289037</v>
      </c>
      <c r="AN31">
        <v>0.25656953522149628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44</v>
      </c>
      <c r="C3" t="s">
        <v>89</v>
      </c>
      <c r="F3" t="s">
        <v>519</v>
      </c>
      <c r="G3">
        <v>162</v>
      </c>
      <c r="H3">
        <v>6206</v>
      </c>
      <c r="I3">
        <v>5534</v>
      </c>
      <c r="J3">
        <v>678</v>
      </c>
      <c r="K3">
        <v>1404</v>
      </c>
      <c r="L3">
        <v>218</v>
      </c>
      <c r="M3">
        <v>20</v>
      </c>
      <c r="N3">
        <v>139</v>
      </c>
      <c r="O3">
        <v>638</v>
      </c>
      <c r="P3">
        <v>82</v>
      </c>
      <c r="Q3">
        <v>53</v>
      </c>
      <c r="R3">
        <v>537</v>
      </c>
      <c r="S3">
        <v>876</v>
      </c>
      <c r="T3">
        <v>0.254</v>
      </c>
      <c r="U3">
        <v>0.32</v>
      </c>
      <c r="V3">
        <v>0.376</v>
      </c>
      <c r="W3">
        <v>0.69599999999999995</v>
      </c>
      <c r="X3">
        <v>78</v>
      </c>
      <c r="Y3">
        <v>0.32400000000000001</v>
      </c>
      <c r="Z3">
        <v>75</v>
      </c>
      <c r="AA3">
        <v>2079</v>
      </c>
      <c r="AB3">
        <v>135</v>
      </c>
      <c r="AC3">
        <v>17</v>
      </c>
      <c r="AD3">
        <v>83</v>
      </c>
      <c r="AE3">
        <v>34</v>
      </c>
      <c r="AF3">
        <v>50</v>
      </c>
      <c r="AG3">
        <v>2008</v>
      </c>
      <c r="AH3">
        <v>1820</v>
      </c>
      <c r="AI3">
        <v>11.23456790123457</v>
      </c>
      <c r="AJ3">
        <v>4.606172839506173</v>
      </c>
      <c r="AK3">
        <v>4.1851851851851851</v>
      </c>
      <c r="AL3">
        <v>0.42098765432098778</v>
      </c>
      <c r="AM3">
        <v>4.1581944444444439</v>
      </c>
      <c r="AN3">
        <v>2.6990740740741259E-2</v>
      </c>
    </row>
    <row r="4" spans="1:40" ht="16" customHeight="1" x14ac:dyDescent="0.2">
      <c r="A4" s="15">
        <v>22</v>
      </c>
      <c r="B4" t="s">
        <v>371</v>
      </c>
      <c r="C4" t="s">
        <v>520</v>
      </c>
      <c r="D4" t="s">
        <v>371</v>
      </c>
      <c r="E4" t="s">
        <v>408</v>
      </c>
      <c r="F4" t="s">
        <v>367</v>
      </c>
      <c r="G4">
        <v>25</v>
      </c>
      <c r="H4">
        <v>6</v>
      </c>
      <c r="I4">
        <v>5</v>
      </c>
      <c r="J4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-100</v>
      </c>
      <c r="Y4">
        <v>0.05</v>
      </c>
      <c r="Z4">
        <v>-179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0.32</v>
      </c>
      <c r="AL4">
        <v>0.32</v>
      </c>
    </row>
    <row r="5" spans="1:40" ht="16" customHeight="1" x14ac:dyDescent="0.2">
      <c r="A5" s="15">
        <v>23</v>
      </c>
      <c r="B5" t="s">
        <v>365</v>
      </c>
      <c r="C5" t="s">
        <v>521</v>
      </c>
      <c r="D5" t="s">
        <v>380</v>
      </c>
      <c r="E5" t="s">
        <v>27</v>
      </c>
      <c r="F5" t="s">
        <v>367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37</v>
      </c>
      <c r="C6" t="s">
        <v>89</v>
      </c>
      <c r="F6" t="s">
        <v>522</v>
      </c>
      <c r="G6">
        <v>162</v>
      </c>
      <c r="H6">
        <v>6286</v>
      </c>
      <c r="I6">
        <v>5604</v>
      </c>
      <c r="J6">
        <v>692</v>
      </c>
      <c r="K6">
        <v>1489</v>
      </c>
      <c r="L6">
        <v>271</v>
      </c>
      <c r="M6">
        <v>37</v>
      </c>
      <c r="N6">
        <v>111</v>
      </c>
      <c r="O6">
        <v>649</v>
      </c>
      <c r="P6">
        <v>64</v>
      </c>
      <c r="Q6">
        <v>45</v>
      </c>
      <c r="R6">
        <v>534</v>
      </c>
      <c r="S6">
        <v>796</v>
      </c>
      <c r="T6">
        <v>0.26600000000000001</v>
      </c>
      <c r="U6">
        <v>0.33</v>
      </c>
      <c r="V6">
        <v>0.38700000000000001</v>
      </c>
      <c r="W6">
        <v>0.71599999999999997</v>
      </c>
      <c r="X6">
        <v>84</v>
      </c>
      <c r="Y6">
        <v>0.33100000000000002</v>
      </c>
      <c r="Z6">
        <v>81</v>
      </c>
      <c r="AA6">
        <v>2167</v>
      </c>
      <c r="AB6">
        <v>142</v>
      </c>
      <c r="AC6">
        <v>27</v>
      </c>
      <c r="AD6">
        <v>69</v>
      </c>
      <c r="AE6">
        <v>52</v>
      </c>
      <c r="AF6">
        <v>59</v>
      </c>
      <c r="AG6">
        <v>2109</v>
      </c>
      <c r="AH6">
        <v>1922</v>
      </c>
      <c r="AI6">
        <v>11.8641975308642</v>
      </c>
      <c r="AJ6">
        <v>4.8643209876543212</v>
      </c>
      <c r="AK6">
        <v>4.2716049382716053</v>
      </c>
      <c r="AL6">
        <v>0.59271604938271594</v>
      </c>
      <c r="AM6">
        <v>4.3827424242424247</v>
      </c>
      <c r="AN6">
        <v>0.11113748597081941</v>
      </c>
    </row>
    <row r="7" spans="1:40" ht="16" customHeight="1" x14ac:dyDescent="0.2">
      <c r="A7" s="15">
        <v>26</v>
      </c>
      <c r="B7" t="s">
        <v>363</v>
      </c>
      <c r="C7" t="s">
        <v>523</v>
      </c>
      <c r="D7" t="s">
        <v>365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-100</v>
      </c>
      <c r="Y7">
        <v>0</v>
      </c>
      <c r="Z7">
        <v>-133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40" ht="16" customHeight="1" x14ac:dyDescent="0.2">
      <c r="A8" s="15">
        <v>39</v>
      </c>
      <c r="C8" t="s">
        <v>89</v>
      </c>
      <c r="F8" t="s">
        <v>524</v>
      </c>
      <c r="G8">
        <v>162</v>
      </c>
      <c r="H8">
        <v>6265</v>
      </c>
      <c r="I8">
        <v>5524</v>
      </c>
      <c r="J8">
        <v>802</v>
      </c>
      <c r="K8">
        <v>1513</v>
      </c>
      <c r="L8">
        <v>269</v>
      </c>
      <c r="M8">
        <v>42</v>
      </c>
      <c r="N8">
        <v>181</v>
      </c>
      <c r="O8">
        <v>750</v>
      </c>
      <c r="P8">
        <v>170</v>
      </c>
      <c r="Q8">
        <v>64</v>
      </c>
      <c r="R8">
        <v>600</v>
      </c>
      <c r="S8">
        <v>911</v>
      </c>
      <c r="T8">
        <v>0.27400000000000002</v>
      </c>
      <c r="U8">
        <v>0.34499999999999997</v>
      </c>
      <c r="V8">
        <v>0.436</v>
      </c>
      <c r="W8">
        <v>0.78100000000000003</v>
      </c>
      <c r="X8">
        <v>107</v>
      </c>
      <c r="Y8">
        <v>0.35799999999999998</v>
      </c>
      <c r="Z8">
        <v>107</v>
      </c>
      <c r="AA8">
        <v>2409</v>
      </c>
      <c r="AB8">
        <v>112</v>
      </c>
      <c r="AC8">
        <v>25</v>
      </c>
      <c r="AD8">
        <v>62</v>
      </c>
      <c r="AE8">
        <v>50</v>
      </c>
      <c r="AF8">
        <v>63</v>
      </c>
      <c r="AG8">
        <v>2201</v>
      </c>
      <c r="AH8">
        <v>2025</v>
      </c>
      <c r="AI8">
        <v>12.5</v>
      </c>
      <c r="AJ8">
        <v>5.125</v>
      </c>
      <c r="AK8">
        <v>4.9506172839506171</v>
      </c>
      <c r="AL8">
        <v>0.17438271604938291</v>
      </c>
      <c r="AM8">
        <v>4.9760869565217396</v>
      </c>
      <c r="AN8">
        <v>2.546967257112254E-2</v>
      </c>
    </row>
    <row r="9" spans="1:40" ht="16" customHeight="1" x14ac:dyDescent="0.2">
      <c r="A9" s="15">
        <v>25</v>
      </c>
      <c r="C9" t="s">
        <v>89</v>
      </c>
      <c r="F9" t="s">
        <v>211</v>
      </c>
      <c r="G9">
        <v>161</v>
      </c>
      <c r="H9">
        <v>6204</v>
      </c>
      <c r="I9">
        <v>5491</v>
      </c>
      <c r="J9">
        <v>676</v>
      </c>
      <c r="K9">
        <v>1476</v>
      </c>
      <c r="L9">
        <v>221</v>
      </c>
      <c r="M9">
        <v>46</v>
      </c>
      <c r="N9">
        <v>100</v>
      </c>
      <c r="O9">
        <v>631</v>
      </c>
      <c r="P9">
        <v>87</v>
      </c>
      <c r="Q9">
        <v>87</v>
      </c>
      <c r="R9">
        <v>531</v>
      </c>
      <c r="S9">
        <v>688</v>
      </c>
      <c r="T9">
        <v>0.26900000000000002</v>
      </c>
      <c r="U9">
        <v>0.33400000000000002</v>
      </c>
      <c r="V9">
        <v>0.38</v>
      </c>
      <c r="W9">
        <v>0.71399999999999997</v>
      </c>
      <c r="X9">
        <v>98</v>
      </c>
      <c r="Y9">
        <v>0.33</v>
      </c>
      <c r="Z9">
        <v>99</v>
      </c>
      <c r="AA9">
        <v>2089</v>
      </c>
      <c r="AB9">
        <v>153</v>
      </c>
      <c r="AC9">
        <v>34</v>
      </c>
      <c r="AD9">
        <v>94</v>
      </c>
      <c r="AE9">
        <v>54</v>
      </c>
      <c r="AF9">
        <v>31</v>
      </c>
      <c r="AG9">
        <v>2072</v>
      </c>
      <c r="AH9">
        <v>1832</v>
      </c>
      <c r="AI9">
        <v>11.308641975308641</v>
      </c>
      <c r="AJ9">
        <v>4.6365432098765433</v>
      </c>
      <c r="AK9">
        <v>4.1987577639751557</v>
      </c>
      <c r="AL9">
        <v>0.43778544590138768</v>
      </c>
      <c r="AM9">
        <v>4.052827677977378</v>
      </c>
      <c r="AN9">
        <v>0.14593008599777771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23</v>
      </c>
      <c r="B11" t="s">
        <v>365</v>
      </c>
      <c r="C11" t="s">
        <v>525</v>
      </c>
      <c r="D11" t="s">
        <v>488</v>
      </c>
      <c r="E11" t="s">
        <v>28</v>
      </c>
      <c r="F11" t="s">
        <v>367</v>
      </c>
      <c r="G11">
        <v>2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-100</v>
      </c>
      <c r="Y11">
        <v>0</v>
      </c>
      <c r="Z11">
        <v>-133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40" ht="16" customHeight="1" x14ac:dyDescent="0.2">
      <c r="A12" s="15">
        <v>39</v>
      </c>
      <c r="C12" t="s">
        <v>89</v>
      </c>
      <c r="F12" t="s">
        <v>113</v>
      </c>
      <c r="G12">
        <v>162</v>
      </c>
      <c r="H12">
        <v>6201</v>
      </c>
      <c r="I12">
        <v>5530</v>
      </c>
      <c r="J12">
        <v>680</v>
      </c>
      <c r="K12">
        <v>1405</v>
      </c>
      <c r="L12">
        <v>263</v>
      </c>
      <c r="M12">
        <v>60</v>
      </c>
      <c r="N12">
        <v>114</v>
      </c>
      <c r="O12">
        <v>638</v>
      </c>
      <c r="P12">
        <v>187</v>
      </c>
      <c r="Q12">
        <v>72</v>
      </c>
      <c r="R12">
        <v>515</v>
      </c>
      <c r="S12">
        <v>839</v>
      </c>
      <c r="T12">
        <v>0.254</v>
      </c>
      <c r="U12">
        <v>0.32</v>
      </c>
      <c r="V12">
        <v>0.38500000000000001</v>
      </c>
      <c r="W12">
        <v>0.70499999999999996</v>
      </c>
      <c r="X12">
        <v>97</v>
      </c>
      <c r="Y12">
        <v>0.32800000000000001</v>
      </c>
      <c r="Z12">
        <v>97</v>
      </c>
      <c r="AA12">
        <v>2130</v>
      </c>
      <c r="AB12">
        <v>98</v>
      </c>
      <c r="AC12">
        <v>40</v>
      </c>
      <c r="AD12">
        <v>76</v>
      </c>
      <c r="AE12">
        <v>39</v>
      </c>
      <c r="AF12">
        <v>60</v>
      </c>
      <c r="AG12">
        <v>2020</v>
      </c>
      <c r="AH12">
        <v>1850</v>
      </c>
      <c r="AI12">
        <v>11.41975308641975</v>
      </c>
      <c r="AJ12">
        <v>4.6820987654320989</v>
      </c>
      <c r="AK12">
        <v>4.1975308641975309</v>
      </c>
      <c r="AL12">
        <v>0.48456790123456811</v>
      </c>
      <c r="AM12">
        <v>4.3279079861111116</v>
      </c>
      <c r="AN12">
        <v>0.13037712191358081</v>
      </c>
    </row>
    <row r="13" spans="1:40" ht="16" customHeight="1" x14ac:dyDescent="0.2">
      <c r="A13" s="15">
        <v>29</v>
      </c>
      <c r="C13" t="s">
        <v>89</v>
      </c>
      <c r="F13" t="s">
        <v>265</v>
      </c>
      <c r="G13">
        <v>162</v>
      </c>
      <c r="H13">
        <v>6268</v>
      </c>
      <c r="I13">
        <v>5594</v>
      </c>
      <c r="J13">
        <v>822</v>
      </c>
      <c r="K13">
        <v>1549</v>
      </c>
      <c r="L13">
        <v>299</v>
      </c>
      <c r="M13">
        <v>77</v>
      </c>
      <c r="N13">
        <v>146</v>
      </c>
      <c r="O13">
        <v>773</v>
      </c>
      <c r="P13">
        <v>170</v>
      </c>
      <c r="Q13">
        <v>87</v>
      </c>
      <c r="R13">
        <v>522</v>
      </c>
      <c r="S13">
        <v>687</v>
      </c>
      <c r="T13">
        <v>0.27700000000000002</v>
      </c>
      <c r="U13">
        <v>0.34</v>
      </c>
      <c r="V13">
        <v>0.436</v>
      </c>
      <c r="W13">
        <v>0.77600000000000002</v>
      </c>
      <c r="X13">
        <v>109</v>
      </c>
      <c r="Y13">
        <v>0.35599999999999998</v>
      </c>
      <c r="Z13">
        <v>109</v>
      </c>
      <c r="AA13">
        <v>2440</v>
      </c>
      <c r="AB13">
        <v>104</v>
      </c>
      <c r="AC13">
        <v>45</v>
      </c>
      <c r="AD13">
        <v>49</v>
      </c>
      <c r="AE13">
        <v>58</v>
      </c>
      <c r="AF13">
        <v>50</v>
      </c>
      <c r="AG13">
        <v>2166</v>
      </c>
      <c r="AH13">
        <v>1975</v>
      </c>
      <c r="AI13">
        <v>12.191358024691359</v>
      </c>
      <c r="AJ13">
        <v>4.9984567901234556</v>
      </c>
      <c r="AK13">
        <v>5.0740740740740744</v>
      </c>
      <c r="AL13">
        <v>7.5617283950617953E-2</v>
      </c>
      <c r="AM13">
        <v>4.9245915032679726</v>
      </c>
      <c r="AN13">
        <v>0.14948257080610089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39</v>
      </c>
      <c r="C15" t="s">
        <v>89</v>
      </c>
      <c r="F15" t="s">
        <v>295</v>
      </c>
      <c r="G15">
        <v>162</v>
      </c>
      <c r="H15">
        <v>6328</v>
      </c>
      <c r="I15">
        <v>5589</v>
      </c>
      <c r="J15">
        <v>769</v>
      </c>
      <c r="K15">
        <v>1484</v>
      </c>
      <c r="L15">
        <v>223</v>
      </c>
      <c r="M15">
        <v>28</v>
      </c>
      <c r="N15">
        <v>191</v>
      </c>
      <c r="O15">
        <v>729</v>
      </c>
      <c r="P15">
        <v>114</v>
      </c>
      <c r="Q15">
        <v>62</v>
      </c>
      <c r="R15">
        <v>588</v>
      </c>
      <c r="S15">
        <v>896</v>
      </c>
      <c r="T15">
        <v>0.26600000000000001</v>
      </c>
      <c r="U15">
        <v>0.33600000000000002</v>
      </c>
      <c r="V15">
        <v>0.41799999999999998</v>
      </c>
      <c r="W15">
        <v>0.753</v>
      </c>
      <c r="X15">
        <v>102</v>
      </c>
      <c r="Y15">
        <v>0.34499999999999997</v>
      </c>
      <c r="Z15">
        <v>102</v>
      </c>
      <c r="AA15">
        <v>2336</v>
      </c>
      <c r="AB15">
        <v>103</v>
      </c>
      <c r="AC15">
        <v>23</v>
      </c>
      <c r="AD15">
        <v>83</v>
      </c>
      <c r="AE15">
        <v>44</v>
      </c>
      <c r="AF15">
        <v>67</v>
      </c>
      <c r="AG15">
        <v>2162</v>
      </c>
      <c r="AH15">
        <v>1997</v>
      </c>
      <c r="AI15">
        <v>12.32716049382716</v>
      </c>
      <c r="AJ15">
        <v>5.0541358024691352</v>
      </c>
      <c r="AK15">
        <v>4.7469135802469138</v>
      </c>
      <c r="AL15">
        <v>0.3072222222222214</v>
      </c>
      <c r="AM15">
        <v>4.8307060185185184</v>
      </c>
      <c r="AN15">
        <v>8.3792438271603764E-2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26</v>
      </c>
      <c r="C17" t="s">
        <v>89</v>
      </c>
      <c r="F17" t="s">
        <v>277</v>
      </c>
      <c r="G17">
        <v>162</v>
      </c>
      <c r="H17">
        <v>6088</v>
      </c>
      <c r="I17">
        <v>5517</v>
      </c>
      <c r="J17">
        <v>639</v>
      </c>
      <c r="K17">
        <v>1425</v>
      </c>
      <c r="L17">
        <v>255</v>
      </c>
      <c r="M17">
        <v>46</v>
      </c>
      <c r="N17">
        <v>125</v>
      </c>
      <c r="O17">
        <v>598</v>
      </c>
      <c r="P17">
        <v>85</v>
      </c>
      <c r="Q17">
        <v>67</v>
      </c>
      <c r="R17">
        <v>443</v>
      </c>
      <c r="S17">
        <v>862</v>
      </c>
      <c r="T17">
        <v>0.25800000000000001</v>
      </c>
      <c r="U17">
        <v>0.314</v>
      </c>
      <c r="V17">
        <v>0.38900000000000001</v>
      </c>
      <c r="W17">
        <v>0.70299999999999996</v>
      </c>
      <c r="X17">
        <v>91</v>
      </c>
      <c r="Y17">
        <v>0.32400000000000001</v>
      </c>
      <c r="Z17">
        <v>90</v>
      </c>
      <c r="AA17">
        <v>2147</v>
      </c>
      <c r="AB17">
        <v>120</v>
      </c>
      <c r="AC17">
        <v>22</v>
      </c>
      <c r="AD17">
        <v>60</v>
      </c>
      <c r="AE17">
        <v>45</v>
      </c>
      <c r="AF17">
        <v>23</v>
      </c>
      <c r="AG17">
        <v>1913</v>
      </c>
      <c r="AH17">
        <v>1726</v>
      </c>
      <c r="AI17">
        <v>10.654320987654319</v>
      </c>
      <c r="AJ17">
        <v>4.368271604938271</v>
      </c>
      <c r="AK17">
        <v>3.9444444444444451</v>
      </c>
      <c r="AL17">
        <v>0.4238271604938264</v>
      </c>
      <c r="AM17">
        <v>4.1577300070771406</v>
      </c>
      <c r="AN17">
        <v>0.21328556263269591</v>
      </c>
    </row>
    <row r="18" spans="1:40" ht="16" customHeight="1" x14ac:dyDescent="0.2">
      <c r="A18" s="15">
        <v>28</v>
      </c>
      <c r="C18" t="s">
        <v>89</v>
      </c>
      <c r="F18" t="s">
        <v>312</v>
      </c>
      <c r="G18">
        <v>161</v>
      </c>
      <c r="H18">
        <v>6382</v>
      </c>
      <c r="I18">
        <v>5639</v>
      </c>
      <c r="J18">
        <v>867</v>
      </c>
      <c r="K18">
        <v>1588</v>
      </c>
      <c r="L18">
        <v>273</v>
      </c>
      <c r="M18">
        <v>60</v>
      </c>
      <c r="N18">
        <v>123</v>
      </c>
      <c r="O18">
        <v>804</v>
      </c>
      <c r="P18">
        <v>105</v>
      </c>
      <c r="Q18">
        <v>65</v>
      </c>
      <c r="R18">
        <v>563</v>
      </c>
      <c r="S18">
        <v>754</v>
      </c>
      <c r="T18">
        <v>0.28199999999999997</v>
      </c>
      <c r="U18">
        <v>0.34799999999999998</v>
      </c>
      <c r="V18">
        <v>0.41699999999999998</v>
      </c>
      <c r="W18">
        <v>0.76500000000000001</v>
      </c>
      <c r="X18">
        <v>109</v>
      </c>
      <c r="Y18">
        <v>0.35499999999999998</v>
      </c>
      <c r="Z18">
        <v>112</v>
      </c>
      <c r="AA18">
        <v>2350</v>
      </c>
      <c r="AB18">
        <v>115</v>
      </c>
      <c r="AC18">
        <v>43</v>
      </c>
      <c r="AD18">
        <v>81</v>
      </c>
      <c r="AE18">
        <v>56</v>
      </c>
      <c r="AF18">
        <v>53</v>
      </c>
      <c r="AG18">
        <v>2247</v>
      </c>
      <c r="AH18">
        <v>2067</v>
      </c>
      <c r="AI18">
        <v>12.75925925925926</v>
      </c>
      <c r="AJ18">
        <v>5.2312962962962963</v>
      </c>
      <c r="AK18">
        <v>5.3850931677018634</v>
      </c>
      <c r="AL18">
        <v>0.15379687140556711</v>
      </c>
      <c r="AM18">
        <v>4.816070402298851</v>
      </c>
      <c r="AN18">
        <v>0.56902276540301244</v>
      </c>
    </row>
    <row r="19" spans="1:40" ht="16" customHeight="1" x14ac:dyDescent="0.2">
      <c r="A19" s="15">
        <v>42</v>
      </c>
      <c r="C19" t="s">
        <v>89</v>
      </c>
      <c r="F19" t="s">
        <v>135</v>
      </c>
      <c r="G19">
        <v>162</v>
      </c>
      <c r="H19">
        <v>6071</v>
      </c>
      <c r="I19">
        <v>5410</v>
      </c>
      <c r="J19">
        <v>587</v>
      </c>
      <c r="K19">
        <v>1319</v>
      </c>
      <c r="L19">
        <v>227</v>
      </c>
      <c r="M19">
        <v>30</v>
      </c>
      <c r="N19">
        <v>88</v>
      </c>
      <c r="O19">
        <v>525</v>
      </c>
      <c r="P19">
        <v>98</v>
      </c>
      <c r="Q19">
        <v>81</v>
      </c>
      <c r="R19">
        <v>529</v>
      </c>
      <c r="S19">
        <v>887</v>
      </c>
      <c r="T19">
        <v>0.24399999999999999</v>
      </c>
      <c r="U19">
        <v>0.313</v>
      </c>
      <c r="V19">
        <v>0.34599999999999997</v>
      </c>
      <c r="W19">
        <v>0.65800000000000003</v>
      </c>
      <c r="X19">
        <v>82</v>
      </c>
      <c r="Y19">
        <v>0.31</v>
      </c>
      <c r="Z19">
        <v>84</v>
      </c>
      <c r="AA19">
        <v>1870</v>
      </c>
      <c r="AB19">
        <v>136</v>
      </c>
      <c r="AC19">
        <v>30</v>
      </c>
      <c r="AD19">
        <v>63</v>
      </c>
      <c r="AE19">
        <v>37</v>
      </c>
      <c r="AF19">
        <v>45</v>
      </c>
      <c r="AG19">
        <v>1923</v>
      </c>
      <c r="AH19">
        <v>1706</v>
      </c>
      <c r="AI19">
        <v>10.53086419753086</v>
      </c>
      <c r="AJ19">
        <v>4.3176543209876543</v>
      </c>
      <c r="AK19">
        <v>3.6234567901234569</v>
      </c>
      <c r="AL19">
        <v>0.69419753086419744</v>
      </c>
      <c r="AM19">
        <v>3.6669613063542781</v>
      </c>
      <c r="AN19">
        <v>4.3504516230820738E-2</v>
      </c>
    </row>
    <row r="20" spans="1:40" ht="16" customHeight="1" x14ac:dyDescent="0.2">
      <c r="A20" s="15">
        <v>28</v>
      </c>
      <c r="C20" t="s">
        <v>89</v>
      </c>
      <c r="F20" t="s">
        <v>526</v>
      </c>
      <c r="G20">
        <v>162</v>
      </c>
      <c r="H20">
        <v>6261</v>
      </c>
      <c r="I20">
        <v>5605</v>
      </c>
      <c r="J20">
        <v>831</v>
      </c>
      <c r="K20">
        <v>1576</v>
      </c>
      <c r="L20">
        <v>267</v>
      </c>
      <c r="M20">
        <v>47</v>
      </c>
      <c r="N20">
        <v>184</v>
      </c>
      <c r="O20">
        <v>784</v>
      </c>
      <c r="P20">
        <v>93</v>
      </c>
      <c r="Q20">
        <v>57</v>
      </c>
      <c r="R20">
        <v>533</v>
      </c>
      <c r="S20">
        <v>681</v>
      </c>
      <c r="T20">
        <v>0.28100000000000003</v>
      </c>
      <c r="U20">
        <v>0.34399999999999997</v>
      </c>
      <c r="V20">
        <v>0.44400000000000001</v>
      </c>
      <c r="W20">
        <v>0.78800000000000003</v>
      </c>
      <c r="X20">
        <v>115</v>
      </c>
      <c r="Y20">
        <v>0.35899999999999999</v>
      </c>
      <c r="Z20">
        <v>115</v>
      </c>
      <c r="AA20">
        <v>2489</v>
      </c>
      <c r="AB20">
        <v>117</v>
      </c>
      <c r="AC20">
        <v>28</v>
      </c>
      <c r="AD20">
        <v>46</v>
      </c>
      <c r="AE20">
        <v>48</v>
      </c>
      <c r="AF20">
        <v>49</v>
      </c>
      <c r="AG20">
        <v>2186</v>
      </c>
      <c r="AH20">
        <v>2012</v>
      </c>
      <c r="AI20">
        <v>12.41975308641975</v>
      </c>
      <c r="AJ20">
        <v>5.0920987654320982</v>
      </c>
      <c r="AK20">
        <v>5.1296296296296298</v>
      </c>
      <c r="AL20">
        <v>3.7530864197531599E-2</v>
      </c>
      <c r="AM20">
        <v>5.0494961240310081</v>
      </c>
      <c r="AN20">
        <v>8.0133505598621646E-2</v>
      </c>
    </row>
    <row r="21" spans="1:40" ht="16" customHeight="1" x14ac:dyDescent="0.2">
      <c r="A21" s="15">
        <v>31</v>
      </c>
      <c r="C21" t="s">
        <v>89</v>
      </c>
      <c r="F21" t="s">
        <v>509</v>
      </c>
      <c r="G21">
        <v>161</v>
      </c>
      <c r="H21">
        <v>6021</v>
      </c>
      <c r="I21">
        <v>5358</v>
      </c>
      <c r="J21">
        <v>605</v>
      </c>
      <c r="K21">
        <v>1284</v>
      </c>
      <c r="L21">
        <v>176</v>
      </c>
      <c r="M21">
        <v>37</v>
      </c>
      <c r="N21">
        <v>117</v>
      </c>
      <c r="O21">
        <v>548</v>
      </c>
      <c r="P21">
        <v>176</v>
      </c>
      <c r="Q21">
        <v>89</v>
      </c>
      <c r="R21">
        <v>516</v>
      </c>
      <c r="S21">
        <v>910</v>
      </c>
      <c r="T21">
        <v>0.24</v>
      </c>
      <c r="U21">
        <v>0.308</v>
      </c>
      <c r="V21">
        <v>0.35199999999999998</v>
      </c>
      <c r="W21">
        <v>0.66</v>
      </c>
      <c r="X21">
        <v>82</v>
      </c>
      <c r="Y21">
        <v>0.31</v>
      </c>
      <c r="Z21">
        <v>82</v>
      </c>
      <c r="AA21">
        <v>1885</v>
      </c>
      <c r="AB21">
        <v>111</v>
      </c>
      <c r="AC21">
        <v>36</v>
      </c>
      <c r="AD21">
        <v>64</v>
      </c>
      <c r="AE21">
        <v>46</v>
      </c>
      <c r="AF21">
        <v>37</v>
      </c>
      <c r="AG21">
        <v>1873</v>
      </c>
      <c r="AH21">
        <v>1673</v>
      </c>
      <c r="AI21">
        <v>10.32716049382716</v>
      </c>
      <c r="AJ21">
        <v>4.2341358024691349</v>
      </c>
      <c r="AK21">
        <v>3.7577639751552789</v>
      </c>
      <c r="AL21">
        <v>0.47637182731385552</v>
      </c>
      <c r="AM21">
        <v>3.7177777777777781</v>
      </c>
      <c r="AN21">
        <v>3.9986197377501753E-2</v>
      </c>
    </row>
    <row r="22" spans="1:40" ht="16" customHeight="1" x14ac:dyDescent="0.2">
      <c r="A22" s="15">
        <v>37</v>
      </c>
      <c r="C22" t="s">
        <v>89</v>
      </c>
      <c r="F22" t="s">
        <v>139</v>
      </c>
      <c r="G22">
        <v>162</v>
      </c>
      <c r="H22">
        <v>6293</v>
      </c>
      <c r="I22">
        <v>5546</v>
      </c>
      <c r="J22">
        <v>847</v>
      </c>
      <c r="K22">
        <v>1548</v>
      </c>
      <c r="L22">
        <v>266</v>
      </c>
      <c r="M22">
        <v>56</v>
      </c>
      <c r="N22">
        <v>186</v>
      </c>
      <c r="O22">
        <v>795</v>
      </c>
      <c r="P22">
        <v>135</v>
      </c>
      <c r="Q22">
        <v>68</v>
      </c>
      <c r="R22">
        <v>573</v>
      </c>
      <c r="S22">
        <v>806</v>
      </c>
      <c r="T22">
        <v>0.27900000000000003</v>
      </c>
      <c r="U22">
        <v>0.34599999999999997</v>
      </c>
      <c r="V22">
        <v>0.44800000000000001</v>
      </c>
      <c r="W22">
        <v>0.79400000000000004</v>
      </c>
      <c r="X22">
        <v>108</v>
      </c>
      <c r="Y22">
        <v>0.35899999999999999</v>
      </c>
      <c r="Z22">
        <v>106</v>
      </c>
      <c r="AA22">
        <v>2484</v>
      </c>
      <c r="AB22">
        <v>121</v>
      </c>
      <c r="AC22">
        <v>38</v>
      </c>
      <c r="AD22">
        <v>59</v>
      </c>
      <c r="AE22">
        <v>74</v>
      </c>
      <c r="AF22">
        <v>75</v>
      </c>
      <c r="AG22">
        <v>2234</v>
      </c>
      <c r="AH22">
        <v>2045</v>
      </c>
      <c r="AI22">
        <v>12.623456790123459</v>
      </c>
      <c r="AJ22">
        <v>5.1756172839506176</v>
      </c>
      <c r="AK22">
        <v>5.2283950617283947</v>
      </c>
      <c r="AL22">
        <v>5.2777777777777153E-2</v>
      </c>
      <c r="AM22">
        <v>5.1486191393705854</v>
      </c>
      <c r="AN22">
        <v>7.9775922357809392E-2</v>
      </c>
    </row>
    <row r="23" spans="1:40" ht="16" customHeight="1" x14ac:dyDescent="0.2">
      <c r="A23" s="15">
        <v>38</v>
      </c>
      <c r="C23" t="s">
        <v>89</v>
      </c>
      <c r="F23" t="s">
        <v>295</v>
      </c>
      <c r="G23">
        <v>162</v>
      </c>
      <c r="H23">
        <v>6263</v>
      </c>
      <c r="I23">
        <v>5662</v>
      </c>
      <c r="J23">
        <v>734</v>
      </c>
      <c r="K23">
        <v>1550</v>
      </c>
      <c r="L23">
        <v>278</v>
      </c>
      <c r="M23">
        <v>57</v>
      </c>
      <c r="N23">
        <v>133</v>
      </c>
      <c r="O23">
        <v>678</v>
      </c>
      <c r="P23">
        <v>260</v>
      </c>
      <c r="Q23">
        <v>120</v>
      </c>
      <c r="R23">
        <v>474</v>
      </c>
      <c r="S23">
        <v>878</v>
      </c>
      <c r="T23">
        <v>0.27400000000000002</v>
      </c>
      <c r="U23">
        <v>0.33100000000000002</v>
      </c>
      <c r="V23">
        <v>0.41299999999999998</v>
      </c>
      <c r="W23">
        <v>0.745</v>
      </c>
      <c r="X23">
        <v>97</v>
      </c>
      <c r="Y23">
        <v>0.34300000000000003</v>
      </c>
      <c r="Z23">
        <v>97</v>
      </c>
      <c r="AA23">
        <v>2341</v>
      </c>
      <c r="AB23">
        <v>96</v>
      </c>
      <c r="AC23">
        <v>34</v>
      </c>
      <c r="AD23">
        <v>49</v>
      </c>
      <c r="AE23">
        <v>43</v>
      </c>
      <c r="AF23">
        <v>74</v>
      </c>
      <c r="AG23">
        <v>2132</v>
      </c>
      <c r="AH23">
        <v>1916</v>
      </c>
      <c r="AI23">
        <v>11.82716049382716</v>
      </c>
      <c r="AJ23">
        <v>4.8491358024691351</v>
      </c>
      <c r="AK23">
        <v>4.5308641975308639</v>
      </c>
      <c r="AL23">
        <v>0.31827160493827122</v>
      </c>
      <c r="AM23">
        <v>4.6485028533064776</v>
      </c>
      <c r="AN23">
        <v>0.11763865577561371</v>
      </c>
    </row>
    <row r="24" spans="1:40" ht="16" customHeight="1" x14ac:dyDescent="0.2">
      <c r="A24" s="15">
        <v>37</v>
      </c>
      <c r="C24" t="s">
        <v>89</v>
      </c>
      <c r="F24" t="s">
        <v>188</v>
      </c>
      <c r="G24">
        <v>162</v>
      </c>
      <c r="H24">
        <v>6356</v>
      </c>
      <c r="I24">
        <v>5602</v>
      </c>
      <c r="J24">
        <v>692</v>
      </c>
      <c r="K24">
        <v>1397</v>
      </c>
      <c r="L24">
        <v>245</v>
      </c>
      <c r="M24">
        <v>49</v>
      </c>
      <c r="N24">
        <v>120</v>
      </c>
      <c r="O24">
        <v>652</v>
      </c>
      <c r="P24">
        <v>133</v>
      </c>
      <c r="Q24">
        <v>57</v>
      </c>
      <c r="R24">
        <v>602</v>
      </c>
      <c r="S24">
        <v>1057</v>
      </c>
      <c r="T24">
        <v>0.249</v>
      </c>
      <c r="U24">
        <v>0.32400000000000001</v>
      </c>
      <c r="V24">
        <v>0.375</v>
      </c>
      <c r="W24">
        <v>0.69899999999999995</v>
      </c>
      <c r="X24">
        <v>97</v>
      </c>
      <c r="Y24">
        <v>0.32800000000000001</v>
      </c>
      <c r="Z24">
        <v>100</v>
      </c>
      <c r="AA24">
        <v>2100</v>
      </c>
      <c r="AB24">
        <v>102</v>
      </c>
      <c r="AC24">
        <v>29</v>
      </c>
      <c r="AD24">
        <v>90</v>
      </c>
      <c r="AE24">
        <v>30</v>
      </c>
      <c r="AF24">
        <v>64</v>
      </c>
      <c r="AG24">
        <v>2092</v>
      </c>
      <c r="AH24">
        <v>1933</v>
      </c>
      <c r="AI24">
        <v>11.9320987654321</v>
      </c>
      <c r="AJ24">
        <v>4.8921604938271601</v>
      </c>
      <c r="AK24">
        <v>4.2716049382716053</v>
      </c>
      <c r="AL24">
        <v>0.62055555555555486</v>
      </c>
      <c r="AM24">
        <v>4.3502443415637853</v>
      </c>
      <c r="AN24">
        <v>7.8639403292179999E-2</v>
      </c>
    </row>
    <row r="25" spans="1:40" ht="16" customHeight="1" x14ac:dyDescent="0.2">
      <c r="A25" s="15">
        <v>25</v>
      </c>
      <c r="C25" t="s">
        <v>89</v>
      </c>
      <c r="F25" t="s">
        <v>106</v>
      </c>
      <c r="G25">
        <v>162</v>
      </c>
      <c r="H25">
        <v>6049</v>
      </c>
      <c r="I25">
        <v>5460</v>
      </c>
      <c r="J25">
        <v>624</v>
      </c>
      <c r="K25">
        <v>1398</v>
      </c>
      <c r="L25">
        <v>218</v>
      </c>
      <c r="M25">
        <v>33</v>
      </c>
      <c r="N25">
        <v>133</v>
      </c>
      <c r="O25">
        <v>589</v>
      </c>
      <c r="P25">
        <v>110</v>
      </c>
      <c r="Q25">
        <v>67</v>
      </c>
      <c r="R25">
        <v>426</v>
      </c>
      <c r="S25">
        <v>769</v>
      </c>
      <c r="T25">
        <v>0.25600000000000001</v>
      </c>
      <c r="U25">
        <v>0.312</v>
      </c>
      <c r="V25">
        <v>0.38100000000000001</v>
      </c>
      <c r="W25">
        <v>0.69299999999999995</v>
      </c>
      <c r="X25">
        <v>89</v>
      </c>
      <c r="Y25">
        <v>0.32300000000000001</v>
      </c>
      <c r="Z25">
        <v>89</v>
      </c>
      <c r="AA25">
        <v>2081</v>
      </c>
      <c r="AB25">
        <v>114</v>
      </c>
      <c r="AC25">
        <v>35</v>
      </c>
      <c r="AD25">
        <v>81</v>
      </c>
      <c r="AE25">
        <v>42</v>
      </c>
      <c r="AF25">
        <v>22</v>
      </c>
      <c r="AG25">
        <v>1881</v>
      </c>
      <c r="AH25">
        <v>1700</v>
      </c>
      <c r="AI25">
        <v>10.493827160493829</v>
      </c>
      <c r="AJ25">
        <v>4.3024691358024691</v>
      </c>
      <c r="AK25">
        <v>3.8518518518518521</v>
      </c>
      <c r="AL25">
        <v>0.45061728395061751</v>
      </c>
      <c r="AM25">
        <v>4.0365918803418808</v>
      </c>
      <c r="AN25">
        <v>0.1847400284900291</v>
      </c>
    </row>
    <row r="26" spans="1:40" ht="16" customHeight="1" x14ac:dyDescent="0.2">
      <c r="A26" s="15">
        <v>35</v>
      </c>
      <c r="C26" t="s">
        <v>89</v>
      </c>
      <c r="F26" t="s">
        <v>127</v>
      </c>
      <c r="G26">
        <v>162</v>
      </c>
      <c r="H26">
        <v>6218</v>
      </c>
      <c r="I26">
        <v>5497</v>
      </c>
      <c r="J26">
        <v>673</v>
      </c>
      <c r="K26">
        <v>1392</v>
      </c>
      <c r="L26">
        <v>227</v>
      </c>
      <c r="M26">
        <v>41</v>
      </c>
      <c r="N26">
        <v>134</v>
      </c>
      <c r="O26">
        <v>624</v>
      </c>
      <c r="P26">
        <v>90</v>
      </c>
      <c r="Q26">
        <v>59</v>
      </c>
      <c r="R26">
        <v>568</v>
      </c>
      <c r="S26">
        <v>842</v>
      </c>
      <c r="T26">
        <v>0.253</v>
      </c>
      <c r="U26">
        <v>0.32300000000000001</v>
      </c>
      <c r="V26">
        <v>0.38300000000000001</v>
      </c>
      <c r="W26">
        <v>0.70499999999999996</v>
      </c>
      <c r="X26">
        <v>90</v>
      </c>
      <c r="Y26">
        <v>0.32600000000000001</v>
      </c>
      <c r="Z26">
        <v>89</v>
      </c>
      <c r="AA26">
        <v>2103</v>
      </c>
      <c r="AB26">
        <v>118</v>
      </c>
      <c r="AC26">
        <v>21</v>
      </c>
      <c r="AD26">
        <v>78</v>
      </c>
      <c r="AE26">
        <v>51</v>
      </c>
      <c r="AF26">
        <v>61</v>
      </c>
      <c r="AG26">
        <v>2042</v>
      </c>
      <c r="AH26">
        <v>1865</v>
      </c>
      <c r="AI26">
        <v>11.51234567901234</v>
      </c>
      <c r="AJ26">
        <v>4.720061728395061</v>
      </c>
      <c r="AK26">
        <v>4.1543209876543212</v>
      </c>
      <c r="AL26">
        <v>0.56574074074073977</v>
      </c>
      <c r="AM26">
        <v>4.3000214998280013</v>
      </c>
      <c r="AN26">
        <v>0.1457005121736801</v>
      </c>
    </row>
    <row r="27" spans="1:40" ht="16" customHeight="1" x14ac:dyDescent="0.2">
      <c r="A27" s="15">
        <v>42</v>
      </c>
      <c r="C27" t="s">
        <v>89</v>
      </c>
      <c r="F27" t="s">
        <v>305</v>
      </c>
      <c r="G27">
        <v>162</v>
      </c>
      <c r="H27">
        <v>6136</v>
      </c>
      <c r="I27">
        <v>5527</v>
      </c>
      <c r="J27">
        <v>737</v>
      </c>
      <c r="K27">
        <v>1490</v>
      </c>
      <c r="L27">
        <v>252</v>
      </c>
      <c r="M27">
        <v>56</v>
      </c>
      <c r="N27">
        <v>96</v>
      </c>
      <c r="O27">
        <v>686</v>
      </c>
      <c r="P27">
        <v>134</v>
      </c>
      <c r="Q27">
        <v>112</v>
      </c>
      <c r="R27">
        <v>489</v>
      </c>
      <c r="S27">
        <v>823</v>
      </c>
      <c r="T27">
        <v>0.27</v>
      </c>
      <c r="U27">
        <v>0.33</v>
      </c>
      <c r="V27">
        <v>0.38800000000000001</v>
      </c>
      <c r="W27">
        <v>0.71799999999999997</v>
      </c>
      <c r="X27">
        <v>93</v>
      </c>
      <c r="Y27">
        <v>0.32800000000000001</v>
      </c>
      <c r="Z27">
        <v>92</v>
      </c>
      <c r="AA27">
        <v>2142</v>
      </c>
      <c r="AB27">
        <v>111</v>
      </c>
      <c r="AC27">
        <v>25</v>
      </c>
      <c r="AD27">
        <v>66</v>
      </c>
      <c r="AE27">
        <v>29</v>
      </c>
      <c r="AF27">
        <v>71</v>
      </c>
      <c r="AG27">
        <v>2075</v>
      </c>
      <c r="AH27">
        <v>1852</v>
      </c>
      <c r="AI27">
        <v>11.4320987654321</v>
      </c>
      <c r="AJ27">
        <v>4.68716049382716</v>
      </c>
      <c r="AK27">
        <v>4.5493827160493829</v>
      </c>
      <c r="AL27">
        <v>0.13777777777777711</v>
      </c>
      <c r="AM27">
        <v>4.2340336700336696</v>
      </c>
      <c r="AN27">
        <v>0.31534904601571329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28</v>
      </c>
      <c r="C29" t="s">
        <v>89</v>
      </c>
      <c r="F29" t="s">
        <v>265</v>
      </c>
      <c r="G29">
        <v>162</v>
      </c>
      <c r="H29">
        <v>6342</v>
      </c>
      <c r="I29">
        <v>5541</v>
      </c>
      <c r="J29">
        <v>767</v>
      </c>
      <c r="K29">
        <v>1497</v>
      </c>
      <c r="L29">
        <v>265</v>
      </c>
      <c r="M29">
        <v>39</v>
      </c>
      <c r="N29">
        <v>135</v>
      </c>
      <c r="O29">
        <v>704</v>
      </c>
      <c r="P29">
        <v>154</v>
      </c>
      <c r="Q29">
        <v>85</v>
      </c>
      <c r="R29">
        <v>596</v>
      </c>
      <c r="S29">
        <v>904</v>
      </c>
      <c r="T29">
        <v>0.27</v>
      </c>
      <c r="U29">
        <v>0.34200000000000003</v>
      </c>
      <c r="V29">
        <v>0.40500000000000003</v>
      </c>
      <c r="W29">
        <v>0.748</v>
      </c>
      <c r="X29">
        <v>103</v>
      </c>
      <c r="Y29">
        <v>0.34699999999999998</v>
      </c>
      <c r="Z29">
        <v>104</v>
      </c>
      <c r="AA29">
        <v>2245</v>
      </c>
      <c r="AB29">
        <v>118</v>
      </c>
      <c r="AC29">
        <v>39</v>
      </c>
      <c r="AD29">
        <v>116</v>
      </c>
      <c r="AE29">
        <v>50</v>
      </c>
      <c r="AF29">
        <v>47</v>
      </c>
      <c r="AG29">
        <v>2179</v>
      </c>
      <c r="AH29">
        <v>1976</v>
      </c>
      <c r="AI29">
        <v>12.19753086419753</v>
      </c>
      <c r="AJ29">
        <v>5.0009876543209879</v>
      </c>
      <c r="AK29">
        <v>4.7345679012345681</v>
      </c>
      <c r="AL29">
        <v>0.26641975308641991</v>
      </c>
      <c r="AM29">
        <v>4.55</v>
      </c>
      <c r="AN29">
        <v>0.1845679012345682</v>
      </c>
    </row>
    <row r="30" spans="1:40" ht="16" customHeight="1" x14ac:dyDescent="0.2">
      <c r="A30" s="15">
        <v>21</v>
      </c>
      <c r="B30" t="s">
        <v>381</v>
      </c>
      <c r="C30" t="s">
        <v>527</v>
      </c>
      <c r="D30" t="s">
        <v>434</v>
      </c>
      <c r="E30" t="s">
        <v>366</v>
      </c>
      <c r="F30" t="s">
        <v>404</v>
      </c>
      <c r="G30">
        <v>3</v>
      </c>
      <c r="H30">
        <v>5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-100</v>
      </c>
      <c r="Y30">
        <v>0</v>
      </c>
      <c r="Z30">
        <v>-138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40" ht="16" customHeight="1" x14ac:dyDescent="0.2">
      <c r="A31" s="15">
        <v>39</v>
      </c>
      <c r="C31" t="s">
        <v>89</v>
      </c>
      <c r="F31" t="s">
        <v>122</v>
      </c>
      <c r="G31">
        <v>162</v>
      </c>
      <c r="H31">
        <v>6282</v>
      </c>
      <c r="I31">
        <v>5675</v>
      </c>
      <c r="J31">
        <v>665</v>
      </c>
      <c r="K31">
        <v>1474</v>
      </c>
      <c r="L31">
        <v>294</v>
      </c>
      <c r="M31">
        <v>50</v>
      </c>
      <c r="N31">
        <v>138</v>
      </c>
      <c r="O31">
        <v>622</v>
      </c>
      <c r="P31">
        <v>88</v>
      </c>
      <c r="Q31">
        <v>50</v>
      </c>
      <c r="R31">
        <v>478</v>
      </c>
      <c r="S31">
        <v>877</v>
      </c>
      <c r="T31">
        <v>0.26</v>
      </c>
      <c r="U31">
        <v>0.318</v>
      </c>
      <c r="V31">
        <v>0.40200000000000002</v>
      </c>
      <c r="W31">
        <v>0.72</v>
      </c>
      <c r="X31">
        <v>96</v>
      </c>
      <c r="Y31">
        <v>0.32900000000000001</v>
      </c>
      <c r="Z31">
        <v>93</v>
      </c>
      <c r="AA31">
        <v>2282</v>
      </c>
      <c r="AB31">
        <v>125</v>
      </c>
      <c r="AC31">
        <v>21</v>
      </c>
      <c r="AD31">
        <v>69</v>
      </c>
      <c r="AE31">
        <v>39</v>
      </c>
      <c r="AF31">
        <v>66</v>
      </c>
      <c r="AG31">
        <v>2039</v>
      </c>
      <c r="AH31">
        <v>1864</v>
      </c>
      <c r="AI31">
        <v>11.506172839506171</v>
      </c>
      <c r="AJ31">
        <v>4.7175308641975304</v>
      </c>
      <c r="AK31">
        <v>4.1049382716049383</v>
      </c>
      <c r="AL31">
        <v>0.61259259259259213</v>
      </c>
      <c r="AM31">
        <v>4.5818448637316562</v>
      </c>
      <c r="AN31">
        <v>0.47690659212671788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8"/>
  <sheetViews>
    <sheetView workbookViewId="0">
      <selection activeCell="H3" sqref="H3:H32"/>
    </sheetView>
  </sheetViews>
  <sheetFormatPr baseColWidth="10" defaultRowHeight="15" x14ac:dyDescent="0.2"/>
  <cols>
    <col min="2" max="36" width="10.83203125" style="5" customWidth="1"/>
  </cols>
  <sheetData>
    <row r="1" spans="1:36" ht="40" customHeight="1" x14ac:dyDescent="0.2">
      <c r="A1" t="s">
        <v>0</v>
      </c>
      <c r="B1" s="5" t="s">
        <v>13</v>
      </c>
      <c r="C1" s="5" t="s">
        <v>14</v>
      </c>
      <c r="D1" s="5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</row>
    <row r="3" spans="1:36" x14ac:dyDescent="0.2">
      <c r="A3" t="s">
        <v>48</v>
      </c>
      <c r="B3" s="5">
        <v>1912</v>
      </c>
      <c r="C3" s="5">
        <v>1797</v>
      </c>
      <c r="D3" s="2">
        <f t="shared" ref="D3:D32" si="0">C3/162</f>
        <v>11.092592592592593</v>
      </c>
      <c r="E3" s="2">
        <f t="shared" ref="E3:E32" si="1">B$37*D3</f>
        <v>4.5479629629629628</v>
      </c>
      <c r="F3" s="2">
        <f t="shared" ref="F3:F32" si="2">N3/162</f>
        <v>4.1913580246913584</v>
      </c>
      <c r="G3" s="2">
        <f t="shared" ref="G3:G32" si="3">ABS(E3-F3)</f>
        <v>0.35660493827160433</v>
      </c>
      <c r="H3" s="2">
        <f t="shared" ref="H3:H32" si="4">D3*Z3/Y3*B$38</f>
        <v>4.3196494066882423</v>
      </c>
      <c r="I3" s="2">
        <f t="shared" ref="I3:I32" si="5">ABS(F3-H3)</f>
        <v>0.12829138199688384</v>
      </c>
      <c r="J3" s="5">
        <v>8.6999999999999993</v>
      </c>
      <c r="K3" s="5">
        <v>162</v>
      </c>
      <c r="L3" s="5">
        <v>6144</v>
      </c>
      <c r="M3" s="5">
        <v>5489</v>
      </c>
      <c r="N3" s="5">
        <v>679</v>
      </c>
      <c r="O3" s="5">
        <v>1297</v>
      </c>
      <c r="P3" s="5">
        <v>308</v>
      </c>
      <c r="Q3" s="5">
        <v>31</v>
      </c>
      <c r="R3" s="5">
        <v>144</v>
      </c>
      <c r="S3" s="5">
        <v>644</v>
      </c>
      <c r="T3" s="5">
        <v>43</v>
      </c>
      <c r="U3" s="5">
        <v>16</v>
      </c>
      <c r="V3" s="5">
        <v>537</v>
      </c>
      <c r="W3" s="5">
        <v>1465</v>
      </c>
      <c r="X3" s="5">
        <v>0.23599999999999999</v>
      </c>
      <c r="Y3" s="5">
        <v>0.309</v>
      </c>
      <c r="Z3" s="5">
        <v>0.38200000000000001</v>
      </c>
      <c r="AA3" s="5">
        <v>0.69199999999999995</v>
      </c>
      <c r="AB3" s="5">
        <v>87</v>
      </c>
      <c r="AC3" s="5">
        <v>0.308</v>
      </c>
      <c r="AD3" s="5">
        <v>85</v>
      </c>
      <c r="AE3" s="5">
        <v>2099</v>
      </c>
      <c r="AF3" s="5">
        <v>99</v>
      </c>
      <c r="AG3" s="5">
        <v>54</v>
      </c>
      <c r="AH3" s="5">
        <v>32</v>
      </c>
      <c r="AI3" s="5">
        <v>28</v>
      </c>
      <c r="AJ3" s="5">
        <v>24</v>
      </c>
    </row>
    <row r="4" spans="1:36" x14ac:dyDescent="0.2">
      <c r="A4" t="s">
        <v>49</v>
      </c>
      <c r="B4" s="5">
        <v>1959</v>
      </c>
      <c r="C4" s="5">
        <v>1859</v>
      </c>
      <c r="D4" s="2">
        <f t="shared" si="0"/>
        <v>11.475308641975309</v>
      </c>
      <c r="E4" s="2">
        <f t="shared" si="1"/>
        <v>4.7048765432098758</v>
      </c>
      <c r="F4" s="2">
        <f t="shared" si="2"/>
        <v>4.8765432098765435</v>
      </c>
      <c r="G4" s="2">
        <f t="shared" si="3"/>
        <v>0.17166666666666774</v>
      </c>
      <c r="H4" s="2">
        <f t="shared" si="4"/>
        <v>4.9291666666666671</v>
      </c>
      <c r="I4" s="2">
        <f t="shared" si="5"/>
        <v>5.2623456790123591E-2</v>
      </c>
      <c r="J4" s="5">
        <v>21.1</v>
      </c>
      <c r="K4" s="5">
        <v>161</v>
      </c>
      <c r="L4" s="5">
        <v>6056</v>
      </c>
      <c r="M4" s="5">
        <v>5363</v>
      </c>
      <c r="N4" s="5">
        <v>790</v>
      </c>
      <c r="O4" s="5">
        <v>1307</v>
      </c>
      <c r="P4" s="5">
        <v>269</v>
      </c>
      <c r="Q4" s="5">
        <v>20</v>
      </c>
      <c r="R4" s="5">
        <v>239</v>
      </c>
      <c r="S4" s="5">
        <v>762</v>
      </c>
      <c r="T4" s="5">
        <v>59</v>
      </c>
      <c r="U4" s="5">
        <v>19</v>
      </c>
      <c r="V4" s="5">
        <v>549</v>
      </c>
      <c r="W4" s="5">
        <v>1453</v>
      </c>
      <c r="X4" s="5">
        <v>0.24399999999999999</v>
      </c>
      <c r="Y4" s="5">
        <v>0.31900000000000001</v>
      </c>
      <c r="Z4" s="5">
        <v>0.435</v>
      </c>
      <c r="AA4" s="5">
        <v>0.754</v>
      </c>
      <c r="AB4" s="5">
        <v>98</v>
      </c>
      <c r="AC4" s="5">
        <v>0.33</v>
      </c>
      <c r="AD4" s="5">
        <v>96</v>
      </c>
      <c r="AE4" s="5">
        <v>2333</v>
      </c>
      <c r="AF4" s="5">
        <v>81</v>
      </c>
      <c r="AG4" s="5">
        <v>67</v>
      </c>
      <c r="AH4" s="5">
        <v>32</v>
      </c>
      <c r="AI4" s="5">
        <v>43</v>
      </c>
      <c r="AJ4" s="5">
        <v>36</v>
      </c>
    </row>
    <row r="5" spans="1:36" x14ac:dyDescent="0.2">
      <c r="A5" t="s">
        <v>50</v>
      </c>
      <c r="B5" s="5">
        <v>1824</v>
      </c>
      <c r="C5" s="5">
        <v>1696</v>
      </c>
      <c r="D5" s="2">
        <f t="shared" si="0"/>
        <v>10.469135802469136</v>
      </c>
      <c r="E5" s="2">
        <f t="shared" si="1"/>
        <v>4.292345679012346</v>
      </c>
      <c r="F5" s="2">
        <f t="shared" si="2"/>
        <v>4.0679012345679011</v>
      </c>
      <c r="G5" s="2">
        <f t="shared" si="3"/>
        <v>0.22444444444444489</v>
      </c>
      <c r="H5" s="2">
        <f t="shared" si="4"/>
        <v>4.360877192982457</v>
      </c>
      <c r="I5" s="2">
        <f t="shared" si="5"/>
        <v>0.29297595841455593</v>
      </c>
      <c r="J5" s="5">
        <v>9.1</v>
      </c>
      <c r="K5" s="5">
        <v>162</v>
      </c>
      <c r="L5" s="5">
        <v>5983</v>
      </c>
      <c r="M5" s="5">
        <v>5420</v>
      </c>
      <c r="N5" s="5">
        <v>659</v>
      </c>
      <c r="O5" s="5">
        <v>1296</v>
      </c>
      <c r="P5" s="5">
        <v>266</v>
      </c>
      <c r="Q5" s="5">
        <v>15</v>
      </c>
      <c r="R5" s="5">
        <v>195</v>
      </c>
      <c r="S5" s="5">
        <v>632</v>
      </c>
      <c r="T5" s="5">
        <v>54</v>
      </c>
      <c r="U5" s="5">
        <v>23</v>
      </c>
      <c r="V5" s="5">
        <v>451</v>
      </c>
      <c r="W5" s="5">
        <v>1454</v>
      </c>
      <c r="X5" s="5">
        <v>0.23899999999999999</v>
      </c>
      <c r="Y5" s="5">
        <v>0.30399999999999999</v>
      </c>
      <c r="Z5" s="5">
        <v>0.40200000000000002</v>
      </c>
      <c r="AA5" s="5">
        <v>0.70499999999999996</v>
      </c>
      <c r="AB5" s="5">
        <v>92</v>
      </c>
      <c r="AC5" s="5">
        <v>0.308</v>
      </c>
      <c r="AD5" s="5">
        <v>90</v>
      </c>
      <c r="AE5" s="5">
        <v>2177</v>
      </c>
      <c r="AF5" s="5">
        <v>105</v>
      </c>
      <c r="AG5" s="5">
        <v>65</v>
      </c>
      <c r="AH5" s="5">
        <v>14</v>
      </c>
      <c r="AI5" s="5">
        <v>31</v>
      </c>
      <c r="AJ5" s="5">
        <v>12</v>
      </c>
    </row>
    <row r="6" spans="1:36" x14ac:dyDescent="0.2">
      <c r="A6" t="s">
        <v>51</v>
      </c>
      <c r="B6" s="5">
        <v>2029</v>
      </c>
      <c r="C6" s="5">
        <v>1908</v>
      </c>
      <c r="D6" s="2">
        <f t="shared" si="0"/>
        <v>11.777777777777779</v>
      </c>
      <c r="E6" s="2">
        <f t="shared" si="1"/>
        <v>4.8288888888888888</v>
      </c>
      <c r="F6" s="2">
        <f t="shared" si="2"/>
        <v>5.117283950617284</v>
      </c>
      <c r="G6" s="2">
        <f t="shared" si="3"/>
        <v>0.28839506172839524</v>
      </c>
      <c r="H6" s="2">
        <f t="shared" si="4"/>
        <v>5.0786280487804882</v>
      </c>
      <c r="I6" s="2">
        <f t="shared" si="5"/>
        <v>3.8655901836795792E-2</v>
      </c>
      <c r="J6" s="5">
        <v>24.5</v>
      </c>
      <c r="K6" s="5">
        <v>162</v>
      </c>
      <c r="L6" s="5">
        <v>6122</v>
      </c>
      <c r="M6" s="5">
        <v>5495</v>
      </c>
      <c r="N6" s="5">
        <v>829</v>
      </c>
      <c r="O6" s="5">
        <v>1434</v>
      </c>
      <c r="P6" s="5">
        <v>330</v>
      </c>
      <c r="Q6" s="5">
        <v>23</v>
      </c>
      <c r="R6" s="5">
        <v>219</v>
      </c>
      <c r="S6" s="5">
        <v>783</v>
      </c>
      <c r="T6" s="5">
        <v>40</v>
      </c>
      <c r="U6" s="5">
        <v>21</v>
      </c>
      <c r="V6" s="5">
        <v>512</v>
      </c>
      <c r="W6" s="5">
        <v>1386</v>
      </c>
      <c r="X6" s="5">
        <v>0.26100000000000001</v>
      </c>
      <c r="Y6" s="5">
        <v>0.32800000000000001</v>
      </c>
      <c r="Z6" s="5">
        <v>0.44900000000000001</v>
      </c>
      <c r="AA6" s="5">
        <v>0.77700000000000002</v>
      </c>
      <c r="AB6" s="5">
        <v>106</v>
      </c>
      <c r="AC6" s="5">
        <v>0.33700000000000002</v>
      </c>
      <c r="AD6" s="5">
        <v>105</v>
      </c>
      <c r="AE6" s="5">
        <v>2467</v>
      </c>
      <c r="AF6" s="5">
        <v>100</v>
      </c>
      <c r="AG6" s="5">
        <v>61</v>
      </c>
      <c r="AH6" s="5">
        <v>10</v>
      </c>
      <c r="AI6" s="5">
        <v>42</v>
      </c>
      <c r="AJ6" s="5">
        <v>22</v>
      </c>
    </row>
    <row r="7" spans="1:36" x14ac:dyDescent="0.2">
      <c r="A7" t="s">
        <v>52</v>
      </c>
      <c r="B7" s="5">
        <v>1866</v>
      </c>
      <c r="C7" s="5">
        <v>1696</v>
      </c>
      <c r="D7" s="2">
        <f t="shared" si="0"/>
        <v>10.469135802469136</v>
      </c>
      <c r="E7" s="2">
        <f t="shared" si="1"/>
        <v>4.292345679012346</v>
      </c>
      <c r="F7" s="2">
        <f t="shared" si="2"/>
        <v>4.3518518518518521</v>
      </c>
      <c r="G7" s="2">
        <f t="shared" si="3"/>
        <v>5.95061728395061E-2</v>
      </c>
      <c r="H7" s="2">
        <f t="shared" si="4"/>
        <v>4.3019088319088317</v>
      </c>
      <c r="I7" s="2">
        <f t="shared" si="5"/>
        <v>4.9943019943020417E-2</v>
      </c>
      <c r="J7" s="5">
        <v>19</v>
      </c>
      <c r="K7" s="5">
        <v>162</v>
      </c>
      <c r="L7" s="5">
        <v>5972</v>
      </c>
      <c r="M7" s="5">
        <v>5306</v>
      </c>
      <c r="N7" s="5">
        <v>705</v>
      </c>
      <c r="O7" s="5">
        <v>1255</v>
      </c>
      <c r="P7" s="5">
        <v>225</v>
      </c>
      <c r="Q7" s="5">
        <v>26</v>
      </c>
      <c r="R7" s="5">
        <v>210</v>
      </c>
      <c r="S7" s="5">
        <v>672</v>
      </c>
      <c r="T7" s="5">
        <v>86</v>
      </c>
      <c r="U7" s="5">
        <v>37</v>
      </c>
      <c r="V7" s="5">
        <v>502</v>
      </c>
      <c r="W7" s="5">
        <v>1596</v>
      </c>
      <c r="X7" s="5">
        <v>0.23699999999999999</v>
      </c>
      <c r="Y7" s="5">
        <v>0.312</v>
      </c>
      <c r="Z7" s="5">
        <v>0.40699999999999997</v>
      </c>
      <c r="AA7" s="5">
        <v>0.71899999999999997</v>
      </c>
      <c r="AB7" s="5">
        <v>93</v>
      </c>
      <c r="AC7" s="5">
        <v>0.32</v>
      </c>
      <c r="AD7" s="5">
        <v>93</v>
      </c>
      <c r="AE7" s="5">
        <v>2162</v>
      </c>
      <c r="AF7" s="5">
        <v>133</v>
      </c>
      <c r="AG7" s="5">
        <v>92</v>
      </c>
      <c r="AH7" s="5">
        <v>40</v>
      </c>
      <c r="AI7" s="5">
        <v>30</v>
      </c>
      <c r="AJ7" s="5">
        <v>17</v>
      </c>
    </row>
    <row r="8" spans="1:36" x14ac:dyDescent="0.2">
      <c r="A8" t="s">
        <v>53</v>
      </c>
      <c r="B8" s="5">
        <v>2047</v>
      </c>
      <c r="C8" s="5">
        <v>1888</v>
      </c>
      <c r="D8" s="2">
        <f t="shared" si="0"/>
        <v>11.654320987654321</v>
      </c>
      <c r="E8" s="2">
        <f t="shared" si="1"/>
        <v>4.7782716049382712</v>
      </c>
      <c r="F8" s="2">
        <f t="shared" si="2"/>
        <v>4.9135802469135799</v>
      </c>
      <c r="G8" s="2">
        <f t="shared" si="3"/>
        <v>0.13530864197530867</v>
      </c>
      <c r="H8" s="2">
        <f t="shared" si="4"/>
        <v>4.6107407407407406</v>
      </c>
      <c r="I8" s="2">
        <f t="shared" si="5"/>
        <v>0.30283950617283928</v>
      </c>
      <c r="J8" s="5">
        <v>23.2</v>
      </c>
      <c r="K8" s="5">
        <v>162</v>
      </c>
      <c r="L8" s="5">
        <v>6084</v>
      </c>
      <c r="M8" s="5">
        <v>5357</v>
      </c>
      <c r="N8" s="5">
        <v>796</v>
      </c>
      <c r="O8" s="5">
        <v>1373</v>
      </c>
      <c r="P8" s="5">
        <v>275</v>
      </c>
      <c r="Q8" s="5">
        <v>22</v>
      </c>
      <c r="R8" s="5">
        <v>190</v>
      </c>
      <c r="S8" s="5">
        <v>757</v>
      </c>
      <c r="T8" s="5">
        <v>57</v>
      </c>
      <c r="U8" s="5">
        <v>20</v>
      </c>
      <c r="V8" s="5">
        <v>586</v>
      </c>
      <c r="W8" s="5">
        <v>1389</v>
      </c>
      <c r="X8" s="5">
        <v>0.25600000000000001</v>
      </c>
      <c r="Y8" s="5">
        <v>0.33600000000000002</v>
      </c>
      <c r="Z8" s="5">
        <v>0.42199999999999999</v>
      </c>
      <c r="AA8" s="5">
        <v>0.75800000000000001</v>
      </c>
      <c r="AB8" s="5">
        <v>106</v>
      </c>
      <c r="AC8" s="5">
        <v>0.33600000000000002</v>
      </c>
      <c r="AD8" s="5">
        <v>108</v>
      </c>
      <c r="AE8" s="5">
        <v>2262</v>
      </c>
      <c r="AF8" s="5">
        <v>139</v>
      </c>
      <c r="AG8" s="5">
        <v>78</v>
      </c>
      <c r="AH8" s="5">
        <v>24</v>
      </c>
      <c r="AI8" s="5">
        <v>39</v>
      </c>
      <c r="AJ8" s="5">
        <v>10</v>
      </c>
    </row>
    <row r="9" spans="1:36" x14ac:dyDescent="0.2">
      <c r="A9" t="s">
        <v>54</v>
      </c>
      <c r="B9" s="5">
        <v>2032</v>
      </c>
      <c r="C9" s="5">
        <v>1879</v>
      </c>
      <c r="D9" s="2">
        <f t="shared" si="0"/>
        <v>11.598765432098766</v>
      </c>
      <c r="E9" s="2">
        <f t="shared" si="1"/>
        <v>4.7554938271604934</v>
      </c>
      <c r="F9" s="2">
        <f t="shared" si="2"/>
        <v>4.8518518518518521</v>
      </c>
      <c r="G9" s="2">
        <f t="shared" si="3"/>
        <v>9.6358024691358679E-2</v>
      </c>
      <c r="H9" s="2">
        <f t="shared" si="4"/>
        <v>4.8009341124661242</v>
      </c>
      <c r="I9" s="2">
        <f t="shared" si="5"/>
        <v>5.0917739385727856E-2</v>
      </c>
      <c r="J9" s="5">
        <v>13.3</v>
      </c>
      <c r="K9" s="5">
        <v>162</v>
      </c>
      <c r="L9" s="5">
        <v>6162</v>
      </c>
      <c r="M9" s="5">
        <v>5423</v>
      </c>
      <c r="N9" s="5">
        <v>786</v>
      </c>
      <c r="O9" s="5">
        <v>1352</v>
      </c>
      <c r="P9" s="5">
        <v>295</v>
      </c>
      <c r="Q9" s="5">
        <v>13</v>
      </c>
      <c r="R9" s="5">
        <v>222</v>
      </c>
      <c r="S9" s="5">
        <v>756</v>
      </c>
      <c r="T9" s="5">
        <v>36</v>
      </c>
      <c r="U9" s="5">
        <v>24</v>
      </c>
      <c r="V9" s="5">
        <v>553</v>
      </c>
      <c r="W9" s="5">
        <v>1425</v>
      </c>
      <c r="X9" s="5">
        <v>0.249</v>
      </c>
      <c r="Y9" s="5">
        <v>0.32800000000000001</v>
      </c>
      <c r="Z9" s="5">
        <v>0.43099999999999999</v>
      </c>
      <c r="AA9" s="5">
        <v>0.75900000000000001</v>
      </c>
      <c r="AB9" s="5">
        <v>95</v>
      </c>
      <c r="AC9" s="5">
        <v>0.33400000000000002</v>
      </c>
      <c r="AD9" s="5">
        <v>94</v>
      </c>
      <c r="AE9" s="5">
        <v>2339</v>
      </c>
      <c r="AF9" s="5">
        <v>129</v>
      </c>
      <c r="AG9" s="5">
        <v>105</v>
      </c>
      <c r="AH9" s="5">
        <v>35</v>
      </c>
      <c r="AI9" s="5">
        <v>45</v>
      </c>
      <c r="AJ9" s="5">
        <v>22</v>
      </c>
    </row>
    <row r="10" spans="1:36" x14ac:dyDescent="0.2">
      <c r="A10" t="s">
        <v>55</v>
      </c>
      <c r="B10" s="5">
        <v>1804</v>
      </c>
      <c r="C10" s="5">
        <v>1682</v>
      </c>
      <c r="D10" s="2">
        <f t="shared" si="0"/>
        <v>10.382716049382717</v>
      </c>
      <c r="E10" s="2">
        <f t="shared" si="1"/>
        <v>4.2569135802469136</v>
      </c>
      <c r="F10" s="2">
        <f t="shared" si="2"/>
        <v>4.4259259259259256</v>
      </c>
      <c r="G10" s="2">
        <f t="shared" si="3"/>
        <v>0.16901234567901202</v>
      </c>
      <c r="H10" s="2">
        <f t="shared" si="4"/>
        <v>4.3931224789145586</v>
      </c>
      <c r="I10" s="2">
        <f t="shared" si="5"/>
        <v>3.2803447011366949E-2</v>
      </c>
      <c r="J10" s="5">
        <v>16.7</v>
      </c>
      <c r="K10" s="5">
        <v>162</v>
      </c>
      <c r="L10" s="5">
        <v>5907</v>
      </c>
      <c r="M10" s="5">
        <v>5332</v>
      </c>
      <c r="N10" s="5">
        <v>717</v>
      </c>
      <c r="O10" s="5">
        <v>1269</v>
      </c>
      <c r="P10" s="5">
        <v>248</v>
      </c>
      <c r="Q10" s="5">
        <v>22</v>
      </c>
      <c r="R10" s="5">
        <v>203</v>
      </c>
      <c r="S10" s="5">
        <v>686</v>
      </c>
      <c r="T10" s="5">
        <v>109</v>
      </c>
      <c r="U10" s="5">
        <v>17</v>
      </c>
      <c r="V10" s="5">
        <v>453</v>
      </c>
      <c r="W10" s="5">
        <v>1387</v>
      </c>
      <c r="X10" s="5">
        <v>0.23799999999999999</v>
      </c>
      <c r="Y10" s="5">
        <v>0.30299999999999999</v>
      </c>
      <c r="Z10" s="5">
        <v>0.40699999999999997</v>
      </c>
      <c r="AA10" s="5">
        <v>0.71</v>
      </c>
      <c r="AB10" s="5">
        <v>94</v>
      </c>
      <c r="AC10" s="5">
        <v>0.314</v>
      </c>
      <c r="AD10" s="5">
        <v>94</v>
      </c>
      <c r="AE10" s="5">
        <v>2170</v>
      </c>
      <c r="AF10" s="5">
        <v>105</v>
      </c>
      <c r="AG10" s="5">
        <v>64</v>
      </c>
      <c r="AH10" s="5">
        <v>20</v>
      </c>
      <c r="AI10" s="5">
        <v>36</v>
      </c>
      <c r="AJ10" s="5">
        <v>18</v>
      </c>
    </row>
    <row r="11" spans="1:36" x14ac:dyDescent="0.2">
      <c r="A11" t="s">
        <v>56</v>
      </c>
      <c r="B11" s="5">
        <v>1911</v>
      </c>
      <c r="C11" s="5">
        <v>1790</v>
      </c>
      <c r="D11" s="2">
        <f t="shared" si="0"/>
        <v>11.049382716049383</v>
      </c>
      <c r="E11" s="2">
        <f t="shared" si="1"/>
        <v>4.530246913580247</v>
      </c>
      <c r="F11" s="2">
        <f t="shared" si="2"/>
        <v>4.5617283950617287</v>
      </c>
      <c r="G11" s="2">
        <f t="shared" si="3"/>
        <v>3.1481481481481666E-2</v>
      </c>
      <c r="H11" s="2">
        <f t="shared" si="4"/>
        <v>4.5455835962145112</v>
      </c>
      <c r="I11" s="2">
        <f t="shared" si="5"/>
        <v>1.6144798847217423E-2</v>
      </c>
      <c r="J11" s="5">
        <v>19.5</v>
      </c>
      <c r="K11" s="5">
        <v>161</v>
      </c>
      <c r="L11" s="5">
        <v>6007</v>
      </c>
      <c r="M11" s="5">
        <v>5374</v>
      </c>
      <c r="N11" s="5">
        <v>739</v>
      </c>
      <c r="O11" s="5">
        <v>1338</v>
      </c>
      <c r="P11" s="5">
        <v>275</v>
      </c>
      <c r="Q11" s="5">
        <v>34</v>
      </c>
      <c r="R11" s="5">
        <v>182</v>
      </c>
      <c r="S11" s="5">
        <v>709</v>
      </c>
      <c r="T11" s="5">
        <v>76</v>
      </c>
      <c r="U11" s="5">
        <v>23</v>
      </c>
      <c r="V11" s="5">
        <v>491</v>
      </c>
      <c r="W11" s="5">
        <v>1356</v>
      </c>
      <c r="X11" s="5">
        <v>0.249</v>
      </c>
      <c r="Y11" s="5">
        <v>0.317</v>
      </c>
      <c r="Z11" s="5">
        <v>0.41399999999999998</v>
      </c>
      <c r="AA11" s="5">
        <v>0.73099999999999998</v>
      </c>
      <c r="AB11" s="5">
        <v>86</v>
      </c>
      <c r="AC11" s="5">
        <v>0.32300000000000001</v>
      </c>
      <c r="AD11" s="5">
        <v>82</v>
      </c>
      <c r="AE11" s="5">
        <v>2227</v>
      </c>
      <c r="AF11" s="5">
        <v>98</v>
      </c>
      <c r="AG11" s="5">
        <v>58</v>
      </c>
      <c r="AH11" s="5">
        <v>48</v>
      </c>
      <c r="AI11" s="5">
        <v>36</v>
      </c>
      <c r="AJ11" s="5">
        <v>24</v>
      </c>
    </row>
    <row r="12" spans="1:36" x14ac:dyDescent="0.2">
      <c r="A12" t="s">
        <v>57</v>
      </c>
      <c r="B12" s="5">
        <v>1841</v>
      </c>
      <c r="C12" s="5">
        <v>1703</v>
      </c>
      <c r="D12" s="2">
        <f t="shared" si="0"/>
        <v>10.512345679012345</v>
      </c>
      <c r="E12" s="2">
        <f t="shared" si="1"/>
        <v>4.3100617283950609</v>
      </c>
      <c r="F12" s="2">
        <f t="shared" si="2"/>
        <v>4.3024691358024691</v>
      </c>
      <c r="G12" s="2">
        <f t="shared" si="3"/>
        <v>7.592592592591707E-3</v>
      </c>
      <c r="H12" s="2">
        <f t="shared" si="4"/>
        <v>4.2897537878787881</v>
      </c>
      <c r="I12" s="2">
        <f t="shared" si="5"/>
        <v>1.2715347923681009E-2</v>
      </c>
      <c r="J12" s="5">
        <v>9.6999999999999993</v>
      </c>
      <c r="K12" s="5">
        <v>162</v>
      </c>
      <c r="L12" s="5">
        <v>5979</v>
      </c>
      <c r="M12" s="5">
        <v>5376</v>
      </c>
      <c r="N12" s="5">
        <v>697</v>
      </c>
      <c r="O12" s="5">
        <v>1299</v>
      </c>
      <c r="P12" s="5">
        <v>236</v>
      </c>
      <c r="Q12" s="5">
        <v>37</v>
      </c>
      <c r="R12" s="5">
        <v>179</v>
      </c>
      <c r="S12" s="5">
        <v>675</v>
      </c>
      <c r="T12" s="5">
        <v>88</v>
      </c>
      <c r="U12" s="5">
        <v>25</v>
      </c>
      <c r="V12" s="5">
        <v>490</v>
      </c>
      <c r="W12" s="5">
        <v>1514</v>
      </c>
      <c r="X12" s="5">
        <v>0.24199999999999999</v>
      </c>
      <c r="Y12" s="5">
        <v>0.308</v>
      </c>
      <c r="Z12" s="5">
        <v>0.39900000000000002</v>
      </c>
      <c r="AA12" s="5">
        <v>0.70699999999999996</v>
      </c>
      <c r="AB12" s="5">
        <v>96</v>
      </c>
      <c r="AC12" s="5">
        <v>0.311</v>
      </c>
      <c r="AD12" s="5">
        <v>96</v>
      </c>
      <c r="AE12" s="5">
        <v>2146</v>
      </c>
      <c r="AF12" s="5">
        <v>113</v>
      </c>
      <c r="AG12" s="5">
        <v>44</v>
      </c>
      <c r="AH12" s="5">
        <v>17</v>
      </c>
      <c r="AI12" s="5">
        <v>50</v>
      </c>
      <c r="AJ12" s="5">
        <v>8</v>
      </c>
    </row>
    <row r="13" spans="1:36" x14ac:dyDescent="0.2">
      <c r="A13" t="s">
        <v>58</v>
      </c>
      <c r="B13" s="5">
        <v>2154</v>
      </c>
      <c r="C13" s="5">
        <v>2002</v>
      </c>
      <c r="D13" s="2">
        <f t="shared" si="0"/>
        <v>12.358024691358025</v>
      </c>
      <c r="E13" s="2">
        <f t="shared" si="1"/>
        <v>5.0667901234567898</v>
      </c>
      <c r="F13" s="2">
        <f t="shared" si="2"/>
        <v>5.3271604938271606</v>
      </c>
      <c r="G13" s="2">
        <f t="shared" si="3"/>
        <v>0.26037037037037081</v>
      </c>
      <c r="H13" s="2">
        <f t="shared" si="4"/>
        <v>5.0985054080629304</v>
      </c>
      <c r="I13" s="2">
        <f t="shared" si="5"/>
        <v>0.22865508576423021</v>
      </c>
      <c r="J13" s="5">
        <v>35.799999999999997</v>
      </c>
      <c r="K13" s="5">
        <v>162</v>
      </c>
      <c r="L13" s="5">
        <v>6291</v>
      </c>
      <c r="M13" s="5">
        <v>5593</v>
      </c>
      <c r="N13" s="5">
        <v>863</v>
      </c>
      <c r="O13" s="5">
        <v>1496</v>
      </c>
      <c r="P13" s="5">
        <v>299</v>
      </c>
      <c r="Q13" s="5">
        <v>14</v>
      </c>
      <c r="R13" s="5">
        <v>221</v>
      </c>
      <c r="S13" s="5">
        <v>834</v>
      </c>
      <c r="T13" s="5">
        <v>53</v>
      </c>
      <c r="U13" s="5">
        <v>16</v>
      </c>
      <c r="V13" s="5">
        <v>569</v>
      </c>
      <c r="W13" s="5">
        <v>1222</v>
      </c>
      <c r="X13" s="5">
        <v>0.26700000000000002</v>
      </c>
      <c r="Y13" s="5">
        <v>0.33900000000000002</v>
      </c>
      <c r="Z13" s="5">
        <v>0.44400000000000001</v>
      </c>
      <c r="AA13" s="5">
        <v>0.78300000000000003</v>
      </c>
      <c r="AB13" s="5">
        <v>113</v>
      </c>
      <c r="AC13" s="5">
        <v>0.34100000000000003</v>
      </c>
      <c r="AD13" s="5">
        <v>113</v>
      </c>
      <c r="AE13" s="5">
        <v>2486</v>
      </c>
      <c r="AF13" s="5">
        <v>136</v>
      </c>
      <c r="AG13" s="5">
        <v>64</v>
      </c>
      <c r="AH13" s="5">
        <v>9</v>
      </c>
      <c r="AI13" s="5">
        <v>54</v>
      </c>
      <c r="AJ13" s="5">
        <v>25</v>
      </c>
    </row>
    <row r="14" spans="1:36" x14ac:dyDescent="0.2">
      <c r="A14" t="s">
        <v>59</v>
      </c>
      <c r="B14" s="5">
        <v>1833</v>
      </c>
      <c r="C14" s="5">
        <v>1700</v>
      </c>
      <c r="D14" s="2">
        <f t="shared" si="0"/>
        <v>10.493827160493828</v>
      </c>
      <c r="E14" s="2">
        <f t="shared" si="1"/>
        <v>4.3024691358024691</v>
      </c>
      <c r="F14" s="2">
        <f t="shared" si="2"/>
        <v>4.2345679012345681</v>
      </c>
      <c r="G14" s="2">
        <f t="shared" si="3"/>
        <v>6.7901234567901092E-2</v>
      </c>
      <c r="H14" s="2">
        <f t="shared" si="4"/>
        <v>4.2777777777777786</v>
      </c>
      <c r="I14" s="2">
        <f t="shared" si="5"/>
        <v>4.3209876543210513E-2</v>
      </c>
      <c r="J14" s="5">
        <v>15.5</v>
      </c>
      <c r="K14" s="5">
        <v>162</v>
      </c>
      <c r="L14" s="5">
        <v>5993</v>
      </c>
      <c r="M14" s="5">
        <v>5427</v>
      </c>
      <c r="N14" s="5">
        <v>686</v>
      </c>
      <c r="O14" s="5">
        <v>1349</v>
      </c>
      <c r="P14" s="5">
        <v>251</v>
      </c>
      <c r="Q14" s="5">
        <v>29</v>
      </c>
      <c r="R14" s="5">
        <v>163</v>
      </c>
      <c r="S14" s="5">
        <v>647</v>
      </c>
      <c r="T14" s="5">
        <v>124</v>
      </c>
      <c r="U14" s="5">
        <v>33</v>
      </c>
      <c r="V14" s="5">
        <v>421</v>
      </c>
      <c r="W14" s="5">
        <v>1258</v>
      </c>
      <c r="X14" s="5">
        <v>0.249</v>
      </c>
      <c r="Y14" s="5">
        <v>0.30599999999999999</v>
      </c>
      <c r="Z14" s="5">
        <v>0.39600000000000002</v>
      </c>
      <c r="AA14" s="5">
        <v>0.70199999999999996</v>
      </c>
      <c r="AB14" s="5">
        <v>90</v>
      </c>
      <c r="AC14" s="5">
        <v>0.31</v>
      </c>
      <c r="AD14" s="5">
        <v>88</v>
      </c>
      <c r="AE14" s="5">
        <v>2147</v>
      </c>
      <c r="AF14" s="5">
        <v>100</v>
      </c>
      <c r="AG14" s="5">
        <v>55</v>
      </c>
      <c r="AH14" s="5">
        <v>31</v>
      </c>
      <c r="AI14" s="5">
        <v>52</v>
      </c>
      <c r="AJ14" s="5">
        <v>8</v>
      </c>
    </row>
    <row r="15" spans="1:36" x14ac:dyDescent="0.2">
      <c r="A15" t="s">
        <v>60</v>
      </c>
      <c r="B15" s="5">
        <v>1889</v>
      </c>
      <c r="C15" s="5">
        <v>1756</v>
      </c>
      <c r="D15" s="2">
        <f t="shared" si="0"/>
        <v>10.839506172839506</v>
      </c>
      <c r="E15" s="2">
        <f t="shared" si="1"/>
        <v>4.444197530864197</v>
      </c>
      <c r="F15" s="2">
        <f t="shared" si="2"/>
        <v>4.4629629629629628</v>
      </c>
      <c r="G15" s="2">
        <f t="shared" si="3"/>
        <v>1.87654320987658E-2</v>
      </c>
      <c r="H15" s="2">
        <f t="shared" si="4"/>
        <v>4.4828351254480285</v>
      </c>
      <c r="I15" s="2">
        <f t="shared" si="5"/>
        <v>1.9872162485065736E-2</v>
      </c>
      <c r="J15" s="5">
        <v>7.1</v>
      </c>
      <c r="K15" s="5">
        <v>162</v>
      </c>
      <c r="L15" s="5">
        <v>6019</v>
      </c>
      <c r="M15" s="5">
        <v>5437</v>
      </c>
      <c r="N15" s="5">
        <v>723</v>
      </c>
      <c r="O15" s="5">
        <v>1331</v>
      </c>
      <c r="P15" s="5">
        <v>265</v>
      </c>
      <c r="Q15" s="5">
        <v>23</v>
      </c>
      <c r="R15" s="5">
        <v>190</v>
      </c>
      <c r="S15" s="5">
        <v>691</v>
      </c>
      <c r="T15" s="5">
        <v>79</v>
      </c>
      <c r="U15" s="5">
        <v>26</v>
      </c>
      <c r="V15" s="5">
        <v>464</v>
      </c>
      <c r="W15" s="5">
        <v>1394</v>
      </c>
      <c r="X15" s="5">
        <v>0.245</v>
      </c>
      <c r="Y15" s="5">
        <v>0.31</v>
      </c>
      <c r="Z15" s="5">
        <v>0.40699999999999997</v>
      </c>
      <c r="AA15" s="5">
        <v>0.71699999999999997</v>
      </c>
      <c r="AB15" s="5">
        <v>93</v>
      </c>
      <c r="AC15" s="5">
        <v>0.312</v>
      </c>
      <c r="AD15" s="5">
        <v>90</v>
      </c>
      <c r="AE15" s="5">
        <v>2212</v>
      </c>
      <c r="AF15" s="5">
        <v>107</v>
      </c>
      <c r="AG15" s="5">
        <v>59</v>
      </c>
      <c r="AH15" s="5">
        <v>30</v>
      </c>
      <c r="AI15" s="5">
        <v>25</v>
      </c>
      <c r="AJ15" s="5">
        <v>35</v>
      </c>
    </row>
    <row r="16" spans="1:36" x14ac:dyDescent="0.2">
      <c r="A16" t="s">
        <v>61</v>
      </c>
      <c r="B16" s="5">
        <v>2083</v>
      </c>
      <c r="C16" s="5">
        <v>1970</v>
      </c>
      <c r="D16" s="2">
        <f t="shared" si="0"/>
        <v>12.160493827160494</v>
      </c>
      <c r="E16" s="2">
        <f t="shared" si="1"/>
        <v>4.9858024691358018</v>
      </c>
      <c r="F16" s="2">
        <f t="shared" si="2"/>
        <v>5.1234567901234565</v>
      </c>
      <c r="G16" s="2">
        <f t="shared" si="3"/>
        <v>0.13765432098765462</v>
      </c>
      <c r="H16" s="2">
        <f t="shared" si="4"/>
        <v>4.9797222222222217</v>
      </c>
      <c r="I16" s="2">
        <f t="shared" si="5"/>
        <v>0.14373456790123473</v>
      </c>
      <c r="J16" s="5">
        <v>23.7</v>
      </c>
      <c r="K16" s="5">
        <v>162</v>
      </c>
      <c r="L16" s="5">
        <v>6239</v>
      </c>
      <c r="M16" s="5">
        <v>5445</v>
      </c>
      <c r="N16" s="5">
        <v>830</v>
      </c>
      <c r="O16" s="5">
        <v>1330</v>
      </c>
      <c r="P16" s="5">
        <v>247</v>
      </c>
      <c r="Q16" s="5">
        <v>24</v>
      </c>
      <c r="R16" s="5">
        <v>237</v>
      </c>
      <c r="S16" s="5">
        <v>799</v>
      </c>
      <c r="T16" s="5">
        <v>65</v>
      </c>
      <c r="U16" s="5">
        <v>17</v>
      </c>
      <c r="V16" s="5">
        <v>613</v>
      </c>
      <c r="W16" s="5">
        <v>1408</v>
      </c>
      <c r="X16" s="5">
        <v>0.24399999999999999</v>
      </c>
      <c r="Y16" s="5">
        <v>0.33</v>
      </c>
      <c r="Z16" s="5">
        <v>0.42899999999999999</v>
      </c>
      <c r="AA16" s="5">
        <v>0.75900000000000001</v>
      </c>
      <c r="AB16" s="5">
        <v>101</v>
      </c>
      <c r="AC16" s="5">
        <v>0.33500000000000002</v>
      </c>
      <c r="AD16" s="5">
        <v>100</v>
      </c>
      <c r="AE16" s="5">
        <v>2336</v>
      </c>
      <c r="AF16" s="5">
        <v>96</v>
      </c>
      <c r="AG16" s="5">
        <v>104</v>
      </c>
      <c r="AH16" s="5">
        <v>32</v>
      </c>
      <c r="AI16" s="5">
        <v>45</v>
      </c>
      <c r="AJ16" s="5">
        <v>36</v>
      </c>
    </row>
    <row r="17" spans="1:36" x14ac:dyDescent="0.2">
      <c r="A17" t="s">
        <v>62</v>
      </c>
      <c r="B17" s="5">
        <v>1784</v>
      </c>
      <c r="C17" s="5">
        <v>1660</v>
      </c>
      <c r="D17" s="2">
        <f t="shared" si="0"/>
        <v>10.246913580246913</v>
      </c>
      <c r="E17" s="2">
        <f t="shared" si="1"/>
        <v>4.201234567901234</v>
      </c>
      <c r="F17" s="2">
        <f t="shared" si="2"/>
        <v>3.8456790123456792</v>
      </c>
      <c r="G17" s="2">
        <f t="shared" si="3"/>
        <v>0.35555555555555474</v>
      </c>
      <c r="H17" s="2">
        <f t="shared" si="4"/>
        <v>4.0293064876957496</v>
      </c>
      <c r="I17" s="2">
        <f t="shared" si="5"/>
        <v>0.1836274753500704</v>
      </c>
      <c r="J17" s="5">
        <v>11.2</v>
      </c>
      <c r="K17" s="5">
        <v>162</v>
      </c>
      <c r="L17" s="5">
        <v>5929</v>
      </c>
      <c r="M17" s="5">
        <v>5348</v>
      </c>
      <c r="N17" s="5">
        <v>623</v>
      </c>
      <c r="O17" s="5">
        <v>1244</v>
      </c>
      <c r="P17" s="5">
        <v>226</v>
      </c>
      <c r="Q17" s="5">
        <v>23</v>
      </c>
      <c r="R17" s="5">
        <v>158</v>
      </c>
      <c r="S17" s="5">
        <v>594</v>
      </c>
      <c r="T17" s="5">
        <v>106</v>
      </c>
      <c r="U17" s="5">
        <v>29</v>
      </c>
      <c r="V17" s="5">
        <v>450</v>
      </c>
      <c r="W17" s="5">
        <v>1553</v>
      </c>
      <c r="X17" s="5">
        <v>0.23300000000000001</v>
      </c>
      <c r="Y17" s="5">
        <v>0.29799999999999999</v>
      </c>
      <c r="Z17" s="5">
        <v>0.372</v>
      </c>
      <c r="AA17" s="5">
        <v>0.67100000000000004</v>
      </c>
      <c r="AB17" s="5">
        <v>81</v>
      </c>
      <c r="AC17" s="5">
        <v>0.3</v>
      </c>
      <c r="AD17" s="5">
        <v>78</v>
      </c>
      <c r="AE17" s="5">
        <v>1990</v>
      </c>
      <c r="AF17" s="5">
        <v>95</v>
      </c>
      <c r="AG17" s="5">
        <v>65</v>
      </c>
      <c r="AH17" s="5">
        <v>30</v>
      </c>
      <c r="AI17" s="5">
        <v>30</v>
      </c>
      <c r="AJ17" s="5">
        <v>25</v>
      </c>
    </row>
    <row r="18" spans="1:36" x14ac:dyDescent="0.2">
      <c r="A18" t="s">
        <v>63</v>
      </c>
      <c r="B18" s="5">
        <v>1951</v>
      </c>
      <c r="C18" s="5">
        <v>1828</v>
      </c>
      <c r="D18" s="2">
        <f t="shared" si="0"/>
        <v>11.283950617283951</v>
      </c>
      <c r="E18" s="2">
        <f t="shared" si="1"/>
        <v>4.6264197530864193</v>
      </c>
      <c r="F18" s="2">
        <f t="shared" si="2"/>
        <v>4.5555555555555554</v>
      </c>
      <c r="G18" s="2">
        <f t="shared" si="3"/>
        <v>7.0864197530863926E-2</v>
      </c>
      <c r="H18" s="2">
        <f t="shared" si="4"/>
        <v>4.4402523659305997</v>
      </c>
      <c r="I18" s="2">
        <f t="shared" si="5"/>
        <v>0.11530318962495567</v>
      </c>
      <c r="J18" s="5">
        <v>21</v>
      </c>
      <c r="K18" s="5">
        <v>162</v>
      </c>
      <c r="L18" s="5">
        <v>6099</v>
      </c>
      <c r="M18" s="5">
        <v>5362</v>
      </c>
      <c r="N18" s="5">
        <v>738</v>
      </c>
      <c r="O18" s="5">
        <v>1251</v>
      </c>
      <c r="P18" s="5">
        <v>255</v>
      </c>
      <c r="Q18" s="5">
        <v>18</v>
      </c>
      <c r="R18" s="5">
        <v>194</v>
      </c>
      <c r="S18" s="5">
        <v>700</v>
      </c>
      <c r="T18" s="5">
        <v>82</v>
      </c>
      <c r="U18" s="5">
        <v>21</v>
      </c>
      <c r="V18" s="5">
        <v>586</v>
      </c>
      <c r="W18" s="5">
        <v>1465</v>
      </c>
      <c r="X18" s="5">
        <v>0.23300000000000001</v>
      </c>
      <c r="Y18" s="5">
        <v>0.317</v>
      </c>
      <c r="Z18" s="5">
        <v>0.39600000000000002</v>
      </c>
      <c r="AA18" s="5">
        <v>0.71299999999999997</v>
      </c>
      <c r="AB18" s="5">
        <v>92</v>
      </c>
      <c r="AC18" s="5">
        <v>0.31900000000000001</v>
      </c>
      <c r="AD18" s="5">
        <v>92</v>
      </c>
      <c r="AE18" s="5">
        <v>2124</v>
      </c>
      <c r="AF18" s="5">
        <v>102</v>
      </c>
      <c r="AG18" s="5">
        <v>88</v>
      </c>
      <c r="AH18" s="5">
        <v>25</v>
      </c>
      <c r="AI18" s="5">
        <v>35</v>
      </c>
      <c r="AJ18" s="5">
        <v>26</v>
      </c>
    </row>
    <row r="19" spans="1:36" x14ac:dyDescent="0.2">
      <c r="A19" t="s">
        <v>64</v>
      </c>
      <c r="B19" s="5">
        <v>1923</v>
      </c>
      <c r="C19" s="5">
        <v>1786</v>
      </c>
      <c r="D19" s="2">
        <f t="shared" si="0"/>
        <v>11.024691358024691</v>
      </c>
      <c r="E19" s="2">
        <f t="shared" si="1"/>
        <v>4.520123456790123</v>
      </c>
      <c r="F19" s="2">
        <f t="shared" si="2"/>
        <v>4.5</v>
      </c>
      <c r="G19" s="2">
        <f t="shared" si="3"/>
        <v>2.0123456790122951E-2</v>
      </c>
      <c r="H19" s="2">
        <f t="shared" si="4"/>
        <v>4.6782961783439481</v>
      </c>
      <c r="I19" s="2">
        <f t="shared" si="5"/>
        <v>0.17829617834394806</v>
      </c>
      <c r="J19" s="5">
        <v>24.2</v>
      </c>
      <c r="K19" s="5">
        <v>162</v>
      </c>
      <c r="L19" s="5">
        <v>6078</v>
      </c>
      <c r="M19" s="5">
        <v>5431</v>
      </c>
      <c r="N19" s="5">
        <v>729</v>
      </c>
      <c r="O19" s="5">
        <v>1311</v>
      </c>
      <c r="P19" s="5">
        <v>271</v>
      </c>
      <c r="Q19" s="5">
        <v>17</v>
      </c>
      <c r="R19" s="5">
        <v>228</v>
      </c>
      <c r="S19" s="5">
        <v>690</v>
      </c>
      <c r="T19" s="5">
        <v>54</v>
      </c>
      <c r="U19" s="5">
        <v>15</v>
      </c>
      <c r="V19" s="5">
        <v>525</v>
      </c>
      <c r="W19" s="5">
        <v>1405</v>
      </c>
      <c r="X19" s="5">
        <v>0.24099999999999999</v>
      </c>
      <c r="Y19" s="5">
        <v>0.314</v>
      </c>
      <c r="Z19" s="5">
        <v>0.42299999999999999</v>
      </c>
      <c r="AA19" s="5">
        <v>0.73799999999999999</v>
      </c>
      <c r="AB19" s="5">
        <v>103</v>
      </c>
      <c r="AC19" s="5">
        <v>0.32200000000000001</v>
      </c>
      <c r="AD19" s="5">
        <v>102</v>
      </c>
      <c r="AE19" s="5">
        <v>2300</v>
      </c>
      <c r="AF19" s="5">
        <v>122</v>
      </c>
      <c r="AG19" s="5">
        <v>70</v>
      </c>
      <c r="AH19" s="5">
        <v>7</v>
      </c>
      <c r="AI19" s="5">
        <v>42</v>
      </c>
      <c r="AJ19" s="5">
        <v>17</v>
      </c>
    </row>
    <row r="20" spans="1:36" x14ac:dyDescent="0.2">
      <c r="A20" t="s">
        <v>65</v>
      </c>
      <c r="B20" s="5">
        <v>1857</v>
      </c>
      <c r="C20" s="5">
        <v>1708</v>
      </c>
      <c r="D20" s="2">
        <f t="shared" si="0"/>
        <v>10.543209876543211</v>
      </c>
      <c r="E20" s="2">
        <f t="shared" si="1"/>
        <v>4.3227160493827164</v>
      </c>
      <c r="F20" s="2">
        <f t="shared" si="2"/>
        <v>3.925925925925926</v>
      </c>
      <c r="G20" s="2">
        <f t="shared" si="3"/>
        <v>0.39679012345679032</v>
      </c>
      <c r="H20" s="2">
        <f t="shared" si="4"/>
        <v>4.1223950617283958</v>
      </c>
      <c r="I20" s="2">
        <f t="shared" si="5"/>
        <v>0.19646913580246972</v>
      </c>
      <c r="J20" s="5">
        <v>17</v>
      </c>
      <c r="K20" s="5">
        <v>162</v>
      </c>
      <c r="L20" s="5">
        <v>5856</v>
      </c>
      <c r="M20" s="5">
        <v>5210</v>
      </c>
      <c r="N20" s="5">
        <v>636</v>
      </c>
      <c r="O20" s="5">
        <v>1243</v>
      </c>
      <c r="P20" s="5">
        <v>228</v>
      </c>
      <c r="Q20" s="5">
        <v>18</v>
      </c>
      <c r="R20" s="5">
        <v>176</v>
      </c>
      <c r="S20" s="5">
        <v>604</v>
      </c>
      <c r="T20" s="5">
        <v>54</v>
      </c>
      <c r="U20" s="5">
        <v>26</v>
      </c>
      <c r="V20" s="5">
        <v>495</v>
      </c>
      <c r="W20" s="5">
        <v>1392</v>
      </c>
      <c r="X20" s="5">
        <v>0.23899999999999999</v>
      </c>
      <c r="Y20" s="5">
        <v>0.315</v>
      </c>
      <c r="Z20" s="5">
        <v>0.39100000000000001</v>
      </c>
      <c r="AA20" s="5">
        <v>0.70499999999999996</v>
      </c>
      <c r="AB20" s="5">
        <v>93</v>
      </c>
      <c r="AC20" s="5">
        <v>0.315</v>
      </c>
      <c r="AD20" s="5">
        <v>94</v>
      </c>
      <c r="AE20" s="5">
        <v>2035</v>
      </c>
      <c r="AF20" s="5">
        <v>123</v>
      </c>
      <c r="AG20" s="5">
        <v>94</v>
      </c>
      <c r="AH20" s="5">
        <v>34</v>
      </c>
      <c r="AI20" s="5">
        <v>23</v>
      </c>
      <c r="AJ20" s="5">
        <v>25</v>
      </c>
    </row>
    <row r="21" spans="1:36" x14ac:dyDescent="0.2">
      <c r="A21" t="s">
        <v>66</v>
      </c>
      <c r="B21" s="5">
        <v>1964</v>
      </c>
      <c r="C21" s="5">
        <v>1792</v>
      </c>
      <c r="D21" s="2">
        <f t="shared" si="0"/>
        <v>11.061728395061728</v>
      </c>
      <c r="E21" s="2">
        <f t="shared" si="1"/>
        <v>4.5353086419753081</v>
      </c>
      <c r="F21" s="2">
        <f t="shared" si="2"/>
        <v>4.3888888888888893</v>
      </c>
      <c r="G21" s="2">
        <f t="shared" si="3"/>
        <v>0.14641975308641886</v>
      </c>
      <c r="H21" s="2">
        <f t="shared" si="4"/>
        <v>4.4042512077294678</v>
      </c>
      <c r="I21" s="2">
        <f t="shared" si="5"/>
        <v>1.5362318840578482E-2</v>
      </c>
      <c r="J21" s="5">
        <v>13.4</v>
      </c>
      <c r="K21" s="5">
        <v>162</v>
      </c>
      <c r="L21" s="5">
        <v>6060</v>
      </c>
      <c r="M21" s="5">
        <v>5331</v>
      </c>
      <c r="N21" s="5">
        <v>711</v>
      </c>
      <c r="O21" s="5">
        <v>1266</v>
      </c>
      <c r="P21" s="5">
        <v>213</v>
      </c>
      <c r="Q21" s="5">
        <v>12</v>
      </c>
      <c r="R21" s="5">
        <v>222</v>
      </c>
      <c r="S21" s="5">
        <v>666</v>
      </c>
      <c r="T21" s="5">
        <v>63</v>
      </c>
      <c r="U21" s="5">
        <v>18</v>
      </c>
      <c r="V21" s="5">
        <v>621</v>
      </c>
      <c r="W21" s="5">
        <v>1482</v>
      </c>
      <c r="X21" s="5">
        <v>0.23699999999999999</v>
      </c>
      <c r="Y21" s="5">
        <v>0.32200000000000001</v>
      </c>
      <c r="Z21" s="5">
        <v>0.40699999999999997</v>
      </c>
      <c r="AA21" s="5">
        <v>0.72899999999999998</v>
      </c>
      <c r="AB21" s="5">
        <v>100</v>
      </c>
      <c r="AC21" s="5">
        <v>0.32100000000000001</v>
      </c>
      <c r="AD21" s="5">
        <v>100</v>
      </c>
      <c r="AE21" s="5">
        <v>2169</v>
      </c>
      <c r="AF21" s="5">
        <v>154</v>
      </c>
      <c r="AG21" s="5">
        <v>63</v>
      </c>
      <c r="AH21" s="5">
        <v>10</v>
      </c>
      <c r="AI21" s="5">
        <v>34</v>
      </c>
      <c r="AJ21" s="5">
        <v>14</v>
      </c>
    </row>
    <row r="22" spans="1:36" x14ac:dyDescent="0.2">
      <c r="A22" t="s">
        <v>67</v>
      </c>
      <c r="B22" s="5">
        <v>1944</v>
      </c>
      <c r="C22" s="5">
        <v>1825</v>
      </c>
      <c r="D22" s="2">
        <f t="shared" si="0"/>
        <v>11.265432098765432</v>
      </c>
      <c r="E22" s="2">
        <f t="shared" si="1"/>
        <v>4.6188271604938267</v>
      </c>
      <c r="F22" s="2">
        <f t="shared" si="2"/>
        <v>4.5864197530864201</v>
      </c>
      <c r="G22" s="2">
        <f t="shared" si="3"/>
        <v>3.2407407407406552E-2</v>
      </c>
      <c r="H22" s="2">
        <f t="shared" si="4"/>
        <v>4.5449088678583944</v>
      </c>
      <c r="I22" s="2">
        <f t="shared" si="5"/>
        <v>4.1510885228025707E-2</v>
      </c>
      <c r="J22" s="5">
        <v>23.1</v>
      </c>
      <c r="K22" s="5">
        <v>162</v>
      </c>
      <c r="L22" s="5">
        <v>6104</v>
      </c>
      <c r="M22" s="5">
        <v>5395</v>
      </c>
      <c r="N22" s="5">
        <v>743</v>
      </c>
      <c r="O22" s="5">
        <v>1284</v>
      </c>
      <c r="P22" s="5">
        <v>271</v>
      </c>
      <c r="Q22" s="5">
        <v>19</v>
      </c>
      <c r="R22" s="5">
        <v>199</v>
      </c>
      <c r="S22" s="5">
        <v>698</v>
      </c>
      <c r="T22" s="5">
        <v>88</v>
      </c>
      <c r="U22" s="5">
        <v>20</v>
      </c>
      <c r="V22" s="5">
        <v>545</v>
      </c>
      <c r="W22" s="5">
        <v>1349</v>
      </c>
      <c r="X22" s="5">
        <v>0.23799999999999999</v>
      </c>
      <c r="Y22" s="5">
        <v>0.317</v>
      </c>
      <c r="Z22" s="5">
        <v>0.40600000000000003</v>
      </c>
      <c r="AA22" s="5">
        <v>0.72299999999999998</v>
      </c>
      <c r="AB22" s="5">
        <v>102</v>
      </c>
      <c r="AC22" s="5">
        <v>0.32</v>
      </c>
      <c r="AD22" s="5">
        <v>104</v>
      </c>
      <c r="AE22" s="5">
        <v>2190</v>
      </c>
      <c r="AF22" s="5">
        <v>99</v>
      </c>
      <c r="AG22" s="5">
        <v>98</v>
      </c>
      <c r="AH22" s="5">
        <v>17</v>
      </c>
      <c r="AI22" s="5">
        <v>49</v>
      </c>
      <c r="AJ22" s="5">
        <v>17</v>
      </c>
    </row>
    <row r="23" spans="1:36" x14ac:dyDescent="0.2">
      <c r="A23" t="s">
        <v>68</v>
      </c>
      <c r="B23" s="5">
        <v>1956</v>
      </c>
      <c r="C23" s="5">
        <v>1834</v>
      </c>
      <c r="D23" s="2">
        <f t="shared" si="0"/>
        <v>11.320987654320987</v>
      </c>
      <c r="E23" s="2">
        <f t="shared" si="1"/>
        <v>4.6416049382716045</v>
      </c>
      <c r="F23" s="2">
        <f t="shared" si="2"/>
        <v>4.5308641975308639</v>
      </c>
      <c r="G23" s="2">
        <f t="shared" si="3"/>
        <v>0.11074074074074058</v>
      </c>
      <c r="H23" s="2">
        <f t="shared" si="4"/>
        <v>4.5753878406708592</v>
      </c>
      <c r="I23" s="2">
        <f t="shared" si="5"/>
        <v>4.452364313999535E-2</v>
      </c>
      <c r="J23" s="5">
        <v>15.2</v>
      </c>
      <c r="K23" s="5">
        <v>162</v>
      </c>
      <c r="L23" s="5">
        <v>6089</v>
      </c>
      <c r="M23" s="5">
        <v>5366</v>
      </c>
      <c r="N23" s="5">
        <v>734</v>
      </c>
      <c r="O23" s="5">
        <v>1288</v>
      </c>
      <c r="P23" s="5">
        <v>262</v>
      </c>
      <c r="Q23" s="5">
        <v>24</v>
      </c>
      <c r="R23" s="5">
        <v>198</v>
      </c>
      <c r="S23" s="5">
        <v>700</v>
      </c>
      <c r="T23" s="5">
        <v>77</v>
      </c>
      <c r="U23" s="5">
        <v>19</v>
      </c>
      <c r="V23" s="5">
        <v>564</v>
      </c>
      <c r="W23" s="5">
        <v>1402</v>
      </c>
      <c r="X23" s="5">
        <v>0.24</v>
      </c>
      <c r="Y23" s="5">
        <v>0.318</v>
      </c>
      <c r="Z23" s="5">
        <v>0.40799999999999997</v>
      </c>
      <c r="AA23" s="5">
        <v>0.72599999999999998</v>
      </c>
      <c r="AB23" s="5">
        <v>95</v>
      </c>
      <c r="AC23" s="5">
        <v>0.32300000000000001</v>
      </c>
      <c r="AD23" s="5">
        <v>95</v>
      </c>
      <c r="AE23" s="5">
        <v>2192</v>
      </c>
      <c r="AF23" s="5">
        <v>103</v>
      </c>
      <c r="AG23" s="5">
        <v>67</v>
      </c>
      <c r="AH23" s="5">
        <v>47</v>
      </c>
      <c r="AI23" s="5">
        <v>43</v>
      </c>
      <c r="AJ23" s="5">
        <v>37</v>
      </c>
    </row>
    <row r="24" spans="1:36" x14ac:dyDescent="0.2">
      <c r="A24" t="s">
        <v>69</v>
      </c>
      <c r="B24" s="5">
        <v>1863</v>
      </c>
      <c r="C24" s="5">
        <v>1731</v>
      </c>
      <c r="D24" s="2">
        <f t="shared" si="0"/>
        <v>10.685185185185185</v>
      </c>
      <c r="E24" s="2">
        <f t="shared" si="1"/>
        <v>4.3809259259259257</v>
      </c>
      <c r="F24" s="2">
        <f t="shared" si="2"/>
        <v>3.7592592592592591</v>
      </c>
      <c r="G24" s="2">
        <f t="shared" si="3"/>
        <v>0.62166666666666659</v>
      </c>
      <c r="H24" s="2">
        <f t="shared" si="4"/>
        <v>3.9649298813376483</v>
      </c>
      <c r="I24" s="2">
        <f t="shared" si="5"/>
        <v>0.20567062207838926</v>
      </c>
      <c r="J24" s="5">
        <v>7.7</v>
      </c>
      <c r="K24" s="5">
        <v>162</v>
      </c>
      <c r="L24" s="5">
        <v>5983</v>
      </c>
      <c r="M24" s="5">
        <v>5336</v>
      </c>
      <c r="N24" s="5">
        <v>609</v>
      </c>
      <c r="O24" s="5">
        <v>1261</v>
      </c>
      <c r="P24" s="5">
        <v>240</v>
      </c>
      <c r="Q24" s="5">
        <v>35</v>
      </c>
      <c r="R24" s="5">
        <v>124</v>
      </c>
      <c r="S24" s="5">
        <v>570</v>
      </c>
      <c r="T24" s="5">
        <v>60</v>
      </c>
      <c r="U24" s="5">
        <v>30</v>
      </c>
      <c r="V24" s="5">
        <v>529</v>
      </c>
      <c r="W24" s="5">
        <v>1328</v>
      </c>
      <c r="X24" s="5">
        <v>0.23599999999999999</v>
      </c>
      <c r="Y24" s="5">
        <v>0.309</v>
      </c>
      <c r="Z24" s="5">
        <v>0.36399999999999999</v>
      </c>
      <c r="AA24" s="5">
        <v>0.67300000000000004</v>
      </c>
      <c r="AB24" s="5">
        <v>82</v>
      </c>
      <c r="AC24" s="5">
        <v>0.30099999999999999</v>
      </c>
      <c r="AD24" s="5">
        <v>80</v>
      </c>
      <c r="AE24" s="5">
        <v>1943</v>
      </c>
      <c r="AF24" s="5">
        <v>102</v>
      </c>
      <c r="AG24" s="5">
        <v>49</v>
      </c>
      <c r="AH24" s="5">
        <v>31</v>
      </c>
      <c r="AI24" s="5">
        <v>37</v>
      </c>
      <c r="AJ24" s="5">
        <v>24</v>
      </c>
    </row>
    <row r="25" spans="1:36" x14ac:dyDescent="0.2">
      <c r="A25" t="s">
        <v>70</v>
      </c>
      <c r="B25" s="5">
        <v>1994</v>
      </c>
      <c r="C25" s="5">
        <v>1834</v>
      </c>
      <c r="D25" s="2">
        <f t="shared" si="0"/>
        <v>11.320987654320987</v>
      </c>
      <c r="E25" s="2">
        <f t="shared" si="1"/>
        <v>4.6416049382716045</v>
      </c>
      <c r="F25" s="2">
        <f t="shared" si="2"/>
        <v>4.5</v>
      </c>
      <c r="G25" s="2">
        <f t="shared" si="3"/>
        <v>0.14160493827160447</v>
      </c>
      <c r="H25" s="2">
        <f t="shared" si="4"/>
        <v>4.4548615437867776</v>
      </c>
      <c r="I25" s="2">
        <f t="shared" si="5"/>
        <v>4.5138456213222433E-2</v>
      </c>
      <c r="J25" s="5">
        <v>26.5</v>
      </c>
      <c r="K25" s="5">
        <v>162</v>
      </c>
      <c r="L25" s="5">
        <v>6119</v>
      </c>
      <c r="M25" s="5">
        <v>5384</v>
      </c>
      <c r="N25" s="5">
        <v>729</v>
      </c>
      <c r="O25" s="5">
        <v>1305</v>
      </c>
      <c r="P25" s="5">
        <v>273</v>
      </c>
      <c r="Q25" s="5">
        <v>21</v>
      </c>
      <c r="R25" s="5">
        <v>180</v>
      </c>
      <c r="S25" s="5">
        <v>695</v>
      </c>
      <c r="T25" s="5">
        <v>110</v>
      </c>
      <c r="U25" s="5">
        <v>39</v>
      </c>
      <c r="V25" s="5">
        <v>586</v>
      </c>
      <c r="W25" s="5">
        <v>1324</v>
      </c>
      <c r="X25" s="5">
        <v>0.24199999999999999</v>
      </c>
      <c r="Y25" s="5">
        <v>0.32100000000000001</v>
      </c>
      <c r="Z25" s="5">
        <v>0.40100000000000002</v>
      </c>
      <c r="AA25" s="5">
        <v>0.72199999999999998</v>
      </c>
      <c r="AB25" s="5">
        <v>101</v>
      </c>
      <c r="AC25" s="5">
        <v>0.32</v>
      </c>
      <c r="AD25" s="5">
        <v>101</v>
      </c>
      <c r="AE25" s="5">
        <v>2160</v>
      </c>
      <c r="AF25" s="5">
        <v>121</v>
      </c>
      <c r="AG25" s="5">
        <v>61</v>
      </c>
      <c r="AH25" s="5">
        <v>36</v>
      </c>
      <c r="AI25" s="5">
        <v>46</v>
      </c>
      <c r="AJ25" s="5">
        <v>42</v>
      </c>
    </row>
    <row r="26" spans="1:36" x14ac:dyDescent="0.2">
      <c r="A26" t="s">
        <v>71</v>
      </c>
      <c r="B26" s="5">
        <v>1824</v>
      </c>
      <c r="C26" s="5">
        <v>1708</v>
      </c>
      <c r="D26" s="2">
        <f t="shared" si="0"/>
        <v>10.543209876543211</v>
      </c>
      <c r="E26" s="2">
        <f t="shared" si="1"/>
        <v>4.3227160493827164</v>
      </c>
      <c r="F26" s="2">
        <f t="shared" si="2"/>
        <v>4.3024691358024691</v>
      </c>
      <c r="G26" s="2">
        <f t="shared" si="3"/>
        <v>2.0246913580247217E-2</v>
      </c>
      <c r="H26" s="2">
        <f t="shared" si="4"/>
        <v>4.2198936560322702</v>
      </c>
      <c r="I26" s="2">
        <f t="shared" si="5"/>
        <v>8.2575479770198967E-2</v>
      </c>
      <c r="J26" s="5">
        <v>14.1</v>
      </c>
      <c r="K26" s="5">
        <v>162</v>
      </c>
      <c r="L26" s="5">
        <v>6010</v>
      </c>
      <c r="M26" s="5">
        <v>5355</v>
      </c>
      <c r="N26" s="5">
        <v>697</v>
      </c>
      <c r="O26" s="5">
        <v>1209</v>
      </c>
      <c r="P26" s="5">
        <v>233</v>
      </c>
      <c r="Q26" s="5">
        <v>11</v>
      </c>
      <c r="R26" s="5">
        <v>199</v>
      </c>
      <c r="S26" s="5">
        <v>673</v>
      </c>
      <c r="T26" s="5">
        <v>64</v>
      </c>
      <c r="U26" s="5">
        <v>24</v>
      </c>
      <c r="V26" s="5">
        <v>535</v>
      </c>
      <c r="W26" s="5">
        <v>1492</v>
      </c>
      <c r="X26" s="5">
        <v>0.22600000000000001</v>
      </c>
      <c r="Y26" s="5">
        <v>0.30299999999999999</v>
      </c>
      <c r="Z26" s="5">
        <v>0.38500000000000001</v>
      </c>
      <c r="AA26" s="5">
        <v>0.68799999999999994</v>
      </c>
      <c r="AB26" s="5">
        <v>92</v>
      </c>
      <c r="AC26" s="5">
        <v>0.30399999999999999</v>
      </c>
      <c r="AD26" s="5">
        <v>93</v>
      </c>
      <c r="AE26" s="5">
        <v>2061</v>
      </c>
      <c r="AF26" s="5">
        <v>92</v>
      </c>
      <c r="AG26" s="5">
        <v>72</v>
      </c>
      <c r="AH26" s="5">
        <v>9</v>
      </c>
      <c r="AI26" s="5">
        <v>36</v>
      </c>
      <c r="AJ26" s="5">
        <v>8</v>
      </c>
    </row>
    <row r="27" spans="1:36" x14ac:dyDescent="0.2">
      <c r="A27" t="s">
        <v>72</v>
      </c>
      <c r="B27" s="5">
        <v>2071</v>
      </c>
      <c r="C27" s="5">
        <v>1940</v>
      </c>
      <c r="D27" s="2">
        <f t="shared" si="0"/>
        <v>11.975308641975309</v>
      </c>
      <c r="E27" s="2">
        <f t="shared" si="1"/>
        <v>4.9098765432098759</v>
      </c>
      <c r="F27" s="2">
        <f t="shared" si="2"/>
        <v>4.9629629629629628</v>
      </c>
      <c r="G27" s="2">
        <f t="shared" si="3"/>
        <v>5.3086419753086922E-2</v>
      </c>
      <c r="H27" s="2">
        <f t="shared" si="4"/>
        <v>5.0449172576832151</v>
      </c>
      <c r="I27" s="2">
        <f t="shared" si="5"/>
        <v>8.1954294720252285E-2</v>
      </c>
      <c r="J27" s="5">
        <v>28.7</v>
      </c>
      <c r="K27" s="5">
        <v>162</v>
      </c>
      <c r="L27" s="5">
        <v>6196</v>
      </c>
      <c r="M27" s="5">
        <v>5462</v>
      </c>
      <c r="N27" s="5">
        <v>804</v>
      </c>
      <c r="O27" s="5">
        <v>1360</v>
      </c>
      <c r="P27" s="5">
        <v>271</v>
      </c>
      <c r="Q27" s="5">
        <v>25</v>
      </c>
      <c r="R27" s="5">
        <v>241</v>
      </c>
      <c r="S27" s="5">
        <v>768</v>
      </c>
      <c r="T27" s="5">
        <v>66</v>
      </c>
      <c r="U27" s="5">
        <v>14</v>
      </c>
      <c r="V27" s="5">
        <v>602</v>
      </c>
      <c r="W27" s="5">
        <v>1461</v>
      </c>
      <c r="X27" s="5">
        <v>0.249</v>
      </c>
      <c r="Y27" s="5">
        <v>0.32900000000000001</v>
      </c>
      <c r="Z27" s="5">
        <v>0.44</v>
      </c>
      <c r="AA27" s="5">
        <v>0.76900000000000002</v>
      </c>
      <c r="AB27" s="5">
        <v>107</v>
      </c>
      <c r="AC27" s="5">
        <v>0.33900000000000002</v>
      </c>
      <c r="AD27" s="5">
        <v>108</v>
      </c>
      <c r="AE27" s="5">
        <v>2404</v>
      </c>
      <c r="AF27" s="5">
        <v>117</v>
      </c>
      <c r="AG27" s="5">
        <v>64</v>
      </c>
      <c r="AH27" s="5">
        <v>36</v>
      </c>
      <c r="AI27" s="5">
        <v>30</v>
      </c>
      <c r="AJ27" s="5">
        <v>45</v>
      </c>
    </row>
    <row r="28" spans="1:36" x14ac:dyDescent="0.2">
      <c r="A28" t="s">
        <v>73</v>
      </c>
      <c r="B28" s="5">
        <v>1899</v>
      </c>
      <c r="C28" s="5">
        <v>1778</v>
      </c>
      <c r="D28" s="2">
        <f t="shared" si="0"/>
        <v>10.975308641975309</v>
      </c>
      <c r="E28" s="2">
        <f t="shared" si="1"/>
        <v>4.4998765432098766</v>
      </c>
      <c r="F28" s="2">
        <f t="shared" si="2"/>
        <v>4.3580246913580245</v>
      </c>
      <c r="G28" s="2">
        <f t="shared" si="3"/>
        <v>0.14185185185185212</v>
      </c>
      <c r="H28" s="2">
        <f t="shared" si="4"/>
        <v>4.5507206247781324</v>
      </c>
      <c r="I28" s="2">
        <f t="shared" si="5"/>
        <v>0.19269593342010793</v>
      </c>
      <c r="J28" s="5">
        <v>30.7</v>
      </c>
      <c r="K28" s="5">
        <v>162</v>
      </c>
      <c r="L28" s="5">
        <v>6001</v>
      </c>
      <c r="M28" s="5">
        <v>5351</v>
      </c>
      <c r="N28" s="5">
        <v>706</v>
      </c>
      <c r="O28" s="5">
        <v>1303</v>
      </c>
      <c r="P28" s="5">
        <v>261</v>
      </c>
      <c r="Q28" s="5">
        <v>22</v>
      </c>
      <c r="R28" s="5">
        <v>198</v>
      </c>
      <c r="S28" s="5">
        <v>678</v>
      </c>
      <c r="T28" s="5">
        <v>89</v>
      </c>
      <c r="U28" s="5">
        <v>22</v>
      </c>
      <c r="V28" s="5">
        <v>478</v>
      </c>
      <c r="W28" s="5">
        <v>1341</v>
      </c>
      <c r="X28" s="5">
        <v>0.24399999999999999</v>
      </c>
      <c r="Y28" s="5">
        <v>0.313</v>
      </c>
      <c r="Z28" s="5">
        <v>0.41199999999999998</v>
      </c>
      <c r="AA28" s="5">
        <v>0.72499999999999998</v>
      </c>
      <c r="AB28" s="5">
        <v>99</v>
      </c>
      <c r="AC28" s="5">
        <v>0.32200000000000001</v>
      </c>
      <c r="AD28" s="5">
        <v>99</v>
      </c>
      <c r="AE28" s="5">
        <v>2202</v>
      </c>
      <c r="AF28" s="5">
        <v>99</v>
      </c>
      <c r="AG28" s="5">
        <v>86</v>
      </c>
      <c r="AH28" s="5">
        <v>40</v>
      </c>
      <c r="AI28" s="5">
        <v>44</v>
      </c>
      <c r="AJ28" s="5">
        <v>32</v>
      </c>
    </row>
    <row r="29" spans="1:36" x14ac:dyDescent="0.2">
      <c r="A29" t="s">
        <v>74</v>
      </c>
      <c r="B29" s="5">
        <v>2020</v>
      </c>
      <c r="C29" s="5">
        <v>1903</v>
      </c>
      <c r="D29" s="2">
        <f t="shared" si="0"/>
        <v>11.746913580246913</v>
      </c>
      <c r="E29" s="2">
        <f t="shared" si="1"/>
        <v>4.8162345679012342</v>
      </c>
      <c r="F29" s="2">
        <f t="shared" si="2"/>
        <v>5.2901234567901234</v>
      </c>
      <c r="G29" s="2">
        <f t="shared" si="3"/>
        <v>0.47388888888888925</v>
      </c>
      <c r="H29" s="2">
        <f t="shared" si="4"/>
        <v>4.9452310488058151</v>
      </c>
      <c r="I29" s="2">
        <f t="shared" si="5"/>
        <v>0.34489240798430831</v>
      </c>
      <c r="J29" s="5">
        <v>35.4</v>
      </c>
      <c r="K29" s="5">
        <v>162</v>
      </c>
      <c r="L29" s="5">
        <v>6213</v>
      </c>
      <c r="M29" s="5">
        <v>5507</v>
      </c>
      <c r="N29" s="5">
        <v>857</v>
      </c>
      <c r="O29" s="5">
        <v>1336</v>
      </c>
      <c r="P29" s="5">
        <v>288</v>
      </c>
      <c r="Q29" s="5">
        <v>36</v>
      </c>
      <c r="R29" s="5">
        <v>222</v>
      </c>
      <c r="S29" s="5">
        <v>810</v>
      </c>
      <c r="T29" s="5">
        <v>88</v>
      </c>
      <c r="U29" s="5">
        <v>42</v>
      </c>
      <c r="V29" s="5">
        <v>585</v>
      </c>
      <c r="W29" s="5">
        <v>1542</v>
      </c>
      <c r="X29" s="5">
        <v>0.24299999999999999</v>
      </c>
      <c r="Y29" s="5">
        <v>0.32100000000000001</v>
      </c>
      <c r="Z29" s="5">
        <v>0.42899999999999999</v>
      </c>
      <c r="AA29" s="5">
        <v>0.75</v>
      </c>
      <c r="AB29" s="5">
        <v>110</v>
      </c>
      <c r="AC29" s="5">
        <v>0.32800000000000001</v>
      </c>
      <c r="AD29" s="5">
        <v>112</v>
      </c>
      <c r="AE29" s="5">
        <v>2362</v>
      </c>
      <c r="AF29" s="5">
        <v>75</v>
      </c>
      <c r="AG29" s="5">
        <v>72</v>
      </c>
      <c r="AH29" s="5">
        <v>6</v>
      </c>
      <c r="AI29" s="5">
        <v>41</v>
      </c>
      <c r="AJ29" s="5">
        <v>27</v>
      </c>
    </row>
    <row r="30" spans="1:36" x14ac:dyDescent="0.2">
      <c r="A30" t="s">
        <v>75</v>
      </c>
      <c r="B30" s="5">
        <v>1755</v>
      </c>
      <c r="C30" s="5">
        <v>1613</v>
      </c>
      <c r="D30" s="2">
        <f t="shared" si="0"/>
        <v>9.9567901234567895</v>
      </c>
      <c r="E30" s="2">
        <f t="shared" si="1"/>
        <v>4.0822839506172839</v>
      </c>
      <c r="F30" s="2">
        <f t="shared" si="2"/>
        <v>3.8580246913580245</v>
      </c>
      <c r="G30" s="2">
        <f t="shared" si="3"/>
        <v>0.22425925925925938</v>
      </c>
      <c r="H30" s="2">
        <f t="shared" si="4"/>
        <v>4.0004960317460316</v>
      </c>
      <c r="I30" s="2">
        <f t="shared" si="5"/>
        <v>0.14247134038800713</v>
      </c>
      <c r="J30" s="5">
        <v>15.1</v>
      </c>
      <c r="K30" s="5">
        <v>162</v>
      </c>
      <c r="L30" s="5">
        <v>5943</v>
      </c>
      <c r="M30" s="5">
        <v>5405</v>
      </c>
      <c r="N30" s="5">
        <v>625</v>
      </c>
      <c r="O30" s="5">
        <v>1254</v>
      </c>
      <c r="P30" s="5">
        <v>225</v>
      </c>
      <c r="Q30" s="5">
        <v>24</v>
      </c>
      <c r="R30" s="5">
        <v>167</v>
      </c>
      <c r="S30" s="5">
        <v>598</v>
      </c>
      <c r="T30" s="5">
        <v>106</v>
      </c>
      <c r="U30" s="5">
        <v>29</v>
      </c>
      <c r="V30" s="5">
        <v>433</v>
      </c>
      <c r="W30" s="5">
        <v>1381</v>
      </c>
      <c r="X30" s="5">
        <v>0.23200000000000001</v>
      </c>
      <c r="Y30" s="5">
        <v>0.29399999999999998</v>
      </c>
      <c r="Z30" s="5">
        <v>0.375</v>
      </c>
      <c r="AA30" s="5">
        <v>0.67</v>
      </c>
      <c r="AB30" s="5">
        <v>83</v>
      </c>
      <c r="AC30" s="5">
        <v>0.29699999999999999</v>
      </c>
      <c r="AD30" s="5">
        <v>82</v>
      </c>
      <c r="AE30" s="5">
        <v>2028</v>
      </c>
      <c r="AF30" s="5">
        <v>113</v>
      </c>
      <c r="AG30" s="5">
        <v>58</v>
      </c>
      <c r="AH30" s="5">
        <v>16</v>
      </c>
      <c r="AI30" s="5">
        <v>31</v>
      </c>
      <c r="AJ30" s="5">
        <v>10</v>
      </c>
    </row>
    <row r="31" spans="1:36" x14ac:dyDescent="0.2">
      <c r="A31" t="s">
        <v>76</v>
      </c>
      <c r="B31" s="5">
        <v>2016</v>
      </c>
      <c r="C31" s="5">
        <v>1884</v>
      </c>
      <c r="D31" s="2">
        <f t="shared" si="0"/>
        <v>11.62962962962963</v>
      </c>
      <c r="E31" s="2">
        <f t="shared" si="1"/>
        <v>4.768148148148148</v>
      </c>
      <c r="F31" s="2">
        <f t="shared" si="2"/>
        <v>5.2222222222222223</v>
      </c>
      <c r="G31" s="2">
        <f t="shared" si="3"/>
        <v>0.4540740740740743</v>
      </c>
      <c r="H31" s="2">
        <f t="shared" si="4"/>
        <v>5.1730707070707078</v>
      </c>
      <c r="I31" s="2">
        <f t="shared" si="5"/>
        <v>4.9151515151514502E-2</v>
      </c>
      <c r="J31" s="5">
        <v>31.5</v>
      </c>
      <c r="K31" s="5">
        <v>162</v>
      </c>
      <c r="L31" s="5">
        <v>6070</v>
      </c>
      <c r="M31" s="5">
        <v>5476</v>
      </c>
      <c r="N31" s="5">
        <v>846</v>
      </c>
      <c r="O31" s="5">
        <v>1455</v>
      </c>
      <c r="P31" s="5">
        <v>285</v>
      </c>
      <c r="Q31" s="5">
        <v>13</v>
      </c>
      <c r="R31" s="5">
        <v>262</v>
      </c>
      <c r="S31" s="5">
        <v>816</v>
      </c>
      <c r="T31" s="5">
        <v>81</v>
      </c>
      <c r="U31" s="5">
        <v>20</v>
      </c>
      <c r="V31" s="5">
        <v>496</v>
      </c>
      <c r="W31" s="5">
        <v>1218</v>
      </c>
      <c r="X31" s="5">
        <v>0.26600000000000001</v>
      </c>
      <c r="Y31" s="5">
        <v>0.33</v>
      </c>
      <c r="Z31" s="5">
        <v>0.46600000000000003</v>
      </c>
      <c r="AA31" s="5">
        <v>0.79700000000000004</v>
      </c>
      <c r="AB31" s="5">
        <v>113</v>
      </c>
      <c r="AC31" s="5">
        <v>0.34499999999999997</v>
      </c>
      <c r="AD31" s="5">
        <v>113</v>
      </c>
      <c r="AE31" s="5">
        <v>2552</v>
      </c>
      <c r="AF31" s="5">
        <v>112</v>
      </c>
      <c r="AG31" s="5">
        <v>51</v>
      </c>
      <c r="AH31" s="5">
        <v>10</v>
      </c>
      <c r="AI31" s="5">
        <v>35</v>
      </c>
      <c r="AJ31" s="5">
        <v>14</v>
      </c>
    </row>
    <row r="32" spans="1:36" x14ac:dyDescent="0.2">
      <c r="A32" t="s">
        <v>77</v>
      </c>
      <c r="B32" s="5">
        <v>2088</v>
      </c>
      <c r="C32" s="5">
        <v>1904</v>
      </c>
      <c r="D32" s="2">
        <f t="shared" si="0"/>
        <v>11.753086419753087</v>
      </c>
      <c r="E32" s="2">
        <f t="shared" si="1"/>
        <v>4.8187654320987656</v>
      </c>
      <c r="F32" s="2">
        <f t="shared" si="2"/>
        <v>4.4691358024691361</v>
      </c>
      <c r="G32" s="2">
        <f t="shared" si="3"/>
        <v>0.34962962962962951</v>
      </c>
      <c r="H32" s="2">
        <f t="shared" si="4"/>
        <v>4.5810880316518299</v>
      </c>
      <c r="I32" s="2">
        <f t="shared" si="5"/>
        <v>0.11195222918269376</v>
      </c>
      <c r="J32" s="5">
        <v>27.2</v>
      </c>
      <c r="K32" s="5">
        <v>162</v>
      </c>
      <c r="L32" s="5">
        <v>6113</v>
      </c>
      <c r="M32" s="5">
        <v>5385</v>
      </c>
      <c r="N32" s="5">
        <v>724</v>
      </c>
      <c r="O32" s="5">
        <v>1388</v>
      </c>
      <c r="P32" s="5">
        <v>272</v>
      </c>
      <c r="Q32" s="5">
        <v>20</v>
      </c>
      <c r="R32" s="5">
        <v>182</v>
      </c>
      <c r="S32" s="5">
        <v>686</v>
      </c>
      <c r="T32" s="5">
        <v>56</v>
      </c>
      <c r="U32" s="5">
        <v>26</v>
      </c>
      <c r="V32" s="5">
        <v>573</v>
      </c>
      <c r="W32" s="5">
        <v>1303</v>
      </c>
      <c r="X32" s="5">
        <v>0.25800000000000001</v>
      </c>
      <c r="Y32" s="5">
        <v>0.33700000000000002</v>
      </c>
      <c r="Z32" s="5">
        <v>0.41699999999999998</v>
      </c>
      <c r="AA32" s="5">
        <v>0.754</v>
      </c>
      <c r="AB32" s="5">
        <v>107</v>
      </c>
      <c r="AC32" s="5">
        <v>0.33500000000000002</v>
      </c>
      <c r="AD32" s="5">
        <v>109</v>
      </c>
      <c r="AE32" s="5">
        <v>2246</v>
      </c>
      <c r="AF32" s="5">
        <v>158</v>
      </c>
      <c r="AG32" s="5">
        <v>84</v>
      </c>
      <c r="AH32" s="5">
        <v>38</v>
      </c>
      <c r="AI32" s="5">
        <v>31</v>
      </c>
      <c r="AJ32" s="5">
        <v>43</v>
      </c>
    </row>
    <row r="34" spans="1:36" x14ac:dyDescent="0.2">
      <c r="A34" t="s">
        <v>78</v>
      </c>
      <c r="B34" s="5">
        <f t="shared" ref="B34:AJ34" si="6">AVERAGE(B3:B32)</f>
        <v>1936.4333333333334</v>
      </c>
      <c r="C34" s="2">
        <f t="shared" si="6"/>
        <v>1801.8</v>
      </c>
      <c r="D34" s="2">
        <f t="shared" si="6"/>
        <v>11.122222222222224</v>
      </c>
      <c r="E34" s="2">
        <f t="shared" si="6"/>
        <v>4.5601111111111106</v>
      </c>
      <c r="F34" s="2">
        <f t="shared" si="6"/>
        <v>4.5288065843621403</v>
      </c>
      <c r="G34" s="2">
        <f t="shared" si="6"/>
        <v>0.18794238683127568</v>
      </c>
      <c r="H34" s="2">
        <f t="shared" si="6"/>
        <v>4.5399737396534068</v>
      </c>
      <c r="I34" s="2">
        <f t="shared" si="6"/>
        <v>0.11483257854182304</v>
      </c>
      <c r="J34" s="2">
        <f t="shared" si="6"/>
        <v>19.63</v>
      </c>
      <c r="K34" s="2">
        <f t="shared" si="6"/>
        <v>161.93333333333334</v>
      </c>
      <c r="L34" s="2">
        <f t="shared" si="6"/>
        <v>6060.7</v>
      </c>
      <c r="M34" s="2">
        <f t="shared" si="6"/>
        <v>5398.0333333333338</v>
      </c>
      <c r="N34" s="2">
        <f t="shared" si="6"/>
        <v>733.66666666666663</v>
      </c>
      <c r="O34" s="2">
        <f t="shared" si="6"/>
        <v>1316.1333333333334</v>
      </c>
      <c r="P34" s="2">
        <f t="shared" si="6"/>
        <v>262.10000000000002</v>
      </c>
      <c r="Q34" s="2">
        <f t="shared" si="6"/>
        <v>22.366666666666667</v>
      </c>
      <c r="R34" s="2">
        <f t="shared" si="6"/>
        <v>198.13333333333333</v>
      </c>
      <c r="S34" s="2">
        <f t="shared" si="6"/>
        <v>699.76666666666665</v>
      </c>
      <c r="T34" s="2">
        <f t="shared" si="6"/>
        <v>73.766666666666666</v>
      </c>
      <c r="U34" s="2">
        <f t="shared" si="6"/>
        <v>23.7</v>
      </c>
      <c r="V34" s="2">
        <f t="shared" si="6"/>
        <v>526.4666666666667</v>
      </c>
      <c r="W34" s="2">
        <f t="shared" si="6"/>
        <v>1404.8333333333333</v>
      </c>
      <c r="X34" s="2">
        <f t="shared" si="6"/>
        <v>0.24376666666666669</v>
      </c>
      <c r="Y34" s="2">
        <f t="shared" si="6"/>
        <v>0.31690000000000002</v>
      </c>
      <c r="Z34" s="2">
        <f t="shared" si="6"/>
        <v>0.41053333333333331</v>
      </c>
      <c r="AA34" s="2">
        <f t="shared" si="6"/>
        <v>0.72753333333333337</v>
      </c>
      <c r="AB34" s="2">
        <f t="shared" si="6"/>
        <v>97</v>
      </c>
      <c r="AC34" s="2">
        <f t="shared" si="6"/>
        <v>0.32100000000000006</v>
      </c>
      <c r="AD34" s="2">
        <f t="shared" si="6"/>
        <v>96.533333333333331</v>
      </c>
      <c r="AE34" s="2">
        <f t="shared" si="6"/>
        <v>2217.3666666666668</v>
      </c>
      <c r="AF34" s="2">
        <f t="shared" si="6"/>
        <v>110.93333333333334</v>
      </c>
      <c r="AG34" s="2">
        <f t="shared" si="6"/>
        <v>70.400000000000006</v>
      </c>
      <c r="AH34" s="2">
        <f t="shared" si="6"/>
        <v>25.533333333333335</v>
      </c>
      <c r="AI34" s="2">
        <f t="shared" si="6"/>
        <v>38.1</v>
      </c>
      <c r="AJ34" s="2">
        <f t="shared" si="6"/>
        <v>23.433333333333334</v>
      </c>
    </row>
    <row r="36" spans="1:36" ht="17" customHeight="1" thickBot="1" x14ac:dyDescent="0.25"/>
    <row r="37" spans="1:36" ht="17" customHeight="1" thickBot="1" x14ac:dyDescent="0.25">
      <c r="A37" s="3" t="s">
        <v>79</v>
      </c>
      <c r="B37" s="4">
        <f>0.41</f>
        <v>0.41</v>
      </c>
      <c r="F37" s="5">
        <f>I34/G34</f>
        <v>0.61099883042835568</v>
      </c>
    </row>
    <row r="38" spans="1:36" ht="17" customHeight="1" thickBot="1" x14ac:dyDescent="0.25">
      <c r="A38" s="3" t="s">
        <v>80</v>
      </c>
      <c r="B38" s="4">
        <v>0.315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45</v>
      </c>
      <c r="C3" t="s">
        <v>89</v>
      </c>
      <c r="F3" t="s">
        <v>528</v>
      </c>
      <c r="G3">
        <v>162</v>
      </c>
      <c r="H3">
        <v>6107</v>
      </c>
      <c r="I3">
        <v>5345</v>
      </c>
      <c r="J3">
        <v>620</v>
      </c>
      <c r="K3">
        <v>1309</v>
      </c>
      <c r="L3">
        <v>170</v>
      </c>
      <c r="M3">
        <v>30</v>
      </c>
      <c r="N3">
        <v>82</v>
      </c>
      <c r="O3">
        <v>586</v>
      </c>
      <c r="P3">
        <v>74</v>
      </c>
      <c r="Q3">
        <v>61</v>
      </c>
      <c r="R3">
        <v>589</v>
      </c>
      <c r="S3">
        <v>811</v>
      </c>
      <c r="T3">
        <v>0.245</v>
      </c>
      <c r="U3">
        <v>0.32</v>
      </c>
      <c r="V3">
        <v>0.33400000000000002</v>
      </c>
      <c r="W3">
        <v>0.65300000000000002</v>
      </c>
      <c r="X3">
        <v>82</v>
      </c>
      <c r="Y3">
        <v>0.316</v>
      </c>
      <c r="Z3">
        <v>81</v>
      </c>
      <c r="AA3">
        <v>1785</v>
      </c>
      <c r="AB3">
        <v>131</v>
      </c>
      <c r="AC3">
        <v>19</v>
      </c>
      <c r="AD3">
        <v>107</v>
      </c>
      <c r="AE3">
        <v>47</v>
      </c>
      <c r="AF3">
        <v>46</v>
      </c>
      <c r="AG3">
        <v>1963</v>
      </c>
      <c r="AH3">
        <v>1771</v>
      </c>
      <c r="AI3">
        <v>10.9320987654321</v>
      </c>
      <c r="AJ3">
        <v>4.48216049382716</v>
      </c>
      <c r="AK3">
        <v>3.8271604938271611</v>
      </c>
      <c r="AL3">
        <v>0.65499999999999936</v>
      </c>
      <c r="AM3">
        <v>3.594269097222222</v>
      </c>
      <c r="AN3">
        <v>0.2328913966049386</v>
      </c>
    </row>
    <row r="4" spans="1:40" ht="16" customHeight="1" x14ac:dyDescent="0.2">
      <c r="A4" s="15">
        <v>22</v>
      </c>
      <c r="B4" t="s">
        <v>371</v>
      </c>
      <c r="C4" t="s">
        <v>529</v>
      </c>
      <c r="D4" t="s">
        <v>386</v>
      </c>
      <c r="E4" t="s">
        <v>377</v>
      </c>
      <c r="F4" t="s">
        <v>367</v>
      </c>
      <c r="G4">
        <v>9</v>
      </c>
      <c r="H4">
        <v>7</v>
      </c>
      <c r="I4">
        <v>6</v>
      </c>
      <c r="J4">
        <v>2</v>
      </c>
      <c r="K4">
        <v>2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0.33300000000000002</v>
      </c>
      <c r="U4">
        <v>0.33300000000000002</v>
      </c>
      <c r="V4">
        <v>0.66700000000000004</v>
      </c>
      <c r="W4">
        <v>1</v>
      </c>
      <c r="X4">
        <v>197</v>
      </c>
      <c r="Y4">
        <v>0.35399999999999998</v>
      </c>
      <c r="Z4">
        <v>202</v>
      </c>
      <c r="AA4">
        <v>4</v>
      </c>
      <c r="AB4">
        <v>0</v>
      </c>
      <c r="AC4">
        <v>0</v>
      </c>
      <c r="AD4">
        <v>1</v>
      </c>
      <c r="AE4">
        <v>0</v>
      </c>
      <c r="AF4">
        <v>0</v>
      </c>
      <c r="AG4">
        <v>2</v>
      </c>
      <c r="AH4">
        <v>1</v>
      </c>
      <c r="AI4">
        <v>6.1728395061728392E-3</v>
      </c>
      <c r="AJ4">
        <v>2.5308641975308639E-3</v>
      </c>
      <c r="AK4">
        <v>0.22222222222222221</v>
      </c>
      <c r="AL4">
        <v>0.21969135802469131</v>
      </c>
      <c r="AM4">
        <v>3.8947280613947279E-3</v>
      </c>
      <c r="AN4">
        <v>0.2183274941608275</v>
      </c>
    </row>
    <row r="5" spans="1:40" ht="16" customHeight="1" x14ac:dyDescent="0.2">
      <c r="A5" s="15">
        <v>28</v>
      </c>
      <c r="C5" t="s">
        <v>89</v>
      </c>
      <c r="F5" t="s">
        <v>115</v>
      </c>
      <c r="G5">
        <v>162</v>
      </c>
      <c r="H5">
        <v>6154</v>
      </c>
      <c r="I5">
        <v>5511</v>
      </c>
      <c r="J5">
        <v>716</v>
      </c>
      <c r="K5">
        <v>1448</v>
      </c>
      <c r="L5">
        <v>257</v>
      </c>
      <c r="M5">
        <v>53</v>
      </c>
      <c r="N5">
        <v>134</v>
      </c>
      <c r="O5">
        <v>664</v>
      </c>
      <c r="P5">
        <v>95</v>
      </c>
      <c r="Q5">
        <v>70</v>
      </c>
      <c r="R5">
        <v>500</v>
      </c>
      <c r="S5">
        <v>832</v>
      </c>
      <c r="T5">
        <v>0.26300000000000001</v>
      </c>
      <c r="U5">
        <v>0.32400000000000001</v>
      </c>
      <c r="V5">
        <v>0.40200000000000002</v>
      </c>
      <c r="W5">
        <v>0.72599999999999998</v>
      </c>
      <c r="X5">
        <v>102</v>
      </c>
      <c r="Y5">
        <v>0.34300000000000003</v>
      </c>
      <c r="Z5">
        <v>100</v>
      </c>
      <c r="AA5">
        <v>2213</v>
      </c>
      <c r="AB5">
        <v>127</v>
      </c>
      <c r="AC5">
        <v>29</v>
      </c>
      <c r="AD5">
        <v>55</v>
      </c>
      <c r="AE5">
        <v>59</v>
      </c>
      <c r="AF5">
        <v>35</v>
      </c>
      <c r="AG5">
        <v>2012</v>
      </c>
      <c r="AH5">
        <v>1815</v>
      </c>
      <c r="AI5">
        <v>11.203703703703701</v>
      </c>
      <c r="AJ5">
        <v>4.5935185185185183</v>
      </c>
      <c r="AK5">
        <v>4.4197530864197532</v>
      </c>
      <c r="AL5">
        <v>0.17376543209876519</v>
      </c>
      <c r="AM5">
        <v>4.3787808641975312</v>
      </c>
      <c r="AN5">
        <v>4.0972222222221973E-2</v>
      </c>
    </row>
    <row r="6" spans="1:40" ht="16" customHeight="1" x14ac:dyDescent="0.2">
      <c r="A6" s="15">
        <v>41</v>
      </c>
      <c r="C6" t="s">
        <v>89</v>
      </c>
      <c r="F6" t="s">
        <v>530</v>
      </c>
      <c r="G6">
        <v>162</v>
      </c>
      <c r="H6">
        <v>6155</v>
      </c>
      <c r="I6">
        <v>5519</v>
      </c>
      <c r="J6">
        <v>611</v>
      </c>
      <c r="K6">
        <v>1386</v>
      </c>
      <c r="L6">
        <v>216</v>
      </c>
      <c r="M6">
        <v>24</v>
      </c>
      <c r="N6">
        <v>105</v>
      </c>
      <c r="O6">
        <v>559</v>
      </c>
      <c r="P6">
        <v>74</v>
      </c>
      <c r="Q6">
        <v>74</v>
      </c>
      <c r="R6">
        <v>490</v>
      </c>
      <c r="S6">
        <v>834</v>
      </c>
      <c r="T6">
        <v>0.251</v>
      </c>
      <c r="U6">
        <v>0.313</v>
      </c>
      <c r="V6">
        <v>0.35599999999999998</v>
      </c>
      <c r="W6">
        <v>0.67</v>
      </c>
      <c r="X6">
        <v>84</v>
      </c>
      <c r="Y6">
        <v>0.31900000000000001</v>
      </c>
      <c r="Z6">
        <v>81</v>
      </c>
      <c r="AA6">
        <v>1965</v>
      </c>
      <c r="AB6">
        <v>126</v>
      </c>
      <c r="AC6">
        <v>30</v>
      </c>
      <c r="AD6">
        <v>75</v>
      </c>
      <c r="AE6">
        <v>41</v>
      </c>
      <c r="AF6">
        <v>66</v>
      </c>
      <c r="AG6">
        <v>1972</v>
      </c>
      <c r="AH6">
        <v>1772</v>
      </c>
      <c r="AI6">
        <v>10.93827160493827</v>
      </c>
      <c r="AJ6">
        <v>4.4846913580246914</v>
      </c>
      <c r="AK6">
        <v>3.7716049382716048</v>
      </c>
      <c r="AL6">
        <v>0.71308641975308662</v>
      </c>
      <c r="AM6">
        <v>3.9189066382676598</v>
      </c>
      <c r="AN6">
        <v>0.1473016999960555</v>
      </c>
    </row>
    <row r="7" spans="1:40" ht="16" customHeight="1" x14ac:dyDescent="0.2">
      <c r="A7" s="15">
        <v>29</v>
      </c>
      <c r="C7" t="s">
        <v>89</v>
      </c>
      <c r="F7" t="s">
        <v>331</v>
      </c>
      <c r="G7">
        <v>161</v>
      </c>
      <c r="H7">
        <v>6174</v>
      </c>
      <c r="I7">
        <v>5532</v>
      </c>
      <c r="J7">
        <v>586</v>
      </c>
      <c r="K7">
        <v>1410</v>
      </c>
      <c r="L7">
        <v>209</v>
      </c>
      <c r="M7">
        <v>46</v>
      </c>
      <c r="N7">
        <v>73</v>
      </c>
      <c r="O7">
        <v>538</v>
      </c>
      <c r="P7">
        <v>120</v>
      </c>
      <c r="Q7">
        <v>53</v>
      </c>
      <c r="R7">
        <v>471</v>
      </c>
      <c r="S7">
        <v>739</v>
      </c>
      <c r="T7">
        <v>0.255</v>
      </c>
      <c r="U7">
        <v>0.314</v>
      </c>
      <c r="V7">
        <v>0.34899999999999998</v>
      </c>
      <c r="W7">
        <v>0.66300000000000003</v>
      </c>
      <c r="X7">
        <v>94</v>
      </c>
      <c r="Y7">
        <v>0.32100000000000001</v>
      </c>
      <c r="Z7">
        <v>93</v>
      </c>
      <c r="AA7">
        <v>1930</v>
      </c>
      <c r="AB7">
        <v>104</v>
      </c>
      <c r="AC7">
        <v>34</v>
      </c>
      <c r="AD7">
        <v>79</v>
      </c>
      <c r="AE7">
        <v>55</v>
      </c>
      <c r="AF7">
        <v>43</v>
      </c>
      <c r="AG7">
        <v>1958</v>
      </c>
      <c r="AH7">
        <v>1801</v>
      </c>
      <c r="AI7">
        <v>11.11728395061728</v>
      </c>
      <c r="AJ7">
        <v>4.5580864197530859</v>
      </c>
      <c r="AK7">
        <v>3.639751552795031</v>
      </c>
      <c r="AL7">
        <v>0.91833486695805489</v>
      </c>
      <c r="AM7">
        <v>3.8922885704175512</v>
      </c>
      <c r="AN7">
        <v>0.25253701762252012</v>
      </c>
    </row>
    <row r="8" spans="1:40" ht="16" customHeight="1" x14ac:dyDescent="0.2">
      <c r="A8" s="15">
        <v>31</v>
      </c>
      <c r="C8" t="s">
        <v>89</v>
      </c>
      <c r="F8" t="s">
        <v>531</v>
      </c>
      <c r="G8">
        <v>162</v>
      </c>
      <c r="H8">
        <v>6538</v>
      </c>
      <c r="I8">
        <v>5702</v>
      </c>
      <c r="J8">
        <v>857</v>
      </c>
      <c r="K8">
        <v>1599</v>
      </c>
      <c r="L8">
        <v>271</v>
      </c>
      <c r="M8">
        <v>63</v>
      </c>
      <c r="N8">
        <v>141</v>
      </c>
      <c r="O8">
        <v>802</v>
      </c>
      <c r="P8">
        <v>210</v>
      </c>
      <c r="Q8">
        <v>57</v>
      </c>
      <c r="R8">
        <v>681</v>
      </c>
      <c r="S8">
        <v>902</v>
      </c>
      <c r="T8">
        <v>0.28000000000000003</v>
      </c>
      <c r="U8">
        <v>0.35699999999999998</v>
      </c>
      <c r="V8">
        <v>0.42399999999999999</v>
      </c>
      <c r="W8">
        <v>0.78100000000000003</v>
      </c>
      <c r="X8">
        <v>120</v>
      </c>
      <c r="Y8">
        <v>0.373</v>
      </c>
      <c r="Z8">
        <v>121</v>
      </c>
      <c r="AA8">
        <v>2419</v>
      </c>
      <c r="AB8">
        <v>103</v>
      </c>
      <c r="AC8">
        <v>28</v>
      </c>
      <c r="AD8">
        <v>67</v>
      </c>
      <c r="AE8">
        <v>60</v>
      </c>
      <c r="AF8">
        <v>63</v>
      </c>
      <c r="AG8">
        <v>2371</v>
      </c>
      <c r="AH8">
        <v>2211</v>
      </c>
      <c r="AI8">
        <v>13.648148148148151</v>
      </c>
      <c r="AJ8">
        <v>5.5957407407407409</v>
      </c>
      <c r="AK8">
        <v>5.2901234567901234</v>
      </c>
      <c r="AL8">
        <v>0.30561728395061749</v>
      </c>
      <c r="AM8">
        <v>5.1060130718954264</v>
      </c>
      <c r="AN8">
        <v>0.18411038489469789</v>
      </c>
    </row>
    <row r="9" spans="1:40" ht="16" customHeight="1" x14ac:dyDescent="0.2">
      <c r="A9" s="15">
        <v>25</v>
      </c>
      <c r="C9" t="s">
        <v>89</v>
      </c>
      <c r="F9" t="s">
        <v>149</v>
      </c>
      <c r="G9">
        <v>159</v>
      </c>
      <c r="H9">
        <v>6030</v>
      </c>
      <c r="I9">
        <v>5412</v>
      </c>
      <c r="J9">
        <v>615</v>
      </c>
      <c r="K9">
        <v>1423</v>
      </c>
      <c r="L9">
        <v>189</v>
      </c>
      <c r="M9">
        <v>38</v>
      </c>
      <c r="N9">
        <v>85</v>
      </c>
      <c r="O9">
        <v>567</v>
      </c>
      <c r="P9">
        <v>75</v>
      </c>
      <c r="Q9">
        <v>69</v>
      </c>
      <c r="R9">
        <v>479</v>
      </c>
      <c r="S9">
        <v>631</v>
      </c>
      <c r="T9">
        <v>0.26300000000000001</v>
      </c>
      <c r="U9">
        <v>0.32100000000000001</v>
      </c>
      <c r="V9">
        <v>0.35899999999999999</v>
      </c>
      <c r="W9">
        <v>0.68</v>
      </c>
      <c r="X9">
        <v>101</v>
      </c>
      <c r="Y9">
        <v>0.32400000000000001</v>
      </c>
      <c r="Z9">
        <v>101</v>
      </c>
      <c r="AA9">
        <v>1943</v>
      </c>
      <c r="AB9">
        <v>143</v>
      </c>
      <c r="AC9">
        <v>11</v>
      </c>
      <c r="AD9">
        <v>67</v>
      </c>
      <c r="AE9">
        <v>60</v>
      </c>
      <c r="AF9">
        <v>42</v>
      </c>
      <c r="AG9">
        <v>1955</v>
      </c>
      <c r="AH9">
        <v>1743</v>
      </c>
      <c r="AI9">
        <v>10.75925925925926</v>
      </c>
      <c r="AJ9">
        <v>4.411296296296296</v>
      </c>
      <c r="AK9">
        <v>3.867924528301887</v>
      </c>
      <c r="AL9">
        <v>0.54337176799440945</v>
      </c>
      <c r="AM9">
        <v>3.790376427829699</v>
      </c>
      <c r="AN9">
        <v>7.7548100472187631E-2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26</v>
      </c>
      <c r="C11" t="s">
        <v>89</v>
      </c>
      <c r="F11" t="s">
        <v>309</v>
      </c>
      <c r="G11">
        <v>161</v>
      </c>
      <c r="H11">
        <v>6018</v>
      </c>
      <c r="I11">
        <v>5441</v>
      </c>
      <c r="J11">
        <v>609</v>
      </c>
      <c r="K11">
        <v>1401</v>
      </c>
      <c r="L11">
        <v>207</v>
      </c>
      <c r="M11">
        <v>38</v>
      </c>
      <c r="N11">
        <v>101</v>
      </c>
      <c r="O11">
        <v>566</v>
      </c>
      <c r="P11">
        <v>107</v>
      </c>
      <c r="Q11">
        <v>59</v>
      </c>
      <c r="R11">
        <v>450</v>
      </c>
      <c r="S11">
        <v>730</v>
      </c>
      <c r="T11">
        <v>0.25700000000000001</v>
      </c>
      <c r="U11">
        <v>0.315</v>
      </c>
      <c r="V11">
        <v>0.36499999999999999</v>
      </c>
      <c r="W11">
        <v>0.68</v>
      </c>
      <c r="X11">
        <v>97</v>
      </c>
      <c r="Y11">
        <v>0.33</v>
      </c>
      <c r="Z11">
        <v>98</v>
      </c>
      <c r="AA11">
        <v>1987</v>
      </c>
      <c r="AB11">
        <v>157</v>
      </c>
      <c r="AC11">
        <v>31</v>
      </c>
      <c r="AD11">
        <v>46</v>
      </c>
      <c r="AE11">
        <v>50</v>
      </c>
      <c r="AF11">
        <v>35</v>
      </c>
      <c r="AG11">
        <v>1917</v>
      </c>
      <c r="AH11">
        <v>1701</v>
      </c>
      <c r="AI11">
        <v>10.5</v>
      </c>
      <c r="AJ11">
        <v>4.3049999999999997</v>
      </c>
      <c r="AK11">
        <v>3.7826086956521738</v>
      </c>
      <c r="AL11">
        <v>0.52239130434782588</v>
      </c>
      <c r="AM11">
        <v>3.8325</v>
      </c>
      <c r="AN11">
        <v>4.9891304347826182E-2</v>
      </c>
    </row>
    <row r="12" spans="1:40" ht="16" customHeight="1" x14ac:dyDescent="0.2">
      <c r="A12" s="15">
        <v>38</v>
      </c>
      <c r="C12" t="s">
        <v>89</v>
      </c>
      <c r="F12" t="s">
        <v>209</v>
      </c>
      <c r="G12">
        <v>162</v>
      </c>
      <c r="H12">
        <v>6113</v>
      </c>
      <c r="I12">
        <v>5464</v>
      </c>
      <c r="J12">
        <v>625</v>
      </c>
      <c r="K12">
        <v>1401</v>
      </c>
      <c r="L12">
        <v>195</v>
      </c>
      <c r="M12">
        <v>50</v>
      </c>
      <c r="N12">
        <v>66</v>
      </c>
      <c r="O12">
        <v>571</v>
      </c>
      <c r="P12">
        <v>150</v>
      </c>
      <c r="Q12">
        <v>57</v>
      </c>
      <c r="R12">
        <v>530</v>
      </c>
      <c r="S12">
        <v>719</v>
      </c>
      <c r="T12">
        <v>0.25600000000000001</v>
      </c>
      <c r="U12">
        <v>0.32200000000000001</v>
      </c>
      <c r="V12">
        <v>0.34699999999999998</v>
      </c>
      <c r="W12">
        <v>0.66900000000000004</v>
      </c>
      <c r="X12">
        <v>98</v>
      </c>
      <c r="Y12">
        <v>0.32500000000000001</v>
      </c>
      <c r="Z12">
        <v>100</v>
      </c>
      <c r="AA12">
        <v>1894</v>
      </c>
      <c r="AB12">
        <v>127</v>
      </c>
      <c r="AC12">
        <v>21</v>
      </c>
      <c r="AD12">
        <v>57</v>
      </c>
      <c r="AE12">
        <v>39</v>
      </c>
      <c r="AF12">
        <v>54</v>
      </c>
      <c r="AG12">
        <v>2006</v>
      </c>
      <c r="AH12">
        <v>1822</v>
      </c>
      <c r="AI12">
        <v>11.246913580246909</v>
      </c>
      <c r="AJ12">
        <v>4.6112345679012341</v>
      </c>
      <c r="AK12">
        <v>3.8580246913580249</v>
      </c>
      <c r="AL12">
        <v>0.75320987654320959</v>
      </c>
      <c r="AM12">
        <v>3.8178381642512078</v>
      </c>
      <c r="AN12">
        <v>4.0186527106816687E-2</v>
      </c>
    </row>
    <row r="13" spans="1:40" ht="16" customHeight="1" x14ac:dyDescent="0.2">
      <c r="A13" s="15">
        <v>32</v>
      </c>
      <c r="C13" t="s">
        <v>89</v>
      </c>
      <c r="F13" t="s">
        <v>216</v>
      </c>
      <c r="G13">
        <v>162</v>
      </c>
      <c r="H13">
        <v>6199</v>
      </c>
      <c r="I13">
        <v>5540</v>
      </c>
      <c r="J13">
        <v>713</v>
      </c>
      <c r="K13">
        <v>1490</v>
      </c>
      <c r="L13">
        <v>259</v>
      </c>
      <c r="M13">
        <v>57</v>
      </c>
      <c r="N13">
        <v>65</v>
      </c>
      <c r="O13">
        <v>656</v>
      </c>
      <c r="P13">
        <v>218</v>
      </c>
      <c r="Q13">
        <v>106</v>
      </c>
      <c r="R13">
        <v>484</v>
      </c>
      <c r="S13">
        <v>650</v>
      </c>
      <c r="T13">
        <v>0.26900000000000002</v>
      </c>
      <c r="U13">
        <v>0.32700000000000001</v>
      </c>
      <c r="V13">
        <v>0.371</v>
      </c>
      <c r="W13">
        <v>0.69899999999999995</v>
      </c>
      <c r="X13">
        <v>103</v>
      </c>
      <c r="Y13">
        <v>0.33600000000000002</v>
      </c>
      <c r="Z13">
        <v>102</v>
      </c>
      <c r="AA13">
        <v>2058</v>
      </c>
      <c r="AB13">
        <v>103</v>
      </c>
      <c r="AC13">
        <v>31</v>
      </c>
      <c r="AD13">
        <v>71</v>
      </c>
      <c r="AE13">
        <v>71</v>
      </c>
      <c r="AF13">
        <v>36</v>
      </c>
      <c r="AG13">
        <v>2041</v>
      </c>
      <c r="AH13">
        <v>1832</v>
      </c>
      <c r="AI13">
        <v>11.308641975308641</v>
      </c>
      <c r="AJ13">
        <v>4.6365432098765433</v>
      </c>
      <c r="AK13">
        <v>4.4012345679012341</v>
      </c>
      <c r="AL13">
        <v>0.23530864197530921</v>
      </c>
      <c r="AM13">
        <v>4.0415426435609918</v>
      </c>
      <c r="AN13">
        <v>0.35969192434024228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39</v>
      </c>
      <c r="C15" t="s">
        <v>89</v>
      </c>
      <c r="F15" t="s">
        <v>182</v>
      </c>
      <c r="G15">
        <v>162</v>
      </c>
      <c r="H15">
        <v>6125</v>
      </c>
      <c r="I15">
        <v>5472</v>
      </c>
      <c r="J15">
        <v>608</v>
      </c>
      <c r="K15">
        <v>1371</v>
      </c>
      <c r="L15">
        <v>200</v>
      </c>
      <c r="M15">
        <v>34</v>
      </c>
      <c r="N15">
        <v>91</v>
      </c>
      <c r="O15">
        <v>561</v>
      </c>
      <c r="P15">
        <v>144</v>
      </c>
      <c r="Q15">
        <v>55</v>
      </c>
      <c r="R15">
        <v>486</v>
      </c>
      <c r="S15">
        <v>744</v>
      </c>
      <c r="T15">
        <v>0.251</v>
      </c>
      <c r="U15">
        <v>0.313</v>
      </c>
      <c r="V15">
        <v>0.34899999999999998</v>
      </c>
      <c r="W15">
        <v>0.66200000000000003</v>
      </c>
      <c r="X15">
        <v>90</v>
      </c>
      <c r="Y15">
        <v>0.32300000000000001</v>
      </c>
      <c r="Z15">
        <v>91</v>
      </c>
      <c r="AA15">
        <v>1912</v>
      </c>
      <c r="AB15">
        <v>129</v>
      </c>
      <c r="AC15">
        <v>29</v>
      </c>
      <c r="AD15">
        <v>91</v>
      </c>
      <c r="AE15">
        <v>47</v>
      </c>
      <c r="AF15">
        <v>71</v>
      </c>
      <c r="AG15">
        <v>1957</v>
      </c>
      <c r="AH15">
        <v>1773</v>
      </c>
      <c r="AI15">
        <v>10.944444444444439</v>
      </c>
      <c r="AJ15">
        <v>4.487222222222222</v>
      </c>
      <c r="AK15">
        <v>3.7530864197530862</v>
      </c>
      <c r="AL15">
        <v>0.73413580246913579</v>
      </c>
      <c r="AM15">
        <v>3.8440175718849838</v>
      </c>
      <c r="AN15">
        <v>9.0931152131898063E-2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24</v>
      </c>
      <c r="B17" t="s">
        <v>386</v>
      </c>
      <c r="C17" t="s">
        <v>532</v>
      </c>
      <c r="D17" t="s">
        <v>376</v>
      </c>
      <c r="E17" t="s">
        <v>377</v>
      </c>
      <c r="F17" t="s">
        <v>392</v>
      </c>
      <c r="G17">
        <v>12</v>
      </c>
      <c r="H17">
        <v>7</v>
      </c>
      <c r="I17">
        <v>7</v>
      </c>
      <c r="J17">
        <v>3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0.14299999999999999</v>
      </c>
      <c r="U17">
        <v>0.14299999999999999</v>
      </c>
      <c r="V17">
        <v>0.14299999999999999</v>
      </c>
      <c r="W17">
        <v>0.28599999999999998</v>
      </c>
      <c r="X17">
        <v>-15</v>
      </c>
      <c r="Y17">
        <v>0.26900000000000002</v>
      </c>
      <c r="Z17">
        <v>60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6.1728395061728392E-3</v>
      </c>
      <c r="AJ17">
        <v>2.5308641975308639E-3</v>
      </c>
      <c r="AK17">
        <v>0.25</v>
      </c>
      <c r="AL17">
        <v>0.2474691358024691</v>
      </c>
      <c r="AM17">
        <v>1.944444444444444E-3</v>
      </c>
      <c r="AN17">
        <v>0.24805555555555561</v>
      </c>
    </row>
    <row r="18" spans="1:40" ht="16" customHeight="1" x14ac:dyDescent="0.2">
      <c r="A18" s="15">
        <v>26</v>
      </c>
      <c r="C18" t="s">
        <v>89</v>
      </c>
      <c r="F18" t="s">
        <v>142</v>
      </c>
      <c r="G18">
        <v>162</v>
      </c>
      <c r="H18">
        <v>6307</v>
      </c>
      <c r="I18">
        <v>5574</v>
      </c>
      <c r="J18">
        <v>743</v>
      </c>
      <c r="K18">
        <v>1526</v>
      </c>
      <c r="L18">
        <v>222</v>
      </c>
      <c r="M18">
        <v>51</v>
      </c>
      <c r="N18">
        <v>81</v>
      </c>
      <c r="O18">
        <v>691</v>
      </c>
      <c r="P18">
        <v>146</v>
      </c>
      <c r="Q18">
        <v>75</v>
      </c>
      <c r="R18">
        <v>550</v>
      </c>
      <c r="S18">
        <v>714</v>
      </c>
      <c r="T18">
        <v>0.27400000000000002</v>
      </c>
      <c r="U18">
        <v>0.34100000000000003</v>
      </c>
      <c r="V18">
        <v>0.375</v>
      </c>
      <c r="W18">
        <v>0.71599999999999997</v>
      </c>
      <c r="X18">
        <v>108</v>
      </c>
      <c r="Y18">
        <v>0.34499999999999997</v>
      </c>
      <c r="Z18">
        <v>109</v>
      </c>
      <c r="AA18">
        <v>2093</v>
      </c>
      <c r="AB18">
        <v>121</v>
      </c>
      <c r="AC18">
        <v>41</v>
      </c>
      <c r="AD18">
        <v>93</v>
      </c>
      <c r="AE18">
        <v>49</v>
      </c>
      <c r="AF18">
        <v>39</v>
      </c>
      <c r="AG18">
        <v>2156</v>
      </c>
      <c r="AH18">
        <v>1960</v>
      </c>
      <c r="AI18">
        <v>12.098765432098769</v>
      </c>
      <c r="AJ18">
        <v>4.9604938271604926</v>
      </c>
      <c r="AK18">
        <v>4.5864197530864201</v>
      </c>
      <c r="AL18">
        <v>0.37407407407407328</v>
      </c>
      <c r="AM18">
        <v>4.1911045943304002</v>
      </c>
      <c r="AN18">
        <v>0.39531515875602002</v>
      </c>
    </row>
    <row r="19" spans="1:40" ht="16" customHeight="1" x14ac:dyDescent="0.2">
      <c r="A19" s="15">
        <v>39</v>
      </c>
      <c r="C19" t="s">
        <v>89</v>
      </c>
      <c r="F19" t="s">
        <v>285</v>
      </c>
      <c r="G19">
        <v>162</v>
      </c>
      <c r="H19">
        <v>6130</v>
      </c>
      <c r="I19">
        <v>5415</v>
      </c>
      <c r="J19">
        <v>615</v>
      </c>
      <c r="K19">
        <v>1334</v>
      </c>
      <c r="L19">
        <v>198</v>
      </c>
      <c r="M19">
        <v>34</v>
      </c>
      <c r="N19">
        <v>102</v>
      </c>
      <c r="O19">
        <v>560</v>
      </c>
      <c r="P19">
        <v>66</v>
      </c>
      <c r="Q19">
        <v>58</v>
      </c>
      <c r="R19">
        <v>561</v>
      </c>
      <c r="S19">
        <v>797</v>
      </c>
      <c r="T19">
        <v>0.246</v>
      </c>
      <c r="U19">
        <v>0.31900000000000001</v>
      </c>
      <c r="V19">
        <v>0.35199999999999998</v>
      </c>
      <c r="W19">
        <v>0.67100000000000004</v>
      </c>
      <c r="X19">
        <v>97</v>
      </c>
      <c r="Y19">
        <v>0.32500000000000001</v>
      </c>
      <c r="Z19">
        <v>101</v>
      </c>
      <c r="AA19">
        <v>1906</v>
      </c>
      <c r="AB19">
        <v>127</v>
      </c>
      <c r="AC19">
        <v>28</v>
      </c>
      <c r="AD19">
        <v>92</v>
      </c>
      <c r="AE19">
        <v>33</v>
      </c>
      <c r="AF19">
        <v>53</v>
      </c>
      <c r="AG19">
        <v>1976</v>
      </c>
      <c r="AH19">
        <v>1791</v>
      </c>
      <c r="AI19">
        <v>11.055555555555561</v>
      </c>
      <c r="AJ19">
        <v>4.5327777777777776</v>
      </c>
      <c r="AK19">
        <v>3.7962962962962958</v>
      </c>
      <c r="AL19">
        <v>0.73648148148148129</v>
      </c>
      <c r="AM19">
        <v>3.8427586206896551</v>
      </c>
      <c r="AN19">
        <v>4.6462324393358401E-2</v>
      </c>
    </row>
    <row r="20" spans="1:40" ht="16" customHeight="1" x14ac:dyDescent="0.2">
      <c r="A20" s="15">
        <v>32</v>
      </c>
      <c r="C20" t="s">
        <v>89</v>
      </c>
      <c r="F20" t="s">
        <v>533</v>
      </c>
      <c r="G20">
        <v>159</v>
      </c>
      <c r="H20">
        <v>6158</v>
      </c>
      <c r="I20">
        <v>5555</v>
      </c>
      <c r="J20">
        <v>730</v>
      </c>
      <c r="K20">
        <v>1496</v>
      </c>
      <c r="L20">
        <v>231</v>
      </c>
      <c r="M20">
        <v>36</v>
      </c>
      <c r="N20">
        <v>120</v>
      </c>
      <c r="O20">
        <v>681</v>
      </c>
      <c r="P20">
        <v>163</v>
      </c>
      <c r="Q20">
        <v>65</v>
      </c>
      <c r="R20">
        <v>470</v>
      </c>
      <c r="S20">
        <v>616</v>
      </c>
      <c r="T20">
        <v>0.26900000000000002</v>
      </c>
      <c r="U20">
        <v>0.32800000000000001</v>
      </c>
      <c r="V20">
        <v>0.38900000000000001</v>
      </c>
      <c r="W20">
        <v>0.71599999999999997</v>
      </c>
      <c r="X20">
        <v>111</v>
      </c>
      <c r="Y20">
        <v>0.34499999999999997</v>
      </c>
      <c r="Z20">
        <v>112</v>
      </c>
      <c r="AA20">
        <v>2159</v>
      </c>
      <c r="AB20">
        <v>94</v>
      </c>
      <c r="AC20">
        <v>35</v>
      </c>
      <c r="AD20">
        <v>50</v>
      </c>
      <c r="AE20">
        <v>46</v>
      </c>
      <c r="AF20">
        <v>36</v>
      </c>
      <c r="AG20">
        <v>2037</v>
      </c>
      <c r="AH20">
        <v>1878</v>
      </c>
      <c r="AI20">
        <v>11.59259259259259</v>
      </c>
      <c r="AJ20">
        <v>4.7529629629629628</v>
      </c>
      <c r="AK20">
        <v>4.5911949685534594</v>
      </c>
      <c r="AL20">
        <v>0.1617679944095034</v>
      </c>
      <c r="AM20">
        <v>4.3307876016260174</v>
      </c>
      <c r="AN20">
        <v>0.26040736692744287</v>
      </c>
    </row>
    <row r="21" spans="1:40" ht="16" customHeight="1" x14ac:dyDescent="0.2">
      <c r="A21" s="15">
        <v>32</v>
      </c>
      <c r="C21" t="s">
        <v>89</v>
      </c>
      <c r="F21" t="s">
        <v>137</v>
      </c>
      <c r="G21">
        <v>161</v>
      </c>
      <c r="H21">
        <v>6107</v>
      </c>
      <c r="I21">
        <v>5353</v>
      </c>
      <c r="J21">
        <v>686</v>
      </c>
      <c r="K21">
        <v>1319</v>
      </c>
      <c r="L21">
        <v>208</v>
      </c>
      <c r="M21">
        <v>33</v>
      </c>
      <c r="N21">
        <v>113</v>
      </c>
      <c r="O21">
        <v>625</v>
      </c>
      <c r="P21">
        <v>341</v>
      </c>
      <c r="Q21">
        <v>123</v>
      </c>
      <c r="R21">
        <v>592</v>
      </c>
      <c r="S21">
        <v>818</v>
      </c>
      <c r="T21">
        <v>0.246</v>
      </c>
      <c r="U21">
        <v>0.32300000000000001</v>
      </c>
      <c r="V21">
        <v>0.36099999999999999</v>
      </c>
      <c r="W21">
        <v>0.68400000000000005</v>
      </c>
      <c r="X21">
        <v>105</v>
      </c>
      <c r="Y21">
        <v>0.33600000000000002</v>
      </c>
      <c r="Z21">
        <v>107</v>
      </c>
      <c r="AA21">
        <v>1932</v>
      </c>
      <c r="AB21">
        <v>91</v>
      </c>
      <c r="AC21">
        <v>45</v>
      </c>
      <c r="AD21">
        <v>58</v>
      </c>
      <c r="AE21">
        <v>58</v>
      </c>
      <c r="AF21">
        <v>45</v>
      </c>
      <c r="AG21">
        <v>2001</v>
      </c>
      <c r="AH21">
        <v>1787</v>
      </c>
      <c r="AI21">
        <v>11.03086419753086</v>
      </c>
      <c r="AJ21">
        <v>4.5226543209876544</v>
      </c>
      <c r="AK21">
        <v>4.2608695652173916</v>
      </c>
      <c r="AL21">
        <v>0.26178475577026189</v>
      </c>
      <c r="AM21">
        <v>3.8835130718954241</v>
      </c>
      <c r="AN21">
        <v>0.37735649332196708</v>
      </c>
    </row>
    <row r="22" spans="1:40" ht="16" customHeight="1" x14ac:dyDescent="0.2">
      <c r="A22" s="15">
        <v>34</v>
      </c>
      <c r="C22" t="s">
        <v>89</v>
      </c>
      <c r="F22" t="s">
        <v>356</v>
      </c>
      <c r="G22">
        <v>162</v>
      </c>
      <c r="H22">
        <v>6237</v>
      </c>
      <c r="I22">
        <v>5528</v>
      </c>
      <c r="J22">
        <v>770</v>
      </c>
      <c r="K22">
        <v>1505</v>
      </c>
      <c r="L22">
        <v>259</v>
      </c>
      <c r="M22">
        <v>45</v>
      </c>
      <c r="N22">
        <v>110</v>
      </c>
      <c r="O22">
        <v>708</v>
      </c>
      <c r="P22">
        <v>127</v>
      </c>
      <c r="Q22">
        <v>70</v>
      </c>
      <c r="R22">
        <v>542</v>
      </c>
      <c r="S22">
        <v>793</v>
      </c>
      <c r="T22">
        <v>0.27200000000000002</v>
      </c>
      <c r="U22">
        <v>0.33800000000000002</v>
      </c>
      <c r="V22">
        <v>0.39500000000000002</v>
      </c>
      <c r="W22">
        <v>0.73299999999999998</v>
      </c>
      <c r="X22">
        <v>106</v>
      </c>
      <c r="Y22">
        <v>0.35</v>
      </c>
      <c r="Z22">
        <v>107</v>
      </c>
      <c r="AA22">
        <v>2184</v>
      </c>
      <c r="AB22">
        <v>119</v>
      </c>
      <c r="AC22">
        <v>40</v>
      </c>
      <c r="AD22">
        <v>59</v>
      </c>
      <c r="AE22">
        <v>67</v>
      </c>
      <c r="AF22">
        <v>55</v>
      </c>
      <c r="AG22">
        <v>2142</v>
      </c>
      <c r="AH22">
        <v>1953</v>
      </c>
      <c r="AI22">
        <v>12.055555555555561</v>
      </c>
      <c r="AJ22">
        <v>4.9427777777777777</v>
      </c>
      <c r="AK22">
        <v>4.7530864197530862</v>
      </c>
      <c r="AL22">
        <v>0.1896913580246915</v>
      </c>
      <c r="AM22">
        <v>4.4379068047337276</v>
      </c>
      <c r="AN22">
        <v>0.31517961501935859</v>
      </c>
    </row>
    <row r="23" spans="1:40" ht="16" customHeight="1" x14ac:dyDescent="0.2">
      <c r="A23" s="15">
        <v>33</v>
      </c>
      <c r="C23" t="s">
        <v>89</v>
      </c>
      <c r="F23" t="s">
        <v>114</v>
      </c>
      <c r="G23">
        <v>162</v>
      </c>
      <c r="H23">
        <v>6177</v>
      </c>
      <c r="I23">
        <v>5604</v>
      </c>
      <c r="J23">
        <v>708</v>
      </c>
      <c r="K23">
        <v>1499</v>
      </c>
      <c r="L23">
        <v>249</v>
      </c>
      <c r="M23">
        <v>56</v>
      </c>
      <c r="N23">
        <v>110</v>
      </c>
      <c r="O23">
        <v>660</v>
      </c>
      <c r="P23">
        <v>130</v>
      </c>
      <c r="Q23">
        <v>45</v>
      </c>
      <c r="R23">
        <v>433</v>
      </c>
      <c r="S23">
        <v>807</v>
      </c>
      <c r="T23">
        <v>0.26700000000000002</v>
      </c>
      <c r="U23">
        <v>0.32100000000000001</v>
      </c>
      <c r="V23">
        <v>0.39100000000000001</v>
      </c>
      <c r="W23">
        <v>0.71099999999999997</v>
      </c>
      <c r="X23">
        <v>102</v>
      </c>
      <c r="Y23">
        <v>0.33800000000000002</v>
      </c>
      <c r="Z23">
        <v>99</v>
      </c>
      <c r="AA23">
        <v>2190</v>
      </c>
      <c r="AB23">
        <v>131</v>
      </c>
      <c r="AC23">
        <v>29</v>
      </c>
      <c r="AD23">
        <v>61</v>
      </c>
      <c r="AE23">
        <v>50</v>
      </c>
      <c r="AF23">
        <v>56</v>
      </c>
      <c r="AG23">
        <v>2017</v>
      </c>
      <c r="AH23">
        <v>1841</v>
      </c>
      <c r="AI23">
        <v>11.3641975308642</v>
      </c>
      <c r="AJ23">
        <v>4.6593209876543211</v>
      </c>
      <c r="AK23">
        <v>4.3703703703703702</v>
      </c>
      <c r="AL23">
        <v>0.28895061728395088</v>
      </c>
      <c r="AM23">
        <v>4.3603470058843889</v>
      </c>
      <c r="AN23">
        <v>1.002336448598129E-2</v>
      </c>
    </row>
    <row r="24" spans="1:40" ht="16" customHeight="1" x14ac:dyDescent="0.2">
      <c r="A24" s="15">
        <v>38</v>
      </c>
      <c r="C24" t="s">
        <v>89</v>
      </c>
      <c r="F24" t="s">
        <v>131</v>
      </c>
      <c r="G24">
        <v>162</v>
      </c>
      <c r="H24">
        <v>6050</v>
      </c>
      <c r="I24">
        <v>5369</v>
      </c>
      <c r="J24">
        <v>570</v>
      </c>
      <c r="K24">
        <v>1327</v>
      </c>
      <c r="L24">
        <v>216</v>
      </c>
      <c r="M24">
        <v>37</v>
      </c>
      <c r="N24">
        <v>64</v>
      </c>
      <c r="O24">
        <v>528</v>
      </c>
      <c r="P24">
        <v>92</v>
      </c>
      <c r="Q24">
        <v>46</v>
      </c>
      <c r="R24">
        <v>488</v>
      </c>
      <c r="S24">
        <v>716</v>
      </c>
      <c r="T24">
        <v>0.247</v>
      </c>
      <c r="U24">
        <v>0.31</v>
      </c>
      <c r="V24">
        <v>0.33700000000000002</v>
      </c>
      <c r="W24">
        <v>0.64700000000000002</v>
      </c>
      <c r="X24">
        <v>91</v>
      </c>
      <c r="Y24">
        <v>0.313</v>
      </c>
      <c r="Z24">
        <v>91</v>
      </c>
      <c r="AA24">
        <v>1809</v>
      </c>
      <c r="AB24">
        <v>119</v>
      </c>
      <c r="AC24">
        <v>23</v>
      </c>
      <c r="AD24">
        <v>125</v>
      </c>
      <c r="AE24">
        <v>42</v>
      </c>
      <c r="AF24">
        <v>57</v>
      </c>
      <c r="AG24">
        <v>1895</v>
      </c>
      <c r="AH24">
        <v>1730</v>
      </c>
      <c r="AI24">
        <v>10.679012345679009</v>
      </c>
      <c r="AJ24">
        <v>4.3783950617283951</v>
      </c>
      <c r="AK24">
        <v>3.518518518518519</v>
      </c>
      <c r="AL24">
        <v>0.8598765432098765</v>
      </c>
      <c r="AM24">
        <v>3.6568727598566309</v>
      </c>
      <c r="AN24">
        <v>0.13835424133811269</v>
      </c>
    </row>
    <row r="25" spans="1:40" ht="16" customHeight="1" x14ac:dyDescent="0.2">
      <c r="A25" s="1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40" ht="16" customHeight="1" x14ac:dyDescent="0.2">
      <c r="A26" s="15">
        <v>38</v>
      </c>
      <c r="C26" t="s">
        <v>89</v>
      </c>
      <c r="F26" t="s">
        <v>368</v>
      </c>
      <c r="G26">
        <v>162</v>
      </c>
      <c r="H26">
        <v>6123</v>
      </c>
      <c r="I26">
        <v>5452</v>
      </c>
      <c r="J26">
        <v>595</v>
      </c>
      <c r="K26">
        <v>1340</v>
      </c>
      <c r="L26">
        <v>211</v>
      </c>
      <c r="M26">
        <v>37</v>
      </c>
      <c r="N26">
        <v>85</v>
      </c>
      <c r="O26">
        <v>552</v>
      </c>
      <c r="P26">
        <v>88</v>
      </c>
      <c r="Q26">
        <v>55</v>
      </c>
      <c r="R26">
        <v>518</v>
      </c>
      <c r="S26">
        <v>778</v>
      </c>
      <c r="T26">
        <v>0.246</v>
      </c>
      <c r="U26">
        <v>0.312</v>
      </c>
      <c r="V26">
        <v>0.34499999999999997</v>
      </c>
      <c r="W26">
        <v>0.65600000000000003</v>
      </c>
      <c r="X26">
        <v>85</v>
      </c>
      <c r="Y26">
        <v>0.314</v>
      </c>
      <c r="Z26">
        <v>82</v>
      </c>
      <c r="AA26">
        <v>1880</v>
      </c>
      <c r="AB26">
        <v>122</v>
      </c>
      <c r="AC26">
        <v>25</v>
      </c>
      <c r="AD26">
        <v>80</v>
      </c>
      <c r="AE26">
        <v>48</v>
      </c>
      <c r="AF26">
        <v>52</v>
      </c>
      <c r="AG26">
        <v>1935</v>
      </c>
      <c r="AH26">
        <v>1758</v>
      </c>
      <c r="AI26">
        <v>10.851851851851849</v>
      </c>
      <c r="AJ26">
        <v>4.449259259259259</v>
      </c>
      <c r="AK26">
        <v>3.6728395061728389</v>
      </c>
      <c r="AL26">
        <v>0.77641975308641964</v>
      </c>
      <c r="AM26">
        <v>3.7798878205128199</v>
      </c>
      <c r="AN26">
        <v>0.10704831433998049</v>
      </c>
    </row>
    <row r="27" spans="1:40" ht="16" customHeight="1" x14ac:dyDescent="0.2">
      <c r="A27" s="15">
        <v>42</v>
      </c>
      <c r="C27" t="s">
        <v>89</v>
      </c>
      <c r="F27" t="s">
        <v>153</v>
      </c>
      <c r="G27">
        <v>162</v>
      </c>
      <c r="H27">
        <v>6182</v>
      </c>
      <c r="I27">
        <v>5516</v>
      </c>
      <c r="J27">
        <v>629</v>
      </c>
      <c r="K27">
        <v>1432</v>
      </c>
      <c r="L27">
        <v>243</v>
      </c>
      <c r="M27">
        <v>57</v>
      </c>
      <c r="N27">
        <v>63</v>
      </c>
      <c r="O27">
        <v>584</v>
      </c>
      <c r="P27">
        <v>123</v>
      </c>
      <c r="Q27">
        <v>55</v>
      </c>
      <c r="R27">
        <v>512</v>
      </c>
      <c r="S27">
        <v>860</v>
      </c>
      <c r="T27">
        <v>0.26</v>
      </c>
      <c r="U27">
        <v>0.32300000000000001</v>
      </c>
      <c r="V27">
        <v>0.35899999999999999</v>
      </c>
      <c r="W27">
        <v>0.68100000000000005</v>
      </c>
      <c r="X27">
        <v>93</v>
      </c>
      <c r="Y27">
        <v>0.32500000000000001</v>
      </c>
      <c r="Z27">
        <v>90</v>
      </c>
      <c r="AA27">
        <v>1978</v>
      </c>
      <c r="AB27">
        <v>127</v>
      </c>
      <c r="AC27">
        <v>22</v>
      </c>
      <c r="AD27">
        <v>86</v>
      </c>
      <c r="AE27">
        <v>45</v>
      </c>
      <c r="AF27">
        <v>69</v>
      </c>
      <c r="AG27">
        <v>2035</v>
      </c>
      <c r="AH27">
        <v>1853</v>
      </c>
      <c r="AI27">
        <v>11.43827160493827</v>
      </c>
      <c r="AJ27">
        <v>4.6896913580246924</v>
      </c>
      <c r="AK27">
        <v>3.882716049382716</v>
      </c>
      <c r="AL27">
        <v>0.80697530864197553</v>
      </c>
      <c r="AM27">
        <v>4.0046345029239774</v>
      </c>
      <c r="AN27">
        <v>0.12191845354126141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20</v>
      </c>
      <c r="B29" t="s">
        <v>369</v>
      </c>
      <c r="C29" t="s">
        <v>534</v>
      </c>
      <c r="D29" t="s">
        <v>363</v>
      </c>
      <c r="E29" t="s">
        <v>445</v>
      </c>
      <c r="F29" t="s">
        <v>383</v>
      </c>
      <c r="G29">
        <v>5</v>
      </c>
      <c r="H29">
        <v>9</v>
      </c>
      <c r="I29">
        <v>8</v>
      </c>
      <c r="J29">
        <v>2</v>
      </c>
      <c r="K29">
        <v>3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0.375</v>
      </c>
      <c r="U29">
        <v>0.375</v>
      </c>
      <c r="V29">
        <v>0.375</v>
      </c>
      <c r="W29">
        <v>0.75</v>
      </c>
      <c r="X29">
        <v>119</v>
      </c>
      <c r="Y29">
        <v>0.34899999999999998</v>
      </c>
      <c r="Z29">
        <v>115</v>
      </c>
      <c r="AA29">
        <v>3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3</v>
      </c>
      <c r="AH29">
        <v>3</v>
      </c>
      <c r="AI29">
        <v>1.8518518518518521E-2</v>
      </c>
      <c r="AJ29">
        <v>7.5925925925925918E-3</v>
      </c>
      <c r="AK29">
        <v>0.4</v>
      </c>
      <c r="AL29">
        <v>0.39240740740740743</v>
      </c>
      <c r="AM29">
        <v>5.8333333333333327E-3</v>
      </c>
      <c r="AN29">
        <v>0.39416666666666672</v>
      </c>
    </row>
    <row r="30" spans="1:40" ht="16" customHeight="1" x14ac:dyDescent="0.2">
      <c r="A30" s="1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40" ht="16" customHeight="1" x14ac:dyDescent="0.2">
      <c r="A31" s="15">
        <v>49</v>
      </c>
      <c r="C31" t="s">
        <v>89</v>
      </c>
      <c r="F31" t="s">
        <v>373</v>
      </c>
      <c r="G31">
        <v>162</v>
      </c>
      <c r="H31">
        <v>5996</v>
      </c>
      <c r="I31">
        <v>5428</v>
      </c>
      <c r="J31">
        <v>531</v>
      </c>
      <c r="K31">
        <v>1275</v>
      </c>
      <c r="L31">
        <v>224</v>
      </c>
      <c r="M31">
        <v>32</v>
      </c>
      <c r="N31">
        <v>94</v>
      </c>
      <c r="O31">
        <v>507</v>
      </c>
      <c r="P31">
        <v>86</v>
      </c>
      <c r="Q31">
        <v>44</v>
      </c>
      <c r="R31">
        <v>433</v>
      </c>
      <c r="S31">
        <v>841</v>
      </c>
      <c r="T31">
        <v>0.23499999999999999</v>
      </c>
      <c r="U31">
        <v>0.29099999999999998</v>
      </c>
      <c r="V31">
        <v>0.34</v>
      </c>
      <c r="W31">
        <v>0.63100000000000001</v>
      </c>
      <c r="X31">
        <v>76</v>
      </c>
      <c r="Y31">
        <v>0.30499999999999999</v>
      </c>
      <c r="Z31">
        <v>71</v>
      </c>
      <c r="AA31">
        <v>1845</v>
      </c>
      <c r="AB31">
        <v>107</v>
      </c>
      <c r="AC31">
        <v>16</v>
      </c>
      <c r="AD31">
        <v>75</v>
      </c>
      <c r="AE31">
        <v>40</v>
      </c>
      <c r="AF31">
        <v>43</v>
      </c>
      <c r="AG31">
        <v>1767</v>
      </c>
      <c r="AH31">
        <v>1616</v>
      </c>
      <c r="AI31">
        <v>9.9753086419753085</v>
      </c>
      <c r="AJ31">
        <v>4.0898765432098756</v>
      </c>
      <c r="AK31">
        <v>3.2777777777777781</v>
      </c>
      <c r="AL31">
        <v>0.8120987654320988</v>
      </c>
      <c r="AM31">
        <v>3.6713249331806042</v>
      </c>
      <c r="AN31">
        <v>0.39354715540282648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535</v>
      </c>
      <c r="G3">
        <v>161</v>
      </c>
      <c r="H3">
        <v>6094</v>
      </c>
      <c r="I3">
        <v>5424</v>
      </c>
      <c r="J3">
        <v>583</v>
      </c>
      <c r="K3">
        <v>1323</v>
      </c>
      <c r="L3">
        <v>179</v>
      </c>
      <c r="M3">
        <v>28</v>
      </c>
      <c r="N3">
        <v>107</v>
      </c>
      <c r="O3">
        <v>541</v>
      </c>
      <c r="P3">
        <v>55</v>
      </c>
      <c r="Q3">
        <v>38</v>
      </c>
      <c r="R3">
        <v>543</v>
      </c>
      <c r="S3">
        <v>759</v>
      </c>
      <c r="T3">
        <v>0.24399999999999999</v>
      </c>
      <c r="U3">
        <v>0.313</v>
      </c>
      <c r="V3">
        <v>0.34599999999999997</v>
      </c>
      <c r="W3">
        <v>0.65900000000000003</v>
      </c>
      <c r="X3">
        <v>81</v>
      </c>
      <c r="Y3">
        <v>0.317</v>
      </c>
      <c r="Z3">
        <v>79</v>
      </c>
      <c r="AA3">
        <v>1879</v>
      </c>
      <c r="AB3">
        <v>139</v>
      </c>
      <c r="AC3">
        <v>18</v>
      </c>
      <c r="AD3">
        <v>72</v>
      </c>
      <c r="AE3">
        <v>35</v>
      </c>
      <c r="AF3">
        <v>58</v>
      </c>
      <c r="AG3">
        <v>1942</v>
      </c>
      <c r="AH3">
        <v>1765</v>
      </c>
      <c r="AI3">
        <v>10.89506172839506</v>
      </c>
      <c r="AJ3">
        <v>4.4669753086419748</v>
      </c>
      <c r="AK3">
        <v>3.6211180124223601</v>
      </c>
      <c r="AL3">
        <v>0.8458572962196147</v>
      </c>
      <c r="AM3">
        <v>3.7937788427405041</v>
      </c>
      <c r="AN3">
        <v>0.17266083031814411</v>
      </c>
    </row>
    <row r="4" spans="1:40" ht="16" customHeight="1" x14ac:dyDescent="0.2">
      <c r="A4" s="15">
        <v>25</v>
      </c>
      <c r="C4" t="s">
        <v>89</v>
      </c>
      <c r="F4" t="s">
        <v>226</v>
      </c>
      <c r="G4">
        <v>159</v>
      </c>
      <c r="H4">
        <v>6211</v>
      </c>
      <c r="I4">
        <v>5474</v>
      </c>
      <c r="J4">
        <v>682</v>
      </c>
      <c r="K4">
        <v>1382</v>
      </c>
      <c r="L4">
        <v>224</v>
      </c>
      <c r="M4">
        <v>33</v>
      </c>
      <c r="N4">
        <v>124</v>
      </c>
      <c r="O4">
        <v>635</v>
      </c>
      <c r="P4">
        <v>104</v>
      </c>
      <c r="Q4">
        <v>55</v>
      </c>
      <c r="R4">
        <v>580</v>
      </c>
      <c r="S4">
        <v>834</v>
      </c>
      <c r="T4">
        <v>0.252</v>
      </c>
      <c r="U4">
        <v>0.32600000000000001</v>
      </c>
      <c r="V4">
        <v>0.373</v>
      </c>
      <c r="W4">
        <v>0.69899999999999995</v>
      </c>
      <c r="X4">
        <v>103</v>
      </c>
      <c r="Y4">
        <v>0.33300000000000002</v>
      </c>
      <c r="Z4">
        <v>103</v>
      </c>
      <c r="AA4">
        <v>2044</v>
      </c>
      <c r="AB4">
        <v>114</v>
      </c>
      <c r="AC4">
        <v>38</v>
      </c>
      <c r="AD4">
        <v>73</v>
      </c>
      <c r="AE4">
        <v>46</v>
      </c>
      <c r="AF4">
        <v>55</v>
      </c>
      <c r="AG4">
        <v>2055</v>
      </c>
      <c r="AH4">
        <v>1886</v>
      </c>
      <c r="AI4">
        <v>11.641975308641969</v>
      </c>
      <c r="AJ4">
        <v>4.7732098765432092</v>
      </c>
      <c r="AK4">
        <v>4.2893081761006293</v>
      </c>
      <c r="AL4">
        <v>0.48390170044257991</v>
      </c>
      <c r="AM4">
        <v>4.1959321745057938</v>
      </c>
      <c r="AN4">
        <v>9.33760015948355E-2</v>
      </c>
    </row>
    <row r="5" spans="1:40" ht="16" customHeight="1" x14ac:dyDescent="0.2">
      <c r="A5" s="15">
        <v>31</v>
      </c>
      <c r="C5" t="s">
        <v>89</v>
      </c>
      <c r="F5" t="s">
        <v>251</v>
      </c>
      <c r="G5">
        <v>160</v>
      </c>
      <c r="H5">
        <v>6175</v>
      </c>
      <c r="I5">
        <v>5448</v>
      </c>
      <c r="J5">
        <v>796</v>
      </c>
      <c r="K5">
        <v>1500</v>
      </c>
      <c r="L5">
        <v>284</v>
      </c>
      <c r="M5">
        <v>44</v>
      </c>
      <c r="N5">
        <v>134</v>
      </c>
      <c r="O5">
        <v>756</v>
      </c>
      <c r="P5">
        <v>66</v>
      </c>
      <c r="Q5">
        <v>58</v>
      </c>
      <c r="R5">
        <v>565</v>
      </c>
      <c r="S5">
        <v>741</v>
      </c>
      <c r="T5">
        <v>0.27500000000000002</v>
      </c>
      <c r="U5">
        <v>0.34399999999999997</v>
      </c>
      <c r="V5">
        <v>0.41699999999999998</v>
      </c>
      <c r="W5">
        <v>0.76100000000000001</v>
      </c>
      <c r="X5">
        <v>107</v>
      </c>
      <c r="Y5">
        <v>0.35699999999999998</v>
      </c>
      <c r="Z5">
        <v>107</v>
      </c>
      <c r="AA5">
        <v>2274</v>
      </c>
      <c r="AB5">
        <v>137</v>
      </c>
      <c r="AC5">
        <v>34</v>
      </c>
      <c r="AD5">
        <v>75</v>
      </c>
      <c r="AE5">
        <v>53</v>
      </c>
      <c r="AF5">
        <v>57</v>
      </c>
      <c r="AG5">
        <v>2156</v>
      </c>
      <c r="AH5">
        <v>1961</v>
      </c>
      <c r="AI5">
        <v>12.10493827160494</v>
      </c>
      <c r="AJ5">
        <v>4.963024691358024</v>
      </c>
      <c r="AK5">
        <v>4.9749999999999996</v>
      </c>
      <c r="AL5">
        <v>1.19753086419756E-2</v>
      </c>
      <c r="AM5">
        <v>4.6222214147286822</v>
      </c>
      <c r="AN5">
        <v>0.35277858527131739</v>
      </c>
    </row>
    <row r="6" spans="1:40" ht="16" customHeight="1" x14ac:dyDescent="0.2">
      <c r="A6" s="15">
        <v>41</v>
      </c>
      <c r="C6" t="s">
        <v>89</v>
      </c>
      <c r="F6" t="s">
        <v>127</v>
      </c>
      <c r="G6">
        <v>162</v>
      </c>
      <c r="H6">
        <v>6323</v>
      </c>
      <c r="I6">
        <v>5470</v>
      </c>
      <c r="J6">
        <v>712</v>
      </c>
      <c r="K6">
        <v>1419</v>
      </c>
      <c r="L6">
        <v>229</v>
      </c>
      <c r="M6">
        <v>41</v>
      </c>
      <c r="N6">
        <v>95</v>
      </c>
      <c r="O6">
        <v>645</v>
      </c>
      <c r="P6">
        <v>67</v>
      </c>
      <c r="Q6">
        <v>55</v>
      </c>
      <c r="R6">
        <v>650</v>
      </c>
      <c r="S6">
        <v>802</v>
      </c>
      <c r="T6">
        <v>0.25900000000000001</v>
      </c>
      <c r="U6">
        <v>0.33800000000000002</v>
      </c>
      <c r="V6">
        <v>0.36799999999999999</v>
      </c>
      <c r="W6">
        <v>0.70599999999999996</v>
      </c>
      <c r="X6">
        <v>93</v>
      </c>
      <c r="Y6">
        <v>0.33800000000000002</v>
      </c>
      <c r="Z6">
        <v>93</v>
      </c>
      <c r="AA6">
        <v>2015</v>
      </c>
      <c r="AB6">
        <v>112</v>
      </c>
      <c r="AC6">
        <v>30</v>
      </c>
      <c r="AD6">
        <v>107</v>
      </c>
      <c r="AE6">
        <v>66</v>
      </c>
      <c r="AF6">
        <v>78</v>
      </c>
      <c r="AG6">
        <v>2177</v>
      </c>
      <c r="AH6">
        <v>2010</v>
      </c>
      <c r="AI6">
        <v>12.40740740740741</v>
      </c>
      <c r="AJ6">
        <v>5.0870370370370361</v>
      </c>
      <c r="AK6">
        <v>4.3950617283950617</v>
      </c>
      <c r="AL6">
        <v>0.69197530864197443</v>
      </c>
      <c r="AM6">
        <v>4.2552268244575933</v>
      </c>
      <c r="AN6">
        <v>0.13983490393746839</v>
      </c>
    </row>
    <row r="7" spans="1:40" ht="16" customHeight="1" x14ac:dyDescent="0.2">
      <c r="A7" s="15">
        <v>25</v>
      </c>
      <c r="C7" t="s">
        <v>89</v>
      </c>
      <c r="F7" t="s">
        <v>316</v>
      </c>
      <c r="G7">
        <v>161</v>
      </c>
      <c r="H7">
        <v>6244</v>
      </c>
      <c r="I7">
        <v>5490</v>
      </c>
      <c r="J7">
        <v>655</v>
      </c>
      <c r="K7">
        <v>1400</v>
      </c>
      <c r="L7">
        <v>209</v>
      </c>
      <c r="M7">
        <v>38</v>
      </c>
      <c r="N7">
        <v>94</v>
      </c>
      <c r="O7">
        <v>604</v>
      </c>
      <c r="P7">
        <v>101</v>
      </c>
      <c r="Q7">
        <v>54</v>
      </c>
      <c r="R7">
        <v>611</v>
      </c>
      <c r="S7">
        <v>800</v>
      </c>
      <c r="T7">
        <v>0.255</v>
      </c>
      <c r="U7">
        <v>0.33100000000000002</v>
      </c>
      <c r="V7">
        <v>0.35799999999999998</v>
      </c>
      <c r="W7">
        <v>0.68899999999999995</v>
      </c>
      <c r="X7">
        <v>94</v>
      </c>
      <c r="Y7">
        <v>0.33300000000000002</v>
      </c>
      <c r="Z7">
        <v>94</v>
      </c>
      <c r="AA7">
        <v>1967</v>
      </c>
      <c r="AB7">
        <v>150</v>
      </c>
      <c r="AC7">
        <v>40</v>
      </c>
      <c r="AD7">
        <v>50</v>
      </c>
      <c r="AE7">
        <v>52</v>
      </c>
      <c r="AF7">
        <v>53</v>
      </c>
      <c r="AG7">
        <v>2104</v>
      </c>
      <c r="AH7">
        <v>1900</v>
      </c>
      <c r="AI7">
        <v>11.728395061728399</v>
      </c>
      <c r="AJ7">
        <v>4.8086419753086416</v>
      </c>
      <c r="AK7">
        <v>4.0683229813664594</v>
      </c>
      <c r="AL7">
        <v>0.74031899394218215</v>
      </c>
      <c r="AM7">
        <v>3.995803961060759</v>
      </c>
      <c r="AN7">
        <v>7.2519020305700899E-2</v>
      </c>
    </row>
    <row r="8" spans="1:40" ht="16" customHeight="1" x14ac:dyDescent="0.2">
      <c r="A8" s="15">
        <v>31</v>
      </c>
      <c r="C8" t="s">
        <v>89</v>
      </c>
      <c r="F8" t="s">
        <v>536</v>
      </c>
      <c r="G8">
        <v>162</v>
      </c>
      <c r="H8">
        <v>6419</v>
      </c>
      <c r="I8">
        <v>5581</v>
      </c>
      <c r="J8">
        <v>840</v>
      </c>
      <c r="K8">
        <v>1515</v>
      </c>
      <c r="L8">
        <v>278</v>
      </c>
      <c r="M8">
        <v>37</v>
      </c>
      <c r="N8">
        <v>124</v>
      </c>
      <c r="O8">
        <v>779</v>
      </c>
      <c r="P8">
        <v>168</v>
      </c>
      <c r="Q8">
        <v>36</v>
      </c>
      <c r="R8">
        <v>691</v>
      </c>
      <c r="S8">
        <v>916</v>
      </c>
      <c r="T8">
        <v>0.27100000000000002</v>
      </c>
      <c r="U8">
        <v>0.35299999999999998</v>
      </c>
      <c r="V8">
        <v>0.40100000000000002</v>
      </c>
      <c r="W8">
        <v>0.754</v>
      </c>
      <c r="X8">
        <v>108</v>
      </c>
      <c r="Y8">
        <v>0.36299999999999999</v>
      </c>
      <c r="Z8">
        <v>109</v>
      </c>
      <c r="AA8">
        <v>2239</v>
      </c>
      <c r="AB8">
        <v>122</v>
      </c>
      <c r="AC8">
        <v>35</v>
      </c>
      <c r="AD8">
        <v>66</v>
      </c>
      <c r="AE8">
        <v>45</v>
      </c>
      <c r="AF8">
        <v>67</v>
      </c>
      <c r="AG8">
        <v>2308</v>
      </c>
      <c r="AH8">
        <v>2150</v>
      </c>
      <c r="AI8">
        <v>13.271604938271601</v>
      </c>
      <c r="AJ8">
        <v>5.4413580246913584</v>
      </c>
      <c r="AK8">
        <v>5.1851851851851851</v>
      </c>
      <c r="AL8">
        <v>0.25617283950617242</v>
      </c>
      <c r="AM8">
        <v>4.7490163676424304</v>
      </c>
      <c r="AN8">
        <v>0.43616881754275472</v>
      </c>
    </row>
    <row r="9" spans="1:40" ht="16" customHeight="1" x14ac:dyDescent="0.2">
      <c r="A9" s="15">
        <v>28</v>
      </c>
      <c r="C9" t="s">
        <v>89</v>
      </c>
      <c r="F9" t="s">
        <v>160</v>
      </c>
      <c r="G9">
        <v>159</v>
      </c>
      <c r="H9">
        <v>6059</v>
      </c>
      <c r="I9">
        <v>5404</v>
      </c>
      <c r="J9">
        <v>688</v>
      </c>
      <c r="K9">
        <v>1409</v>
      </c>
      <c r="L9">
        <v>201</v>
      </c>
      <c r="M9">
        <v>25</v>
      </c>
      <c r="N9">
        <v>153</v>
      </c>
      <c r="O9">
        <v>643</v>
      </c>
      <c r="P9">
        <v>106</v>
      </c>
      <c r="Q9">
        <v>89</v>
      </c>
      <c r="R9">
        <v>525</v>
      </c>
      <c r="S9">
        <v>667</v>
      </c>
      <c r="T9">
        <v>0.26100000000000001</v>
      </c>
      <c r="U9">
        <v>0.32700000000000001</v>
      </c>
      <c r="V9">
        <v>0.39200000000000002</v>
      </c>
      <c r="W9">
        <v>0.71899999999999997</v>
      </c>
      <c r="X9">
        <v>104</v>
      </c>
      <c r="Y9">
        <v>0.33900000000000002</v>
      </c>
      <c r="Z9">
        <v>104</v>
      </c>
      <c r="AA9">
        <v>2119</v>
      </c>
      <c r="AB9">
        <v>145</v>
      </c>
      <c r="AC9">
        <v>24</v>
      </c>
      <c r="AD9">
        <v>64</v>
      </c>
      <c r="AE9">
        <v>40</v>
      </c>
      <c r="AF9">
        <v>36</v>
      </c>
      <c r="AG9">
        <v>1994</v>
      </c>
      <c r="AH9">
        <v>1760</v>
      </c>
      <c r="AI9">
        <v>10.8641975308642</v>
      </c>
      <c r="AJ9">
        <v>4.4543209876543211</v>
      </c>
      <c r="AK9">
        <v>4.3270440251572326</v>
      </c>
      <c r="AL9">
        <v>0.12727696249708839</v>
      </c>
      <c r="AM9">
        <v>4.1024804621134896</v>
      </c>
      <c r="AN9">
        <v>0.224563563043743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23</v>
      </c>
      <c r="B11" t="s">
        <v>365</v>
      </c>
      <c r="C11" t="s">
        <v>537</v>
      </c>
      <c r="D11" t="s">
        <v>488</v>
      </c>
      <c r="E11" t="s">
        <v>366</v>
      </c>
      <c r="F11" t="s">
        <v>404</v>
      </c>
      <c r="G11">
        <v>4</v>
      </c>
      <c r="H11">
        <v>8</v>
      </c>
      <c r="I11">
        <v>8</v>
      </c>
      <c r="J11">
        <v>1</v>
      </c>
      <c r="K11">
        <v>3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2</v>
      </c>
      <c r="T11">
        <v>0.375</v>
      </c>
      <c r="U11">
        <v>0.375</v>
      </c>
      <c r="V11">
        <v>0.5</v>
      </c>
      <c r="W11">
        <v>0.875</v>
      </c>
      <c r="X11">
        <v>143</v>
      </c>
      <c r="Y11">
        <v>0.42899999999999999</v>
      </c>
      <c r="Z11">
        <v>138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</v>
      </c>
      <c r="AH11">
        <v>3</v>
      </c>
      <c r="AI11">
        <v>1.8518518518518521E-2</v>
      </c>
      <c r="AJ11">
        <v>7.5925925925925918E-3</v>
      </c>
      <c r="AK11">
        <v>0.25</v>
      </c>
      <c r="AL11">
        <v>0.2424074074074074</v>
      </c>
      <c r="AM11">
        <v>7.7777777777777784E-3</v>
      </c>
      <c r="AN11">
        <v>0.2422222222222222</v>
      </c>
    </row>
    <row r="12" spans="1:40" ht="16" customHeight="1" x14ac:dyDescent="0.2">
      <c r="A12" s="15">
        <v>37</v>
      </c>
      <c r="C12" t="s">
        <v>89</v>
      </c>
      <c r="F12" t="s">
        <v>229</v>
      </c>
      <c r="G12">
        <v>162</v>
      </c>
      <c r="H12">
        <v>6212</v>
      </c>
      <c r="I12">
        <v>5515</v>
      </c>
      <c r="J12">
        <v>664</v>
      </c>
      <c r="K12">
        <v>1401</v>
      </c>
      <c r="L12">
        <v>218</v>
      </c>
      <c r="M12">
        <v>54</v>
      </c>
      <c r="N12">
        <v>84</v>
      </c>
      <c r="O12">
        <v>606</v>
      </c>
      <c r="P12">
        <v>133</v>
      </c>
      <c r="Q12">
        <v>62</v>
      </c>
      <c r="R12">
        <v>523</v>
      </c>
      <c r="S12">
        <v>762</v>
      </c>
      <c r="T12">
        <v>0.254</v>
      </c>
      <c r="U12">
        <v>0.32</v>
      </c>
      <c r="V12">
        <v>0.35899999999999999</v>
      </c>
      <c r="W12">
        <v>0.67900000000000005</v>
      </c>
      <c r="X12">
        <v>96</v>
      </c>
      <c r="Y12">
        <v>0.32700000000000001</v>
      </c>
      <c r="Z12">
        <v>96</v>
      </c>
      <c r="AA12">
        <v>1979</v>
      </c>
      <c r="AB12">
        <v>118</v>
      </c>
      <c r="AC12">
        <v>32</v>
      </c>
      <c r="AD12">
        <v>97</v>
      </c>
      <c r="AE12">
        <v>44</v>
      </c>
      <c r="AF12">
        <v>66</v>
      </c>
      <c r="AG12">
        <v>2022</v>
      </c>
      <c r="AH12">
        <v>1842</v>
      </c>
      <c r="AI12">
        <v>11.37037037037037</v>
      </c>
      <c r="AJ12">
        <v>4.6618518518518517</v>
      </c>
      <c r="AK12">
        <v>4.0987654320987659</v>
      </c>
      <c r="AL12">
        <v>0.56308641975308582</v>
      </c>
      <c r="AM12">
        <v>4.0181822916666663</v>
      </c>
      <c r="AN12">
        <v>8.0583140432099576E-2</v>
      </c>
    </row>
    <row r="13" spans="1:40" ht="16" customHeight="1" x14ac:dyDescent="0.2">
      <c r="A13" s="15">
        <v>28</v>
      </c>
      <c r="C13" t="s">
        <v>89</v>
      </c>
      <c r="F13" t="s">
        <v>166</v>
      </c>
      <c r="G13">
        <v>162</v>
      </c>
      <c r="H13">
        <v>6231</v>
      </c>
      <c r="I13">
        <v>5491</v>
      </c>
      <c r="J13">
        <v>710</v>
      </c>
      <c r="K13">
        <v>1431</v>
      </c>
      <c r="L13">
        <v>263</v>
      </c>
      <c r="M13">
        <v>58</v>
      </c>
      <c r="N13">
        <v>118</v>
      </c>
      <c r="O13">
        <v>667</v>
      </c>
      <c r="P13">
        <v>155</v>
      </c>
      <c r="Q13">
        <v>75</v>
      </c>
      <c r="R13">
        <v>591</v>
      </c>
      <c r="S13">
        <v>675</v>
      </c>
      <c r="T13">
        <v>0.26100000000000001</v>
      </c>
      <c r="U13">
        <v>0.33300000000000002</v>
      </c>
      <c r="V13">
        <v>0.39400000000000002</v>
      </c>
      <c r="W13">
        <v>0.72699999999999998</v>
      </c>
      <c r="X13">
        <v>103</v>
      </c>
      <c r="Y13">
        <v>0.34699999999999998</v>
      </c>
      <c r="Z13">
        <v>103</v>
      </c>
      <c r="AA13">
        <v>2164</v>
      </c>
      <c r="AB13">
        <v>109</v>
      </c>
      <c r="AC13">
        <v>29</v>
      </c>
      <c r="AD13">
        <v>68</v>
      </c>
      <c r="AE13">
        <v>51</v>
      </c>
      <c r="AF13">
        <v>47</v>
      </c>
      <c r="AG13">
        <v>2098</v>
      </c>
      <c r="AH13">
        <v>1914</v>
      </c>
      <c r="AI13">
        <v>11.81481481481481</v>
      </c>
      <c r="AJ13">
        <v>4.844074074074074</v>
      </c>
      <c r="AK13">
        <v>4.382716049382716</v>
      </c>
      <c r="AL13">
        <v>0.461358024691358</v>
      </c>
      <c r="AM13">
        <v>4.4034134134134133</v>
      </c>
      <c r="AN13">
        <v>2.0697364030697329E-2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39</v>
      </c>
      <c r="C15" t="s">
        <v>89</v>
      </c>
      <c r="F15" t="s">
        <v>265</v>
      </c>
      <c r="G15">
        <v>162</v>
      </c>
      <c r="H15">
        <v>6246</v>
      </c>
      <c r="I15">
        <v>5453</v>
      </c>
      <c r="J15">
        <v>648</v>
      </c>
      <c r="K15">
        <v>1355</v>
      </c>
      <c r="L15">
        <v>217</v>
      </c>
      <c r="M15">
        <v>31</v>
      </c>
      <c r="N15">
        <v>118</v>
      </c>
      <c r="O15">
        <v>606</v>
      </c>
      <c r="P15">
        <v>138</v>
      </c>
      <c r="Q15">
        <v>52</v>
      </c>
      <c r="R15">
        <v>611</v>
      </c>
      <c r="S15">
        <v>825</v>
      </c>
      <c r="T15">
        <v>0.248</v>
      </c>
      <c r="U15">
        <v>0.32500000000000001</v>
      </c>
      <c r="V15">
        <v>0.36499999999999999</v>
      </c>
      <c r="W15">
        <v>0.69</v>
      </c>
      <c r="X15">
        <v>96</v>
      </c>
      <c r="Y15">
        <v>0.33400000000000002</v>
      </c>
      <c r="Z15">
        <v>97</v>
      </c>
      <c r="AA15">
        <v>1988</v>
      </c>
      <c r="AB15">
        <v>123</v>
      </c>
      <c r="AC15">
        <v>31</v>
      </c>
      <c r="AD15">
        <v>104</v>
      </c>
      <c r="AE15">
        <v>47</v>
      </c>
      <c r="AF15">
        <v>72</v>
      </c>
      <c r="AG15">
        <v>2069</v>
      </c>
      <c r="AH15">
        <v>1894</v>
      </c>
      <c r="AI15">
        <v>11.691358024691359</v>
      </c>
      <c r="AJ15">
        <v>4.7934567901234564</v>
      </c>
      <c r="AK15">
        <v>4</v>
      </c>
      <c r="AL15">
        <v>0.79345679012345638</v>
      </c>
      <c r="AM15">
        <v>4.1360427350427349</v>
      </c>
      <c r="AN15">
        <v>0.1360427350427349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27</v>
      </c>
      <c r="C17" t="s">
        <v>89</v>
      </c>
      <c r="F17" t="s">
        <v>277</v>
      </c>
      <c r="G17">
        <v>162</v>
      </c>
      <c r="H17">
        <v>6082</v>
      </c>
      <c r="I17">
        <v>5378</v>
      </c>
      <c r="J17">
        <v>675</v>
      </c>
      <c r="K17">
        <v>1343</v>
      </c>
      <c r="L17">
        <v>242</v>
      </c>
      <c r="M17">
        <v>34</v>
      </c>
      <c r="N17">
        <v>146</v>
      </c>
      <c r="O17">
        <v>632</v>
      </c>
      <c r="P17">
        <v>65</v>
      </c>
      <c r="Q17">
        <v>64</v>
      </c>
      <c r="R17">
        <v>553</v>
      </c>
      <c r="S17">
        <v>922</v>
      </c>
      <c r="T17">
        <v>0.25</v>
      </c>
      <c r="U17">
        <v>0.32</v>
      </c>
      <c r="V17">
        <v>0.38900000000000001</v>
      </c>
      <c r="W17">
        <v>0.70899999999999996</v>
      </c>
      <c r="X17">
        <v>100</v>
      </c>
      <c r="Y17">
        <v>0.33400000000000002</v>
      </c>
      <c r="Z17">
        <v>99</v>
      </c>
      <c r="AA17">
        <v>2091</v>
      </c>
      <c r="AB17">
        <v>131</v>
      </c>
      <c r="AC17">
        <v>28</v>
      </c>
      <c r="AD17">
        <v>73</v>
      </c>
      <c r="AE17">
        <v>49</v>
      </c>
      <c r="AF17">
        <v>33</v>
      </c>
      <c r="AG17">
        <v>1957</v>
      </c>
      <c r="AH17">
        <v>1762</v>
      </c>
      <c r="AI17">
        <v>10.876543209876541</v>
      </c>
      <c r="AJ17">
        <v>4.4593827160493822</v>
      </c>
      <c r="AK17">
        <v>4.166666666666667</v>
      </c>
      <c r="AL17">
        <v>0.29271604938271523</v>
      </c>
      <c r="AM17">
        <v>4.1648663194444442</v>
      </c>
      <c r="AN17">
        <v>1.8003472222227761E-3</v>
      </c>
    </row>
    <row r="18" spans="1:40" ht="16" customHeight="1" x14ac:dyDescent="0.2">
      <c r="A18" s="15">
        <v>31</v>
      </c>
      <c r="C18" t="s">
        <v>89</v>
      </c>
      <c r="F18" t="s">
        <v>204</v>
      </c>
      <c r="G18">
        <v>159</v>
      </c>
      <c r="H18">
        <v>6225</v>
      </c>
      <c r="I18">
        <v>5514</v>
      </c>
      <c r="J18">
        <v>724</v>
      </c>
      <c r="K18">
        <v>1497</v>
      </c>
      <c r="L18">
        <v>215</v>
      </c>
      <c r="M18">
        <v>28</v>
      </c>
      <c r="N18">
        <v>121</v>
      </c>
      <c r="O18">
        <v>669</v>
      </c>
      <c r="P18">
        <v>81</v>
      </c>
      <c r="Q18">
        <v>48</v>
      </c>
      <c r="R18">
        <v>563</v>
      </c>
      <c r="S18">
        <v>746</v>
      </c>
      <c r="T18">
        <v>0.27100000000000002</v>
      </c>
      <c r="U18">
        <v>0.34100000000000003</v>
      </c>
      <c r="V18">
        <v>0.38600000000000001</v>
      </c>
      <c r="W18">
        <v>0.72699999999999998</v>
      </c>
      <c r="X18">
        <v>104</v>
      </c>
      <c r="Y18">
        <v>0.34699999999999998</v>
      </c>
      <c r="Z18">
        <v>105</v>
      </c>
      <c r="AA18">
        <v>2131</v>
      </c>
      <c r="AB18">
        <v>127</v>
      </c>
      <c r="AC18">
        <v>40</v>
      </c>
      <c r="AD18">
        <v>62</v>
      </c>
      <c r="AE18">
        <v>46</v>
      </c>
      <c r="AF18">
        <v>67</v>
      </c>
      <c r="AG18">
        <v>2167</v>
      </c>
      <c r="AH18">
        <v>1992</v>
      </c>
      <c r="AI18">
        <v>12.296296296296299</v>
      </c>
      <c r="AJ18">
        <v>5.0414814814814806</v>
      </c>
      <c r="AK18">
        <v>4.5534591194968552</v>
      </c>
      <c r="AL18">
        <v>0.48802236198462529</v>
      </c>
      <c r="AM18">
        <v>4.3844770283479964</v>
      </c>
      <c r="AN18">
        <v>0.1689820911488589</v>
      </c>
    </row>
    <row r="19" spans="1:40" ht="16" customHeight="1" x14ac:dyDescent="0.2">
      <c r="A19" s="15">
        <v>39</v>
      </c>
      <c r="C19" t="s">
        <v>89</v>
      </c>
      <c r="F19" t="s">
        <v>228</v>
      </c>
      <c r="G19">
        <v>162</v>
      </c>
      <c r="H19">
        <v>6239</v>
      </c>
      <c r="I19">
        <v>5587</v>
      </c>
      <c r="J19">
        <v>646</v>
      </c>
      <c r="K19">
        <v>1430</v>
      </c>
      <c r="L19">
        <v>217</v>
      </c>
      <c r="M19">
        <v>34</v>
      </c>
      <c r="N19">
        <v>101</v>
      </c>
      <c r="O19">
        <v>604</v>
      </c>
      <c r="P19">
        <v>32</v>
      </c>
      <c r="Q19">
        <v>26</v>
      </c>
      <c r="R19">
        <v>501</v>
      </c>
      <c r="S19">
        <v>805</v>
      </c>
      <c r="T19">
        <v>0.25600000000000001</v>
      </c>
      <c r="U19">
        <v>0.31900000000000001</v>
      </c>
      <c r="V19">
        <v>0.36099999999999999</v>
      </c>
      <c r="W19">
        <v>0.68100000000000005</v>
      </c>
      <c r="X19">
        <v>93</v>
      </c>
      <c r="Y19">
        <v>0.32600000000000001</v>
      </c>
      <c r="Z19">
        <v>93</v>
      </c>
      <c r="AA19">
        <v>2018</v>
      </c>
      <c r="AB19">
        <v>143</v>
      </c>
      <c r="AC19">
        <v>37</v>
      </c>
      <c r="AD19">
        <v>75</v>
      </c>
      <c r="AE19">
        <v>37</v>
      </c>
      <c r="AF19">
        <v>70</v>
      </c>
      <c r="AG19">
        <v>2038</v>
      </c>
      <c r="AH19">
        <v>1869</v>
      </c>
      <c r="AI19">
        <v>11.53703703703704</v>
      </c>
      <c r="AJ19">
        <v>4.730185185185185</v>
      </c>
      <c r="AK19">
        <v>3.9876543209876538</v>
      </c>
      <c r="AL19">
        <v>0.74253086419753078</v>
      </c>
      <c r="AM19">
        <v>4.1126462904911172</v>
      </c>
      <c r="AN19">
        <v>0.1249919695034629</v>
      </c>
    </row>
    <row r="20" spans="1:40" ht="16" customHeight="1" x14ac:dyDescent="0.2">
      <c r="A20" s="15">
        <v>28</v>
      </c>
      <c r="C20" t="s">
        <v>89</v>
      </c>
      <c r="F20" t="s">
        <v>114</v>
      </c>
      <c r="G20">
        <v>160</v>
      </c>
      <c r="H20">
        <v>6039</v>
      </c>
      <c r="I20">
        <v>5415</v>
      </c>
      <c r="J20">
        <v>681</v>
      </c>
      <c r="K20">
        <v>1430</v>
      </c>
      <c r="L20">
        <v>230</v>
      </c>
      <c r="M20">
        <v>39</v>
      </c>
      <c r="N20">
        <v>110</v>
      </c>
      <c r="O20">
        <v>642</v>
      </c>
      <c r="P20">
        <v>102</v>
      </c>
      <c r="Q20">
        <v>59</v>
      </c>
      <c r="R20">
        <v>486</v>
      </c>
      <c r="S20">
        <v>710</v>
      </c>
      <c r="T20">
        <v>0.26400000000000001</v>
      </c>
      <c r="U20">
        <v>0.32500000000000001</v>
      </c>
      <c r="V20">
        <v>0.38200000000000001</v>
      </c>
      <c r="W20">
        <v>0.70699999999999996</v>
      </c>
      <c r="X20">
        <v>101</v>
      </c>
      <c r="Y20">
        <v>0.33800000000000002</v>
      </c>
      <c r="Z20">
        <v>101</v>
      </c>
      <c r="AA20">
        <v>2068</v>
      </c>
      <c r="AB20">
        <v>142</v>
      </c>
      <c r="AC20">
        <v>30</v>
      </c>
      <c r="AD20">
        <v>54</v>
      </c>
      <c r="AE20">
        <v>53</v>
      </c>
      <c r="AF20">
        <v>41</v>
      </c>
      <c r="AG20">
        <v>1987</v>
      </c>
      <c r="AH20">
        <v>1786</v>
      </c>
      <c r="AI20">
        <v>11.02469135802469</v>
      </c>
      <c r="AJ20">
        <v>4.520123456790123</v>
      </c>
      <c r="AK20">
        <v>4.2562499999999996</v>
      </c>
      <c r="AL20">
        <v>0.26387345679012331</v>
      </c>
      <c r="AM20">
        <v>4.0818495726495732</v>
      </c>
      <c r="AN20">
        <v>0.17440042735042649</v>
      </c>
    </row>
    <row r="21" spans="1:40" ht="16" customHeight="1" x14ac:dyDescent="0.2">
      <c r="A21" s="15">
        <v>41</v>
      </c>
      <c r="C21" t="s">
        <v>89</v>
      </c>
      <c r="F21" t="s">
        <v>411</v>
      </c>
      <c r="G21">
        <v>162</v>
      </c>
      <c r="H21">
        <v>6185</v>
      </c>
      <c r="I21">
        <v>5415</v>
      </c>
      <c r="J21">
        <v>758</v>
      </c>
      <c r="K21">
        <v>1376</v>
      </c>
      <c r="L21">
        <v>220</v>
      </c>
      <c r="M21">
        <v>33</v>
      </c>
      <c r="N21">
        <v>151</v>
      </c>
      <c r="O21">
        <v>703</v>
      </c>
      <c r="P21">
        <v>183</v>
      </c>
      <c r="Q21">
        <v>82</v>
      </c>
      <c r="R21">
        <v>609</v>
      </c>
      <c r="S21">
        <v>846</v>
      </c>
      <c r="T21">
        <v>0.254</v>
      </c>
      <c r="U21">
        <v>0.33300000000000002</v>
      </c>
      <c r="V21">
        <v>0.39100000000000001</v>
      </c>
      <c r="W21">
        <v>0.72399999999999998</v>
      </c>
      <c r="X21">
        <v>106</v>
      </c>
      <c r="Y21">
        <v>0.34799999999999998</v>
      </c>
      <c r="Z21">
        <v>108</v>
      </c>
      <c r="AA21">
        <v>2115</v>
      </c>
      <c r="AB21">
        <v>107</v>
      </c>
      <c r="AC21">
        <v>51</v>
      </c>
      <c r="AD21">
        <v>74</v>
      </c>
      <c r="AE21">
        <v>35</v>
      </c>
      <c r="AF21">
        <v>45</v>
      </c>
      <c r="AG21">
        <v>2081</v>
      </c>
      <c r="AH21">
        <v>1892</v>
      </c>
      <c r="AI21">
        <v>11.679012345679009</v>
      </c>
      <c r="AJ21">
        <v>4.7883950617283952</v>
      </c>
      <c r="AK21">
        <v>4.6790123456790127</v>
      </c>
      <c r="AL21">
        <v>0.1093827160493825</v>
      </c>
      <c r="AM21">
        <v>4.3196563229896574</v>
      </c>
      <c r="AN21">
        <v>0.35935602268935618</v>
      </c>
    </row>
    <row r="22" spans="1:40" ht="16" customHeight="1" x14ac:dyDescent="0.2">
      <c r="A22" s="15">
        <v>41</v>
      </c>
      <c r="C22" t="s">
        <v>89</v>
      </c>
      <c r="F22" t="s">
        <v>203</v>
      </c>
      <c r="G22">
        <v>162</v>
      </c>
      <c r="H22">
        <v>6367</v>
      </c>
      <c r="I22">
        <v>5592</v>
      </c>
      <c r="J22">
        <v>735</v>
      </c>
      <c r="K22">
        <v>1506</v>
      </c>
      <c r="L22">
        <v>283</v>
      </c>
      <c r="M22">
        <v>42</v>
      </c>
      <c r="N22">
        <v>125</v>
      </c>
      <c r="O22">
        <v>687</v>
      </c>
      <c r="P22">
        <v>126</v>
      </c>
      <c r="Q22">
        <v>57</v>
      </c>
      <c r="R22">
        <v>610</v>
      </c>
      <c r="S22">
        <v>960</v>
      </c>
      <c r="T22">
        <v>0.26900000000000002</v>
      </c>
      <c r="U22">
        <v>0.34200000000000003</v>
      </c>
      <c r="V22">
        <v>0.40200000000000002</v>
      </c>
      <c r="W22">
        <v>0.74399999999999999</v>
      </c>
      <c r="X22">
        <v>103</v>
      </c>
      <c r="Y22">
        <v>0.35399999999999998</v>
      </c>
      <c r="Z22">
        <v>103</v>
      </c>
      <c r="AA22">
        <v>2248</v>
      </c>
      <c r="AB22">
        <v>114</v>
      </c>
      <c r="AC22">
        <v>31</v>
      </c>
      <c r="AD22">
        <v>88</v>
      </c>
      <c r="AE22">
        <v>42</v>
      </c>
      <c r="AF22">
        <v>78</v>
      </c>
      <c r="AG22">
        <v>2225</v>
      </c>
      <c r="AH22">
        <v>2054</v>
      </c>
      <c r="AI22">
        <v>12.679012345679009</v>
      </c>
      <c r="AJ22">
        <v>5.1983950617283936</v>
      </c>
      <c r="AK22">
        <v>4.5370370370370372</v>
      </c>
      <c r="AL22">
        <v>0.66135802469135729</v>
      </c>
      <c r="AM22">
        <v>4.6945711500974658</v>
      </c>
      <c r="AN22">
        <v>0.15753411306042861</v>
      </c>
    </row>
    <row r="23" spans="1:40" ht="16" customHeight="1" x14ac:dyDescent="0.2">
      <c r="A23" s="15">
        <v>36</v>
      </c>
      <c r="C23" t="s">
        <v>89</v>
      </c>
      <c r="F23" t="s">
        <v>100</v>
      </c>
      <c r="G23">
        <v>161</v>
      </c>
      <c r="H23">
        <v>6112</v>
      </c>
      <c r="I23">
        <v>5489</v>
      </c>
      <c r="J23">
        <v>712</v>
      </c>
      <c r="K23">
        <v>1444</v>
      </c>
      <c r="L23">
        <v>255</v>
      </c>
      <c r="M23">
        <v>47</v>
      </c>
      <c r="N23">
        <v>138</v>
      </c>
      <c r="O23">
        <v>669</v>
      </c>
      <c r="P23">
        <v>49</v>
      </c>
      <c r="Q23">
        <v>28</v>
      </c>
      <c r="R23">
        <v>468</v>
      </c>
      <c r="S23">
        <v>832</v>
      </c>
      <c r="T23">
        <v>0.26300000000000001</v>
      </c>
      <c r="U23">
        <v>0.32300000000000001</v>
      </c>
      <c r="V23">
        <v>0.40200000000000002</v>
      </c>
      <c r="W23">
        <v>0.72499999999999998</v>
      </c>
      <c r="X23">
        <v>103</v>
      </c>
      <c r="Y23">
        <v>0.34399999999999997</v>
      </c>
      <c r="Z23">
        <v>102</v>
      </c>
      <c r="AA23">
        <v>2207</v>
      </c>
      <c r="AB23">
        <v>124</v>
      </c>
      <c r="AC23">
        <v>38</v>
      </c>
      <c r="AD23">
        <v>76</v>
      </c>
      <c r="AE23">
        <v>40</v>
      </c>
      <c r="AF23">
        <v>55</v>
      </c>
      <c r="AG23">
        <v>2005</v>
      </c>
      <c r="AH23">
        <v>1853</v>
      </c>
      <c r="AI23">
        <v>11.43827160493827</v>
      </c>
      <c r="AJ23">
        <v>4.6896913580246924</v>
      </c>
      <c r="AK23">
        <v>4.4223602484472053</v>
      </c>
      <c r="AL23">
        <v>0.26733110957748618</v>
      </c>
      <c r="AM23">
        <v>4.4842982456140348</v>
      </c>
      <c r="AN23">
        <v>6.1937997166829462E-2</v>
      </c>
    </row>
    <row r="24" spans="1:40" ht="16" customHeight="1" x14ac:dyDescent="0.2">
      <c r="A24" s="15">
        <v>40</v>
      </c>
      <c r="C24" t="s">
        <v>89</v>
      </c>
      <c r="F24" t="s">
        <v>538</v>
      </c>
      <c r="G24">
        <v>162</v>
      </c>
      <c r="H24">
        <v>6154</v>
      </c>
      <c r="I24">
        <v>5429</v>
      </c>
      <c r="J24">
        <v>552</v>
      </c>
      <c r="K24">
        <v>1324</v>
      </c>
      <c r="L24">
        <v>215</v>
      </c>
      <c r="M24">
        <v>22</v>
      </c>
      <c r="N24">
        <v>78</v>
      </c>
      <c r="O24">
        <v>505</v>
      </c>
      <c r="P24">
        <v>85</v>
      </c>
      <c r="Q24">
        <v>50</v>
      </c>
      <c r="R24">
        <v>506</v>
      </c>
      <c r="S24">
        <v>754</v>
      </c>
      <c r="T24">
        <v>0.24399999999999999</v>
      </c>
      <c r="U24">
        <v>0.31</v>
      </c>
      <c r="V24">
        <v>0.33500000000000002</v>
      </c>
      <c r="W24">
        <v>0.64500000000000002</v>
      </c>
      <c r="X24">
        <v>84</v>
      </c>
      <c r="Y24">
        <v>0.313</v>
      </c>
      <c r="Z24">
        <v>84</v>
      </c>
      <c r="AA24">
        <v>1817</v>
      </c>
      <c r="AB24">
        <v>128</v>
      </c>
      <c r="AC24">
        <v>37</v>
      </c>
      <c r="AD24">
        <v>133</v>
      </c>
      <c r="AE24">
        <v>46</v>
      </c>
      <c r="AF24">
        <v>60</v>
      </c>
      <c r="AG24">
        <v>1927</v>
      </c>
      <c r="AH24">
        <v>1749</v>
      </c>
      <c r="AI24">
        <v>10.796296296296299</v>
      </c>
      <c r="AJ24">
        <v>4.4264814814814812</v>
      </c>
      <c r="AK24">
        <v>3.407407407407407</v>
      </c>
      <c r="AL24">
        <v>1.019074074074074</v>
      </c>
      <c r="AM24">
        <v>3.675094086021506</v>
      </c>
      <c r="AN24">
        <v>0.26768667861409862</v>
      </c>
    </row>
    <row r="25" spans="1:40" ht="16" customHeight="1" x14ac:dyDescent="0.2">
      <c r="A25" s="1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40" ht="16" customHeight="1" x14ac:dyDescent="0.2">
      <c r="A26" s="15">
        <v>39</v>
      </c>
      <c r="C26" t="s">
        <v>89</v>
      </c>
      <c r="F26" t="s">
        <v>276</v>
      </c>
      <c r="G26">
        <v>161</v>
      </c>
      <c r="H26">
        <v>6186</v>
      </c>
      <c r="I26">
        <v>5447</v>
      </c>
      <c r="J26">
        <v>659</v>
      </c>
      <c r="K26">
        <v>1412</v>
      </c>
      <c r="L26">
        <v>235</v>
      </c>
      <c r="M26">
        <v>45</v>
      </c>
      <c r="N26">
        <v>84</v>
      </c>
      <c r="O26">
        <v>606</v>
      </c>
      <c r="P26">
        <v>99</v>
      </c>
      <c r="Q26">
        <v>47</v>
      </c>
      <c r="R26">
        <v>604</v>
      </c>
      <c r="S26">
        <v>775</v>
      </c>
      <c r="T26">
        <v>0.25900000000000001</v>
      </c>
      <c r="U26">
        <v>0.33300000000000002</v>
      </c>
      <c r="V26">
        <v>0.36499999999999999</v>
      </c>
      <c r="W26">
        <v>0.69799999999999995</v>
      </c>
      <c r="X26">
        <v>91</v>
      </c>
      <c r="Y26">
        <v>0.33500000000000002</v>
      </c>
      <c r="Z26">
        <v>89</v>
      </c>
      <c r="AA26">
        <v>1989</v>
      </c>
      <c r="AB26">
        <v>139</v>
      </c>
      <c r="AC26">
        <v>22</v>
      </c>
      <c r="AD26">
        <v>62</v>
      </c>
      <c r="AE26">
        <v>51</v>
      </c>
      <c r="AF26">
        <v>52</v>
      </c>
      <c r="AG26">
        <v>2090</v>
      </c>
      <c r="AH26">
        <v>1904</v>
      </c>
      <c r="AI26">
        <v>11.753086419753091</v>
      </c>
      <c r="AJ26">
        <v>4.8187654320987656</v>
      </c>
      <c r="AK26">
        <v>4.0931677018633543</v>
      </c>
      <c r="AL26">
        <v>0.7255977302354113</v>
      </c>
      <c r="AM26">
        <v>4.0579913246579924</v>
      </c>
      <c r="AN26">
        <v>3.5176377205362819E-2</v>
      </c>
    </row>
    <row r="27" spans="1:40" ht="16" customHeight="1" x14ac:dyDescent="0.2">
      <c r="A27" s="15">
        <v>46</v>
      </c>
      <c r="C27" t="s">
        <v>89</v>
      </c>
      <c r="F27" t="s">
        <v>324</v>
      </c>
      <c r="G27">
        <v>163</v>
      </c>
      <c r="H27">
        <v>6209</v>
      </c>
      <c r="I27">
        <v>5597</v>
      </c>
      <c r="J27">
        <v>662</v>
      </c>
      <c r="K27">
        <v>1527</v>
      </c>
      <c r="L27">
        <v>239</v>
      </c>
      <c r="M27">
        <v>46</v>
      </c>
      <c r="N27">
        <v>81</v>
      </c>
      <c r="O27">
        <v>619</v>
      </c>
      <c r="P27">
        <v>116</v>
      </c>
      <c r="Q27">
        <v>49</v>
      </c>
      <c r="R27">
        <v>444</v>
      </c>
      <c r="S27">
        <v>649</v>
      </c>
      <c r="T27">
        <v>0.27300000000000002</v>
      </c>
      <c r="U27">
        <v>0.32700000000000001</v>
      </c>
      <c r="V27">
        <v>0.375</v>
      </c>
      <c r="W27">
        <v>0.70199999999999996</v>
      </c>
      <c r="X27">
        <v>92</v>
      </c>
      <c r="Y27">
        <v>0.33600000000000002</v>
      </c>
      <c r="Z27">
        <v>90</v>
      </c>
      <c r="AA27">
        <v>2101</v>
      </c>
      <c r="AB27">
        <v>137</v>
      </c>
      <c r="AC27">
        <v>29</v>
      </c>
      <c r="AD27">
        <v>92</v>
      </c>
      <c r="AE27">
        <v>45</v>
      </c>
      <c r="AF27">
        <v>66</v>
      </c>
      <c r="AG27">
        <v>2066</v>
      </c>
      <c r="AH27">
        <v>1880</v>
      </c>
      <c r="AI27">
        <v>11.60493827160494</v>
      </c>
      <c r="AJ27">
        <v>4.7580246913580249</v>
      </c>
      <c r="AK27">
        <v>4.0613496932515334</v>
      </c>
      <c r="AL27">
        <v>0.69667499810649147</v>
      </c>
      <c r="AM27">
        <v>4.1921508664627929</v>
      </c>
      <c r="AN27">
        <v>0.1308011732112595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25</v>
      </c>
      <c r="C29" t="s">
        <v>89</v>
      </c>
      <c r="F29" t="s">
        <v>123</v>
      </c>
      <c r="G29">
        <v>162</v>
      </c>
      <c r="H29">
        <v>6344</v>
      </c>
      <c r="I29">
        <v>5599</v>
      </c>
      <c r="J29">
        <v>714</v>
      </c>
      <c r="K29">
        <v>1431</v>
      </c>
      <c r="L29">
        <v>208</v>
      </c>
      <c r="M29">
        <v>17</v>
      </c>
      <c r="N29">
        <v>134</v>
      </c>
      <c r="O29">
        <v>675</v>
      </c>
      <c r="P29">
        <v>102</v>
      </c>
      <c r="Q29">
        <v>62</v>
      </c>
      <c r="R29">
        <v>613</v>
      </c>
      <c r="S29">
        <v>863</v>
      </c>
      <c r="T29">
        <v>0.25600000000000001</v>
      </c>
      <c r="U29">
        <v>0.33</v>
      </c>
      <c r="V29">
        <v>0.371</v>
      </c>
      <c r="W29">
        <v>0.7</v>
      </c>
      <c r="X29">
        <v>99</v>
      </c>
      <c r="Y29">
        <v>0.33700000000000002</v>
      </c>
      <c r="Z29">
        <v>101</v>
      </c>
      <c r="AA29">
        <v>2075</v>
      </c>
      <c r="AB29">
        <v>125</v>
      </c>
      <c r="AC29">
        <v>25</v>
      </c>
      <c r="AD29">
        <v>64</v>
      </c>
      <c r="AE29">
        <v>41</v>
      </c>
      <c r="AF29">
        <v>48</v>
      </c>
      <c r="AG29">
        <v>2117</v>
      </c>
      <c r="AH29">
        <v>1930</v>
      </c>
      <c r="AI29">
        <v>11.913580246913581</v>
      </c>
      <c r="AJ29">
        <v>4.8845679012345684</v>
      </c>
      <c r="AK29">
        <v>4.4074074074074074</v>
      </c>
      <c r="AL29">
        <v>0.47716049382716008</v>
      </c>
      <c r="AM29">
        <v>4.219031986531987</v>
      </c>
      <c r="AN29">
        <v>0.1883754208754205</v>
      </c>
    </row>
    <row r="30" spans="1:40" ht="16" customHeight="1" x14ac:dyDescent="0.2">
      <c r="A30" s="1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40" ht="16" customHeight="1" x14ac:dyDescent="0.2">
      <c r="A31" s="15">
        <v>40</v>
      </c>
      <c r="C31" t="s">
        <v>89</v>
      </c>
      <c r="F31" t="s">
        <v>418</v>
      </c>
      <c r="G31">
        <v>162</v>
      </c>
      <c r="H31">
        <v>6272</v>
      </c>
      <c r="I31">
        <v>5518</v>
      </c>
      <c r="J31">
        <v>601</v>
      </c>
      <c r="K31">
        <v>1346</v>
      </c>
      <c r="L31">
        <v>216</v>
      </c>
      <c r="M31">
        <v>31</v>
      </c>
      <c r="N31">
        <v>98</v>
      </c>
      <c r="O31">
        <v>542</v>
      </c>
      <c r="P31">
        <v>108</v>
      </c>
      <c r="Q31">
        <v>58</v>
      </c>
      <c r="R31">
        <v>579</v>
      </c>
      <c r="S31">
        <v>954</v>
      </c>
      <c r="T31">
        <v>0.24399999999999999</v>
      </c>
      <c r="U31">
        <v>0.317</v>
      </c>
      <c r="V31">
        <v>0.34799999999999998</v>
      </c>
      <c r="W31">
        <v>0.66400000000000003</v>
      </c>
      <c r="X31">
        <v>82</v>
      </c>
      <c r="Y31">
        <v>0.32</v>
      </c>
      <c r="Z31">
        <v>79</v>
      </c>
      <c r="AA31">
        <v>1918</v>
      </c>
      <c r="AB31">
        <v>110</v>
      </c>
      <c r="AC31">
        <v>27</v>
      </c>
      <c r="AD31">
        <v>110</v>
      </c>
      <c r="AE31">
        <v>38</v>
      </c>
      <c r="AF31">
        <v>73</v>
      </c>
      <c r="AG31">
        <v>2025</v>
      </c>
      <c r="AH31">
        <v>1857</v>
      </c>
      <c r="AI31">
        <v>11.46296296296296</v>
      </c>
      <c r="AJ31">
        <v>4.6998148148148147</v>
      </c>
      <c r="AK31">
        <v>3.709876543209877</v>
      </c>
      <c r="AL31">
        <v>0.98993827160493808</v>
      </c>
      <c r="AM31">
        <v>3.9639432176656149</v>
      </c>
      <c r="AN31">
        <v>0.25406667445573872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N31"/>
  <sheetViews>
    <sheetView workbookViewId="0">
      <selection activeCell="F17" sqref="F17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38</v>
      </c>
      <c r="C3" t="s">
        <v>89</v>
      </c>
      <c r="F3" t="s">
        <v>104</v>
      </c>
      <c r="G3">
        <v>163</v>
      </c>
      <c r="H3">
        <v>6279</v>
      </c>
      <c r="I3">
        <v>5533</v>
      </c>
      <c r="J3">
        <v>661</v>
      </c>
      <c r="K3">
        <v>1375</v>
      </c>
      <c r="L3">
        <v>202</v>
      </c>
      <c r="M3">
        <v>37</v>
      </c>
      <c r="N3">
        <v>120</v>
      </c>
      <c r="O3">
        <v>599</v>
      </c>
      <c r="P3">
        <v>72</v>
      </c>
      <c r="Q3">
        <v>44</v>
      </c>
      <c r="R3">
        <v>571</v>
      </c>
      <c r="S3">
        <v>772</v>
      </c>
      <c r="T3">
        <v>0.249</v>
      </c>
      <c r="U3">
        <v>0.31900000000000001</v>
      </c>
      <c r="V3">
        <v>0.36299999999999999</v>
      </c>
      <c r="W3">
        <v>0.68300000000000005</v>
      </c>
      <c r="X3">
        <v>88</v>
      </c>
      <c r="Y3">
        <v>0.32800000000000001</v>
      </c>
      <c r="Z3">
        <v>87</v>
      </c>
      <c r="AA3">
        <v>2011</v>
      </c>
      <c r="AB3">
        <v>124</v>
      </c>
      <c r="AC3">
        <v>24</v>
      </c>
      <c r="AD3">
        <v>109</v>
      </c>
      <c r="AE3">
        <v>42</v>
      </c>
      <c r="AF3">
        <v>78</v>
      </c>
      <c r="AG3">
        <v>2048</v>
      </c>
      <c r="AH3">
        <v>1880</v>
      </c>
      <c r="AI3">
        <v>11.60493827160494</v>
      </c>
      <c r="AJ3">
        <v>4.7580246913580249</v>
      </c>
      <c r="AK3">
        <v>4.0552147239263796</v>
      </c>
      <c r="AL3">
        <v>0.70280996743164437</v>
      </c>
      <c r="AM3">
        <v>4.1597701149425292</v>
      </c>
      <c r="AN3">
        <v>0.1045553910161487</v>
      </c>
    </row>
    <row r="4" spans="1:40" ht="16" customHeight="1" x14ac:dyDescent="0.2">
      <c r="A4" s="15">
        <v>24</v>
      </c>
      <c r="C4" t="s">
        <v>89</v>
      </c>
      <c r="F4" t="s">
        <v>120</v>
      </c>
      <c r="G4">
        <v>162</v>
      </c>
      <c r="H4">
        <v>6230</v>
      </c>
      <c r="I4">
        <v>5535</v>
      </c>
      <c r="J4">
        <v>659</v>
      </c>
      <c r="K4">
        <v>1418</v>
      </c>
      <c r="L4">
        <v>226</v>
      </c>
      <c r="M4">
        <v>27</v>
      </c>
      <c r="N4">
        <v>116</v>
      </c>
      <c r="O4">
        <v>608</v>
      </c>
      <c r="P4">
        <v>145</v>
      </c>
      <c r="Q4">
        <v>58</v>
      </c>
      <c r="R4">
        <v>509</v>
      </c>
      <c r="S4">
        <v>770</v>
      </c>
      <c r="T4">
        <v>0.25600000000000001</v>
      </c>
      <c r="U4">
        <v>0.32200000000000001</v>
      </c>
      <c r="V4">
        <v>0.37</v>
      </c>
      <c r="W4">
        <v>0.69199999999999995</v>
      </c>
      <c r="X4">
        <v>102</v>
      </c>
      <c r="Y4">
        <v>0.33</v>
      </c>
      <c r="Z4">
        <v>100</v>
      </c>
      <c r="AA4">
        <v>2046</v>
      </c>
      <c r="AB4">
        <v>124</v>
      </c>
      <c r="AC4">
        <v>58</v>
      </c>
      <c r="AD4">
        <v>72</v>
      </c>
      <c r="AE4">
        <v>56</v>
      </c>
      <c r="AF4">
        <v>61</v>
      </c>
      <c r="AG4">
        <v>2046</v>
      </c>
      <c r="AH4">
        <v>1864</v>
      </c>
      <c r="AI4">
        <v>11.506172839506171</v>
      </c>
      <c r="AJ4">
        <v>4.7175308641975304</v>
      </c>
      <c r="AK4">
        <v>4.0679012345679011</v>
      </c>
      <c r="AL4">
        <v>0.64962962962962933</v>
      </c>
      <c r="AM4">
        <v>4.1647342995169083</v>
      </c>
      <c r="AN4">
        <v>9.683306494900723E-2</v>
      </c>
    </row>
    <row r="5" spans="1:40" ht="16" customHeight="1" x14ac:dyDescent="0.2">
      <c r="A5" s="15">
        <v>28</v>
      </c>
      <c r="C5" t="s">
        <v>89</v>
      </c>
      <c r="F5" t="s">
        <v>200</v>
      </c>
      <c r="G5">
        <v>162</v>
      </c>
      <c r="H5">
        <v>6214</v>
      </c>
      <c r="I5">
        <v>5499</v>
      </c>
      <c r="J5">
        <v>696</v>
      </c>
      <c r="K5">
        <v>1449</v>
      </c>
      <c r="L5">
        <v>236</v>
      </c>
      <c r="M5">
        <v>31</v>
      </c>
      <c r="N5">
        <v>109</v>
      </c>
      <c r="O5">
        <v>658</v>
      </c>
      <c r="P5">
        <v>104</v>
      </c>
      <c r="Q5">
        <v>58</v>
      </c>
      <c r="R5">
        <v>569</v>
      </c>
      <c r="S5">
        <v>811</v>
      </c>
      <c r="T5">
        <v>0.26400000000000001</v>
      </c>
      <c r="U5">
        <v>0.33300000000000002</v>
      </c>
      <c r="V5">
        <v>0.377</v>
      </c>
      <c r="W5">
        <v>0.71099999999999997</v>
      </c>
      <c r="X5">
        <v>98</v>
      </c>
      <c r="Y5">
        <v>0.33800000000000002</v>
      </c>
      <c r="Z5">
        <v>97</v>
      </c>
      <c r="AA5">
        <v>2074</v>
      </c>
      <c r="AB5">
        <v>128</v>
      </c>
      <c r="AC5">
        <v>33</v>
      </c>
      <c r="AD5">
        <v>64</v>
      </c>
      <c r="AE5">
        <v>49</v>
      </c>
      <c r="AF5">
        <v>57</v>
      </c>
      <c r="AG5">
        <v>2108</v>
      </c>
      <c r="AH5">
        <v>1922</v>
      </c>
      <c r="AI5">
        <v>11.8641975308642</v>
      </c>
      <c r="AJ5">
        <v>4.8643209876543212</v>
      </c>
      <c r="AK5">
        <v>4.2962962962962967</v>
      </c>
      <c r="AL5">
        <v>0.56802469135802447</v>
      </c>
      <c r="AM5">
        <v>4.23102936269603</v>
      </c>
      <c r="AN5">
        <v>6.5266933600266697E-2</v>
      </c>
    </row>
    <row r="6" spans="1:40" ht="16" customHeight="1" x14ac:dyDescent="0.2">
      <c r="A6" s="15">
        <v>40</v>
      </c>
      <c r="C6" t="s">
        <v>89</v>
      </c>
      <c r="F6" t="s">
        <v>290</v>
      </c>
      <c r="G6">
        <v>162</v>
      </c>
      <c r="H6">
        <v>6345</v>
      </c>
      <c r="I6">
        <v>5574</v>
      </c>
      <c r="J6">
        <v>669</v>
      </c>
      <c r="K6">
        <v>1397</v>
      </c>
      <c r="L6">
        <v>221</v>
      </c>
      <c r="M6">
        <v>42</v>
      </c>
      <c r="N6">
        <v>110</v>
      </c>
      <c r="O6">
        <v>610</v>
      </c>
      <c r="P6">
        <v>78</v>
      </c>
      <c r="Q6">
        <v>73</v>
      </c>
      <c r="R6">
        <v>621</v>
      </c>
      <c r="S6">
        <v>857</v>
      </c>
      <c r="T6">
        <v>0.251</v>
      </c>
      <c r="U6">
        <v>0.32700000000000001</v>
      </c>
      <c r="V6">
        <v>0.36499999999999999</v>
      </c>
      <c r="W6">
        <v>0.69099999999999995</v>
      </c>
      <c r="X6">
        <v>92</v>
      </c>
      <c r="Y6">
        <v>0.33100000000000002</v>
      </c>
      <c r="Z6">
        <v>92</v>
      </c>
      <c r="AA6">
        <v>2032</v>
      </c>
      <c r="AB6">
        <v>121</v>
      </c>
      <c r="AC6">
        <v>29</v>
      </c>
      <c r="AD6">
        <v>80</v>
      </c>
      <c r="AE6">
        <v>40</v>
      </c>
      <c r="AF6">
        <v>66</v>
      </c>
      <c r="AG6">
        <v>2113</v>
      </c>
      <c r="AH6">
        <v>1919</v>
      </c>
      <c r="AI6">
        <v>11.845679012345681</v>
      </c>
      <c r="AJ6">
        <v>4.8567283950617277</v>
      </c>
      <c r="AK6">
        <v>4.1296296296296298</v>
      </c>
      <c r="AL6">
        <v>0.72709876543209795</v>
      </c>
      <c r="AM6">
        <v>4.1650059463132854</v>
      </c>
      <c r="AN6">
        <v>3.5376316683655602E-2</v>
      </c>
    </row>
    <row r="7" spans="1:40" ht="16" customHeight="1" x14ac:dyDescent="0.2">
      <c r="A7" s="15">
        <v>32</v>
      </c>
      <c r="C7" t="s">
        <v>89</v>
      </c>
      <c r="F7" t="s">
        <v>260</v>
      </c>
      <c r="G7">
        <v>163</v>
      </c>
      <c r="H7">
        <v>6236</v>
      </c>
      <c r="I7">
        <v>5577</v>
      </c>
      <c r="J7">
        <v>684</v>
      </c>
      <c r="K7">
        <v>1492</v>
      </c>
      <c r="L7">
        <v>225</v>
      </c>
      <c r="M7">
        <v>23</v>
      </c>
      <c r="N7">
        <v>135</v>
      </c>
      <c r="O7">
        <v>633</v>
      </c>
      <c r="P7">
        <v>64</v>
      </c>
      <c r="Q7">
        <v>53</v>
      </c>
      <c r="R7">
        <v>519</v>
      </c>
      <c r="S7">
        <v>858</v>
      </c>
      <c r="T7">
        <v>0.26800000000000002</v>
      </c>
      <c r="U7">
        <v>0.33</v>
      </c>
      <c r="V7">
        <v>0.38900000000000001</v>
      </c>
      <c r="W7">
        <v>0.71899999999999997</v>
      </c>
      <c r="X7">
        <v>104</v>
      </c>
      <c r="Y7">
        <v>0.34</v>
      </c>
      <c r="Z7">
        <v>104</v>
      </c>
      <c r="AA7">
        <v>2168</v>
      </c>
      <c r="AB7">
        <v>156</v>
      </c>
      <c r="AC7">
        <v>26</v>
      </c>
      <c r="AD7">
        <v>70</v>
      </c>
      <c r="AE7">
        <v>43</v>
      </c>
      <c r="AF7">
        <v>40</v>
      </c>
      <c r="AG7">
        <v>2077</v>
      </c>
      <c r="AH7">
        <v>1868</v>
      </c>
      <c r="AI7">
        <v>11.53086419753086</v>
      </c>
      <c r="AJ7">
        <v>4.7276543209876536</v>
      </c>
      <c r="AK7">
        <v>4.1963190184049077</v>
      </c>
      <c r="AL7">
        <v>0.53133530258274586</v>
      </c>
      <c r="AM7">
        <v>4.2816195286195287</v>
      </c>
      <c r="AN7">
        <v>8.5300510214620928E-2</v>
      </c>
    </row>
    <row r="8" spans="1:40" ht="16" customHeight="1" x14ac:dyDescent="0.2">
      <c r="A8" s="15">
        <v>37</v>
      </c>
      <c r="C8" t="s">
        <v>89</v>
      </c>
      <c r="F8" t="s">
        <v>539</v>
      </c>
      <c r="G8">
        <v>163</v>
      </c>
      <c r="H8">
        <v>6373</v>
      </c>
      <c r="I8">
        <v>5535</v>
      </c>
      <c r="J8">
        <v>776</v>
      </c>
      <c r="K8">
        <v>1437</v>
      </c>
      <c r="L8">
        <v>271</v>
      </c>
      <c r="M8">
        <v>35</v>
      </c>
      <c r="N8">
        <v>135</v>
      </c>
      <c r="O8">
        <v>714</v>
      </c>
      <c r="P8">
        <v>146</v>
      </c>
      <c r="Q8">
        <v>49</v>
      </c>
      <c r="R8">
        <v>693</v>
      </c>
      <c r="S8">
        <v>940</v>
      </c>
      <c r="T8">
        <v>0.26</v>
      </c>
      <c r="U8">
        <v>0.34300000000000003</v>
      </c>
      <c r="V8">
        <v>0.39400000000000002</v>
      </c>
      <c r="W8">
        <v>0.73699999999999999</v>
      </c>
      <c r="X8">
        <v>107</v>
      </c>
      <c r="Y8">
        <v>0.35199999999999998</v>
      </c>
      <c r="Z8">
        <v>107</v>
      </c>
      <c r="AA8">
        <v>2183</v>
      </c>
      <c r="AB8">
        <v>121</v>
      </c>
      <c r="AC8">
        <v>30</v>
      </c>
      <c r="AD8">
        <v>68</v>
      </c>
      <c r="AE8">
        <v>46</v>
      </c>
      <c r="AF8">
        <v>87</v>
      </c>
      <c r="AG8">
        <v>2247</v>
      </c>
      <c r="AH8">
        <v>2077</v>
      </c>
      <c r="AI8">
        <v>12.820987654320991</v>
      </c>
      <c r="AJ8">
        <v>5.2566049382716047</v>
      </c>
      <c r="AK8">
        <v>4.7607361963190176</v>
      </c>
      <c r="AL8">
        <v>0.49586874195258618</v>
      </c>
      <c r="AM8">
        <v>4.6391043083900216</v>
      </c>
      <c r="AN8">
        <v>0.1216318879289968</v>
      </c>
    </row>
    <row r="9" spans="1:40" ht="16" customHeight="1" x14ac:dyDescent="0.2">
      <c r="A9" s="15">
        <v>29</v>
      </c>
      <c r="C9" t="s">
        <v>89</v>
      </c>
      <c r="F9" t="s">
        <v>410</v>
      </c>
      <c r="G9">
        <v>162</v>
      </c>
      <c r="H9">
        <v>6019</v>
      </c>
      <c r="I9">
        <v>5474</v>
      </c>
      <c r="J9">
        <v>662</v>
      </c>
      <c r="K9">
        <v>1395</v>
      </c>
      <c r="L9">
        <v>201</v>
      </c>
      <c r="M9">
        <v>19</v>
      </c>
      <c r="N9">
        <v>131</v>
      </c>
      <c r="O9">
        <v>616</v>
      </c>
      <c r="P9">
        <v>79</v>
      </c>
      <c r="Q9">
        <v>68</v>
      </c>
      <c r="R9">
        <v>432</v>
      </c>
      <c r="S9">
        <v>756</v>
      </c>
      <c r="T9">
        <v>0.255</v>
      </c>
      <c r="U9">
        <v>0.311</v>
      </c>
      <c r="V9">
        <v>0.37</v>
      </c>
      <c r="W9">
        <v>0.68100000000000005</v>
      </c>
      <c r="X9">
        <v>97</v>
      </c>
      <c r="Y9">
        <v>0.32400000000000001</v>
      </c>
      <c r="Z9">
        <v>97</v>
      </c>
      <c r="AA9">
        <v>2027</v>
      </c>
      <c r="AB9">
        <v>135</v>
      </c>
      <c r="AC9">
        <v>26</v>
      </c>
      <c r="AD9">
        <v>56</v>
      </c>
      <c r="AE9">
        <v>31</v>
      </c>
      <c r="AF9">
        <v>31</v>
      </c>
      <c r="AG9">
        <v>1884</v>
      </c>
      <c r="AH9">
        <v>1681</v>
      </c>
      <c r="AI9">
        <v>10.376543209876541</v>
      </c>
      <c r="AJ9">
        <v>4.2543827160493821</v>
      </c>
      <c r="AK9">
        <v>4.0864197530864201</v>
      </c>
      <c r="AL9">
        <v>0.16796296296296201</v>
      </c>
      <c r="AM9">
        <v>3.8887013219006792</v>
      </c>
      <c r="AN9">
        <v>0.19771843118574139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25</v>
      </c>
      <c r="B11" t="s">
        <v>380</v>
      </c>
      <c r="C11" t="s">
        <v>540</v>
      </c>
      <c r="D11" t="s">
        <v>541</v>
      </c>
      <c r="E11" t="s">
        <v>28</v>
      </c>
      <c r="F11" t="s">
        <v>404</v>
      </c>
      <c r="G11">
        <v>2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-100</v>
      </c>
      <c r="Y11">
        <v>0</v>
      </c>
      <c r="Z11">
        <v>-138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40" ht="16" customHeight="1" x14ac:dyDescent="0.2">
      <c r="A12" s="15">
        <v>37</v>
      </c>
      <c r="C12" t="s">
        <v>89</v>
      </c>
      <c r="F12" t="s">
        <v>92</v>
      </c>
      <c r="G12">
        <v>162</v>
      </c>
      <c r="H12">
        <v>6120</v>
      </c>
      <c r="I12">
        <v>5489</v>
      </c>
      <c r="J12">
        <v>653</v>
      </c>
      <c r="K12">
        <v>1441</v>
      </c>
      <c r="L12">
        <v>222</v>
      </c>
      <c r="M12">
        <v>41</v>
      </c>
      <c r="N12">
        <v>110</v>
      </c>
      <c r="O12">
        <v>603</v>
      </c>
      <c r="P12">
        <v>108</v>
      </c>
      <c r="Q12">
        <v>65</v>
      </c>
      <c r="R12">
        <v>471</v>
      </c>
      <c r="S12">
        <v>864</v>
      </c>
      <c r="T12">
        <v>0.26300000000000001</v>
      </c>
      <c r="U12">
        <v>0.32200000000000001</v>
      </c>
      <c r="V12">
        <v>0.378</v>
      </c>
      <c r="W12">
        <v>0.7</v>
      </c>
      <c r="X12">
        <v>100</v>
      </c>
      <c r="Y12">
        <v>0.33200000000000002</v>
      </c>
      <c r="Z12">
        <v>100</v>
      </c>
      <c r="AA12">
        <v>2075</v>
      </c>
      <c r="AB12">
        <v>124</v>
      </c>
      <c r="AC12">
        <v>29</v>
      </c>
      <c r="AD12">
        <v>83</v>
      </c>
      <c r="AE12">
        <v>48</v>
      </c>
      <c r="AF12">
        <v>49</v>
      </c>
      <c r="AG12">
        <v>1990</v>
      </c>
      <c r="AH12">
        <v>1801</v>
      </c>
      <c r="AI12">
        <v>11.11728395061728</v>
      </c>
      <c r="AJ12">
        <v>4.5580864197530859</v>
      </c>
      <c r="AK12">
        <v>4.0308641975308639</v>
      </c>
      <c r="AL12">
        <v>0.52722222222222204</v>
      </c>
      <c r="AM12">
        <v>4.1109782608695653</v>
      </c>
      <c r="AN12">
        <v>8.0114063338701413E-2</v>
      </c>
    </row>
    <row r="13" spans="1:40" ht="16" customHeight="1" x14ac:dyDescent="0.2">
      <c r="A13" s="15">
        <v>30</v>
      </c>
      <c r="C13" t="s">
        <v>89</v>
      </c>
      <c r="F13" t="s">
        <v>146</v>
      </c>
      <c r="G13">
        <v>162</v>
      </c>
      <c r="H13">
        <v>6267</v>
      </c>
      <c r="I13">
        <v>5582</v>
      </c>
      <c r="J13">
        <v>667</v>
      </c>
      <c r="K13">
        <v>1448</v>
      </c>
      <c r="L13">
        <v>232</v>
      </c>
      <c r="M13">
        <v>42</v>
      </c>
      <c r="N13">
        <v>89</v>
      </c>
      <c r="O13">
        <v>623</v>
      </c>
      <c r="P13">
        <v>146</v>
      </c>
      <c r="Q13">
        <v>76</v>
      </c>
      <c r="R13">
        <v>550</v>
      </c>
      <c r="S13">
        <v>768</v>
      </c>
      <c r="T13">
        <v>0.25900000000000001</v>
      </c>
      <c r="U13">
        <v>0.32700000000000001</v>
      </c>
      <c r="V13">
        <v>0.36399999999999999</v>
      </c>
      <c r="W13">
        <v>0.69099999999999995</v>
      </c>
      <c r="X13">
        <v>95</v>
      </c>
      <c r="Y13">
        <v>0.33</v>
      </c>
      <c r="Z13">
        <v>94</v>
      </c>
      <c r="AA13">
        <v>2031</v>
      </c>
      <c r="AB13">
        <v>133</v>
      </c>
      <c r="AC13">
        <v>32</v>
      </c>
      <c r="AD13">
        <v>56</v>
      </c>
      <c r="AE13">
        <v>43</v>
      </c>
      <c r="AF13">
        <v>42</v>
      </c>
      <c r="AG13">
        <v>2072</v>
      </c>
      <c r="AH13">
        <v>1863</v>
      </c>
      <c r="AI13">
        <v>11.5</v>
      </c>
      <c r="AJ13">
        <v>4.7149999999999999</v>
      </c>
      <c r="AK13">
        <v>4.117283950617284</v>
      </c>
      <c r="AL13">
        <v>0.59771604938271583</v>
      </c>
      <c r="AM13">
        <v>4.0323853211009171</v>
      </c>
      <c r="AN13">
        <v>8.4898629516366952E-2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36</v>
      </c>
      <c r="C15" t="s">
        <v>89</v>
      </c>
      <c r="F15" t="s">
        <v>526</v>
      </c>
      <c r="G15">
        <v>162</v>
      </c>
      <c r="H15">
        <v>6332</v>
      </c>
      <c r="I15">
        <v>5557</v>
      </c>
      <c r="J15">
        <v>798</v>
      </c>
      <c r="K15">
        <v>1511</v>
      </c>
      <c r="L15">
        <v>231</v>
      </c>
      <c r="M15">
        <v>34</v>
      </c>
      <c r="N15">
        <v>139</v>
      </c>
      <c r="O15">
        <v>744</v>
      </c>
      <c r="P15">
        <v>149</v>
      </c>
      <c r="Q15">
        <v>75</v>
      </c>
      <c r="R15">
        <v>597</v>
      </c>
      <c r="S15">
        <v>820</v>
      </c>
      <c r="T15">
        <v>0.27200000000000002</v>
      </c>
      <c r="U15">
        <v>0.34200000000000003</v>
      </c>
      <c r="V15">
        <v>0.40100000000000002</v>
      </c>
      <c r="W15">
        <v>0.74299999999999999</v>
      </c>
      <c r="X15">
        <v>112</v>
      </c>
      <c r="Y15">
        <v>0.35299999999999998</v>
      </c>
      <c r="Z15">
        <v>113</v>
      </c>
      <c r="AA15">
        <v>2227</v>
      </c>
      <c r="AB15">
        <v>117</v>
      </c>
      <c r="AC15">
        <v>28</v>
      </c>
      <c r="AD15">
        <v>86</v>
      </c>
      <c r="AE15">
        <v>64</v>
      </c>
      <c r="AF15">
        <v>95</v>
      </c>
      <c r="AG15">
        <v>2231</v>
      </c>
      <c r="AH15">
        <v>2039</v>
      </c>
      <c r="AI15">
        <v>12.586419753086419</v>
      </c>
      <c r="AJ15">
        <v>5.1604320987654324</v>
      </c>
      <c r="AK15">
        <v>4.9259259259259256</v>
      </c>
      <c r="AL15">
        <v>0.23450617283950589</v>
      </c>
      <c r="AM15">
        <v>4.6486947693307332</v>
      </c>
      <c r="AN15">
        <v>0.27723115659519237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27</v>
      </c>
      <c r="C17" t="s">
        <v>89</v>
      </c>
      <c r="F17" t="s">
        <v>134</v>
      </c>
      <c r="G17">
        <v>162</v>
      </c>
      <c r="H17">
        <v>6090</v>
      </c>
      <c r="I17">
        <v>5472</v>
      </c>
      <c r="J17">
        <v>647</v>
      </c>
      <c r="K17">
        <v>1335</v>
      </c>
      <c r="L17">
        <v>228</v>
      </c>
      <c r="M17">
        <v>49</v>
      </c>
      <c r="N17">
        <v>120</v>
      </c>
      <c r="O17">
        <v>612</v>
      </c>
      <c r="P17">
        <v>106</v>
      </c>
      <c r="Q17">
        <v>75</v>
      </c>
      <c r="R17">
        <v>500</v>
      </c>
      <c r="S17">
        <v>909</v>
      </c>
      <c r="T17">
        <v>0.24399999999999999</v>
      </c>
      <c r="U17">
        <v>0.309</v>
      </c>
      <c r="V17">
        <v>0.36899999999999999</v>
      </c>
      <c r="W17">
        <v>0.67800000000000005</v>
      </c>
      <c r="X17">
        <v>96</v>
      </c>
      <c r="Y17">
        <v>0.32100000000000001</v>
      </c>
      <c r="Z17">
        <v>94</v>
      </c>
      <c r="AA17">
        <v>2021</v>
      </c>
      <c r="AB17">
        <v>102</v>
      </c>
      <c r="AC17">
        <v>27</v>
      </c>
      <c r="AD17">
        <v>56</v>
      </c>
      <c r="AE17">
        <v>35</v>
      </c>
      <c r="AF17">
        <v>37</v>
      </c>
      <c r="AG17">
        <v>1899</v>
      </c>
      <c r="AH17">
        <v>1722</v>
      </c>
      <c r="AI17">
        <v>10.62962962962963</v>
      </c>
      <c r="AJ17">
        <v>4.3581481481481479</v>
      </c>
      <c r="AK17">
        <v>3.9938271604938271</v>
      </c>
      <c r="AL17">
        <v>0.36432098765432069</v>
      </c>
      <c r="AM17">
        <v>3.9984951456310678</v>
      </c>
      <c r="AN17">
        <v>4.667985137241093E-3</v>
      </c>
    </row>
    <row r="18" spans="1:40" ht="16" customHeight="1" x14ac:dyDescent="0.2">
      <c r="A18" s="15">
        <v>24</v>
      </c>
      <c r="C18" t="s">
        <v>89</v>
      </c>
      <c r="F18" t="s">
        <v>160</v>
      </c>
      <c r="G18">
        <v>163</v>
      </c>
      <c r="H18">
        <v>6304</v>
      </c>
      <c r="I18">
        <v>5632</v>
      </c>
      <c r="J18">
        <v>673</v>
      </c>
      <c r="K18">
        <v>1530</v>
      </c>
      <c r="L18">
        <v>190</v>
      </c>
      <c r="M18">
        <v>37</v>
      </c>
      <c r="N18">
        <v>111</v>
      </c>
      <c r="O18">
        <v>632</v>
      </c>
      <c r="P18">
        <v>74</v>
      </c>
      <c r="Q18">
        <v>45</v>
      </c>
      <c r="R18">
        <v>520</v>
      </c>
      <c r="S18">
        <v>791</v>
      </c>
      <c r="T18">
        <v>0.27200000000000002</v>
      </c>
      <c r="U18">
        <v>0.33600000000000002</v>
      </c>
      <c r="V18">
        <v>0.378</v>
      </c>
      <c r="W18">
        <v>0.71399999999999997</v>
      </c>
      <c r="X18">
        <v>102</v>
      </c>
      <c r="Y18">
        <v>0.34100000000000003</v>
      </c>
      <c r="Z18">
        <v>103</v>
      </c>
      <c r="AA18">
        <v>2127</v>
      </c>
      <c r="AB18">
        <v>159</v>
      </c>
      <c r="AC18">
        <v>46</v>
      </c>
      <c r="AD18">
        <v>64</v>
      </c>
      <c r="AE18">
        <v>40</v>
      </c>
      <c r="AF18">
        <v>43</v>
      </c>
      <c r="AG18">
        <v>2139</v>
      </c>
      <c r="AH18">
        <v>1935</v>
      </c>
      <c r="AI18">
        <v>11.944444444444439</v>
      </c>
      <c r="AJ18">
        <v>4.8972222222222221</v>
      </c>
      <c r="AK18">
        <v>4.1288343558282206</v>
      </c>
      <c r="AL18">
        <v>0.76838786639400158</v>
      </c>
      <c r="AM18">
        <v>4.2328124999999996</v>
      </c>
      <c r="AN18">
        <v>0.1039781441717791</v>
      </c>
    </row>
    <row r="19" spans="1:40" ht="16" customHeight="1" x14ac:dyDescent="0.2">
      <c r="A19" s="15">
        <v>39</v>
      </c>
      <c r="C19" t="s">
        <v>89</v>
      </c>
      <c r="F19" t="s">
        <v>351</v>
      </c>
      <c r="G19">
        <v>162</v>
      </c>
      <c r="H19">
        <v>6226</v>
      </c>
      <c r="I19">
        <v>5468</v>
      </c>
      <c r="J19">
        <v>572</v>
      </c>
      <c r="K19">
        <v>1286</v>
      </c>
      <c r="L19">
        <v>183</v>
      </c>
      <c r="M19">
        <v>22</v>
      </c>
      <c r="N19">
        <v>96</v>
      </c>
      <c r="O19">
        <v>538</v>
      </c>
      <c r="P19">
        <v>43</v>
      </c>
      <c r="Q19">
        <v>23</v>
      </c>
      <c r="R19">
        <v>597</v>
      </c>
      <c r="S19">
        <v>735</v>
      </c>
      <c r="T19">
        <v>0.23499999999999999</v>
      </c>
      <c r="U19">
        <v>0.311</v>
      </c>
      <c r="V19">
        <v>0.32900000000000001</v>
      </c>
      <c r="W19">
        <v>0.64100000000000001</v>
      </c>
      <c r="X19">
        <v>81</v>
      </c>
      <c r="Y19">
        <v>0.314</v>
      </c>
      <c r="Z19">
        <v>81</v>
      </c>
      <c r="AA19">
        <v>1801</v>
      </c>
      <c r="AB19">
        <v>148</v>
      </c>
      <c r="AC19">
        <v>29</v>
      </c>
      <c r="AD19">
        <v>87</v>
      </c>
      <c r="AE19">
        <v>45</v>
      </c>
      <c r="AF19">
        <v>56</v>
      </c>
      <c r="AG19">
        <v>1968</v>
      </c>
      <c r="AH19">
        <v>1797</v>
      </c>
      <c r="AI19">
        <v>11.09259259259259</v>
      </c>
      <c r="AJ19">
        <v>4.5479629629629628</v>
      </c>
      <c r="AK19">
        <v>3.5308641975308639</v>
      </c>
      <c r="AL19">
        <v>1.017098765432098</v>
      </c>
      <c r="AM19">
        <v>3.6964013933547699</v>
      </c>
      <c r="AN19">
        <v>0.165537195823906</v>
      </c>
    </row>
    <row r="20" spans="1:40" ht="16" customHeight="1" x14ac:dyDescent="0.2">
      <c r="A20" s="15">
        <v>31</v>
      </c>
      <c r="C20" t="s">
        <v>89</v>
      </c>
      <c r="F20" t="s">
        <v>182</v>
      </c>
      <c r="G20">
        <v>162</v>
      </c>
      <c r="H20">
        <v>6182</v>
      </c>
      <c r="I20">
        <v>5524</v>
      </c>
      <c r="J20">
        <v>671</v>
      </c>
      <c r="K20">
        <v>1451</v>
      </c>
      <c r="L20">
        <v>220</v>
      </c>
      <c r="M20">
        <v>30</v>
      </c>
      <c r="N20">
        <v>101</v>
      </c>
      <c r="O20">
        <v>637</v>
      </c>
      <c r="P20">
        <v>53</v>
      </c>
      <c r="Q20">
        <v>35</v>
      </c>
      <c r="R20">
        <v>515</v>
      </c>
      <c r="S20">
        <v>690</v>
      </c>
      <c r="T20">
        <v>0.26300000000000001</v>
      </c>
      <c r="U20">
        <v>0.32400000000000001</v>
      </c>
      <c r="V20">
        <v>0.36799999999999999</v>
      </c>
      <c r="W20">
        <v>0.69199999999999995</v>
      </c>
      <c r="X20">
        <v>100</v>
      </c>
      <c r="Y20">
        <v>0.32900000000000001</v>
      </c>
      <c r="Z20">
        <v>99</v>
      </c>
      <c r="AA20">
        <v>2034</v>
      </c>
      <c r="AB20">
        <v>122</v>
      </c>
      <c r="AC20">
        <v>21</v>
      </c>
      <c r="AD20">
        <v>49</v>
      </c>
      <c r="AE20">
        <v>72</v>
      </c>
      <c r="AF20">
        <v>52</v>
      </c>
      <c r="AG20">
        <v>2039</v>
      </c>
      <c r="AH20">
        <v>1882</v>
      </c>
      <c r="AI20">
        <v>11.61728395061728</v>
      </c>
      <c r="AJ20">
        <v>4.763086419753086</v>
      </c>
      <c r="AK20">
        <v>4.1419753086419746</v>
      </c>
      <c r="AL20">
        <v>0.6211111111111105</v>
      </c>
      <c r="AM20">
        <v>4.1564060356652943</v>
      </c>
      <c r="AN20">
        <v>1.443072702331882E-2</v>
      </c>
    </row>
    <row r="21" spans="1:40" ht="16" customHeight="1" x14ac:dyDescent="0.2">
      <c r="A21" s="15">
        <v>36</v>
      </c>
      <c r="C21" t="s">
        <v>89</v>
      </c>
      <c r="F21" t="s">
        <v>542</v>
      </c>
      <c r="G21">
        <v>162</v>
      </c>
      <c r="H21">
        <v>6048</v>
      </c>
      <c r="I21">
        <v>5331</v>
      </c>
      <c r="J21">
        <v>689</v>
      </c>
      <c r="K21">
        <v>1315</v>
      </c>
      <c r="L21">
        <v>205</v>
      </c>
      <c r="M21">
        <v>37</v>
      </c>
      <c r="N21">
        <v>132</v>
      </c>
      <c r="O21">
        <v>637</v>
      </c>
      <c r="P21">
        <v>164</v>
      </c>
      <c r="Q21">
        <v>93</v>
      </c>
      <c r="R21">
        <v>568</v>
      </c>
      <c r="S21">
        <v>876</v>
      </c>
      <c r="T21">
        <v>0.247</v>
      </c>
      <c r="U21">
        <v>0.32100000000000001</v>
      </c>
      <c r="V21">
        <v>0.373</v>
      </c>
      <c r="W21">
        <v>0.69399999999999995</v>
      </c>
      <c r="X21">
        <v>105</v>
      </c>
      <c r="Y21">
        <v>0.33500000000000002</v>
      </c>
      <c r="Z21">
        <v>109</v>
      </c>
      <c r="AA21">
        <v>1990</v>
      </c>
      <c r="AB21">
        <v>108</v>
      </c>
      <c r="AC21">
        <v>38</v>
      </c>
      <c r="AD21">
        <v>60</v>
      </c>
      <c r="AE21">
        <v>51</v>
      </c>
      <c r="AF21">
        <v>48</v>
      </c>
      <c r="AG21">
        <v>1969</v>
      </c>
      <c r="AH21">
        <v>1768</v>
      </c>
      <c r="AI21">
        <v>10.913580246913581</v>
      </c>
      <c r="AJ21">
        <v>4.4745679012345683</v>
      </c>
      <c r="AK21">
        <v>4.2530864197530862</v>
      </c>
      <c r="AL21">
        <v>0.22148148148148211</v>
      </c>
      <c r="AM21">
        <v>3.9946763586015921</v>
      </c>
      <c r="AN21">
        <v>0.25841006115149412</v>
      </c>
    </row>
    <row r="22" spans="1:40" ht="16" customHeight="1" x14ac:dyDescent="0.2">
      <c r="A22" s="15">
        <v>42</v>
      </c>
      <c r="C22" t="s">
        <v>89</v>
      </c>
      <c r="F22" t="s">
        <v>309</v>
      </c>
      <c r="G22">
        <v>162</v>
      </c>
      <c r="H22">
        <v>6121</v>
      </c>
      <c r="I22">
        <v>5494</v>
      </c>
      <c r="J22">
        <v>676</v>
      </c>
      <c r="K22">
        <v>1434</v>
      </c>
      <c r="L22">
        <v>233</v>
      </c>
      <c r="M22">
        <v>50</v>
      </c>
      <c r="N22">
        <v>95</v>
      </c>
      <c r="O22">
        <v>636</v>
      </c>
      <c r="P22">
        <v>115</v>
      </c>
      <c r="Q22">
        <v>58</v>
      </c>
      <c r="R22">
        <v>469</v>
      </c>
      <c r="S22">
        <v>822</v>
      </c>
      <c r="T22">
        <v>0.26100000000000001</v>
      </c>
      <c r="U22">
        <v>0.32</v>
      </c>
      <c r="V22">
        <v>0.373</v>
      </c>
      <c r="W22">
        <v>0.69299999999999995</v>
      </c>
      <c r="X22">
        <v>91</v>
      </c>
      <c r="Y22">
        <v>0.33</v>
      </c>
      <c r="Z22">
        <v>88</v>
      </c>
      <c r="AA22">
        <v>2052</v>
      </c>
      <c r="AB22">
        <v>112</v>
      </c>
      <c r="AC22">
        <v>26</v>
      </c>
      <c r="AD22">
        <v>84</v>
      </c>
      <c r="AE22">
        <v>44</v>
      </c>
      <c r="AF22">
        <v>75</v>
      </c>
      <c r="AG22">
        <v>2004</v>
      </c>
      <c r="AH22">
        <v>1834</v>
      </c>
      <c r="AI22">
        <v>11.320987654320991</v>
      </c>
      <c r="AJ22">
        <v>4.6416049382716036</v>
      </c>
      <c r="AK22">
        <v>4.1728395061728394</v>
      </c>
      <c r="AL22">
        <v>0.46876543209876509</v>
      </c>
      <c r="AM22">
        <v>4.1567482638888889</v>
      </c>
      <c r="AN22">
        <v>1.6091242283950539E-2</v>
      </c>
    </row>
    <row r="23" spans="1:40" ht="16" customHeight="1" x14ac:dyDescent="0.2">
      <c r="A23" s="15">
        <v>41</v>
      </c>
      <c r="C23" t="s">
        <v>89</v>
      </c>
      <c r="F23" t="s">
        <v>163</v>
      </c>
      <c r="G23">
        <v>162</v>
      </c>
      <c r="H23">
        <v>6366</v>
      </c>
      <c r="I23">
        <v>5702</v>
      </c>
      <c r="J23">
        <v>751</v>
      </c>
      <c r="K23">
        <v>1560</v>
      </c>
      <c r="L23">
        <v>238</v>
      </c>
      <c r="M23">
        <v>46</v>
      </c>
      <c r="N23">
        <v>114</v>
      </c>
      <c r="O23">
        <v>692</v>
      </c>
      <c r="P23">
        <v>55</v>
      </c>
      <c r="Q23">
        <v>31</v>
      </c>
      <c r="R23">
        <v>514</v>
      </c>
      <c r="S23">
        <v>828</v>
      </c>
      <c r="T23">
        <v>0.27400000000000002</v>
      </c>
      <c r="U23">
        <v>0.33500000000000002</v>
      </c>
      <c r="V23">
        <v>0.39100000000000001</v>
      </c>
      <c r="W23">
        <v>0.72599999999999998</v>
      </c>
      <c r="X23">
        <v>107</v>
      </c>
      <c r="Y23">
        <v>0.34499999999999997</v>
      </c>
      <c r="Z23">
        <v>108</v>
      </c>
      <c r="AA23">
        <v>2232</v>
      </c>
      <c r="AB23">
        <v>140</v>
      </c>
      <c r="AC23">
        <v>38</v>
      </c>
      <c r="AD23">
        <v>54</v>
      </c>
      <c r="AE23">
        <v>53</v>
      </c>
      <c r="AF23">
        <v>74</v>
      </c>
      <c r="AG23">
        <v>2186</v>
      </c>
      <c r="AH23">
        <v>2015</v>
      </c>
      <c r="AI23">
        <v>12.43827160493827</v>
      </c>
      <c r="AJ23">
        <v>5.0996913580246916</v>
      </c>
      <c r="AK23">
        <v>4.6358024691358022</v>
      </c>
      <c r="AL23">
        <v>0.46388888888888952</v>
      </c>
      <c r="AM23">
        <v>4.5730140961857382</v>
      </c>
      <c r="AN23">
        <v>6.2788372950064009E-2</v>
      </c>
    </row>
    <row r="24" spans="1:40" ht="16" customHeight="1" x14ac:dyDescent="0.2">
      <c r="A24" s="15">
        <v>45</v>
      </c>
      <c r="C24" t="s">
        <v>89</v>
      </c>
      <c r="F24" t="s">
        <v>543</v>
      </c>
      <c r="G24">
        <v>162</v>
      </c>
      <c r="H24">
        <v>6120</v>
      </c>
      <c r="I24">
        <v>5415</v>
      </c>
      <c r="J24">
        <v>541</v>
      </c>
      <c r="K24">
        <v>1239</v>
      </c>
      <c r="L24">
        <v>196</v>
      </c>
      <c r="M24">
        <v>27</v>
      </c>
      <c r="N24">
        <v>99</v>
      </c>
      <c r="O24">
        <v>506</v>
      </c>
      <c r="P24">
        <v>85</v>
      </c>
      <c r="Q24">
        <v>45</v>
      </c>
      <c r="R24">
        <v>564</v>
      </c>
      <c r="S24">
        <v>900</v>
      </c>
      <c r="T24">
        <v>0.22900000000000001</v>
      </c>
      <c r="U24">
        <v>0.30199999999999999</v>
      </c>
      <c r="V24">
        <v>0.33</v>
      </c>
      <c r="W24">
        <v>0.63200000000000001</v>
      </c>
      <c r="X24">
        <v>81</v>
      </c>
      <c r="Y24">
        <v>0.30499999999999999</v>
      </c>
      <c r="Z24">
        <v>79</v>
      </c>
      <c r="AA24">
        <v>1786</v>
      </c>
      <c r="AB24">
        <v>105</v>
      </c>
      <c r="AC24">
        <v>20</v>
      </c>
      <c r="AD24">
        <v>83</v>
      </c>
      <c r="AE24">
        <v>35</v>
      </c>
      <c r="AF24">
        <v>52</v>
      </c>
      <c r="AG24">
        <v>1875</v>
      </c>
      <c r="AH24">
        <v>1725</v>
      </c>
      <c r="AI24">
        <v>10.648148148148151</v>
      </c>
      <c r="AJ24">
        <v>4.3657407407407396</v>
      </c>
      <c r="AK24">
        <v>3.3395061728395059</v>
      </c>
      <c r="AL24">
        <v>1.0262345679012339</v>
      </c>
      <c r="AM24">
        <v>3.6651490066225172</v>
      </c>
      <c r="AN24">
        <v>0.32564283378301079</v>
      </c>
    </row>
    <row r="25" spans="1:40" ht="16" customHeight="1" x14ac:dyDescent="0.2">
      <c r="A25" s="1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40" ht="16" customHeight="1" x14ac:dyDescent="0.2">
      <c r="A26" s="15">
        <v>37</v>
      </c>
      <c r="C26" t="s">
        <v>89</v>
      </c>
      <c r="F26" t="s">
        <v>360</v>
      </c>
      <c r="G26">
        <v>162</v>
      </c>
      <c r="H26">
        <v>6159</v>
      </c>
      <c r="I26">
        <v>5482</v>
      </c>
      <c r="J26">
        <v>634</v>
      </c>
      <c r="K26">
        <v>1380</v>
      </c>
      <c r="L26">
        <v>228</v>
      </c>
      <c r="M26">
        <v>38</v>
      </c>
      <c r="N26">
        <v>93</v>
      </c>
      <c r="O26">
        <v>568</v>
      </c>
      <c r="P26">
        <v>107</v>
      </c>
      <c r="Q26">
        <v>51</v>
      </c>
      <c r="R26">
        <v>548</v>
      </c>
      <c r="S26">
        <v>869</v>
      </c>
      <c r="T26">
        <v>0.252</v>
      </c>
      <c r="U26">
        <v>0.32200000000000001</v>
      </c>
      <c r="V26">
        <v>0.35799999999999998</v>
      </c>
      <c r="W26">
        <v>0.68</v>
      </c>
      <c r="X26">
        <v>87</v>
      </c>
      <c r="Y26">
        <v>0.32700000000000001</v>
      </c>
      <c r="Z26">
        <v>85</v>
      </c>
      <c r="AA26">
        <v>1963</v>
      </c>
      <c r="AB26">
        <v>113</v>
      </c>
      <c r="AC26">
        <v>30</v>
      </c>
      <c r="AD26">
        <v>75</v>
      </c>
      <c r="AE26">
        <v>24</v>
      </c>
      <c r="AF26">
        <v>57</v>
      </c>
      <c r="AG26">
        <v>2015</v>
      </c>
      <c r="AH26">
        <v>1851</v>
      </c>
      <c r="AI26">
        <v>11.425925925925929</v>
      </c>
      <c r="AJ26">
        <v>4.6846296296296286</v>
      </c>
      <c r="AK26">
        <v>3.9135802469135799</v>
      </c>
      <c r="AL26">
        <v>0.77104938271604917</v>
      </c>
      <c r="AM26">
        <v>4.001557971014492</v>
      </c>
      <c r="AN26">
        <v>8.7977724100911647E-2</v>
      </c>
    </row>
    <row r="27" spans="1:40" ht="16" customHeight="1" x14ac:dyDescent="0.2">
      <c r="A27" s="15">
        <v>45</v>
      </c>
      <c r="C27" t="s">
        <v>89</v>
      </c>
      <c r="F27" t="s">
        <v>314</v>
      </c>
      <c r="G27">
        <v>161</v>
      </c>
      <c r="H27">
        <v>6320</v>
      </c>
      <c r="I27">
        <v>5620</v>
      </c>
      <c r="J27">
        <v>677</v>
      </c>
      <c r="K27">
        <v>1492</v>
      </c>
      <c r="L27">
        <v>216</v>
      </c>
      <c r="M27">
        <v>46</v>
      </c>
      <c r="N27">
        <v>83</v>
      </c>
      <c r="O27">
        <v>610</v>
      </c>
      <c r="P27">
        <v>172</v>
      </c>
      <c r="Q27">
        <v>62</v>
      </c>
      <c r="R27">
        <v>531</v>
      </c>
      <c r="S27">
        <v>752</v>
      </c>
      <c r="T27">
        <v>0.26500000000000001</v>
      </c>
      <c r="U27">
        <v>0.33100000000000002</v>
      </c>
      <c r="V27">
        <v>0.36499999999999999</v>
      </c>
      <c r="W27">
        <v>0.69499999999999995</v>
      </c>
      <c r="X27">
        <v>95</v>
      </c>
      <c r="Y27">
        <v>0.33600000000000002</v>
      </c>
      <c r="Z27">
        <v>94</v>
      </c>
      <c r="AA27">
        <v>2049</v>
      </c>
      <c r="AB27">
        <v>142</v>
      </c>
      <c r="AC27">
        <v>44</v>
      </c>
      <c r="AD27">
        <v>68</v>
      </c>
      <c r="AE27">
        <v>55</v>
      </c>
      <c r="AF27">
        <v>79</v>
      </c>
      <c r="AG27">
        <v>2146</v>
      </c>
      <c r="AH27">
        <v>1942</v>
      </c>
      <c r="AI27">
        <v>11.98765432098766</v>
      </c>
      <c r="AJ27">
        <v>4.9149382716049379</v>
      </c>
      <c r="AK27">
        <v>4.2049689440993792</v>
      </c>
      <c r="AL27">
        <v>0.70996932750555874</v>
      </c>
      <c r="AM27">
        <v>4.1639895938234313</v>
      </c>
      <c r="AN27">
        <v>4.0979350275947901E-2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26</v>
      </c>
      <c r="C29" t="s">
        <v>89</v>
      </c>
      <c r="F29" t="s">
        <v>245</v>
      </c>
      <c r="G29">
        <v>161</v>
      </c>
      <c r="H29">
        <v>6123</v>
      </c>
      <c r="I29">
        <v>5449</v>
      </c>
      <c r="J29">
        <v>690</v>
      </c>
      <c r="K29">
        <v>1482</v>
      </c>
      <c r="L29">
        <v>198</v>
      </c>
      <c r="M29">
        <v>39</v>
      </c>
      <c r="N29">
        <v>99</v>
      </c>
      <c r="O29">
        <v>643</v>
      </c>
      <c r="P29">
        <v>113</v>
      </c>
      <c r="Q29">
        <v>80</v>
      </c>
      <c r="R29">
        <v>508</v>
      </c>
      <c r="S29">
        <v>710</v>
      </c>
      <c r="T29">
        <v>0.27200000000000002</v>
      </c>
      <c r="U29">
        <v>0.33600000000000002</v>
      </c>
      <c r="V29">
        <v>0.377</v>
      </c>
      <c r="W29">
        <v>0.71299999999999997</v>
      </c>
      <c r="X29">
        <v>108</v>
      </c>
      <c r="Y29">
        <v>0.34100000000000003</v>
      </c>
      <c r="Z29">
        <v>111</v>
      </c>
      <c r="AA29">
        <v>2055</v>
      </c>
      <c r="AB29">
        <v>155</v>
      </c>
      <c r="AC29">
        <v>38</v>
      </c>
      <c r="AD29">
        <v>81</v>
      </c>
      <c r="AE29">
        <v>47</v>
      </c>
      <c r="AF29">
        <v>38</v>
      </c>
      <c r="AG29">
        <v>2066</v>
      </c>
      <c r="AH29">
        <v>1831</v>
      </c>
      <c r="AI29">
        <v>11.30246913580247</v>
      </c>
      <c r="AJ29">
        <v>4.6340123456790119</v>
      </c>
      <c r="AK29">
        <v>4.2857142857142856</v>
      </c>
      <c r="AL29">
        <v>0.34829805996472629</v>
      </c>
      <c r="AM29">
        <v>3.9947164351851838</v>
      </c>
      <c r="AN29">
        <v>0.29099785052910132</v>
      </c>
    </row>
    <row r="30" spans="1:40" ht="16" customHeight="1" x14ac:dyDescent="0.2">
      <c r="A30" s="1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40" ht="16" customHeight="1" x14ac:dyDescent="0.2">
      <c r="A31" s="15">
        <v>43</v>
      </c>
      <c r="C31" t="s">
        <v>89</v>
      </c>
      <c r="F31" t="s">
        <v>134</v>
      </c>
      <c r="G31">
        <v>161</v>
      </c>
      <c r="H31">
        <v>6190</v>
      </c>
      <c r="I31">
        <v>5343</v>
      </c>
      <c r="J31">
        <v>662</v>
      </c>
      <c r="K31">
        <v>1355</v>
      </c>
      <c r="L31">
        <v>201</v>
      </c>
      <c r="M31">
        <v>29</v>
      </c>
      <c r="N31">
        <v>86</v>
      </c>
      <c r="O31">
        <v>610</v>
      </c>
      <c r="P31">
        <v>124</v>
      </c>
      <c r="Q31">
        <v>49</v>
      </c>
      <c r="R31">
        <v>652</v>
      </c>
      <c r="S31">
        <v>812</v>
      </c>
      <c r="T31">
        <v>0.254</v>
      </c>
      <c r="U31">
        <v>0.33500000000000002</v>
      </c>
      <c r="V31">
        <v>0.35</v>
      </c>
      <c r="W31">
        <v>0.68600000000000005</v>
      </c>
      <c r="X31">
        <v>89</v>
      </c>
      <c r="Y31">
        <v>0.33200000000000002</v>
      </c>
      <c r="Z31">
        <v>88</v>
      </c>
      <c r="AA31">
        <v>1872</v>
      </c>
      <c r="AB31">
        <v>127</v>
      </c>
      <c r="AC31">
        <v>33</v>
      </c>
      <c r="AD31">
        <v>106</v>
      </c>
      <c r="AE31">
        <v>56</v>
      </c>
      <c r="AF31">
        <v>65</v>
      </c>
      <c r="AG31">
        <v>2105</v>
      </c>
      <c r="AH31">
        <v>1929</v>
      </c>
      <c r="AI31">
        <v>11.90740740740741</v>
      </c>
      <c r="AJ31">
        <v>4.8820370370370361</v>
      </c>
      <c r="AK31">
        <v>4.1118012422360248</v>
      </c>
      <c r="AL31">
        <v>0.77023579480101123</v>
      </c>
      <c r="AM31">
        <v>3.918781094527362</v>
      </c>
      <c r="AN31">
        <v>0.1930201477086628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8"/>
  <sheetViews>
    <sheetView workbookViewId="0">
      <selection activeCell="A30" sqref="A30"/>
    </sheetView>
  </sheetViews>
  <sheetFormatPr baseColWidth="10" defaultRowHeight="15" x14ac:dyDescent="0.2"/>
  <cols>
    <col min="2" max="36" width="10.83203125" style="5" customWidth="1"/>
  </cols>
  <sheetData>
    <row r="1" spans="1:36" ht="40" customHeight="1" x14ac:dyDescent="0.2">
      <c r="A1" t="s">
        <v>0</v>
      </c>
      <c r="B1" s="5" t="s">
        <v>13</v>
      </c>
      <c r="C1" s="5" t="s">
        <v>14</v>
      </c>
      <c r="D1" s="5" t="s">
        <v>83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</row>
    <row r="3" spans="1:36" x14ac:dyDescent="0.2">
      <c r="A3" t="s">
        <v>48</v>
      </c>
      <c r="B3" s="5">
        <v>704</v>
      </c>
      <c r="C3" s="5">
        <v>660</v>
      </c>
      <c r="D3" s="2">
        <f t="shared" ref="D3:D32" si="0">C3/60</f>
        <v>11</v>
      </c>
      <c r="E3" s="2">
        <f t="shared" ref="E3:E32" si="1">B$37*D3</f>
        <v>4.51</v>
      </c>
      <c r="F3" s="2">
        <f t="shared" ref="F3:F32" si="2">N3/60</f>
        <v>4.4833333333333334</v>
      </c>
      <c r="G3" s="2">
        <f t="shared" ref="G3:G32" si="3">ABS(E3-F3)</f>
        <v>2.6666666666666394E-2</v>
      </c>
      <c r="H3" s="2">
        <f t="shared" ref="H3:H32" si="4">D3*Z3/Y3*B$38</f>
        <v>4.3423557692307693</v>
      </c>
      <c r="I3" s="2">
        <f t="shared" ref="I3:I32" si="5">ABS(F3-H3)</f>
        <v>0.14097756410256412</v>
      </c>
      <c r="J3" s="5">
        <v>5.5</v>
      </c>
      <c r="K3" s="5">
        <v>60</v>
      </c>
      <c r="L3" s="5">
        <v>2238</v>
      </c>
      <c r="M3" s="5">
        <v>1997</v>
      </c>
      <c r="N3" s="5">
        <v>269</v>
      </c>
      <c r="O3" s="5">
        <v>482</v>
      </c>
      <c r="P3" s="5">
        <v>101</v>
      </c>
      <c r="Q3" s="5">
        <v>12</v>
      </c>
      <c r="R3" s="5">
        <v>58</v>
      </c>
      <c r="S3" s="5">
        <v>255</v>
      </c>
      <c r="T3" s="5">
        <v>23</v>
      </c>
      <c r="U3" s="5">
        <v>7</v>
      </c>
      <c r="V3" s="5">
        <v>181</v>
      </c>
      <c r="W3" s="5">
        <v>461</v>
      </c>
      <c r="X3" s="5">
        <v>0.24099999999999999</v>
      </c>
      <c r="Y3" s="5">
        <v>0.312</v>
      </c>
      <c r="Z3" s="5">
        <v>0.39100000000000001</v>
      </c>
      <c r="AA3" s="5">
        <v>0.70399999999999996</v>
      </c>
      <c r="AB3" s="5">
        <v>90</v>
      </c>
      <c r="AC3" s="5">
        <v>0.313</v>
      </c>
      <c r="AD3" s="5">
        <v>89</v>
      </c>
      <c r="AE3" s="5">
        <v>781</v>
      </c>
      <c r="AF3" s="5">
        <v>37</v>
      </c>
      <c r="AG3" s="5">
        <v>36</v>
      </c>
      <c r="AH3" s="5">
        <v>1</v>
      </c>
      <c r="AI3" s="5">
        <v>23</v>
      </c>
      <c r="AJ3" s="5">
        <v>5</v>
      </c>
    </row>
    <row r="4" spans="1:36" x14ac:dyDescent="0.2">
      <c r="A4" t="s">
        <v>49</v>
      </c>
      <c r="B4" s="5">
        <v>831</v>
      </c>
      <c r="C4" s="5">
        <v>788</v>
      </c>
      <c r="D4" s="2">
        <f t="shared" si="0"/>
        <v>13.133333333333333</v>
      </c>
      <c r="E4" s="2">
        <f t="shared" si="1"/>
        <v>5.384666666666666</v>
      </c>
      <c r="F4" s="2">
        <f t="shared" si="2"/>
        <v>5.8</v>
      </c>
      <c r="G4" s="2">
        <f t="shared" si="3"/>
        <v>0.41533333333333378</v>
      </c>
      <c r="H4" s="2">
        <f t="shared" si="4"/>
        <v>5.7254183381088826</v>
      </c>
      <c r="I4" s="2">
        <f t="shared" si="5"/>
        <v>7.4581661891117257E-2</v>
      </c>
      <c r="J4" s="5">
        <v>11.8</v>
      </c>
      <c r="K4" s="5">
        <v>60</v>
      </c>
      <c r="L4" s="5">
        <v>2344</v>
      </c>
      <c r="M4" s="5">
        <v>2074</v>
      </c>
      <c r="N4" s="5">
        <v>348</v>
      </c>
      <c r="O4" s="5">
        <v>556</v>
      </c>
      <c r="P4" s="5">
        <v>130</v>
      </c>
      <c r="Q4" s="5">
        <v>3</v>
      </c>
      <c r="R4" s="5">
        <v>103</v>
      </c>
      <c r="S4" s="5">
        <v>338</v>
      </c>
      <c r="T4" s="5">
        <v>23</v>
      </c>
      <c r="U4" s="5">
        <v>4</v>
      </c>
      <c r="V4" s="5">
        <v>239</v>
      </c>
      <c r="W4" s="5">
        <v>573</v>
      </c>
      <c r="X4" s="5">
        <v>0.26800000000000002</v>
      </c>
      <c r="Y4" s="5">
        <v>0.34899999999999998</v>
      </c>
      <c r="Z4" s="5">
        <v>0.48299999999999998</v>
      </c>
      <c r="AA4" s="5">
        <v>0.83199999999999996</v>
      </c>
      <c r="AB4" s="5">
        <v>117</v>
      </c>
      <c r="AC4" s="5">
        <v>0.36399999999999999</v>
      </c>
      <c r="AD4" s="5">
        <v>117</v>
      </c>
      <c r="AE4" s="5">
        <v>1001</v>
      </c>
      <c r="AF4" s="5">
        <v>39</v>
      </c>
      <c r="AG4" s="5">
        <v>23</v>
      </c>
      <c r="AH4" s="5">
        <v>1</v>
      </c>
      <c r="AI4" s="5">
        <v>7</v>
      </c>
      <c r="AJ4" s="5">
        <v>13</v>
      </c>
    </row>
    <row r="5" spans="1:36" x14ac:dyDescent="0.2">
      <c r="A5" t="s">
        <v>50</v>
      </c>
      <c r="B5" s="5">
        <v>719</v>
      </c>
      <c r="C5" s="5">
        <v>673</v>
      </c>
      <c r="D5" s="2">
        <f t="shared" si="0"/>
        <v>11.216666666666667</v>
      </c>
      <c r="E5" s="2">
        <f t="shared" si="1"/>
        <v>4.5988333333333333</v>
      </c>
      <c r="F5" s="2">
        <f t="shared" si="2"/>
        <v>4.5666666666666664</v>
      </c>
      <c r="G5" s="2">
        <f t="shared" si="3"/>
        <v>3.2166666666666899E-2</v>
      </c>
      <c r="H5" s="2">
        <f t="shared" si="4"/>
        <v>4.7220070093457949</v>
      </c>
      <c r="I5" s="2">
        <f t="shared" si="5"/>
        <v>0.15534034267912844</v>
      </c>
      <c r="J5" s="5">
        <v>7.2</v>
      </c>
      <c r="K5" s="5">
        <v>60</v>
      </c>
      <c r="L5" s="5">
        <v>2242</v>
      </c>
      <c r="M5" s="5">
        <v>2026</v>
      </c>
      <c r="N5" s="5">
        <v>274</v>
      </c>
      <c r="O5" s="5">
        <v>523</v>
      </c>
      <c r="P5" s="5">
        <v>102</v>
      </c>
      <c r="Q5" s="5">
        <v>7</v>
      </c>
      <c r="R5" s="5">
        <v>77</v>
      </c>
      <c r="S5" s="5">
        <v>264</v>
      </c>
      <c r="T5" s="5">
        <v>19</v>
      </c>
      <c r="U5" s="5">
        <v>14</v>
      </c>
      <c r="V5" s="5">
        <v>164</v>
      </c>
      <c r="W5" s="5">
        <v>514</v>
      </c>
      <c r="X5" s="5">
        <v>0.25800000000000001</v>
      </c>
      <c r="Y5" s="5">
        <v>0.32100000000000001</v>
      </c>
      <c r="Z5" s="5">
        <v>0.42899999999999999</v>
      </c>
      <c r="AA5" s="5">
        <v>0.75</v>
      </c>
      <c r="AB5" s="5">
        <v>102</v>
      </c>
      <c r="AC5" s="5">
        <v>0.33</v>
      </c>
      <c r="AD5" s="5">
        <v>102</v>
      </c>
      <c r="AE5" s="5">
        <v>870</v>
      </c>
      <c r="AF5" s="5">
        <v>32</v>
      </c>
      <c r="AG5" s="5">
        <v>27</v>
      </c>
      <c r="AH5" s="5">
        <v>15</v>
      </c>
      <c r="AI5" s="5">
        <v>10</v>
      </c>
      <c r="AJ5" s="5">
        <v>5</v>
      </c>
    </row>
    <row r="6" spans="1:36" x14ac:dyDescent="0.2">
      <c r="A6" t="s">
        <v>51</v>
      </c>
      <c r="B6" s="5">
        <v>768</v>
      </c>
      <c r="C6" s="5">
        <v>708</v>
      </c>
      <c r="D6" s="2">
        <f t="shared" si="0"/>
        <v>11.8</v>
      </c>
      <c r="E6" s="2">
        <f t="shared" si="1"/>
        <v>4.8380000000000001</v>
      </c>
      <c r="F6" s="2">
        <f t="shared" si="2"/>
        <v>4.8666666666666663</v>
      </c>
      <c r="G6" s="2">
        <f t="shared" si="3"/>
        <v>2.8666666666666174E-2</v>
      </c>
      <c r="H6" s="2">
        <f t="shared" si="4"/>
        <v>5.0123181818181815</v>
      </c>
      <c r="I6" s="2">
        <f t="shared" si="5"/>
        <v>0.1456515151515152</v>
      </c>
      <c r="J6" s="5">
        <v>9</v>
      </c>
      <c r="K6" s="5">
        <v>60</v>
      </c>
      <c r="L6" s="5">
        <v>2304</v>
      </c>
      <c r="M6" s="5">
        <v>2083</v>
      </c>
      <c r="N6" s="5">
        <v>292</v>
      </c>
      <c r="O6" s="5">
        <v>552</v>
      </c>
      <c r="P6" s="5">
        <v>118</v>
      </c>
      <c r="Q6" s="5">
        <v>7</v>
      </c>
      <c r="R6" s="5">
        <v>81</v>
      </c>
      <c r="S6" s="5">
        <v>278</v>
      </c>
      <c r="T6" s="5">
        <v>31</v>
      </c>
      <c r="U6" s="5">
        <v>9</v>
      </c>
      <c r="V6" s="5">
        <v>187</v>
      </c>
      <c r="W6" s="5">
        <v>545</v>
      </c>
      <c r="X6" s="5">
        <v>0.26500000000000001</v>
      </c>
      <c r="Y6" s="5">
        <v>0.33</v>
      </c>
      <c r="Z6" s="5">
        <v>0.44500000000000001</v>
      </c>
      <c r="AA6" s="5">
        <v>0.77500000000000002</v>
      </c>
      <c r="AB6" s="5">
        <v>104</v>
      </c>
      <c r="AC6" s="5">
        <v>0.34</v>
      </c>
      <c r="AD6" s="5">
        <v>103</v>
      </c>
      <c r="AE6" s="5">
        <v>927</v>
      </c>
      <c r="AF6" s="5">
        <v>51</v>
      </c>
      <c r="AG6" s="5">
        <v>21</v>
      </c>
      <c r="AH6" s="5">
        <v>4</v>
      </c>
      <c r="AI6" s="5">
        <v>9</v>
      </c>
      <c r="AJ6" s="5">
        <v>8</v>
      </c>
    </row>
    <row r="7" spans="1:36" x14ac:dyDescent="0.2">
      <c r="A7" t="s">
        <v>52</v>
      </c>
      <c r="B7" s="5">
        <v>712</v>
      </c>
      <c r="C7" s="5">
        <v>660</v>
      </c>
      <c r="D7" s="2">
        <f t="shared" si="0"/>
        <v>11</v>
      </c>
      <c r="E7" s="2">
        <f t="shared" si="1"/>
        <v>4.51</v>
      </c>
      <c r="F7" s="2">
        <f t="shared" si="2"/>
        <v>4.416666666666667</v>
      </c>
      <c r="G7" s="2">
        <f t="shared" si="3"/>
        <v>9.3333333333332824E-2</v>
      </c>
      <c r="H7" s="2">
        <f t="shared" si="4"/>
        <v>4.2168396226415092</v>
      </c>
      <c r="I7" s="2">
        <f t="shared" si="5"/>
        <v>0.19982704402515772</v>
      </c>
      <c r="J7" s="5">
        <v>6.9</v>
      </c>
      <c r="K7" s="5">
        <v>60</v>
      </c>
      <c r="L7" s="5">
        <v>2214</v>
      </c>
      <c r="M7" s="5">
        <v>1918</v>
      </c>
      <c r="N7" s="5">
        <v>265</v>
      </c>
      <c r="O7" s="5">
        <v>422</v>
      </c>
      <c r="P7" s="5">
        <v>82</v>
      </c>
      <c r="Q7" s="5">
        <v>8</v>
      </c>
      <c r="R7" s="5">
        <v>74</v>
      </c>
      <c r="S7" s="5">
        <v>248</v>
      </c>
      <c r="T7" s="5">
        <v>24</v>
      </c>
      <c r="U7" s="5">
        <v>10</v>
      </c>
      <c r="V7" s="5">
        <v>229</v>
      </c>
      <c r="W7" s="5">
        <v>568</v>
      </c>
      <c r="X7" s="5">
        <v>0.22</v>
      </c>
      <c r="Y7" s="5">
        <v>0.318</v>
      </c>
      <c r="Z7" s="5">
        <v>0.38700000000000001</v>
      </c>
      <c r="AA7" s="5">
        <v>0.70499999999999996</v>
      </c>
      <c r="AB7" s="5">
        <v>90</v>
      </c>
      <c r="AC7" s="5">
        <v>0.31900000000000001</v>
      </c>
      <c r="AD7" s="5">
        <v>93</v>
      </c>
      <c r="AE7" s="5">
        <v>742</v>
      </c>
      <c r="AF7" s="5">
        <v>42</v>
      </c>
      <c r="AG7" s="5">
        <v>52</v>
      </c>
      <c r="AH7" s="5">
        <v>1</v>
      </c>
      <c r="AI7" s="5">
        <v>13</v>
      </c>
      <c r="AJ7" s="5">
        <v>9</v>
      </c>
    </row>
    <row r="8" spans="1:36" x14ac:dyDescent="0.2">
      <c r="A8" t="s">
        <v>53</v>
      </c>
      <c r="B8" s="5">
        <v>738</v>
      </c>
      <c r="C8" s="5">
        <v>686</v>
      </c>
      <c r="D8" s="2">
        <f t="shared" si="0"/>
        <v>11.433333333333334</v>
      </c>
      <c r="E8" s="2">
        <f t="shared" si="1"/>
        <v>4.6876666666666669</v>
      </c>
      <c r="F8" s="2">
        <f t="shared" si="2"/>
        <v>5.0999999999999996</v>
      </c>
      <c r="G8" s="2">
        <f t="shared" si="3"/>
        <v>0.41233333333333277</v>
      </c>
      <c r="H8" s="2">
        <f t="shared" si="4"/>
        <v>5.0045383435582824</v>
      </c>
      <c r="I8" s="2">
        <f t="shared" si="5"/>
        <v>9.5461656441717224E-2</v>
      </c>
      <c r="J8" s="5">
        <v>12.7</v>
      </c>
      <c r="K8" s="5">
        <v>60</v>
      </c>
      <c r="L8" s="5">
        <v>2267</v>
      </c>
      <c r="M8" s="5">
        <v>2047</v>
      </c>
      <c r="N8" s="5">
        <v>306</v>
      </c>
      <c r="O8" s="5">
        <v>534</v>
      </c>
      <c r="P8" s="5">
        <v>94</v>
      </c>
      <c r="Q8" s="5">
        <v>6</v>
      </c>
      <c r="R8" s="5">
        <v>96</v>
      </c>
      <c r="S8" s="5">
        <v>294</v>
      </c>
      <c r="T8" s="5">
        <v>20</v>
      </c>
      <c r="U8" s="5">
        <v>8</v>
      </c>
      <c r="V8" s="5">
        <v>179</v>
      </c>
      <c r="W8" s="5">
        <v>571</v>
      </c>
      <c r="X8" s="5">
        <v>0.26100000000000001</v>
      </c>
      <c r="Y8" s="5">
        <v>0.32600000000000001</v>
      </c>
      <c r="Z8" s="5">
        <v>0.45300000000000001</v>
      </c>
      <c r="AA8" s="5">
        <v>0.77900000000000003</v>
      </c>
      <c r="AB8" s="5">
        <v>112</v>
      </c>
      <c r="AC8" s="5">
        <v>0.34200000000000003</v>
      </c>
      <c r="AD8" s="5">
        <v>112</v>
      </c>
      <c r="AE8" s="5">
        <v>928</v>
      </c>
      <c r="AF8" s="5">
        <v>44</v>
      </c>
      <c r="AG8" s="5">
        <v>24</v>
      </c>
      <c r="AH8" s="5">
        <v>1</v>
      </c>
      <c r="AI8" s="5">
        <v>13</v>
      </c>
      <c r="AJ8" s="5">
        <v>1</v>
      </c>
    </row>
    <row r="9" spans="1:36" x14ac:dyDescent="0.2">
      <c r="A9" t="s">
        <v>54</v>
      </c>
      <c r="B9" s="5">
        <v>666</v>
      </c>
      <c r="C9" s="5">
        <v>613</v>
      </c>
      <c r="D9" s="2">
        <f t="shared" si="0"/>
        <v>10.216666666666667</v>
      </c>
      <c r="E9" s="2">
        <f t="shared" si="1"/>
        <v>4.1888333333333332</v>
      </c>
      <c r="F9" s="2">
        <f t="shared" si="2"/>
        <v>4.05</v>
      </c>
      <c r="G9" s="2">
        <f t="shared" si="3"/>
        <v>0.13883333333333336</v>
      </c>
      <c r="H9" s="2">
        <f t="shared" si="4"/>
        <v>4.1569062500000005</v>
      </c>
      <c r="I9" s="2">
        <f t="shared" si="5"/>
        <v>0.10690625000000065</v>
      </c>
      <c r="J9" s="5">
        <v>1.9</v>
      </c>
      <c r="K9" s="5">
        <v>60</v>
      </c>
      <c r="L9" s="5">
        <v>2123</v>
      </c>
      <c r="M9" s="5">
        <v>1842</v>
      </c>
      <c r="N9" s="5">
        <v>243</v>
      </c>
      <c r="O9" s="5">
        <v>390</v>
      </c>
      <c r="P9" s="5">
        <v>76</v>
      </c>
      <c r="Q9" s="5">
        <v>3</v>
      </c>
      <c r="R9" s="5">
        <v>90</v>
      </c>
      <c r="S9" s="5">
        <v>237</v>
      </c>
      <c r="T9" s="5">
        <v>29</v>
      </c>
      <c r="U9" s="5">
        <v>9</v>
      </c>
      <c r="V9" s="5">
        <v>239</v>
      </c>
      <c r="W9" s="5">
        <v>534</v>
      </c>
      <c r="X9" s="5">
        <v>0.21199999999999999</v>
      </c>
      <c r="Y9" s="5">
        <v>0.312</v>
      </c>
      <c r="Z9" s="5">
        <v>0.40300000000000002</v>
      </c>
      <c r="AA9" s="5">
        <v>0.71499999999999997</v>
      </c>
      <c r="AB9" s="5">
        <v>85</v>
      </c>
      <c r="AC9" s="5">
        <v>0.31900000000000001</v>
      </c>
      <c r="AD9" s="5">
        <v>83</v>
      </c>
      <c r="AE9" s="5">
        <v>742</v>
      </c>
      <c r="AF9" s="5">
        <v>44</v>
      </c>
      <c r="AG9" s="5">
        <v>33</v>
      </c>
      <c r="AH9" s="5">
        <v>0</v>
      </c>
      <c r="AI9" s="5">
        <v>7</v>
      </c>
      <c r="AJ9" s="5">
        <v>4</v>
      </c>
    </row>
    <row r="10" spans="1:36" x14ac:dyDescent="0.2">
      <c r="A10" t="s">
        <v>55</v>
      </c>
      <c r="B10" s="5">
        <v>713</v>
      </c>
      <c r="C10" s="5">
        <v>663</v>
      </c>
      <c r="D10" s="2">
        <f t="shared" si="0"/>
        <v>11.05</v>
      </c>
      <c r="E10" s="2">
        <f t="shared" si="1"/>
        <v>4.5305</v>
      </c>
      <c r="F10" s="2">
        <f t="shared" si="2"/>
        <v>4.1333333333333337</v>
      </c>
      <c r="G10" s="2">
        <f t="shared" si="3"/>
        <v>0.39716666666666622</v>
      </c>
      <c r="H10" s="2">
        <f t="shared" si="4"/>
        <v>4.0846656151419554</v>
      </c>
      <c r="I10" s="2">
        <f t="shared" si="5"/>
        <v>4.8667718191378384E-2</v>
      </c>
      <c r="J10" s="5">
        <v>5.3</v>
      </c>
      <c r="K10" s="5">
        <v>60</v>
      </c>
      <c r="L10" s="5">
        <v>2247</v>
      </c>
      <c r="M10" s="5">
        <v>1959</v>
      </c>
      <c r="N10" s="5">
        <v>248</v>
      </c>
      <c r="O10" s="5">
        <v>446</v>
      </c>
      <c r="P10" s="5">
        <v>96</v>
      </c>
      <c r="Q10" s="5">
        <v>5</v>
      </c>
      <c r="R10" s="5">
        <v>59</v>
      </c>
      <c r="S10" s="5">
        <v>234</v>
      </c>
      <c r="T10" s="5">
        <v>25</v>
      </c>
      <c r="U10" s="5">
        <v>10</v>
      </c>
      <c r="V10" s="5">
        <v>239</v>
      </c>
      <c r="W10" s="5">
        <v>517</v>
      </c>
      <c r="X10" s="5">
        <v>0.22800000000000001</v>
      </c>
      <c r="Y10" s="5">
        <v>0.317</v>
      </c>
      <c r="Z10" s="5">
        <v>0.372</v>
      </c>
      <c r="AA10" s="5">
        <v>0.68899999999999995</v>
      </c>
      <c r="AB10" s="5">
        <v>88</v>
      </c>
      <c r="AC10" s="5">
        <v>0.308</v>
      </c>
      <c r="AD10" s="5">
        <v>87</v>
      </c>
      <c r="AE10" s="5">
        <v>729</v>
      </c>
      <c r="AF10" s="5">
        <v>40</v>
      </c>
      <c r="AG10" s="5">
        <v>24</v>
      </c>
      <c r="AH10" s="5">
        <v>7</v>
      </c>
      <c r="AI10" s="5">
        <v>16</v>
      </c>
      <c r="AJ10" s="5">
        <v>4</v>
      </c>
    </row>
    <row r="11" spans="1:36" x14ac:dyDescent="0.2">
      <c r="A11" t="s">
        <v>56</v>
      </c>
      <c r="B11" s="5">
        <v>711</v>
      </c>
      <c r="C11" s="5">
        <v>661</v>
      </c>
      <c r="D11" s="2">
        <f t="shared" si="0"/>
        <v>11.016666666666667</v>
      </c>
      <c r="E11" s="2">
        <f t="shared" si="1"/>
        <v>4.5168333333333335</v>
      </c>
      <c r="F11" s="2">
        <f t="shared" si="2"/>
        <v>4.583333333333333</v>
      </c>
      <c r="G11" s="2">
        <f t="shared" si="3"/>
        <v>6.6499999999999559E-2</v>
      </c>
      <c r="H11" s="2">
        <f t="shared" si="4"/>
        <v>4.5191358520900327</v>
      </c>
      <c r="I11" s="2">
        <f t="shared" si="5"/>
        <v>6.4197481243300381E-2</v>
      </c>
      <c r="J11" s="5">
        <v>4.9000000000000004</v>
      </c>
      <c r="K11" s="5">
        <v>60</v>
      </c>
      <c r="L11" s="5">
        <v>2257</v>
      </c>
      <c r="M11" s="5">
        <v>2057</v>
      </c>
      <c r="N11" s="5">
        <v>275</v>
      </c>
      <c r="O11" s="5">
        <v>528</v>
      </c>
      <c r="P11" s="5">
        <v>84</v>
      </c>
      <c r="Q11" s="5">
        <v>16</v>
      </c>
      <c r="R11" s="5">
        <v>63</v>
      </c>
      <c r="S11" s="5">
        <v>264</v>
      </c>
      <c r="T11" s="5">
        <v>42</v>
      </c>
      <c r="U11" s="5">
        <v>9</v>
      </c>
      <c r="V11" s="5">
        <v>161</v>
      </c>
      <c r="W11" s="5">
        <v>543</v>
      </c>
      <c r="X11" s="5">
        <v>0.25700000000000001</v>
      </c>
      <c r="Y11" s="5">
        <v>0.311</v>
      </c>
      <c r="Z11" s="5">
        <v>0.40500000000000003</v>
      </c>
      <c r="AA11" s="5">
        <v>0.71599999999999997</v>
      </c>
      <c r="AB11" s="5">
        <v>81</v>
      </c>
      <c r="AC11" s="5">
        <v>0.317</v>
      </c>
      <c r="AD11" s="5">
        <v>77</v>
      </c>
      <c r="AE11" s="5">
        <v>833</v>
      </c>
      <c r="AF11" s="5">
        <v>41</v>
      </c>
      <c r="AG11" s="5">
        <v>10</v>
      </c>
      <c r="AH11" s="5">
        <v>7</v>
      </c>
      <c r="AI11" s="5">
        <v>19</v>
      </c>
      <c r="AJ11" s="5">
        <v>12</v>
      </c>
    </row>
    <row r="12" spans="1:36" x14ac:dyDescent="0.2">
      <c r="A12" t="s">
        <v>57</v>
      </c>
      <c r="B12" s="5">
        <v>630</v>
      </c>
      <c r="C12" s="5">
        <v>582</v>
      </c>
      <c r="D12" s="2">
        <f t="shared" si="0"/>
        <v>9.6999999999999993</v>
      </c>
      <c r="E12" s="2">
        <f t="shared" si="1"/>
        <v>3.9769999999999994</v>
      </c>
      <c r="F12" s="2">
        <f t="shared" si="2"/>
        <v>4.1500000000000004</v>
      </c>
      <c r="G12" s="2">
        <f t="shared" si="3"/>
        <v>0.17300000000000093</v>
      </c>
      <c r="H12" s="2">
        <f t="shared" si="4"/>
        <v>4.0034108910891089</v>
      </c>
      <c r="I12" s="2">
        <f t="shared" si="5"/>
        <v>0.1465891089108915</v>
      </c>
      <c r="J12" s="5">
        <v>2.5</v>
      </c>
      <c r="K12" s="5">
        <v>58</v>
      </c>
      <c r="L12" s="5">
        <v>2076</v>
      </c>
      <c r="M12" s="5">
        <v>1893</v>
      </c>
      <c r="N12" s="5">
        <v>249</v>
      </c>
      <c r="O12" s="5">
        <v>463</v>
      </c>
      <c r="P12" s="5">
        <v>78</v>
      </c>
      <c r="Q12" s="5">
        <v>12</v>
      </c>
      <c r="R12" s="5">
        <v>62</v>
      </c>
      <c r="S12" s="5">
        <v>242</v>
      </c>
      <c r="T12" s="5">
        <v>19</v>
      </c>
      <c r="U12" s="5">
        <v>6</v>
      </c>
      <c r="V12" s="5">
        <v>147</v>
      </c>
      <c r="W12" s="5">
        <v>567</v>
      </c>
      <c r="X12" s="5">
        <v>0.245</v>
      </c>
      <c r="Y12" s="5">
        <v>0.30299999999999999</v>
      </c>
      <c r="Z12" s="5">
        <v>0.39700000000000002</v>
      </c>
      <c r="AA12" s="5">
        <v>0.7</v>
      </c>
      <c r="AB12" s="5">
        <v>91</v>
      </c>
      <c r="AC12" s="5">
        <v>0.31</v>
      </c>
      <c r="AD12" s="5">
        <v>89</v>
      </c>
      <c r="AE12" s="5">
        <v>751</v>
      </c>
      <c r="AF12" s="5">
        <v>42</v>
      </c>
      <c r="AG12" s="5">
        <v>19</v>
      </c>
      <c r="AH12" s="5">
        <v>1</v>
      </c>
      <c r="AI12" s="5">
        <v>14</v>
      </c>
      <c r="AJ12" s="5">
        <v>1</v>
      </c>
    </row>
    <row r="13" spans="1:36" x14ac:dyDescent="0.2">
      <c r="A13" t="s">
        <v>58</v>
      </c>
      <c r="B13" s="5">
        <v>698</v>
      </c>
      <c r="C13" s="5">
        <v>648</v>
      </c>
      <c r="D13" s="2">
        <f t="shared" si="0"/>
        <v>10.8</v>
      </c>
      <c r="E13" s="2">
        <f t="shared" si="1"/>
        <v>4.4279999999999999</v>
      </c>
      <c r="F13" s="2">
        <f t="shared" si="2"/>
        <v>4.6500000000000004</v>
      </c>
      <c r="G13" s="2">
        <f t="shared" si="3"/>
        <v>0.22200000000000042</v>
      </c>
      <c r="H13" s="2">
        <f t="shared" si="4"/>
        <v>4.4487692307692308</v>
      </c>
      <c r="I13" s="2">
        <f t="shared" si="5"/>
        <v>0.20123076923076955</v>
      </c>
      <c r="J13" s="5">
        <v>7</v>
      </c>
      <c r="K13" s="5">
        <v>60</v>
      </c>
      <c r="L13" s="5">
        <v>2229</v>
      </c>
      <c r="M13" s="5">
        <v>1992</v>
      </c>
      <c r="N13" s="5">
        <v>279</v>
      </c>
      <c r="O13" s="5">
        <v>478</v>
      </c>
      <c r="P13" s="5">
        <v>103</v>
      </c>
      <c r="Q13" s="5">
        <v>12</v>
      </c>
      <c r="R13" s="5">
        <v>69</v>
      </c>
      <c r="S13" s="5">
        <v>268</v>
      </c>
      <c r="T13" s="5">
        <v>22</v>
      </c>
      <c r="U13" s="5">
        <v>11</v>
      </c>
      <c r="V13" s="5">
        <v>192</v>
      </c>
      <c r="W13" s="5">
        <v>440</v>
      </c>
      <c r="X13" s="5">
        <v>0.24</v>
      </c>
      <c r="Y13" s="5">
        <v>0.312</v>
      </c>
      <c r="Z13" s="5">
        <v>0.40799999999999997</v>
      </c>
      <c r="AA13" s="5">
        <v>0.72</v>
      </c>
      <c r="AB13" s="5">
        <v>95</v>
      </c>
      <c r="AC13" s="5">
        <v>0.32</v>
      </c>
      <c r="AD13" s="5">
        <v>95</v>
      </c>
      <c r="AE13" s="5">
        <v>812</v>
      </c>
      <c r="AF13" s="5">
        <v>39</v>
      </c>
      <c r="AG13" s="5">
        <v>23</v>
      </c>
      <c r="AH13" s="5">
        <v>6</v>
      </c>
      <c r="AI13" s="5">
        <v>13</v>
      </c>
      <c r="AJ13" s="5">
        <v>5</v>
      </c>
    </row>
    <row r="14" spans="1:36" x14ac:dyDescent="0.2">
      <c r="A14" t="s">
        <v>59</v>
      </c>
      <c r="B14" s="5">
        <v>678</v>
      </c>
      <c r="C14" s="5">
        <v>630</v>
      </c>
      <c r="D14" s="2">
        <f t="shared" si="0"/>
        <v>10.5</v>
      </c>
      <c r="E14" s="2">
        <f t="shared" si="1"/>
        <v>4.3049999999999997</v>
      </c>
      <c r="F14" s="2">
        <f t="shared" si="2"/>
        <v>4.1333333333333337</v>
      </c>
      <c r="G14" s="2">
        <f t="shared" si="3"/>
        <v>0.17166666666666597</v>
      </c>
      <c r="H14" s="2">
        <f t="shared" si="4"/>
        <v>4.3029611650485435</v>
      </c>
      <c r="I14" s="2">
        <f t="shared" si="5"/>
        <v>0.16962783171520979</v>
      </c>
      <c r="J14" s="5">
        <v>4.2</v>
      </c>
      <c r="K14" s="5">
        <v>60</v>
      </c>
      <c r="L14" s="5">
        <v>2200</v>
      </c>
      <c r="M14" s="5">
        <v>1988</v>
      </c>
      <c r="N14" s="5">
        <v>248</v>
      </c>
      <c r="O14" s="5">
        <v>485</v>
      </c>
      <c r="P14" s="5">
        <v>97</v>
      </c>
      <c r="Q14" s="5">
        <v>7</v>
      </c>
      <c r="R14" s="5">
        <v>68</v>
      </c>
      <c r="S14" s="5">
        <v>237</v>
      </c>
      <c r="T14" s="5">
        <v>49</v>
      </c>
      <c r="U14" s="5">
        <v>20</v>
      </c>
      <c r="V14" s="5">
        <v>172</v>
      </c>
      <c r="W14" s="5">
        <v>527</v>
      </c>
      <c r="X14" s="5">
        <v>0.24399999999999999</v>
      </c>
      <c r="Y14" s="5">
        <v>0.309</v>
      </c>
      <c r="Z14" s="5">
        <v>0.40200000000000002</v>
      </c>
      <c r="AA14" s="5">
        <v>0.71099999999999997</v>
      </c>
      <c r="AB14" s="5">
        <v>91</v>
      </c>
      <c r="AC14" s="5">
        <v>0.317</v>
      </c>
      <c r="AD14" s="5">
        <v>90</v>
      </c>
      <c r="AE14" s="5">
        <v>800</v>
      </c>
      <c r="AF14" s="5">
        <v>28</v>
      </c>
      <c r="AG14" s="5">
        <v>18</v>
      </c>
      <c r="AH14" s="5">
        <v>8</v>
      </c>
      <c r="AI14" s="5">
        <v>10</v>
      </c>
      <c r="AJ14" s="5">
        <v>3</v>
      </c>
    </row>
    <row r="15" spans="1:36" x14ac:dyDescent="0.2">
      <c r="A15" t="s">
        <v>60</v>
      </c>
      <c r="B15" s="5">
        <v>773</v>
      </c>
      <c r="C15" s="5">
        <v>716</v>
      </c>
      <c r="D15" s="2">
        <f t="shared" si="0"/>
        <v>11.933333333333334</v>
      </c>
      <c r="E15" s="2">
        <f t="shared" si="1"/>
        <v>4.8926666666666661</v>
      </c>
      <c r="F15" s="2">
        <f t="shared" si="2"/>
        <v>4.9000000000000004</v>
      </c>
      <c r="G15" s="2">
        <f t="shared" si="3"/>
        <v>7.333333333334302E-3</v>
      </c>
      <c r="H15" s="2">
        <f t="shared" si="4"/>
        <v>4.8685843373493967</v>
      </c>
      <c r="I15" s="2">
        <f t="shared" si="5"/>
        <v>3.1415662650603693E-2</v>
      </c>
      <c r="J15" s="5">
        <v>6.4</v>
      </c>
      <c r="K15" s="5">
        <v>60</v>
      </c>
      <c r="L15" s="5">
        <v>2308</v>
      </c>
      <c r="M15" s="5">
        <v>2020</v>
      </c>
      <c r="N15" s="5">
        <v>294</v>
      </c>
      <c r="O15" s="5">
        <v>501</v>
      </c>
      <c r="P15" s="5">
        <v>97</v>
      </c>
      <c r="Q15" s="5">
        <v>8</v>
      </c>
      <c r="R15" s="5">
        <v>85</v>
      </c>
      <c r="S15" s="5">
        <v>285</v>
      </c>
      <c r="T15" s="5">
        <v>21</v>
      </c>
      <c r="U15" s="5">
        <v>8</v>
      </c>
      <c r="V15" s="5">
        <v>239</v>
      </c>
      <c r="W15" s="5">
        <v>490</v>
      </c>
      <c r="X15" s="5">
        <v>0.248</v>
      </c>
      <c r="Y15" s="5">
        <v>0.33200000000000002</v>
      </c>
      <c r="Z15" s="5">
        <v>0.43</v>
      </c>
      <c r="AA15" s="5">
        <v>0.76300000000000001</v>
      </c>
      <c r="AB15" s="5">
        <v>107</v>
      </c>
      <c r="AC15" s="5">
        <v>0.33500000000000002</v>
      </c>
      <c r="AD15" s="5">
        <v>106</v>
      </c>
      <c r="AE15" s="5">
        <v>869</v>
      </c>
      <c r="AF15" s="5">
        <v>49</v>
      </c>
      <c r="AG15" s="5">
        <v>25</v>
      </c>
      <c r="AH15" s="5">
        <v>6</v>
      </c>
      <c r="AI15" s="5">
        <v>18</v>
      </c>
      <c r="AJ15" s="5">
        <v>8</v>
      </c>
    </row>
    <row r="16" spans="1:36" x14ac:dyDescent="0.2">
      <c r="A16" t="s">
        <v>61</v>
      </c>
      <c r="B16" s="5">
        <v>788</v>
      </c>
      <c r="C16" s="5">
        <v>734</v>
      </c>
      <c r="D16" s="2">
        <f t="shared" si="0"/>
        <v>12.233333333333333</v>
      </c>
      <c r="E16" s="2">
        <f t="shared" si="1"/>
        <v>5.0156666666666663</v>
      </c>
      <c r="F16" s="2">
        <f t="shared" si="2"/>
        <v>5.8166666666666664</v>
      </c>
      <c r="G16" s="2">
        <f t="shared" si="3"/>
        <v>0.80100000000000016</v>
      </c>
      <c r="H16" s="2">
        <f t="shared" si="4"/>
        <v>5.5066286982248513</v>
      </c>
      <c r="I16" s="2">
        <f t="shared" si="5"/>
        <v>0.31003796844181508</v>
      </c>
      <c r="J16" s="5">
        <v>15.6</v>
      </c>
      <c r="K16" s="5">
        <v>60</v>
      </c>
      <c r="L16" s="5">
        <v>2316</v>
      </c>
      <c r="M16" s="5">
        <v>2042</v>
      </c>
      <c r="N16" s="5">
        <v>349</v>
      </c>
      <c r="O16" s="5">
        <v>523</v>
      </c>
      <c r="P16" s="5">
        <v>97</v>
      </c>
      <c r="Q16" s="5">
        <v>6</v>
      </c>
      <c r="R16" s="5">
        <v>118</v>
      </c>
      <c r="S16" s="5">
        <v>327</v>
      </c>
      <c r="T16" s="5">
        <v>29</v>
      </c>
      <c r="U16" s="5">
        <v>8</v>
      </c>
      <c r="V16" s="5">
        <v>228</v>
      </c>
      <c r="W16" s="5">
        <v>471</v>
      </c>
      <c r="X16" s="5">
        <v>0.25600000000000001</v>
      </c>
      <c r="Y16" s="5">
        <v>0.33800000000000002</v>
      </c>
      <c r="Z16" s="5">
        <v>0.48299999999999998</v>
      </c>
      <c r="AA16" s="5">
        <v>0.82099999999999995</v>
      </c>
      <c r="AB16" s="5">
        <v>119</v>
      </c>
      <c r="AC16" s="5">
        <v>0.35799999999999998</v>
      </c>
      <c r="AD16" s="5">
        <v>120</v>
      </c>
      <c r="AE16" s="5">
        <v>986</v>
      </c>
      <c r="AF16" s="5">
        <v>46</v>
      </c>
      <c r="AG16" s="5">
        <v>30</v>
      </c>
      <c r="AH16" s="5">
        <v>3</v>
      </c>
      <c r="AI16" s="5">
        <v>12</v>
      </c>
      <c r="AJ16" s="5">
        <v>7</v>
      </c>
    </row>
    <row r="17" spans="1:36" x14ac:dyDescent="0.2">
      <c r="A17" t="s">
        <v>62</v>
      </c>
      <c r="B17" s="5">
        <v>694</v>
      </c>
      <c r="C17" s="5">
        <v>643</v>
      </c>
      <c r="D17" s="2">
        <f t="shared" si="0"/>
        <v>10.716666666666667</v>
      </c>
      <c r="E17" s="2">
        <f t="shared" si="1"/>
        <v>4.3938333333333333</v>
      </c>
      <c r="F17" s="2">
        <f t="shared" si="2"/>
        <v>4.3833333333333337</v>
      </c>
      <c r="G17" s="2">
        <f t="shared" si="3"/>
        <v>1.049999999999951E-2</v>
      </c>
      <c r="H17" s="2">
        <f t="shared" si="4"/>
        <v>4.0635987460815048</v>
      </c>
      <c r="I17" s="2">
        <f t="shared" si="5"/>
        <v>0.31973458725182891</v>
      </c>
      <c r="J17" s="5">
        <v>4.4000000000000004</v>
      </c>
      <c r="K17" s="5">
        <v>60</v>
      </c>
      <c r="L17" s="5">
        <v>2167</v>
      </c>
      <c r="M17" s="5">
        <v>1935</v>
      </c>
      <c r="N17" s="5">
        <v>263</v>
      </c>
      <c r="O17" s="5">
        <v>472</v>
      </c>
      <c r="P17" s="5">
        <v>82</v>
      </c>
      <c r="Q17" s="5">
        <v>5</v>
      </c>
      <c r="R17" s="5">
        <v>60</v>
      </c>
      <c r="S17" s="5">
        <v>247</v>
      </c>
      <c r="T17" s="5">
        <v>51</v>
      </c>
      <c r="U17" s="5">
        <v>14</v>
      </c>
      <c r="V17" s="5">
        <v>191</v>
      </c>
      <c r="W17" s="5">
        <v>537</v>
      </c>
      <c r="X17" s="5">
        <v>0.24399999999999999</v>
      </c>
      <c r="Y17" s="5">
        <v>0.31900000000000001</v>
      </c>
      <c r="Z17" s="5">
        <v>0.38400000000000001</v>
      </c>
      <c r="AA17" s="5">
        <v>0.70299999999999996</v>
      </c>
      <c r="AB17" s="5">
        <v>89</v>
      </c>
      <c r="AC17" s="5">
        <v>0.32</v>
      </c>
      <c r="AD17" s="5">
        <v>92</v>
      </c>
      <c r="AE17" s="5">
        <v>744</v>
      </c>
      <c r="AF17" s="5">
        <v>37</v>
      </c>
      <c r="AG17" s="5">
        <v>25</v>
      </c>
      <c r="AH17" s="5">
        <v>6</v>
      </c>
      <c r="AI17" s="5">
        <v>9</v>
      </c>
      <c r="AJ17" s="5">
        <v>6</v>
      </c>
    </row>
    <row r="18" spans="1:36" x14ac:dyDescent="0.2">
      <c r="A18" t="s">
        <v>63</v>
      </c>
      <c r="B18" s="5">
        <v>693</v>
      </c>
      <c r="C18" s="5">
        <v>629</v>
      </c>
      <c r="D18" s="2">
        <f t="shared" si="0"/>
        <v>10.483333333333333</v>
      </c>
      <c r="E18" s="2">
        <f t="shared" si="1"/>
        <v>4.298166666666666</v>
      </c>
      <c r="F18" s="2">
        <f t="shared" si="2"/>
        <v>4.1166666666666663</v>
      </c>
      <c r="G18" s="2">
        <f t="shared" si="3"/>
        <v>0.18149999999999977</v>
      </c>
      <c r="H18" s="2">
        <f t="shared" si="4"/>
        <v>4.1040742811501598</v>
      </c>
      <c r="I18" s="2">
        <f t="shared" si="5"/>
        <v>1.2592385516506432E-2</v>
      </c>
      <c r="J18" s="5">
        <v>1.1000000000000001</v>
      </c>
      <c r="K18" s="5">
        <v>60</v>
      </c>
      <c r="L18" s="5">
        <v>2188</v>
      </c>
      <c r="M18" s="5">
        <v>1920</v>
      </c>
      <c r="N18" s="5">
        <v>247</v>
      </c>
      <c r="O18" s="5">
        <v>429</v>
      </c>
      <c r="P18" s="5">
        <v>83</v>
      </c>
      <c r="Q18" s="5">
        <v>5</v>
      </c>
      <c r="R18" s="5">
        <v>75</v>
      </c>
      <c r="S18" s="5">
        <v>238</v>
      </c>
      <c r="T18" s="5">
        <v>15</v>
      </c>
      <c r="U18" s="5">
        <v>11</v>
      </c>
      <c r="V18" s="5">
        <v>221</v>
      </c>
      <c r="W18" s="5">
        <v>582</v>
      </c>
      <c r="X18" s="5">
        <v>0.223</v>
      </c>
      <c r="Y18" s="5">
        <v>0.313</v>
      </c>
      <c r="Z18" s="5">
        <v>0.38900000000000001</v>
      </c>
      <c r="AA18" s="5">
        <v>0.70199999999999996</v>
      </c>
      <c r="AB18" s="5">
        <v>87</v>
      </c>
      <c r="AC18" s="5">
        <v>0.312</v>
      </c>
      <c r="AD18" s="5">
        <v>86</v>
      </c>
      <c r="AE18" s="5">
        <v>747</v>
      </c>
      <c r="AF18" s="5">
        <v>53</v>
      </c>
      <c r="AG18" s="5">
        <v>35</v>
      </c>
      <c r="AH18" s="5">
        <v>0</v>
      </c>
      <c r="AI18" s="5">
        <v>10</v>
      </c>
      <c r="AJ18" s="5">
        <v>8</v>
      </c>
    </row>
    <row r="19" spans="1:36" x14ac:dyDescent="0.2">
      <c r="A19" t="s">
        <v>64</v>
      </c>
      <c r="B19" s="5">
        <v>692</v>
      </c>
      <c r="C19" s="5">
        <v>647</v>
      </c>
      <c r="D19" s="2">
        <f t="shared" si="0"/>
        <v>10.783333333333333</v>
      </c>
      <c r="E19" s="2">
        <f t="shared" si="1"/>
        <v>4.4211666666666662</v>
      </c>
      <c r="F19" s="2">
        <f t="shared" si="2"/>
        <v>4.4833333333333334</v>
      </c>
      <c r="G19" s="2">
        <f t="shared" si="3"/>
        <v>6.2166666666667147E-2</v>
      </c>
      <c r="H19" s="2">
        <f t="shared" si="4"/>
        <v>4.6044833333333335</v>
      </c>
      <c r="I19" s="2">
        <f t="shared" si="5"/>
        <v>0.12115000000000009</v>
      </c>
      <c r="J19" s="5">
        <v>8.9</v>
      </c>
      <c r="K19" s="5">
        <v>60</v>
      </c>
      <c r="L19" s="5">
        <v>2168</v>
      </c>
      <c r="M19" s="5">
        <v>1937</v>
      </c>
      <c r="N19" s="5">
        <v>269</v>
      </c>
      <c r="O19" s="5">
        <v>468</v>
      </c>
      <c r="P19" s="5">
        <v>81</v>
      </c>
      <c r="Q19" s="5">
        <v>3</v>
      </c>
      <c r="R19" s="5">
        <v>91</v>
      </c>
      <c r="S19" s="5">
        <v>258</v>
      </c>
      <c r="T19" s="5">
        <v>14</v>
      </c>
      <c r="U19" s="5">
        <v>7</v>
      </c>
      <c r="V19" s="5">
        <v>186</v>
      </c>
      <c r="W19" s="5">
        <v>528</v>
      </c>
      <c r="X19" s="5">
        <v>0.24199999999999999</v>
      </c>
      <c r="Y19" s="5">
        <v>0.315</v>
      </c>
      <c r="Z19" s="5">
        <v>0.42699999999999999</v>
      </c>
      <c r="AA19" s="5">
        <v>0.74299999999999999</v>
      </c>
      <c r="AB19" s="5">
        <v>104</v>
      </c>
      <c r="AC19" s="5">
        <v>0.32400000000000001</v>
      </c>
      <c r="AD19" s="5">
        <v>102</v>
      </c>
      <c r="AE19" s="5">
        <v>828</v>
      </c>
      <c r="AF19" s="5">
        <v>38</v>
      </c>
      <c r="AG19" s="5">
        <v>29</v>
      </c>
      <c r="AH19" s="5">
        <v>2</v>
      </c>
      <c r="AI19" s="5">
        <v>14</v>
      </c>
      <c r="AJ19" s="5">
        <v>9</v>
      </c>
    </row>
    <row r="20" spans="1:36" x14ac:dyDescent="0.2">
      <c r="A20" t="s">
        <v>65</v>
      </c>
      <c r="B20" s="5">
        <v>801</v>
      </c>
      <c r="C20" s="5">
        <v>738</v>
      </c>
      <c r="D20" s="2">
        <f t="shared" si="0"/>
        <v>12.3</v>
      </c>
      <c r="E20" s="2">
        <f t="shared" si="1"/>
        <v>5.0430000000000001</v>
      </c>
      <c r="F20" s="2">
        <f t="shared" si="2"/>
        <v>4.7666666666666666</v>
      </c>
      <c r="G20" s="2">
        <f t="shared" si="3"/>
        <v>0.27633333333333354</v>
      </c>
      <c r="H20" s="2">
        <f t="shared" si="4"/>
        <v>5.1103318965517257</v>
      </c>
      <c r="I20" s="2">
        <f t="shared" si="5"/>
        <v>0.3436652298850591</v>
      </c>
      <c r="J20" s="5">
        <v>10.7</v>
      </c>
      <c r="K20" s="5">
        <v>60</v>
      </c>
      <c r="L20" s="5">
        <v>2279</v>
      </c>
      <c r="M20" s="5">
        <v>2023</v>
      </c>
      <c r="N20" s="5">
        <v>286</v>
      </c>
      <c r="O20" s="5">
        <v>551</v>
      </c>
      <c r="P20" s="5">
        <v>106</v>
      </c>
      <c r="Q20" s="5">
        <v>7</v>
      </c>
      <c r="R20" s="5">
        <v>86</v>
      </c>
      <c r="S20" s="5">
        <v>278</v>
      </c>
      <c r="T20" s="5">
        <v>20</v>
      </c>
      <c r="U20" s="5">
        <v>10</v>
      </c>
      <c r="V20" s="5">
        <v>197</v>
      </c>
      <c r="W20" s="5">
        <v>498</v>
      </c>
      <c r="X20" s="5">
        <v>0.27200000000000002</v>
      </c>
      <c r="Y20" s="5">
        <v>0.34799999999999998</v>
      </c>
      <c r="Z20" s="5">
        <v>0.45900000000000002</v>
      </c>
      <c r="AA20" s="5">
        <v>0.80700000000000005</v>
      </c>
      <c r="AB20" s="5">
        <v>121</v>
      </c>
      <c r="AC20" s="5">
        <v>0.35199999999999998</v>
      </c>
      <c r="AD20" s="5">
        <v>121</v>
      </c>
      <c r="AE20" s="5">
        <v>929</v>
      </c>
      <c r="AF20" s="5">
        <v>53</v>
      </c>
      <c r="AG20" s="5">
        <v>45</v>
      </c>
      <c r="AH20" s="5">
        <v>1</v>
      </c>
      <c r="AI20" s="5">
        <v>13</v>
      </c>
      <c r="AJ20" s="5">
        <v>8</v>
      </c>
    </row>
    <row r="21" spans="1:36" x14ac:dyDescent="0.2">
      <c r="A21" t="s">
        <v>66</v>
      </c>
      <c r="B21" s="5">
        <v>759</v>
      </c>
      <c r="C21" s="5">
        <v>701</v>
      </c>
      <c r="D21" s="2">
        <f t="shared" si="0"/>
        <v>11.683333333333334</v>
      </c>
      <c r="E21" s="2">
        <f t="shared" si="1"/>
        <v>4.7901666666666669</v>
      </c>
      <c r="F21" s="2">
        <f t="shared" si="2"/>
        <v>5.25</v>
      </c>
      <c r="G21" s="2">
        <f t="shared" si="3"/>
        <v>0.45983333333333309</v>
      </c>
      <c r="H21" s="2">
        <f t="shared" si="4"/>
        <v>4.8101513157894731</v>
      </c>
      <c r="I21" s="2">
        <f t="shared" si="5"/>
        <v>0.43984868421052692</v>
      </c>
      <c r="J21" s="5">
        <v>11.7</v>
      </c>
      <c r="K21" s="5">
        <v>60</v>
      </c>
      <c r="L21" s="5">
        <v>2210</v>
      </c>
      <c r="M21" s="5">
        <v>1915</v>
      </c>
      <c r="N21" s="5">
        <v>315</v>
      </c>
      <c r="O21" s="5">
        <v>473</v>
      </c>
      <c r="P21" s="5">
        <v>87</v>
      </c>
      <c r="Q21" s="5">
        <v>7</v>
      </c>
      <c r="R21" s="5">
        <v>94</v>
      </c>
      <c r="S21" s="5">
        <v>301</v>
      </c>
      <c r="T21" s="5">
        <v>27</v>
      </c>
      <c r="U21" s="5">
        <v>7</v>
      </c>
      <c r="V21" s="5">
        <v>251</v>
      </c>
      <c r="W21" s="5">
        <v>480</v>
      </c>
      <c r="X21" s="5">
        <v>0.247</v>
      </c>
      <c r="Y21" s="5">
        <v>0.34200000000000003</v>
      </c>
      <c r="Z21" s="5">
        <v>0.44700000000000001</v>
      </c>
      <c r="AA21" s="5">
        <v>0.78900000000000003</v>
      </c>
      <c r="AB21" s="5">
        <v>118</v>
      </c>
      <c r="AC21" s="5">
        <v>0.34899999999999998</v>
      </c>
      <c r="AD21" s="5">
        <v>120</v>
      </c>
      <c r="AE21" s="5">
        <v>856</v>
      </c>
      <c r="AF21" s="5">
        <v>51</v>
      </c>
      <c r="AG21" s="5">
        <v>30</v>
      </c>
      <c r="AH21" s="5">
        <v>1</v>
      </c>
      <c r="AI21" s="5">
        <v>11</v>
      </c>
      <c r="AJ21" s="5">
        <v>5</v>
      </c>
    </row>
    <row r="22" spans="1:36" x14ac:dyDescent="0.2">
      <c r="A22" t="s">
        <v>67</v>
      </c>
      <c r="B22" s="5">
        <v>712</v>
      </c>
      <c r="C22" s="5">
        <v>665</v>
      </c>
      <c r="D22" s="2">
        <f t="shared" si="0"/>
        <v>11.083333333333334</v>
      </c>
      <c r="E22" s="2">
        <f t="shared" si="1"/>
        <v>4.5441666666666665</v>
      </c>
      <c r="F22" s="2">
        <f t="shared" si="2"/>
        <v>4.5666666666666664</v>
      </c>
      <c r="G22" s="2">
        <f t="shared" si="3"/>
        <v>2.2499999999999964E-2</v>
      </c>
      <c r="H22" s="2">
        <f t="shared" si="4"/>
        <v>4.2935869565217395</v>
      </c>
      <c r="I22" s="2">
        <f t="shared" si="5"/>
        <v>0.27307971014492693</v>
      </c>
      <c r="J22" s="5">
        <v>7</v>
      </c>
      <c r="K22" s="5">
        <v>60</v>
      </c>
      <c r="L22" s="5">
        <v>2201</v>
      </c>
      <c r="M22" s="5">
        <v>1908</v>
      </c>
      <c r="N22" s="5">
        <v>274</v>
      </c>
      <c r="O22" s="5">
        <v>430</v>
      </c>
      <c r="P22" s="5">
        <v>91</v>
      </c>
      <c r="Q22" s="5">
        <v>11</v>
      </c>
      <c r="R22" s="5">
        <v>71</v>
      </c>
      <c r="S22" s="5">
        <v>264</v>
      </c>
      <c r="T22" s="5">
        <v>26</v>
      </c>
      <c r="U22" s="5">
        <v>3</v>
      </c>
      <c r="V22" s="5">
        <v>238</v>
      </c>
      <c r="W22" s="5">
        <v>524</v>
      </c>
      <c r="X22" s="5">
        <v>0.22500000000000001</v>
      </c>
      <c r="Y22" s="5">
        <v>0.32200000000000001</v>
      </c>
      <c r="Z22" s="5">
        <v>0.39600000000000002</v>
      </c>
      <c r="AA22" s="5">
        <v>0.71799999999999997</v>
      </c>
      <c r="AB22" s="5">
        <v>100</v>
      </c>
      <c r="AC22" s="5">
        <v>0.32100000000000001</v>
      </c>
      <c r="AD22" s="5">
        <v>101</v>
      </c>
      <c r="AE22" s="5">
        <v>756</v>
      </c>
      <c r="AF22" s="5">
        <v>44</v>
      </c>
      <c r="AG22" s="5">
        <v>39</v>
      </c>
      <c r="AH22" s="5">
        <v>2</v>
      </c>
      <c r="AI22" s="5">
        <v>14</v>
      </c>
      <c r="AJ22" s="5">
        <v>5</v>
      </c>
    </row>
    <row r="23" spans="1:36" x14ac:dyDescent="0.2">
      <c r="A23" t="s">
        <v>68</v>
      </c>
      <c r="B23" s="5">
        <v>773</v>
      </c>
      <c r="C23" s="5">
        <v>725</v>
      </c>
      <c r="D23" s="2">
        <f t="shared" si="0"/>
        <v>12.083333333333334</v>
      </c>
      <c r="E23" s="2">
        <f t="shared" si="1"/>
        <v>4.9541666666666666</v>
      </c>
      <c r="F23" s="2">
        <f t="shared" si="2"/>
        <v>5.0999999999999996</v>
      </c>
      <c r="G23" s="2">
        <f t="shared" si="3"/>
        <v>0.14583333333333304</v>
      </c>
      <c r="H23" s="2">
        <f t="shared" si="4"/>
        <v>4.8858004385964904</v>
      </c>
      <c r="I23" s="2">
        <f t="shared" si="5"/>
        <v>0.21419956140350926</v>
      </c>
      <c r="J23" s="5">
        <v>7.3</v>
      </c>
      <c r="K23" s="5">
        <v>60</v>
      </c>
      <c r="L23" s="5">
        <v>2223</v>
      </c>
      <c r="M23" s="5">
        <v>1948</v>
      </c>
      <c r="N23" s="5">
        <v>306</v>
      </c>
      <c r="O23" s="5">
        <v>500</v>
      </c>
      <c r="P23" s="5">
        <v>90</v>
      </c>
      <c r="Q23" s="5">
        <v>10</v>
      </c>
      <c r="R23" s="5">
        <v>82</v>
      </c>
      <c r="S23" s="5">
        <v>289</v>
      </c>
      <c r="T23" s="5">
        <v>35</v>
      </c>
      <c r="U23" s="5">
        <v>8</v>
      </c>
      <c r="V23" s="5">
        <v>229</v>
      </c>
      <c r="W23" s="5">
        <v>480</v>
      </c>
      <c r="X23" s="5">
        <v>0.25700000000000001</v>
      </c>
      <c r="Y23" s="5">
        <v>0.34200000000000003</v>
      </c>
      <c r="Z23" s="5">
        <v>0.439</v>
      </c>
      <c r="AA23" s="5">
        <v>0.78100000000000003</v>
      </c>
      <c r="AB23" s="5">
        <v>109</v>
      </c>
      <c r="AC23" s="5">
        <v>0.34699999999999998</v>
      </c>
      <c r="AD23" s="5">
        <v>111</v>
      </c>
      <c r="AE23" s="5">
        <v>856</v>
      </c>
      <c r="AF23" s="5">
        <v>40</v>
      </c>
      <c r="AG23" s="5">
        <v>28</v>
      </c>
      <c r="AH23" s="5">
        <v>8</v>
      </c>
      <c r="AI23" s="5">
        <v>10</v>
      </c>
      <c r="AJ23" s="5">
        <v>16</v>
      </c>
    </row>
    <row r="24" spans="1:36" x14ac:dyDescent="0.2">
      <c r="A24" t="s">
        <v>69</v>
      </c>
      <c r="B24" s="5">
        <v>609</v>
      </c>
      <c r="C24" s="5">
        <v>564</v>
      </c>
      <c r="D24" s="2">
        <f t="shared" si="0"/>
        <v>9.4</v>
      </c>
      <c r="E24" s="2">
        <f t="shared" si="1"/>
        <v>3.8540000000000001</v>
      </c>
      <c r="F24" s="2">
        <f t="shared" si="2"/>
        <v>3.65</v>
      </c>
      <c r="G24" s="2">
        <f t="shared" si="3"/>
        <v>0.20400000000000018</v>
      </c>
      <c r="H24" s="2">
        <f t="shared" si="4"/>
        <v>3.722102112676057</v>
      </c>
      <c r="I24" s="2">
        <f t="shared" si="5"/>
        <v>7.210211267605704E-2</v>
      </c>
      <c r="J24" s="5">
        <v>0</v>
      </c>
      <c r="K24" s="5">
        <v>60</v>
      </c>
      <c r="L24" s="5">
        <v>2134</v>
      </c>
      <c r="M24" s="5">
        <v>1932</v>
      </c>
      <c r="N24" s="5">
        <v>219</v>
      </c>
      <c r="O24" s="5">
        <v>425</v>
      </c>
      <c r="P24" s="5">
        <v>76</v>
      </c>
      <c r="Q24" s="5">
        <v>6</v>
      </c>
      <c r="R24" s="5">
        <v>59</v>
      </c>
      <c r="S24" s="5">
        <v>210</v>
      </c>
      <c r="T24" s="5">
        <v>16</v>
      </c>
      <c r="U24" s="5">
        <v>11</v>
      </c>
      <c r="V24" s="5">
        <v>167</v>
      </c>
      <c r="W24" s="5">
        <v>521</v>
      </c>
      <c r="X24" s="5">
        <v>0.22</v>
      </c>
      <c r="Y24" s="5">
        <v>0.28399999999999997</v>
      </c>
      <c r="Z24" s="5">
        <v>0.35699999999999998</v>
      </c>
      <c r="AA24" s="5">
        <v>0.64100000000000001</v>
      </c>
      <c r="AB24" s="5">
        <v>74</v>
      </c>
      <c r="AC24" s="5">
        <v>0.28499999999999998</v>
      </c>
      <c r="AD24" s="5">
        <v>71</v>
      </c>
      <c r="AE24" s="5">
        <v>690</v>
      </c>
      <c r="AF24" s="5">
        <v>34</v>
      </c>
      <c r="AG24" s="5">
        <v>11</v>
      </c>
      <c r="AH24" s="5">
        <v>7</v>
      </c>
      <c r="AI24" s="5">
        <v>15</v>
      </c>
      <c r="AJ24" s="5">
        <v>6</v>
      </c>
    </row>
    <row r="25" spans="1:36" x14ac:dyDescent="0.2">
      <c r="A25" t="s">
        <v>70</v>
      </c>
      <c r="B25" s="5">
        <v>744</v>
      </c>
      <c r="C25" s="5">
        <v>694</v>
      </c>
      <c r="D25" s="2">
        <f t="shared" si="0"/>
        <v>11.566666666666666</v>
      </c>
      <c r="E25" s="2">
        <f t="shared" si="1"/>
        <v>4.7423333333333328</v>
      </c>
      <c r="F25" s="2">
        <f t="shared" si="2"/>
        <v>5.416666666666667</v>
      </c>
      <c r="G25" s="2">
        <f t="shared" si="3"/>
        <v>0.67433333333333412</v>
      </c>
      <c r="H25" s="2">
        <f t="shared" si="4"/>
        <v>5.0987117117117116</v>
      </c>
      <c r="I25" s="2">
        <f t="shared" si="5"/>
        <v>0.3179549549549554</v>
      </c>
      <c r="J25" s="5">
        <v>13.8</v>
      </c>
      <c r="K25" s="5">
        <v>60</v>
      </c>
      <c r="L25" s="5">
        <v>2231</v>
      </c>
      <c r="M25" s="5">
        <v>1972</v>
      </c>
      <c r="N25" s="5">
        <v>325</v>
      </c>
      <c r="O25" s="5">
        <v>506</v>
      </c>
      <c r="P25" s="5">
        <v>103</v>
      </c>
      <c r="Q25" s="5">
        <v>12</v>
      </c>
      <c r="R25" s="5">
        <v>95</v>
      </c>
      <c r="S25" s="5">
        <v>312</v>
      </c>
      <c r="T25" s="5">
        <v>55</v>
      </c>
      <c r="U25" s="5">
        <v>13</v>
      </c>
      <c r="V25" s="5">
        <v>204</v>
      </c>
      <c r="W25" s="5">
        <v>479</v>
      </c>
      <c r="X25" s="5">
        <v>0.25700000000000001</v>
      </c>
      <c r="Y25" s="5">
        <v>0.33300000000000002</v>
      </c>
      <c r="Z25" s="5">
        <v>0.46600000000000003</v>
      </c>
      <c r="AA25" s="5">
        <v>0.79800000000000004</v>
      </c>
      <c r="AB25" s="5">
        <v>120</v>
      </c>
      <c r="AC25" s="5">
        <v>0.34799999999999998</v>
      </c>
      <c r="AD25" s="5">
        <v>118</v>
      </c>
      <c r="AE25" s="5">
        <v>918</v>
      </c>
      <c r="AF25" s="5">
        <v>37</v>
      </c>
      <c r="AG25" s="5">
        <v>28</v>
      </c>
      <c r="AH25" s="5">
        <v>12</v>
      </c>
      <c r="AI25" s="5">
        <v>14</v>
      </c>
      <c r="AJ25" s="5">
        <v>6</v>
      </c>
    </row>
    <row r="26" spans="1:36" x14ac:dyDescent="0.2">
      <c r="A26" t="s">
        <v>71</v>
      </c>
      <c r="B26" s="5">
        <v>677</v>
      </c>
      <c r="C26" s="5">
        <v>626</v>
      </c>
      <c r="D26" s="2">
        <f t="shared" si="0"/>
        <v>10.433333333333334</v>
      </c>
      <c r="E26" s="2">
        <f t="shared" si="1"/>
        <v>4.2776666666666667</v>
      </c>
      <c r="F26" s="2">
        <f t="shared" si="2"/>
        <v>4.2333333333333334</v>
      </c>
      <c r="G26" s="2">
        <f t="shared" si="3"/>
        <v>4.4333333333333336E-2</v>
      </c>
      <c r="H26" s="2">
        <f t="shared" si="4"/>
        <v>3.9352912621359222</v>
      </c>
      <c r="I26" s="2">
        <f t="shared" si="5"/>
        <v>0.29804207119741122</v>
      </c>
      <c r="J26" s="5">
        <v>5.4</v>
      </c>
      <c r="K26" s="5">
        <v>60</v>
      </c>
      <c r="L26" s="5">
        <v>2181</v>
      </c>
      <c r="M26" s="5">
        <v>1929</v>
      </c>
      <c r="N26" s="5">
        <v>254</v>
      </c>
      <c r="O26" s="5">
        <v>435</v>
      </c>
      <c r="P26" s="5">
        <v>88</v>
      </c>
      <c r="Q26" s="5">
        <v>5</v>
      </c>
      <c r="R26" s="5">
        <v>60</v>
      </c>
      <c r="S26" s="5">
        <v>244</v>
      </c>
      <c r="T26" s="5">
        <v>50</v>
      </c>
      <c r="U26" s="5">
        <v>16</v>
      </c>
      <c r="V26" s="5">
        <v>207</v>
      </c>
      <c r="W26" s="5">
        <v>545</v>
      </c>
      <c r="X26" s="5">
        <v>0.22600000000000001</v>
      </c>
      <c r="Y26" s="5">
        <v>0.309</v>
      </c>
      <c r="Z26" s="5">
        <v>0.37</v>
      </c>
      <c r="AA26" s="5">
        <v>0.67800000000000005</v>
      </c>
      <c r="AB26" s="5">
        <v>90</v>
      </c>
      <c r="AC26" s="5">
        <v>0.30599999999999999</v>
      </c>
      <c r="AD26" s="5">
        <v>91</v>
      </c>
      <c r="AE26" s="5">
        <v>713</v>
      </c>
      <c r="AF26" s="5">
        <v>35</v>
      </c>
      <c r="AG26" s="5">
        <v>30</v>
      </c>
      <c r="AH26" s="5">
        <v>3</v>
      </c>
      <c r="AI26" s="5">
        <v>12</v>
      </c>
      <c r="AJ26" s="5">
        <v>5</v>
      </c>
    </row>
    <row r="27" spans="1:36" x14ac:dyDescent="0.2">
      <c r="A27" t="s">
        <v>72</v>
      </c>
      <c r="B27" s="5">
        <v>762</v>
      </c>
      <c r="C27" s="5">
        <v>703</v>
      </c>
      <c r="D27" s="2">
        <f t="shared" si="0"/>
        <v>11.716666666666667</v>
      </c>
      <c r="E27" s="2">
        <f t="shared" si="1"/>
        <v>4.8038333333333334</v>
      </c>
      <c r="F27" s="2">
        <f t="shared" si="2"/>
        <v>4.9833333333333334</v>
      </c>
      <c r="G27" s="2">
        <f t="shared" si="3"/>
        <v>0.17949999999999999</v>
      </c>
      <c r="H27" s="2">
        <f t="shared" si="4"/>
        <v>4.9687410447761193</v>
      </c>
      <c r="I27" s="2">
        <f t="shared" si="5"/>
        <v>1.4592288557214061E-2</v>
      </c>
      <c r="J27" s="5">
        <v>10.9</v>
      </c>
      <c r="K27" s="5">
        <v>60</v>
      </c>
      <c r="L27" s="5">
        <v>2259</v>
      </c>
      <c r="M27" s="5">
        <v>2019</v>
      </c>
      <c r="N27" s="5">
        <v>299</v>
      </c>
      <c r="O27" s="5">
        <v>532</v>
      </c>
      <c r="P27" s="5">
        <v>107</v>
      </c>
      <c r="Q27" s="5">
        <v>14</v>
      </c>
      <c r="R27" s="5">
        <v>81</v>
      </c>
      <c r="S27" s="5">
        <v>290</v>
      </c>
      <c r="T27" s="5">
        <v>19</v>
      </c>
      <c r="U27" s="5">
        <v>8</v>
      </c>
      <c r="V27" s="5">
        <v>195</v>
      </c>
      <c r="W27" s="5">
        <v>499</v>
      </c>
      <c r="X27" s="5">
        <v>0.26300000000000001</v>
      </c>
      <c r="Y27" s="5">
        <v>0.33500000000000002</v>
      </c>
      <c r="Z27" s="5">
        <v>0.45100000000000001</v>
      </c>
      <c r="AA27" s="5">
        <v>0.78500000000000003</v>
      </c>
      <c r="AB27" s="5">
        <v>115</v>
      </c>
      <c r="AC27" s="5">
        <v>0.34399999999999997</v>
      </c>
      <c r="AD27" s="5">
        <v>115</v>
      </c>
      <c r="AE27" s="5">
        <v>910</v>
      </c>
      <c r="AF27" s="5">
        <v>51</v>
      </c>
      <c r="AG27" s="5">
        <v>27</v>
      </c>
      <c r="AH27" s="5">
        <v>4</v>
      </c>
      <c r="AI27" s="5">
        <v>13</v>
      </c>
      <c r="AJ27" s="5">
        <v>8</v>
      </c>
    </row>
    <row r="28" spans="1:36" x14ac:dyDescent="0.2">
      <c r="A28" t="s">
        <v>73</v>
      </c>
      <c r="B28" s="5">
        <v>651</v>
      </c>
      <c r="C28" s="5">
        <v>603</v>
      </c>
      <c r="D28" s="2">
        <f t="shared" si="0"/>
        <v>10.050000000000001</v>
      </c>
      <c r="E28" s="2">
        <f t="shared" si="1"/>
        <v>4.1204999999999998</v>
      </c>
      <c r="F28" s="2">
        <f t="shared" si="2"/>
        <v>4</v>
      </c>
      <c r="G28" s="2">
        <f t="shared" si="3"/>
        <v>0.12049999999999983</v>
      </c>
      <c r="H28" s="2">
        <f t="shared" si="4"/>
        <v>3.6362020123839009</v>
      </c>
      <c r="I28" s="2">
        <f t="shared" si="5"/>
        <v>0.36379798761609905</v>
      </c>
      <c r="J28" s="5">
        <v>7.9</v>
      </c>
      <c r="K28" s="5">
        <v>58</v>
      </c>
      <c r="L28" s="5">
        <v>2011</v>
      </c>
      <c r="M28" s="5">
        <v>1752</v>
      </c>
      <c r="N28" s="5">
        <v>240</v>
      </c>
      <c r="O28" s="5">
        <v>410</v>
      </c>
      <c r="P28" s="5">
        <v>73</v>
      </c>
      <c r="Q28" s="5">
        <v>7</v>
      </c>
      <c r="R28" s="5">
        <v>51</v>
      </c>
      <c r="S28" s="5">
        <v>231</v>
      </c>
      <c r="T28" s="5">
        <v>18</v>
      </c>
      <c r="U28" s="5">
        <v>10</v>
      </c>
      <c r="V28" s="5">
        <v>205</v>
      </c>
      <c r="W28" s="5">
        <v>477</v>
      </c>
      <c r="X28" s="5">
        <v>0.23400000000000001</v>
      </c>
      <c r="Y28" s="5">
        <v>0.32300000000000001</v>
      </c>
      <c r="Z28" s="5">
        <v>0.371</v>
      </c>
      <c r="AA28" s="5">
        <v>0.69399999999999995</v>
      </c>
      <c r="AB28" s="5">
        <v>92</v>
      </c>
      <c r="AC28" s="5">
        <v>0.31</v>
      </c>
      <c r="AD28" s="5">
        <v>93</v>
      </c>
      <c r="AE28" s="5">
        <v>650</v>
      </c>
      <c r="AF28" s="5">
        <v>38</v>
      </c>
      <c r="AG28" s="5">
        <v>33</v>
      </c>
      <c r="AH28" s="5">
        <v>4</v>
      </c>
      <c r="AI28" s="5">
        <v>16</v>
      </c>
      <c r="AJ28" s="5">
        <v>3</v>
      </c>
    </row>
    <row r="29" spans="1:36" x14ac:dyDescent="0.2">
      <c r="A29" t="s">
        <v>74</v>
      </c>
      <c r="B29" s="5">
        <v>750</v>
      </c>
      <c r="C29" s="5">
        <v>703</v>
      </c>
      <c r="D29" s="2">
        <f t="shared" si="0"/>
        <v>11.716666666666667</v>
      </c>
      <c r="E29" s="2">
        <f t="shared" si="1"/>
        <v>4.8038333333333334</v>
      </c>
      <c r="F29" s="2">
        <f t="shared" si="2"/>
        <v>4.8166666666666664</v>
      </c>
      <c r="G29" s="2">
        <f t="shared" si="3"/>
        <v>1.283333333333303E-2</v>
      </c>
      <c r="H29" s="2">
        <f t="shared" si="4"/>
        <v>4.7822217987804878</v>
      </c>
      <c r="I29" s="2">
        <f t="shared" si="5"/>
        <v>3.4444867886178621E-2</v>
      </c>
      <c r="J29" s="5">
        <v>13.8</v>
      </c>
      <c r="K29" s="5">
        <v>60</v>
      </c>
      <c r="L29" s="5">
        <v>2261</v>
      </c>
      <c r="M29" s="5">
        <v>1975</v>
      </c>
      <c r="N29" s="5">
        <v>289</v>
      </c>
      <c r="O29" s="5">
        <v>470</v>
      </c>
      <c r="P29" s="5">
        <v>105</v>
      </c>
      <c r="Q29" s="5">
        <v>12</v>
      </c>
      <c r="R29" s="5">
        <v>80</v>
      </c>
      <c r="S29" s="5">
        <v>274</v>
      </c>
      <c r="T29" s="5">
        <v>48</v>
      </c>
      <c r="U29" s="5">
        <v>9</v>
      </c>
      <c r="V29" s="5">
        <v>243</v>
      </c>
      <c r="W29" s="5">
        <v>608</v>
      </c>
      <c r="X29" s="5">
        <v>0.23799999999999999</v>
      </c>
      <c r="Y29" s="5">
        <v>0.32800000000000001</v>
      </c>
      <c r="Z29" s="5">
        <v>0.42499999999999999</v>
      </c>
      <c r="AA29" s="5">
        <v>0.753</v>
      </c>
      <c r="AB29" s="5">
        <v>111</v>
      </c>
      <c r="AC29" s="5">
        <v>0.33400000000000002</v>
      </c>
      <c r="AD29" s="5">
        <v>111</v>
      </c>
      <c r="AE29" s="5">
        <v>839</v>
      </c>
      <c r="AF29" s="5">
        <v>38</v>
      </c>
      <c r="AG29" s="5">
        <v>28</v>
      </c>
      <c r="AH29" s="5">
        <v>0</v>
      </c>
      <c r="AI29" s="5">
        <v>14</v>
      </c>
      <c r="AJ29" s="5">
        <v>9</v>
      </c>
    </row>
    <row r="30" spans="1:36" x14ac:dyDescent="0.2">
      <c r="A30" t="s">
        <v>75</v>
      </c>
      <c r="B30" s="5">
        <v>614</v>
      </c>
      <c r="C30" s="5">
        <v>567</v>
      </c>
      <c r="D30" s="2">
        <f t="shared" si="0"/>
        <v>9.4499999999999993</v>
      </c>
      <c r="E30" s="2">
        <f t="shared" si="1"/>
        <v>3.8744999999999994</v>
      </c>
      <c r="F30" s="2">
        <f t="shared" si="2"/>
        <v>3.7333333333333334</v>
      </c>
      <c r="G30" s="2">
        <f t="shared" si="3"/>
        <v>0.141166666666666</v>
      </c>
      <c r="H30" s="2">
        <f t="shared" si="4"/>
        <v>3.8018842105263153</v>
      </c>
      <c r="I30" s="2">
        <f t="shared" si="5"/>
        <v>6.8550877192981918E-2</v>
      </c>
      <c r="J30" s="5">
        <v>2.8</v>
      </c>
      <c r="K30" s="5">
        <v>60</v>
      </c>
      <c r="L30" s="5">
        <v>2147</v>
      </c>
      <c r="M30" s="5">
        <v>1936</v>
      </c>
      <c r="N30" s="5">
        <v>224</v>
      </c>
      <c r="O30" s="5">
        <v>420</v>
      </c>
      <c r="P30" s="5">
        <v>80</v>
      </c>
      <c r="Q30" s="5">
        <v>9</v>
      </c>
      <c r="R30" s="5">
        <v>62</v>
      </c>
      <c r="S30" s="5">
        <v>204</v>
      </c>
      <c r="T30" s="5">
        <v>49</v>
      </c>
      <c r="U30" s="5">
        <v>14</v>
      </c>
      <c r="V30" s="5">
        <v>167</v>
      </c>
      <c r="W30" s="5">
        <v>548</v>
      </c>
      <c r="X30" s="5">
        <v>0.217</v>
      </c>
      <c r="Y30" s="5">
        <v>0.28499999999999998</v>
      </c>
      <c r="Z30" s="5">
        <v>0.36399999999999999</v>
      </c>
      <c r="AA30" s="5">
        <v>0.64800000000000002</v>
      </c>
      <c r="AB30" s="5">
        <v>78</v>
      </c>
      <c r="AC30" s="5">
        <v>0.29099999999999998</v>
      </c>
      <c r="AD30" s="5">
        <v>77</v>
      </c>
      <c r="AE30" s="5">
        <v>704</v>
      </c>
      <c r="AF30" s="5">
        <v>33</v>
      </c>
      <c r="AG30" s="5">
        <v>24</v>
      </c>
      <c r="AH30" s="5">
        <v>2</v>
      </c>
      <c r="AI30" s="5">
        <v>18</v>
      </c>
      <c r="AJ30" s="5">
        <v>3</v>
      </c>
    </row>
    <row r="31" spans="1:36" x14ac:dyDescent="0.2">
      <c r="A31" t="s">
        <v>76</v>
      </c>
      <c r="B31" s="5">
        <v>735</v>
      </c>
      <c r="C31" s="5">
        <v>690</v>
      </c>
      <c r="D31" s="2">
        <f t="shared" si="0"/>
        <v>11.5</v>
      </c>
      <c r="E31" s="2">
        <f t="shared" si="1"/>
        <v>4.7149999999999999</v>
      </c>
      <c r="F31" s="2">
        <f t="shared" si="2"/>
        <v>5.0333333333333332</v>
      </c>
      <c r="G31" s="2">
        <f t="shared" si="3"/>
        <v>0.31833333333333336</v>
      </c>
      <c r="H31" s="2">
        <f t="shared" si="4"/>
        <v>4.9154538461538468</v>
      </c>
      <c r="I31" s="2">
        <f t="shared" si="5"/>
        <v>0.11787948717948638</v>
      </c>
      <c r="J31" s="5">
        <v>6.6</v>
      </c>
      <c r="K31" s="5">
        <v>60</v>
      </c>
      <c r="L31" s="5">
        <v>2263</v>
      </c>
      <c r="M31" s="5">
        <v>2023</v>
      </c>
      <c r="N31" s="5">
        <v>302</v>
      </c>
      <c r="O31" s="5">
        <v>516</v>
      </c>
      <c r="P31" s="5">
        <v>104</v>
      </c>
      <c r="Q31" s="5">
        <v>4</v>
      </c>
      <c r="R31" s="5">
        <v>88</v>
      </c>
      <c r="S31" s="5">
        <v>288</v>
      </c>
      <c r="T31" s="5">
        <v>33</v>
      </c>
      <c r="U31" s="5">
        <v>6</v>
      </c>
      <c r="V31" s="5">
        <v>203</v>
      </c>
      <c r="W31" s="5">
        <v>508</v>
      </c>
      <c r="X31" s="5">
        <v>0.255</v>
      </c>
      <c r="Y31" s="5">
        <v>0.32500000000000001</v>
      </c>
      <c r="Z31" s="5">
        <v>0.441</v>
      </c>
      <c r="AA31" s="5">
        <v>0.76600000000000001</v>
      </c>
      <c r="AB31" s="5">
        <v>108</v>
      </c>
      <c r="AC31" s="5">
        <v>0.34100000000000003</v>
      </c>
      <c r="AD31" s="5">
        <v>110</v>
      </c>
      <c r="AE31" s="5">
        <v>892</v>
      </c>
      <c r="AF31" s="5">
        <v>39</v>
      </c>
      <c r="AG31" s="5">
        <v>12</v>
      </c>
      <c r="AH31" s="5">
        <v>8</v>
      </c>
      <c r="AI31" s="5">
        <v>14</v>
      </c>
      <c r="AJ31" s="5">
        <v>4</v>
      </c>
    </row>
    <row r="32" spans="1:36" x14ac:dyDescent="0.2">
      <c r="A32" t="s">
        <v>77</v>
      </c>
      <c r="B32" s="5">
        <v>759</v>
      </c>
      <c r="C32" s="5">
        <v>705</v>
      </c>
      <c r="D32" s="2">
        <f t="shared" si="0"/>
        <v>11.75</v>
      </c>
      <c r="E32" s="2">
        <f t="shared" si="1"/>
        <v>4.8174999999999999</v>
      </c>
      <c r="F32" s="2">
        <f t="shared" si="2"/>
        <v>4.8833333333333337</v>
      </c>
      <c r="G32" s="2">
        <f t="shared" si="3"/>
        <v>6.5833333333333854E-2</v>
      </c>
      <c r="H32" s="2">
        <f t="shared" si="4"/>
        <v>4.7697656249999998</v>
      </c>
      <c r="I32" s="2">
        <f t="shared" si="5"/>
        <v>0.11356770833333396</v>
      </c>
      <c r="J32" s="5">
        <v>5.9</v>
      </c>
      <c r="K32" s="5">
        <v>60</v>
      </c>
      <c r="L32" s="5">
        <v>2218</v>
      </c>
      <c r="M32" s="5">
        <v>1968</v>
      </c>
      <c r="N32" s="5">
        <v>293</v>
      </c>
      <c r="O32" s="5">
        <v>519</v>
      </c>
      <c r="P32" s="5">
        <v>112</v>
      </c>
      <c r="Q32" s="5">
        <v>12</v>
      </c>
      <c r="R32" s="5">
        <v>66</v>
      </c>
      <c r="S32" s="5">
        <v>279</v>
      </c>
      <c r="T32" s="5">
        <v>33</v>
      </c>
      <c r="U32" s="5">
        <v>12</v>
      </c>
      <c r="V32" s="5">
        <v>192</v>
      </c>
      <c r="W32" s="5">
        <v>451</v>
      </c>
      <c r="X32" s="5">
        <v>0.26400000000000001</v>
      </c>
      <c r="Y32" s="5">
        <v>0.33600000000000002</v>
      </c>
      <c r="Z32" s="5">
        <v>0.433</v>
      </c>
      <c r="AA32" s="5">
        <v>0.76900000000000002</v>
      </c>
      <c r="AB32" s="5">
        <v>107</v>
      </c>
      <c r="AC32" s="5">
        <v>0.33600000000000002</v>
      </c>
      <c r="AD32" s="5">
        <v>106</v>
      </c>
      <c r="AE32" s="5">
        <v>853</v>
      </c>
      <c r="AF32" s="5">
        <v>42</v>
      </c>
      <c r="AG32" s="5">
        <v>32</v>
      </c>
      <c r="AH32" s="5">
        <v>5</v>
      </c>
      <c r="AI32" s="5">
        <v>21</v>
      </c>
      <c r="AJ32" s="5">
        <v>16</v>
      </c>
    </row>
    <row r="34" spans="1:36" x14ac:dyDescent="0.2">
      <c r="A34" t="s">
        <v>78</v>
      </c>
      <c r="B34" s="2">
        <f t="shared" ref="B34:AJ34" si="6">AVERAGE(B3:B32)</f>
        <v>718.4666666666667</v>
      </c>
      <c r="C34" s="2">
        <f t="shared" si="6"/>
        <v>667.5</v>
      </c>
      <c r="D34" s="2">
        <f t="shared" si="6"/>
        <v>11.125</v>
      </c>
      <c r="E34" s="2">
        <f t="shared" si="6"/>
        <v>4.5612499999999985</v>
      </c>
      <c r="F34" s="2">
        <f t="shared" si="6"/>
        <v>4.6355555555555545</v>
      </c>
      <c r="G34" s="2">
        <f t="shared" si="6"/>
        <v>0.19685</v>
      </c>
      <c r="H34" s="2">
        <f t="shared" si="6"/>
        <v>4.5472313298861771</v>
      </c>
      <c r="I34" s="2">
        <f t="shared" si="6"/>
        <v>0.16719050295604149</v>
      </c>
      <c r="J34" s="2">
        <f t="shared" si="6"/>
        <v>7.3033333333333355</v>
      </c>
      <c r="K34" s="2">
        <f t="shared" si="6"/>
        <v>59.866666666666667</v>
      </c>
      <c r="L34" s="2">
        <f t="shared" si="6"/>
        <v>2216.8666666666668</v>
      </c>
      <c r="M34" s="2">
        <f t="shared" si="6"/>
        <v>1967.6666666666667</v>
      </c>
      <c r="N34" s="2">
        <f t="shared" si="6"/>
        <v>278.13333333333333</v>
      </c>
      <c r="O34" s="2">
        <f t="shared" si="6"/>
        <v>481.3</v>
      </c>
      <c r="P34" s="2">
        <f t="shared" si="6"/>
        <v>94.1</v>
      </c>
      <c r="Q34" s="2">
        <f t="shared" si="6"/>
        <v>8.0333333333333332</v>
      </c>
      <c r="R34" s="2">
        <f t="shared" si="6"/>
        <v>76.8</v>
      </c>
      <c r="S34" s="2">
        <f t="shared" si="6"/>
        <v>265.93333333333334</v>
      </c>
      <c r="T34" s="2">
        <f t="shared" si="6"/>
        <v>29.5</v>
      </c>
      <c r="U34" s="2">
        <f t="shared" si="6"/>
        <v>9.7333333333333325</v>
      </c>
      <c r="V34" s="2">
        <f t="shared" si="6"/>
        <v>203.06666666666666</v>
      </c>
      <c r="W34" s="2">
        <f t="shared" si="6"/>
        <v>519.5333333333333</v>
      </c>
      <c r="X34" s="2">
        <f t="shared" si="6"/>
        <v>0.2442333333333333</v>
      </c>
      <c r="Y34" s="2">
        <f t="shared" si="6"/>
        <v>0.32163333333333333</v>
      </c>
      <c r="Z34" s="2">
        <f t="shared" si="6"/>
        <v>0.41690000000000005</v>
      </c>
      <c r="AA34" s="2">
        <f t="shared" si="6"/>
        <v>0.73850000000000005</v>
      </c>
      <c r="AB34" s="2">
        <f t="shared" si="6"/>
        <v>99.833333333333329</v>
      </c>
      <c r="AC34" s="2">
        <f t="shared" si="6"/>
        <v>0.32706666666666667</v>
      </c>
      <c r="AD34" s="2">
        <f t="shared" si="6"/>
        <v>99.6</v>
      </c>
      <c r="AE34" s="2">
        <f t="shared" si="6"/>
        <v>821.86666666666667</v>
      </c>
      <c r="AF34" s="2">
        <f t="shared" si="6"/>
        <v>41.233333333333334</v>
      </c>
      <c r="AG34" s="2">
        <f t="shared" si="6"/>
        <v>27.366666666666667</v>
      </c>
      <c r="AH34" s="2">
        <f t="shared" si="6"/>
        <v>4.2</v>
      </c>
      <c r="AI34" s="2">
        <f t="shared" si="6"/>
        <v>13.4</v>
      </c>
      <c r="AJ34" s="5">
        <f t="shared" si="6"/>
        <v>6.7333333333333334</v>
      </c>
    </row>
    <row r="36" spans="1:36" ht="17" customHeight="1" thickBot="1" x14ac:dyDescent="0.25"/>
    <row r="37" spans="1:36" ht="17" customHeight="1" thickBot="1" x14ac:dyDescent="0.25">
      <c r="A37" s="3" t="s">
        <v>79</v>
      </c>
      <c r="B37" s="4">
        <f>0.41</f>
        <v>0.41</v>
      </c>
      <c r="F37" s="2">
        <f>I34/G34</f>
        <v>0.84932945367559809</v>
      </c>
    </row>
    <row r="38" spans="1:36" ht="17" customHeight="1" thickBot="1" x14ac:dyDescent="0.25">
      <c r="A38" s="3" t="s">
        <v>80</v>
      </c>
      <c r="B38" s="4">
        <v>0.315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N38"/>
  <sheetViews>
    <sheetView workbookViewId="0">
      <selection activeCell="A33" sqref="A33"/>
    </sheetView>
  </sheetViews>
  <sheetFormatPr baseColWidth="10" defaultColWidth="8.83203125" defaultRowHeight="15" x14ac:dyDescent="0.2"/>
  <sheetData>
    <row r="1" spans="1:40" ht="16" x14ac:dyDescent="0.2">
      <c r="A1" s="10" t="s">
        <v>0</v>
      </c>
      <c r="B1" s="16" t="s">
        <v>84</v>
      </c>
      <c r="C1" s="16" t="s">
        <v>85</v>
      </c>
      <c r="D1" s="16" t="s">
        <v>86</v>
      </c>
      <c r="E1" s="16" t="s">
        <v>87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47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88</v>
      </c>
      <c r="AN1" s="16" t="s">
        <v>20</v>
      </c>
    </row>
    <row r="2" spans="1:40" x14ac:dyDescent="0.2">
      <c r="A2" t="s">
        <v>48</v>
      </c>
      <c r="C2" t="s">
        <v>89</v>
      </c>
      <c r="F2" t="s">
        <v>180</v>
      </c>
      <c r="G2">
        <v>162</v>
      </c>
      <c r="H2">
        <v>6315</v>
      </c>
      <c r="I2">
        <v>5633</v>
      </c>
      <c r="J2">
        <v>813</v>
      </c>
      <c r="K2">
        <v>1419</v>
      </c>
      <c r="L2">
        <v>288</v>
      </c>
      <c r="M2">
        <v>40</v>
      </c>
      <c r="N2">
        <v>220</v>
      </c>
      <c r="O2">
        <v>778</v>
      </c>
      <c r="P2">
        <v>88</v>
      </c>
      <c r="Q2">
        <v>14</v>
      </c>
      <c r="R2">
        <v>540</v>
      </c>
      <c r="S2">
        <v>1360</v>
      </c>
      <c r="T2">
        <v>0.252</v>
      </c>
      <c r="U2">
        <v>0.32300000000000001</v>
      </c>
      <c r="V2">
        <v>0.434</v>
      </c>
      <c r="W2">
        <v>0.75700000000000001</v>
      </c>
      <c r="X2">
        <v>94</v>
      </c>
      <c r="Y2">
        <v>0.32900000000000001</v>
      </c>
      <c r="Z2">
        <v>93</v>
      </c>
      <c r="AA2">
        <v>2447</v>
      </c>
      <c r="AB2">
        <v>120</v>
      </c>
      <c r="AC2">
        <v>70</v>
      </c>
      <c r="AD2">
        <v>31</v>
      </c>
      <c r="AE2">
        <v>40</v>
      </c>
      <c r="AF2">
        <v>36</v>
      </c>
      <c r="AG2">
        <v>2065</v>
      </c>
      <c r="AH2">
        <v>1931</v>
      </c>
      <c r="AI2">
        <v>11.91975308641975</v>
      </c>
      <c r="AJ2">
        <v>4.8870987654320981</v>
      </c>
      <c r="AK2">
        <v>5.0185185185185182</v>
      </c>
      <c r="AL2">
        <v>0.13141975308642009</v>
      </c>
      <c r="AM2">
        <v>5.0450447196422434</v>
      </c>
      <c r="AN2">
        <v>2.6526201123725279E-2</v>
      </c>
    </row>
    <row r="3" spans="1:40" x14ac:dyDescent="0.2">
      <c r="A3" t="s">
        <v>49</v>
      </c>
      <c r="C3" t="s">
        <v>89</v>
      </c>
      <c r="F3" t="s">
        <v>357</v>
      </c>
      <c r="G3">
        <v>162</v>
      </c>
      <c r="H3">
        <v>6302</v>
      </c>
      <c r="I3">
        <v>5560</v>
      </c>
      <c r="J3">
        <v>855</v>
      </c>
      <c r="K3">
        <v>1432</v>
      </c>
      <c r="L3">
        <v>277</v>
      </c>
      <c r="M3">
        <v>29</v>
      </c>
      <c r="N3">
        <v>249</v>
      </c>
      <c r="O3">
        <v>824</v>
      </c>
      <c r="P3">
        <v>89</v>
      </c>
      <c r="Q3">
        <v>28</v>
      </c>
      <c r="R3">
        <v>619</v>
      </c>
      <c r="S3">
        <v>1467</v>
      </c>
      <c r="T3">
        <v>0.25800000000000001</v>
      </c>
      <c r="U3">
        <v>0.33600000000000002</v>
      </c>
      <c r="V3">
        <v>0.45200000000000001</v>
      </c>
      <c r="W3">
        <v>0.78900000000000003</v>
      </c>
      <c r="X3">
        <v>98</v>
      </c>
      <c r="Y3">
        <v>0.34200000000000003</v>
      </c>
      <c r="Z3">
        <v>98</v>
      </c>
      <c r="AA3">
        <v>2514</v>
      </c>
      <c r="AB3">
        <v>104</v>
      </c>
      <c r="AC3">
        <v>60</v>
      </c>
      <c r="AD3">
        <v>25</v>
      </c>
      <c r="AE3">
        <v>35</v>
      </c>
      <c r="AF3">
        <v>39</v>
      </c>
      <c r="AG3">
        <v>2150</v>
      </c>
      <c r="AH3">
        <v>2018</v>
      </c>
      <c r="AI3">
        <v>12.456790123456789</v>
      </c>
      <c r="AJ3">
        <v>5.1072839506172834</v>
      </c>
      <c r="AK3">
        <v>5.2777777777777777</v>
      </c>
      <c r="AL3">
        <v>0.1704938271604943</v>
      </c>
      <c r="AM3">
        <v>5.278564814814815</v>
      </c>
      <c r="AN3">
        <v>7.870370370373081E-4</v>
      </c>
    </row>
    <row r="4" spans="1:40" x14ac:dyDescent="0.2">
      <c r="A4" t="s">
        <v>50</v>
      </c>
      <c r="C4" t="s">
        <v>89</v>
      </c>
      <c r="F4" t="s">
        <v>258</v>
      </c>
      <c r="G4">
        <v>162</v>
      </c>
      <c r="H4">
        <v>6189</v>
      </c>
      <c r="I4">
        <v>5596</v>
      </c>
      <c r="J4">
        <v>729</v>
      </c>
      <c r="K4">
        <v>1379</v>
      </c>
      <c r="L4">
        <v>252</v>
      </c>
      <c r="M4">
        <v>25</v>
      </c>
      <c r="N4">
        <v>213</v>
      </c>
      <c r="O4">
        <v>698</v>
      </c>
      <c r="P4">
        <v>84</v>
      </c>
      <c r="Q4">
        <v>30</v>
      </c>
      <c r="R4">
        <v>462</v>
      </c>
      <c r="S4">
        <v>1435</v>
      </c>
      <c r="T4">
        <v>0.246</v>
      </c>
      <c r="U4">
        <v>0.31</v>
      </c>
      <c r="V4">
        <v>0.41499999999999998</v>
      </c>
      <c r="W4">
        <v>0.72499999999999998</v>
      </c>
      <c r="X4">
        <v>90</v>
      </c>
      <c r="Y4">
        <v>0.316</v>
      </c>
      <c r="Z4">
        <v>90</v>
      </c>
      <c r="AA4">
        <v>2320</v>
      </c>
      <c r="AB4">
        <v>111</v>
      </c>
      <c r="AC4">
        <v>71</v>
      </c>
      <c r="AD4">
        <v>22</v>
      </c>
      <c r="AE4">
        <v>37</v>
      </c>
      <c r="AF4">
        <v>8</v>
      </c>
      <c r="AG4">
        <v>1920</v>
      </c>
      <c r="AH4">
        <v>1779</v>
      </c>
      <c r="AI4">
        <v>10.981481481481479</v>
      </c>
      <c r="AJ4">
        <v>4.5024074074074072</v>
      </c>
      <c r="AK4">
        <v>4.5</v>
      </c>
      <c r="AL4">
        <v>2.407407407407192E-3</v>
      </c>
      <c r="AM4">
        <v>4.6308198924731183</v>
      </c>
      <c r="AN4">
        <v>0.13081989247311829</v>
      </c>
    </row>
    <row r="5" spans="1:40" x14ac:dyDescent="0.2">
      <c r="A5" t="s">
        <v>51</v>
      </c>
      <c r="C5" t="s">
        <v>89</v>
      </c>
      <c r="F5" t="s">
        <v>282</v>
      </c>
      <c r="G5">
        <v>162</v>
      </c>
      <c r="H5">
        <v>6475</v>
      </c>
      <c r="I5">
        <v>5770</v>
      </c>
      <c r="J5">
        <v>901</v>
      </c>
      <c r="K5">
        <v>1554</v>
      </c>
      <c r="L5">
        <v>345</v>
      </c>
      <c r="M5">
        <v>27</v>
      </c>
      <c r="N5">
        <v>245</v>
      </c>
      <c r="O5">
        <v>857</v>
      </c>
      <c r="P5">
        <v>68</v>
      </c>
      <c r="Q5">
        <v>30</v>
      </c>
      <c r="R5">
        <v>590</v>
      </c>
      <c r="S5">
        <v>1382</v>
      </c>
      <c r="T5">
        <v>0.26900000000000002</v>
      </c>
      <c r="U5">
        <v>0.34</v>
      </c>
      <c r="V5">
        <v>0.46600000000000003</v>
      </c>
      <c r="W5">
        <v>0.80600000000000005</v>
      </c>
      <c r="X5">
        <v>106</v>
      </c>
      <c r="Y5">
        <v>0.34699999999999998</v>
      </c>
      <c r="Z5">
        <v>107</v>
      </c>
      <c r="AA5">
        <v>2688</v>
      </c>
      <c r="AB5">
        <v>127</v>
      </c>
      <c r="AC5">
        <v>49</v>
      </c>
      <c r="AD5">
        <v>20</v>
      </c>
      <c r="AE5">
        <v>44</v>
      </c>
      <c r="AF5">
        <v>36</v>
      </c>
      <c r="AG5">
        <v>2229</v>
      </c>
      <c r="AH5">
        <v>2072</v>
      </c>
      <c r="AI5">
        <v>12.79012345679012</v>
      </c>
      <c r="AJ5">
        <v>5.2439506172839501</v>
      </c>
      <c r="AK5">
        <v>5.5617283950617287</v>
      </c>
      <c r="AL5">
        <v>0.3177777777777786</v>
      </c>
      <c r="AM5">
        <v>5.5219477124183012</v>
      </c>
      <c r="AN5">
        <v>3.978068264342749E-2</v>
      </c>
    </row>
    <row r="6" spans="1:40" x14ac:dyDescent="0.2">
      <c r="A6" t="s">
        <v>52</v>
      </c>
      <c r="C6" t="s">
        <v>89</v>
      </c>
      <c r="F6" t="s">
        <v>232</v>
      </c>
      <c r="G6">
        <v>162</v>
      </c>
      <c r="H6">
        <v>6195</v>
      </c>
      <c r="I6">
        <v>5461</v>
      </c>
      <c r="J6">
        <v>814</v>
      </c>
      <c r="K6">
        <v>1378</v>
      </c>
      <c r="L6">
        <v>270</v>
      </c>
      <c r="M6">
        <v>26</v>
      </c>
      <c r="N6">
        <v>256</v>
      </c>
      <c r="O6">
        <v>783</v>
      </c>
      <c r="P6">
        <v>45</v>
      </c>
      <c r="Q6">
        <v>24</v>
      </c>
      <c r="R6">
        <v>581</v>
      </c>
      <c r="S6">
        <v>1460</v>
      </c>
      <c r="T6">
        <v>0.252</v>
      </c>
      <c r="U6">
        <v>0.33100000000000002</v>
      </c>
      <c r="V6">
        <v>0.45200000000000001</v>
      </c>
      <c r="W6">
        <v>0.78300000000000003</v>
      </c>
      <c r="X6">
        <v>102</v>
      </c>
      <c r="Y6">
        <v>0.33700000000000002</v>
      </c>
      <c r="Z6">
        <v>101</v>
      </c>
      <c r="AA6">
        <v>2468</v>
      </c>
      <c r="AB6">
        <v>127</v>
      </c>
      <c r="AC6">
        <v>83</v>
      </c>
      <c r="AD6">
        <v>30</v>
      </c>
      <c r="AE6">
        <v>39</v>
      </c>
      <c r="AF6">
        <v>33</v>
      </c>
      <c r="AG6">
        <v>2075</v>
      </c>
      <c r="AH6">
        <v>1924</v>
      </c>
      <c r="AI6">
        <v>11.876543209876541</v>
      </c>
      <c r="AJ6">
        <v>4.8693827160493823</v>
      </c>
      <c r="AK6">
        <v>5.0246913580246906</v>
      </c>
      <c r="AL6">
        <v>0.15530864197530911</v>
      </c>
      <c r="AM6">
        <v>5.1087076200067134</v>
      </c>
      <c r="AN6">
        <v>8.4016261982021945E-2</v>
      </c>
    </row>
    <row r="7" spans="1:40" x14ac:dyDescent="0.2">
      <c r="A7" t="s">
        <v>53</v>
      </c>
      <c r="C7" t="s">
        <v>89</v>
      </c>
      <c r="F7" t="s">
        <v>277</v>
      </c>
      <c r="G7">
        <v>161</v>
      </c>
      <c r="H7">
        <v>6042</v>
      </c>
      <c r="I7">
        <v>5529</v>
      </c>
      <c r="J7">
        <v>708</v>
      </c>
      <c r="K7">
        <v>1443</v>
      </c>
      <c r="L7">
        <v>260</v>
      </c>
      <c r="M7">
        <v>20</v>
      </c>
      <c r="N7">
        <v>182</v>
      </c>
      <c r="O7">
        <v>676</v>
      </c>
      <c r="P7">
        <v>63</v>
      </c>
      <c r="Q7">
        <v>28</v>
      </c>
      <c r="R7">
        <v>378</v>
      </c>
      <c r="S7">
        <v>1549</v>
      </c>
      <c r="T7">
        <v>0.26100000000000001</v>
      </c>
      <c r="U7">
        <v>0.314</v>
      </c>
      <c r="V7">
        <v>0.41399999999999998</v>
      </c>
      <c r="W7">
        <v>0.72799999999999998</v>
      </c>
      <c r="X7">
        <v>93</v>
      </c>
      <c r="Y7">
        <v>0.318</v>
      </c>
      <c r="Z7">
        <v>94</v>
      </c>
      <c r="AA7">
        <v>2289</v>
      </c>
      <c r="AB7">
        <v>114</v>
      </c>
      <c r="AC7">
        <v>66</v>
      </c>
      <c r="AD7">
        <v>36</v>
      </c>
      <c r="AE7">
        <v>32</v>
      </c>
      <c r="AF7">
        <v>13</v>
      </c>
      <c r="AG7">
        <v>1900</v>
      </c>
      <c r="AH7">
        <v>1758</v>
      </c>
      <c r="AI7">
        <v>10.851851851851849</v>
      </c>
      <c r="AJ7">
        <v>4.449259259259259</v>
      </c>
      <c r="AK7">
        <v>4.3975155279503104</v>
      </c>
      <c r="AL7">
        <v>5.1743731308948597E-2</v>
      </c>
      <c r="AM7">
        <v>4.5069745222929933</v>
      </c>
      <c r="AN7">
        <v>0.1094589943426829</v>
      </c>
    </row>
    <row r="8" spans="1:40" x14ac:dyDescent="0.2">
      <c r="A8" t="s">
        <v>54</v>
      </c>
      <c r="C8" t="s">
        <v>89</v>
      </c>
      <c r="F8" t="s">
        <v>250</v>
      </c>
      <c r="G8">
        <v>162</v>
      </c>
      <c r="H8">
        <v>6100</v>
      </c>
      <c r="I8">
        <v>5450</v>
      </c>
      <c r="J8">
        <v>701</v>
      </c>
      <c r="K8">
        <v>1328</v>
      </c>
      <c r="L8">
        <v>235</v>
      </c>
      <c r="M8">
        <v>27</v>
      </c>
      <c r="N8">
        <v>227</v>
      </c>
      <c r="O8">
        <v>679</v>
      </c>
      <c r="P8">
        <v>80</v>
      </c>
      <c r="Q8">
        <v>38</v>
      </c>
      <c r="R8">
        <v>492</v>
      </c>
      <c r="S8">
        <v>1436</v>
      </c>
      <c r="T8">
        <v>0.24399999999999999</v>
      </c>
      <c r="U8">
        <v>0.315</v>
      </c>
      <c r="V8">
        <v>0.42199999999999999</v>
      </c>
      <c r="W8">
        <v>0.73599999999999999</v>
      </c>
      <c r="X8">
        <v>85</v>
      </c>
      <c r="Y8">
        <v>0.32</v>
      </c>
      <c r="Z8">
        <v>83</v>
      </c>
      <c r="AA8">
        <v>2298</v>
      </c>
      <c r="AB8">
        <v>111</v>
      </c>
      <c r="AC8">
        <v>89</v>
      </c>
      <c r="AD8">
        <v>30</v>
      </c>
      <c r="AE8">
        <v>33</v>
      </c>
      <c r="AF8">
        <v>25</v>
      </c>
      <c r="AG8">
        <v>1934</v>
      </c>
      <c r="AH8">
        <v>1785</v>
      </c>
      <c r="AI8">
        <v>11.018518518518521</v>
      </c>
      <c r="AJ8">
        <v>4.5175925925925924</v>
      </c>
      <c r="AK8">
        <v>4.3271604938271606</v>
      </c>
      <c r="AL8">
        <v>0.1904320987654318</v>
      </c>
      <c r="AM8">
        <v>4.6498148148148148</v>
      </c>
      <c r="AN8">
        <v>0.32265432098765418</v>
      </c>
    </row>
    <row r="9" spans="1:40" x14ac:dyDescent="0.2">
      <c r="A9" t="s">
        <v>55</v>
      </c>
      <c r="C9" t="s">
        <v>89</v>
      </c>
      <c r="F9" t="s">
        <v>188</v>
      </c>
      <c r="G9">
        <v>162</v>
      </c>
      <c r="H9">
        <v>6124</v>
      </c>
      <c r="I9">
        <v>5425</v>
      </c>
      <c r="J9">
        <v>769</v>
      </c>
      <c r="K9">
        <v>1354</v>
      </c>
      <c r="L9">
        <v>286</v>
      </c>
      <c r="M9">
        <v>18</v>
      </c>
      <c r="N9">
        <v>223</v>
      </c>
      <c r="O9">
        <v>731</v>
      </c>
      <c r="P9">
        <v>103</v>
      </c>
      <c r="Q9">
        <v>35</v>
      </c>
      <c r="R9">
        <v>563</v>
      </c>
      <c r="S9">
        <v>1332</v>
      </c>
      <c r="T9">
        <v>0.25</v>
      </c>
      <c r="U9">
        <v>0.32300000000000001</v>
      </c>
      <c r="V9">
        <v>0.432</v>
      </c>
      <c r="W9">
        <v>0.75600000000000001</v>
      </c>
      <c r="X9">
        <v>95</v>
      </c>
      <c r="Y9">
        <v>0.32600000000000001</v>
      </c>
      <c r="Z9">
        <v>93</v>
      </c>
      <c r="AA9">
        <v>2345</v>
      </c>
      <c r="AB9">
        <v>110</v>
      </c>
      <c r="AC9">
        <v>50</v>
      </c>
      <c r="AD9">
        <v>40</v>
      </c>
      <c r="AE9">
        <v>46</v>
      </c>
      <c r="AF9">
        <v>30</v>
      </c>
      <c r="AG9">
        <v>1997</v>
      </c>
      <c r="AH9">
        <v>1852</v>
      </c>
      <c r="AI9">
        <v>11.4320987654321</v>
      </c>
      <c r="AJ9">
        <v>4.68716049382716</v>
      </c>
      <c r="AK9">
        <v>4.7469135802469138</v>
      </c>
      <c r="AL9">
        <v>5.9753086419753743E-2</v>
      </c>
      <c r="AM9">
        <v>4.8163467492260059</v>
      </c>
      <c r="AN9">
        <v>6.943316897909213E-2</v>
      </c>
    </row>
    <row r="10" spans="1:40" x14ac:dyDescent="0.2">
      <c r="A10" t="s">
        <v>56</v>
      </c>
      <c r="C10" t="s">
        <v>89</v>
      </c>
      <c r="F10" t="s">
        <v>325</v>
      </c>
      <c r="G10">
        <v>162</v>
      </c>
      <c r="H10">
        <v>6288</v>
      </c>
      <c r="I10">
        <v>5660</v>
      </c>
      <c r="J10">
        <v>835</v>
      </c>
      <c r="K10">
        <v>1502</v>
      </c>
      <c r="L10">
        <v>323</v>
      </c>
      <c r="M10">
        <v>41</v>
      </c>
      <c r="N10">
        <v>224</v>
      </c>
      <c r="O10">
        <v>803</v>
      </c>
      <c r="P10">
        <v>71</v>
      </c>
      <c r="Q10">
        <v>31</v>
      </c>
      <c r="R10">
        <v>489</v>
      </c>
      <c r="S10">
        <v>1503</v>
      </c>
      <c r="T10">
        <v>0.26500000000000001</v>
      </c>
      <c r="U10">
        <v>0.32600000000000001</v>
      </c>
      <c r="V10">
        <v>0.45600000000000002</v>
      </c>
      <c r="W10">
        <v>0.78200000000000003</v>
      </c>
      <c r="X10">
        <v>89</v>
      </c>
      <c r="Y10">
        <v>0.33700000000000002</v>
      </c>
      <c r="Z10">
        <v>86</v>
      </c>
      <c r="AA10">
        <v>2579</v>
      </c>
      <c r="AB10">
        <v>111</v>
      </c>
      <c r="AC10">
        <v>43</v>
      </c>
      <c r="AD10">
        <v>51</v>
      </c>
      <c r="AE10">
        <v>43</v>
      </c>
      <c r="AF10">
        <v>25</v>
      </c>
      <c r="AG10">
        <v>2059</v>
      </c>
      <c r="AH10">
        <v>1917</v>
      </c>
      <c r="AI10">
        <v>11.83333333333333</v>
      </c>
      <c r="AJ10">
        <v>4.8516666666666666</v>
      </c>
      <c r="AK10">
        <v>5.1543209876543212</v>
      </c>
      <c r="AL10">
        <v>0.30265432098765471</v>
      </c>
      <c r="AM10">
        <v>5.2139263803681004</v>
      </c>
      <c r="AN10">
        <v>5.9605392713778287E-2</v>
      </c>
    </row>
    <row r="11" spans="1:40" x14ac:dyDescent="0.2">
      <c r="A11" t="s">
        <v>57</v>
      </c>
      <c r="C11" t="s">
        <v>89</v>
      </c>
      <c r="F11" t="s">
        <v>548</v>
      </c>
      <c r="G11">
        <v>161</v>
      </c>
      <c r="H11">
        <v>6039</v>
      </c>
      <c r="I11">
        <v>5549</v>
      </c>
      <c r="J11">
        <v>582</v>
      </c>
      <c r="K11">
        <v>1333</v>
      </c>
      <c r="L11">
        <v>292</v>
      </c>
      <c r="M11">
        <v>41</v>
      </c>
      <c r="N11">
        <v>149</v>
      </c>
      <c r="O11">
        <v>556</v>
      </c>
      <c r="P11">
        <v>57</v>
      </c>
      <c r="Q11">
        <v>20</v>
      </c>
      <c r="R11">
        <v>391</v>
      </c>
      <c r="S11">
        <v>1595</v>
      </c>
      <c r="T11">
        <v>0.24</v>
      </c>
      <c r="U11">
        <v>0.29399999999999998</v>
      </c>
      <c r="V11">
        <v>0.38800000000000001</v>
      </c>
      <c r="W11">
        <v>0.68200000000000005</v>
      </c>
      <c r="X11">
        <v>78</v>
      </c>
      <c r="Y11">
        <v>0.29699999999999999</v>
      </c>
      <c r="Z11">
        <v>76</v>
      </c>
      <c r="AA11">
        <v>2154</v>
      </c>
      <c r="AB11">
        <v>108</v>
      </c>
      <c r="AC11">
        <v>48</v>
      </c>
      <c r="AD11">
        <v>9</v>
      </c>
      <c r="AE11">
        <v>42</v>
      </c>
      <c r="AF11">
        <v>14</v>
      </c>
      <c r="AG11">
        <v>1786</v>
      </c>
      <c r="AH11">
        <v>1658</v>
      </c>
      <c r="AI11">
        <v>10.23456790123457</v>
      </c>
      <c r="AJ11">
        <v>4.1961728395061728</v>
      </c>
      <c r="AK11">
        <v>3.614906832298137</v>
      </c>
      <c r="AL11">
        <v>0.58126600720803623</v>
      </c>
      <c r="AM11">
        <v>4.2546560846560846</v>
      </c>
      <c r="AN11">
        <v>0.63974925235794888</v>
      </c>
    </row>
    <row r="12" spans="1:40" x14ac:dyDescent="0.2">
      <c r="A12" t="s">
        <v>58</v>
      </c>
      <c r="C12" t="s">
        <v>89</v>
      </c>
      <c r="F12" t="s">
        <v>549</v>
      </c>
      <c r="G12">
        <v>162</v>
      </c>
      <c r="H12">
        <v>6394</v>
      </c>
      <c r="I12">
        <v>5613</v>
      </c>
      <c r="J12">
        <v>920</v>
      </c>
      <c r="K12">
        <v>1538</v>
      </c>
      <c r="L12">
        <v>323</v>
      </c>
      <c r="M12">
        <v>28</v>
      </c>
      <c r="N12">
        <v>288</v>
      </c>
      <c r="O12">
        <v>891</v>
      </c>
      <c r="P12">
        <v>67</v>
      </c>
      <c r="Q12">
        <v>27</v>
      </c>
      <c r="R12">
        <v>645</v>
      </c>
      <c r="S12">
        <v>1166</v>
      </c>
      <c r="T12">
        <v>0.27400000000000002</v>
      </c>
      <c r="U12">
        <v>0.35199999999999998</v>
      </c>
      <c r="V12">
        <v>0.495</v>
      </c>
      <c r="W12">
        <v>0.84799999999999998</v>
      </c>
      <c r="X12">
        <v>119</v>
      </c>
      <c r="Y12">
        <v>0.36</v>
      </c>
      <c r="Z12">
        <v>119</v>
      </c>
      <c r="AA12">
        <v>2781</v>
      </c>
      <c r="AB12">
        <v>146</v>
      </c>
      <c r="AC12">
        <v>66</v>
      </c>
      <c r="AD12">
        <v>10</v>
      </c>
      <c r="AE12">
        <v>57</v>
      </c>
      <c r="AF12">
        <v>17</v>
      </c>
      <c r="AG12">
        <v>2266</v>
      </c>
      <c r="AH12">
        <v>2093</v>
      </c>
      <c r="AI12">
        <v>12.91975308641975</v>
      </c>
      <c r="AJ12">
        <v>5.2970987654320982</v>
      </c>
      <c r="AK12">
        <v>5.6790123456790127</v>
      </c>
      <c r="AL12">
        <v>0.38191358024691452</v>
      </c>
      <c r="AM12">
        <v>5.7230468750000014</v>
      </c>
      <c r="AN12">
        <v>4.4034529320987843E-2</v>
      </c>
    </row>
    <row r="13" spans="1:40" x14ac:dyDescent="0.2">
      <c r="A13" t="s">
        <v>59</v>
      </c>
      <c r="C13" t="s">
        <v>89</v>
      </c>
      <c r="F13" t="s">
        <v>250</v>
      </c>
      <c r="G13">
        <v>162</v>
      </c>
      <c r="H13">
        <v>6080</v>
      </c>
      <c r="I13">
        <v>5496</v>
      </c>
      <c r="J13">
        <v>691</v>
      </c>
      <c r="K13">
        <v>1356</v>
      </c>
      <c r="L13">
        <v>281</v>
      </c>
      <c r="M13">
        <v>40</v>
      </c>
      <c r="N13">
        <v>162</v>
      </c>
      <c r="O13">
        <v>655</v>
      </c>
      <c r="P13">
        <v>117</v>
      </c>
      <c r="Q13">
        <v>39</v>
      </c>
      <c r="R13">
        <v>456</v>
      </c>
      <c r="S13">
        <v>1405</v>
      </c>
      <c r="T13">
        <v>0.247</v>
      </c>
      <c r="U13">
        <v>0.309</v>
      </c>
      <c r="V13">
        <v>0.40100000000000002</v>
      </c>
      <c r="W13">
        <v>0.71</v>
      </c>
      <c r="X13">
        <v>85</v>
      </c>
      <c r="Y13">
        <v>0.31</v>
      </c>
      <c r="Z13">
        <v>84</v>
      </c>
      <c r="AA13">
        <v>2203</v>
      </c>
      <c r="AB13">
        <v>113</v>
      </c>
      <c r="AC13">
        <v>59</v>
      </c>
      <c r="AD13">
        <v>24</v>
      </c>
      <c r="AE13">
        <v>42</v>
      </c>
      <c r="AF13">
        <v>17</v>
      </c>
      <c r="AG13">
        <v>1888</v>
      </c>
      <c r="AH13">
        <v>1736</v>
      </c>
      <c r="AI13">
        <v>10.716049382716051</v>
      </c>
      <c r="AJ13">
        <v>4.3935802469135794</v>
      </c>
      <c r="AK13">
        <v>4.2654320987654319</v>
      </c>
      <c r="AL13">
        <v>0.12814814814814751</v>
      </c>
      <c r="AM13">
        <v>4.3805753326141668</v>
      </c>
      <c r="AN13">
        <v>0.1151432338487348</v>
      </c>
    </row>
    <row r="14" spans="1:40" x14ac:dyDescent="0.2">
      <c r="A14" t="s">
        <v>60</v>
      </c>
      <c r="C14" t="s">
        <v>89</v>
      </c>
      <c r="F14" t="s">
        <v>228</v>
      </c>
      <c r="G14">
        <v>162</v>
      </c>
      <c r="H14">
        <v>6251</v>
      </c>
      <c r="I14">
        <v>5542</v>
      </c>
      <c r="J14">
        <v>769</v>
      </c>
      <c r="K14">
        <v>1368</v>
      </c>
      <c r="L14">
        <v>268</v>
      </c>
      <c r="M14">
        <v>21</v>
      </c>
      <c r="N14">
        <v>220</v>
      </c>
      <c r="O14">
        <v>734</v>
      </c>
      <c r="P14">
        <v>65</v>
      </c>
      <c r="Q14">
        <v>20</v>
      </c>
      <c r="R14">
        <v>586</v>
      </c>
      <c r="S14">
        <v>1276</v>
      </c>
      <c r="T14">
        <v>0.247</v>
      </c>
      <c r="U14">
        <v>0.32400000000000001</v>
      </c>
      <c r="V14">
        <v>0.42199999999999999</v>
      </c>
      <c r="W14">
        <v>0.746</v>
      </c>
      <c r="X14">
        <v>96</v>
      </c>
      <c r="Y14">
        <v>0.32400000000000001</v>
      </c>
      <c r="Z14">
        <v>96</v>
      </c>
      <c r="AA14">
        <v>2338</v>
      </c>
      <c r="AB14">
        <v>143</v>
      </c>
      <c r="AC14">
        <v>67</v>
      </c>
      <c r="AD14">
        <v>4</v>
      </c>
      <c r="AE14">
        <v>42</v>
      </c>
      <c r="AF14">
        <v>29</v>
      </c>
      <c r="AG14">
        <v>2050</v>
      </c>
      <c r="AH14">
        <v>1887</v>
      </c>
      <c r="AI14">
        <v>11.648148148148151</v>
      </c>
      <c r="AJ14">
        <v>4.7757407407407406</v>
      </c>
      <c r="AK14">
        <v>4.7469135802469138</v>
      </c>
      <c r="AL14">
        <v>2.8827160493826831E-2</v>
      </c>
      <c r="AM14">
        <v>4.778976337448559</v>
      </c>
      <c r="AN14">
        <v>3.2062757201645198E-2</v>
      </c>
    </row>
    <row r="15" spans="1:40" x14ac:dyDescent="0.2">
      <c r="A15" t="s">
        <v>61</v>
      </c>
      <c r="C15" t="s">
        <v>89</v>
      </c>
      <c r="F15" t="s">
        <v>550</v>
      </c>
      <c r="G15">
        <v>162</v>
      </c>
      <c r="H15">
        <v>6282</v>
      </c>
      <c r="I15">
        <v>5493</v>
      </c>
      <c r="J15">
        <v>886</v>
      </c>
      <c r="K15">
        <v>1414</v>
      </c>
      <c r="L15">
        <v>302</v>
      </c>
      <c r="M15">
        <v>20</v>
      </c>
      <c r="N15">
        <v>279</v>
      </c>
      <c r="O15">
        <v>861</v>
      </c>
      <c r="P15">
        <v>57</v>
      </c>
      <c r="Q15">
        <v>10</v>
      </c>
      <c r="R15">
        <v>607</v>
      </c>
      <c r="S15">
        <v>1356</v>
      </c>
      <c r="T15">
        <v>0.25700000000000001</v>
      </c>
      <c r="U15">
        <v>0.33800000000000002</v>
      </c>
      <c r="V15">
        <v>0.47199999999999998</v>
      </c>
      <c r="W15">
        <v>0.81</v>
      </c>
      <c r="X15">
        <v>111</v>
      </c>
      <c r="Y15">
        <v>0.34699999999999998</v>
      </c>
      <c r="Z15">
        <v>111</v>
      </c>
      <c r="AA15">
        <v>2593</v>
      </c>
      <c r="AB15">
        <v>100</v>
      </c>
      <c r="AC15">
        <v>81</v>
      </c>
      <c r="AD15">
        <v>55</v>
      </c>
      <c r="AE15">
        <v>45</v>
      </c>
      <c r="AF15">
        <v>47</v>
      </c>
      <c r="AG15">
        <v>2149</v>
      </c>
      <c r="AH15">
        <v>2039</v>
      </c>
      <c r="AI15">
        <v>12.586419753086419</v>
      </c>
      <c r="AJ15">
        <v>5.1604320987654324</v>
      </c>
      <c r="AK15">
        <v>5.4691358024691361</v>
      </c>
      <c r="AL15">
        <v>0.30870370370370459</v>
      </c>
      <c r="AM15">
        <v>5.5365351742274811</v>
      </c>
      <c r="AN15">
        <v>6.7399371758344984E-2</v>
      </c>
    </row>
    <row r="16" spans="1:40" x14ac:dyDescent="0.2">
      <c r="A16" t="s">
        <v>62</v>
      </c>
      <c r="C16" t="s">
        <v>89</v>
      </c>
      <c r="F16" t="s">
        <v>404</v>
      </c>
      <c r="G16">
        <v>162</v>
      </c>
      <c r="H16">
        <v>6045</v>
      </c>
      <c r="I16">
        <v>5512</v>
      </c>
      <c r="J16">
        <v>615</v>
      </c>
      <c r="K16">
        <v>1326</v>
      </c>
      <c r="L16">
        <v>265</v>
      </c>
      <c r="M16">
        <v>18</v>
      </c>
      <c r="N16">
        <v>146</v>
      </c>
      <c r="O16">
        <v>593</v>
      </c>
      <c r="P16">
        <v>55</v>
      </c>
      <c r="Q16">
        <v>30</v>
      </c>
      <c r="R16">
        <v>395</v>
      </c>
      <c r="S16">
        <v>1469</v>
      </c>
      <c r="T16">
        <v>0.24099999999999999</v>
      </c>
      <c r="U16">
        <v>0.29799999999999999</v>
      </c>
      <c r="V16">
        <v>0.375</v>
      </c>
      <c r="W16">
        <v>0.67300000000000004</v>
      </c>
      <c r="X16">
        <v>77</v>
      </c>
      <c r="Y16">
        <v>0.29699999999999999</v>
      </c>
      <c r="Z16">
        <v>76</v>
      </c>
      <c r="AA16">
        <v>2065</v>
      </c>
      <c r="AB16">
        <v>139</v>
      </c>
      <c r="AC16">
        <v>73</v>
      </c>
      <c r="AD16">
        <v>31</v>
      </c>
      <c r="AE16">
        <v>33</v>
      </c>
      <c r="AF16">
        <v>16</v>
      </c>
      <c r="AG16">
        <v>1810</v>
      </c>
      <c r="AH16">
        <v>1641</v>
      </c>
      <c r="AI16">
        <v>10.12962962962963</v>
      </c>
      <c r="AJ16">
        <v>4.1531481481481478</v>
      </c>
      <c r="AK16">
        <v>3.7962962962962958</v>
      </c>
      <c r="AL16">
        <v>0.35685185185185148</v>
      </c>
      <c r="AM16">
        <v>4.0153104026845643</v>
      </c>
      <c r="AN16">
        <v>0.21901410638826799</v>
      </c>
    </row>
    <row r="17" spans="1:40" x14ac:dyDescent="0.2">
      <c r="A17" t="s">
        <v>63</v>
      </c>
      <c r="C17" t="s">
        <v>89</v>
      </c>
      <c r="F17" t="s">
        <v>246</v>
      </c>
      <c r="G17">
        <v>162</v>
      </c>
      <c r="H17">
        <v>6309</v>
      </c>
      <c r="I17">
        <v>5542</v>
      </c>
      <c r="J17">
        <v>769</v>
      </c>
      <c r="K17">
        <v>1366</v>
      </c>
      <c r="L17">
        <v>279</v>
      </c>
      <c r="M17">
        <v>17</v>
      </c>
      <c r="N17">
        <v>250</v>
      </c>
      <c r="O17">
        <v>744</v>
      </c>
      <c r="P17">
        <v>101</v>
      </c>
      <c r="Q17">
        <v>25</v>
      </c>
      <c r="R17">
        <v>629</v>
      </c>
      <c r="S17">
        <v>1563</v>
      </c>
      <c r="T17">
        <v>0.246</v>
      </c>
      <c r="U17">
        <v>0.32900000000000001</v>
      </c>
      <c r="V17">
        <v>0.438</v>
      </c>
      <c r="W17">
        <v>0.76700000000000002</v>
      </c>
      <c r="X17">
        <v>97</v>
      </c>
      <c r="Y17">
        <v>0.33200000000000002</v>
      </c>
      <c r="Z17">
        <v>96</v>
      </c>
      <c r="AA17">
        <v>2429</v>
      </c>
      <c r="AB17">
        <v>120</v>
      </c>
      <c r="AC17">
        <v>72</v>
      </c>
      <c r="AD17">
        <v>20</v>
      </c>
      <c r="AE17">
        <v>38</v>
      </c>
      <c r="AF17">
        <v>42</v>
      </c>
      <c r="AG17">
        <v>2109</v>
      </c>
      <c r="AH17">
        <v>1964</v>
      </c>
      <c r="AI17">
        <v>12.123456790123459</v>
      </c>
      <c r="AJ17">
        <v>4.9706172839506184</v>
      </c>
      <c r="AK17">
        <v>4.7469135802469138</v>
      </c>
      <c r="AL17">
        <v>0.22370370370370371</v>
      </c>
      <c r="AM17">
        <v>5.0841134751773049</v>
      </c>
      <c r="AN17">
        <v>0.33719989493039121</v>
      </c>
    </row>
    <row r="18" spans="1:40" x14ac:dyDescent="0.2">
      <c r="A18" t="s">
        <v>64</v>
      </c>
      <c r="C18" t="s">
        <v>89</v>
      </c>
      <c r="F18" t="s">
        <v>551</v>
      </c>
      <c r="G18">
        <v>162</v>
      </c>
      <c r="H18">
        <v>6392</v>
      </c>
      <c r="I18">
        <v>5732</v>
      </c>
      <c r="J18">
        <v>939</v>
      </c>
      <c r="K18">
        <v>1547</v>
      </c>
      <c r="L18">
        <v>318</v>
      </c>
      <c r="M18">
        <v>23</v>
      </c>
      <c r="N18">
        <v>307</v>
      </c>
      <c r="O18">
        <v>906</v>
      </c>
      <c r="P18">
        <v>28</v>
      </c>
      <c r="Q18">
        <v>21</v>
      </c>
      <c r="R18">
        <v>525</v>
      </c>
      <c r="S18">
        <v>1334</v>
      </c>
      <c r="T18">
        <v>0.27</v>
      </c>
      <c r="U18">
        <v>0.33800000000000002</v>
      </c>
      <c r="V18">
        <v>0.49399999999999999</v>
      </c>
      <c r="W18">
        <v>0.83199999999999996</v>
      </c>
      <c r="X18">
        <v>118</v>
      </c>
      <c r="Y18">
        <v>0.35299999999999998</v>
      </c>
      <c r="Z18">
        <v>118</v>
      </c>
      <c r="AA18">
        <v>2832</v>
      </c>
      <c r="AB18">
        <v>101</v>
      </c>
      <c r="AC18">
        <v>81</v>
      </c>
      <c r="AD18">
        <v>10</v>
      </c>
      <c r="AE18">
        <v>41</v>
      </c>
      <c r="AF18">
        <v>21</v>
      </c>
      <c r="AG18">
        <v>2174</v>
      </c>
      <c r="AH18">
        <v>2052</v>
      </c>
      <c r="AI18">
        <v>12.66666666666667</v>
      </c>
      <c r="AJ18">
        <v>5.1933333333333316</v>
      </c>
      <c r="AK18">
        <v>5.7962962962962967</v>
      </c>
      <c r="AL18">
        <v>0.60296296296296426</v>
      </c>
      <c r="AM18">
        <v>5.8315384615384609</v>
      </c>
      <c r="AN18">
        <v>3.524216524216417E-2</v>
      </c>
    </row>
    <row r="19" spans="1:40" x14ac:dyDescent="0.2">
      <c r="A19" t="s">
        <v>65</v>
      </c>
      <c r="C19" t="s">
        <v>89</v>
      </c>
      <c r="F19" t="s">
        <v>456</v>
      </c>
      <c r="G19">
        <v>162</v>
      </c>
      <c r="H19">
        <v>6290</v>
      </c>
      <c r="I19">
        <v>5624</v>
      </c>
      <c r="J19">
        <v>791</v>
      </c>
      <c r="K19">
        <v>1445</v>
      </c>
      <c r="L19">
        <v>280</v>
      </c>
      <c r="M19">
        <v>17</v>
      </c>
      <c r="N19">
        <v>242</v>
      </c>
      <c r="O19">
        <v>767</v>
      </c>
      <c r="P19">
        <v>56</v>
      </c>
      <c r="Q19">
        <v>27</v>
      </c>
      <c r="R19">
        <v>516</v>
      </c>
      <c r="S19">
        <v>1384</v>
      </c>
      <c r="T19">
        <v>0.25700000000000001</v>
      </c>
      <c r="U19">
        <v>0.32800000000000001</v>
      </c>
      <c r="V19">
        <v>0.442</v>
      </c>
      <c r="W19">
        <v>0.77</v>
      </c>
      <c r="X19">
        <v>105</v>
      </c>
      <c r="Y19">
        <v>0.33400000000000002</v>
      </c>
      <c r="Z19">
        <v>106</v>
      </c>
      <c r="AA19">
        <v>2485</v>
      </c>
      <c r="AB19">
        <v>129</v>
      </c>
      <c r="AC19">
        <v>95</v>
      </c>
      <c r="AD19">
        <v>28</v>
      </c>
      <c r="AE19">
        <v>27</v>
      </c>
      <c r="AF19">
        <v>34</v>
      </c>
      <c r="AG19">
        <v>2090</v>
      </c>
      <c r="AH19">
        <v>1934</v>
      </c>
      <c r="AI19">
        <v>11.93827160493827</v>
      </c>
      <c r="AJ19">
        <v>4.8946913580246916</v>
      </c>
      <c r="AK19">
        <v>4.882716049382716</v>
      </c>
      <c r="AL19">
        <v>1.19753086419756E-2</v>
      </c>
      <c r="AM19">
        <v>5.0675779132791323</v>
      </c>
      <c r="AN19">
        <v>0.18486186389641629</v>
      </c>
    </row>
    <row r="20" spans="1:40" x14ac:dyDescent="0.2">
      <c r="A20" t="s">
        <v>66</v>
      </c>
      <c r="C20" t="s">
        <v>89</v>
      </c>
      <c r="F20" t="s">
        <v>308</v>
      </c>
      <c r="G20">
        <v>162</v>
      </c>
      <c r="H20">
        <v>6245</v>
      </c>
      <c r="I20">
        <v>5583</v>
      </c>
      <c r="J20">
        <v>943</v>
      </c>
      <c r="K20">
        <v>1493</v>
      </c>
      <c r="L20">
        <v>290</v>
      </c>
      <c r="M20">
        <v>17</v>
      </c>
      <c r="N20">
        <v>306</v>
      </c>
      <c r="O20">
        <v>904</v>
      </c>
      <c r="P20">
        <v>55</v>
      </c>
      <c r="Q20">
        <v>22</v>
      </c>
      <c r="R20">
        <v>569</v>
      </c>
      <c r="S20">
        <v>1437</v>
      </c>
      <c r="T20">
        <v>0.26700000000000002</v>
      </c>
      <c r="U20">
        <v>0.33900000000000002</v>
      </c>
      <c r="V20">
        <v>0.49</v>
      </c>
      <c r="W20">
        <v>0.82899999999999996</v>
      </c>
      <c r="X20">
        <v>118</v>
      </c>
      <c r="Y20">
        <v>0.35199999999999998</v>
      </c>
      <c r="Z20">
        <v>118</v>
      </c>
      <c r="AA20">
        <v>2735</v>
      </c>
      <c r="AB20">
        <v>113</v>
      </c>
      <c r="AC20">
        <v>49</v>
      </c>
      <c r="AD20">
        <v>10</v>
      </c>
      <c r="AE20">
        <v>33</v>
      </c>
      <c r="AF20">
        <v>18</v>
      </c>
      <c r="AG20">
        <v>2129</v>
      </c>
      <c r="AH20">
        <v>1994</v>
      </c>
      <c r="AI20">
        <v>12.308641975308641</v>
      </c>
      <c r="AJ20">
        <v>5.0465432098765426</v>
      </c>
      <c r="AK20">
        <v>5.8209876543209873</v>
      </c>
      <c r="AL20">
        <v>0.77444444444444382</v>
      </c>
      <c r="AM20">
        <v>5.6042445099967217</v>
      </c>
      <c r="AN20">
        <v>0.21674314432426561</v>
      </c>
    </row>
    <row r="21" spans="1:40" x14ac:dyDescent="0.2">
      <c r="A21" t="s">
        <v>67</v>
      </c>
      <c r="C21" t="s">
        <v>89</v>
      </c>
      <c r="F21" t="s">
        <v>339</v>
      </c>
      <c r="G21">
        <v>162</v>
      </c>
      <c r="H21">
        <v>6269</v>
      </c>
      <c r="I21">
        <v>5561</v>
      </c>
      <c r="J21">
        <v>845</v>
      </c>
      <c r="K21">
        <v>1384</v>
      </c>
      <c r="L21">
        <v>292</v>
      </c>
      <c r="M21">
        <v>23</v>
      </c>
      <c r="N21">
        <v>257</v>
      </c>
      <c r="O21">
        <v>800</v>
      </c>
      <c r="P21">
        <v>49</v>
      </c>
      <c r="Q21">
        <v>21</v>
      </c>
      <c r="R21">
        <v>578</v>
      </c>
      <c r="S21">
        <v>1338</v>
      </c>
      <c r="T21">
        <v>0.249</v>
      </c>
      <c r="U21">
        <v>0.32700000000000001</v>
      </c>
      <c r="V21">
        <v>0.44800000000000001</v>
      </c>
      <c r="W21">
        <v>0.77600000000000002</v>
      </c>
      <c r="X21">
        <v>108</v>
      </c>
      <c r="Y21">
        <v>0.33500000000000002</v>
      </c>
      <c r="Z21">
        <v>110</v>
      </c>
      <c r="AA21">
        <v>2493</v>
      </c>
      <c r="AB21">
        <v>140</v>
      </c>
      <c r="AC21">
        <v>87</v>
      </c>
      <c r="AD21">
        <v>7</v>
      </c>
      <c r="AE21">
        <v>36</v>
      </c>
      <c r="AF21">
        <v>17</v>
      </c>
      <c r="AG21">
        <v>2066</v>
      </c>
      <c r="AH21">
        <v>1905</v>
      </c>
      <c r="AI21">
        <v>11.75925925925926</v>
      </c>
      <c r="AJ21">
        <v>4.8212962962962962</v>
      </c>
      <c r="AK21">
        <v>5.216049382716049</v>
      </c>
      <c r="AL21">
        <v>0.39475308641975282</v>
      </c>
      <c r="AM21">
        <v>5.0748216106014263</v>
      </c>
      <c r="AN21">
        <v>0.1412277721146227</v>
      </c>
    </row>
    <row r="22" spans="1:40" x14ac:dyDescent="0.2">
      <c r="A22" t="s">
        <v>68</v>
      </c>
      <c r="C22" t="s">
        <v>89</v>
      </c>
      <c r="F22" t="s">
        <v>98</v>
      </c>
      <c r="G22">
        <v>162</v>
      </c>
      <c r="H22">
        <v>6261</v>
      </c>
      <c r="I22">
        <v>5571</v>
      </c>
      <c r="J22">
        <v>774</v>
      </c>
      <c r="K22">
        <v>1369</v>
      </c>
      <c r="L22">
        <v>311</v>
      </c>
      <c r="M22">
        <v>26</v>
      </c>
      <c r="N22">
        <v>215</v>
      </c>
      <c r="O22">
        <v>742</v>
      </c>
      <c r="P22">
        <v>78</v>
      </c>
      <c r="Q22">
        <v>18</v>
      </c>
      <c r="R22">
        <v>562</v>
      </c>
      <c r="S22">
        <v>1453</v>
      </c>
      <c r="T22">
        <v>0.246</v>
      </c>
      <c r="U22">
        <v>0.31900000000000001</v>
      </c>
      <c r="V22">
        <v>0.42699999999999999</v>
      </c>
      <c r="W22">
        <v>0.746</v>
      </c>
      <c r="X22">
        <v>92</v>
      </c>
      <c r="Y22">
        <v>0.32400000000000001</v>
      </c>
      <c r="Z22">
        <v>90</v>
      </c>
      <c r="AA22">
        <v>2377</v>
      </c>
      <c r="AB22">
        <v>97</v>
      </c>
      <c r="AC22">
        <v>57</v>
      </c>
      <c r="AD22">
        <v>34</v>
      </c>
      <c r="AE22">
        <v>34</v>
      </c>
      <c r="AF22">
        <v>47</v>
      </c>
      <c r="AG22">
        <v>2035</v>
      </c>
      <c r="AH22">
        <v>1920</v>
      </c>
      <c r="AI22">
        <v>11.851851851851849</v>
      </c>
      <c r="AJ22">
        <v>4.8592592592592583</v>
      </c>
      <c r="AK22">
        <v>4.7777777777777777</v>
      </c>
      <c r="AL22">
        <v>8.14814814814806E-2</v>
      </c>
      <c r="AM22">
        <v>4.9972831765935224</v>
      </c>
      <c r="AN22">
        <v>0.2195053988157438</v>
      </c>
    </row>
    <row r="23" spans="1:40" x14ac:dyDescent="0.2">
      <c r="A23" t="s">
        <v>69</v>
      </c>
      <c r="C23" t="s">
        <v>89</v>
      </c>
      <c r="F23" t="s">
        <v>258</v>
      </c>
      <c r="G23">
        <v>162</v>
      </c>
      <c r="H23">
        <v>6228</v>
      </c>
      <c r="I23">
        <v>5657</v>
      </c>
      <c r="J23">
        <v>758</v>
      </c>
      <c r="K23">
        <v>1497</v>
      </c>
      <c r="L23">
        <v>315</v>
      </c>
      <c r="M23">
        <v>38</v>
      </c>
      <c r="N23">
        <v>163</v>
      </c>
      <c r="O23">
        <v>722</v>
      </c>
      <c r="P23">
        <v>64</v>
      </c>
      <c r="Q23">
        <v>29</v>
      </c>
      <c r="R23">
        <v>425</v>
      </c>
      <c r="S23">
        <v>1213</v>
      </c>
      <c r="T23">
        <v>0.26500000000000001</v>
      </c>
      <c r="U23">
        <v>0.32100000000000001</v>
      </c>
      <c r="V23">
        <v>0.42</v>
      </c>
      <c r="W23">
        <v>0.74099999999999999</v>
      </c>
      <c r="X23">
        <v>94</v>
      </c>
      <c r="Y23">
        <v>0.32300000000000001</v>
      </c>
      <c r="Z23">
        <v>94</v>
      </c>
      <c r="AA23">
        <v>2377</v>
      </c>
      <c r="AB23">
        <v>119</v>
      </c>
      <c r="AC23">
        <v>63</v>
      </c>
      <c r="AD23">
        <v>47</v>
      </c>
      <c r="AE23">
        <v>34</v>
      </c>
      <c r="AF23">
        <v>41</v>
      </c>
      <c r="AG23">
        <v>2026</v>
      </c>
      <c r="AH23">
        <v>1878</v>
      </c>
      <c r="AI23">
        <v>11.59259259259259</v>
      </c>
      <c r="AJ23">
        <v>4.7529629629629628</v>
      </c>
      <c r="AK23">
        <v>4.6790123456790127</v>
      </c>
      <c r="AL23">
        <v>7.3950617283950137E-2</v>
      </c>
      <c r="AM23">
        <v>4.7778816199376948</v>
      </c>
      <c r="AN23">
        <v>9.8869274258682083E-2</v>
      </c>
    </row>
    <row r="24" spans="1:40" x14ac:dyDescent="0.2">
      <c r="A24" t="s">
        <v>70</v>
      </c>
      <c r="C24" t="s">
        <v>89</v>
      </c>
      <c r="F24" t="s">
        <v>418</v>
      </c>
      <c r="G24">
        <v>162</v>
      </c>
      <c r="H24">
        <v>6019</v>
      </c>
      <c r="I24">
        <v>5391</v>
      </c>
      <c r="J24">
        <v>682</v>
      </c>
      <c r="K24">
        <v>1281</v>
      </c>
      <c r="L24">
        <v>224</v>
      </c>
      <c r="M24">
        <v>24</v>
      </c>
      <c r="N24">
        <v>219</v>
      </c>
      <c r="O24">
        <v>652</v>
      </c>
      <c r="P24">
        <v>70</v>
      </c>
      <c r="Q24">
        <v>37</v>
      </c>
      <c r="R24">
        <v>504</v>
      </c>
      <c r="S24">
        <v>1581</v>
      </c>
      <c r="T24">
        <v>0.23799999999999999</v>
      </c>
      <c r="U24">
        <v>0.308</v>
      </c>
      <c r="V24">
        <v>0.41</v>
      </c>
      <c r="W24">
        <v>0.71799999999999997</v>
      </c>
      <c r="X24">
        <v>90</v>
      </c>
      <c r="Y24">
        <v>0.312</v>
      </c>
      <c r="Z24">
        <v>89</v>
      </c>
      <c r="AA24">
        <v>2210</v>
      </c>
      <c r="AB24">
        <v>120</v>
      </c>
      <c r="AC24">
        <v>55</v>
      </c>
      <c r="AD24">
        <v>37</v>
      </c>
      <c r="AE24">
        <v>31</v>
      </c>
      <c r="AF24">
        <v>19</v>
      </c>
      <c r="AG24">
        <v>1859</v>
      </c>
      <c r="AH24">
        <v>1702</v>
      </c>
      <c r="AI24">
        <v>10.506172839506171</v>
      </c>
      <c r="AJ24">
        <v>4.3075308641975303</v>
      </c>
      <c r="AK24">
        <v>4.2098765432098766</v>
      </c>
      <c r="AL24">
        <v>9.7654320987653698E-2</v>
      </c>
      <c r="AM24">
        <v>4.4054292929292922</v>
      </c>
      <c r="AN24">
        <v>0.19555274971941561</v>
      </c>
    </row>
    <row r="25" spans="1:40" x14ac:dyDescent="0.2">
      <c r="A25" t="s">
        <v>72</v>
      </c>
      <c r="C25" t="s">
        <v>89</v>
      </c>
      <c r="F25" t="s">
        <v>134</v>
      </c>
      <c r="G25">
        <v>162</v>
      </c>
      <c r="H25">
        <v>6199</v>
      </c>
      <c r="I25">
        <v>5500</v>
      </c>
      <c r="J25">
        <v>758</v>
      </c>
      <c r="K25">
        <v>1305</v>
      </c>
      <c r="L25">
        <v>254</v>
      </c>
      <c r="M25">
        <v>28</v>
      </c>
      <c r="N25">
        <v>239</v>
      </c>
      <c r="O25">
        <v>730</v>
      </c>
      <c r="P25">
        <v>115</v>
      </c>
      <c r="Q25">
        <v>47</v>
      </c>
      <c r="R25">
        <v>588</v>
      </c>
      <c r="S25">
        <v>1581</v>
      </c>
      <c r="T25">
        <v>0.23699999999999999</v>
      </c>
      <c r="U25">
        <v>0.316</v>
      </c>
      <c r="V25">
        <v>0.42399999999999999</v>
      </c>
      <c r="W25">
        <v>0.74</v>
      </c>
      <c r="X25">
        <v>99</v>
      </c>
      <c r="Y25">
        <v>0.32100000000000001</v>
      </c>
      <c r="Z25">
        <v>100</v>
      </c>
      <c r="AA25">
        <v>2332</v>
      </c>
      <c r="AB25">
        <v>83</v>
      </c>
      <c r="AC25">
        <v>58</v>
      </c>
      <c r="AD25">
        <v>14</v>
      </c>
      <c r="AE25">
        <v>37</v>
      </c>
      <c r="AF25">
        <v>7</v>
      </c>
      <c r="AG25">
        <v>1958</v>
      </c>
      <c r="AH25">
        <v>1828</v>
      </c>
      <c r="AI25">
        <v>11.283950617283949</v>
      </c>
      <c r="AJ25">
        <v>4.6264197530864193</v>
      </c>
      <c r="AK25">
        <v>4.6790123456790127</v>
      </c>
      <c r="AL25">
        <v>5.2592592592593412E-2</v>
      </c>
      <c r="AM25">
        <v>4.7692545710267229</v>
      </c>
      <c r="AN25">
        <v>9.0242225347710203E-2</v>
      </c>
    </row>
    <row r="26" spans="1:40" x14ac:dyDescent="0.2">
      <c r="A26" t="s">
        <v>71</v>
      </c>
      <c r="C26" t="s">
        <v>89</v>
      </c>
      <c r="F26" t="s">
        <v>405</v>
      </c>
      <c r="G26">
        <v>162</v>
      </c>
      <c r="H26">
        <v>6170</v>
      </c>
      <c r="I26">
        <v>5579</v>
      </c>
      <c r="J26">
        <v>678</v>
      </c>
      <c r="K26">
        <v>1332</v>
      </c>
      <c r="L26">
        <v>300</v>
      </c>
      <c r="M26">
        <v>26</v>
      </c>
      <c r="N26">
        <v>167</v>
      </c>
      <c r="O26">
        <v>655</v>
      </c>
      <c r="P26">
        <v>47</v>
      </c>
      <c r="Q26">
        <v>28</v>
      </c>
      <c r="R26">
        <v>475</v>
      </c>
      <c r="S26">
        <v>1435</v>
      </c>
      <c r="T26">
        <v>0.23899999999999999</v>
      </c>
      <c r="U26">
        <v>0.30199999999999999</v>
      </c>
      <c r="V26">
        <v>0.39200000000000002</v>
      </c>
      <c r="W26">
        <v>0.69399999999999995</v>
      </c>
      <c r="X26">
        <v>83</v>
      </c>
      <c r="Y26">
        <v>0.30399999999999999</v>
      </c>
      <c r="Z26">
        <v>83</v>
      </c>
      <c r="AA26">
        <v>2185</v>
      </c>
      <c r="AB26">
        <v>111</v>
      </c>
      <c r="AC26">
        <v>50</v>
      </c>
      <c r="AD26">
        <v>24</v>
      </c>
      <c r="AE26">
        <v>42</v>
      </c>
      <c r="AF26">
        <v>26</v>
      </c>
      <c r="AG26">
        <v>1883</v>
      </c>
      <c r="AH26">
        <v>1744</v>
      </c>
      <c r="AI26">
        <v>10.76543209876543</v>
      </c>
      <c r="AJ26">
        <v>4.4138271604938266</v>
      </c>
      <c r="AK26">
        <v>4.1851851851851851</v>
      </c>
      <c r="AL26">
        <v>0.2286419753086415</v>
      </c>
      <c r="AM26">
        <v>4.4017071376011776</v>
      </c>
      <c r="AN26">
        <v>0.21652195241599251</v>
      </c>
    </row>
    <row r="27" spans="1:40" x14ac:dyDescent="0.2">
      <c r="A27" t="s">
        <v>73</v>
      </c>
      <c r="C27" t="s">
        <v>89</v>
      </c>
      <c r="F27" t="s">
        <v>137</v>
      </c>
      <c r="G27">
        <v>162</v>
      </c>
      <c r="H27">
        <v>6167</v>
      </c>
      <c r="I27">
        <v>5449</v>
      </c>
      <c r="J27">
        <v>764</v>
      </c>
      <c r="K27">
        <v>1336</v>
      </c>
      <c r="L27">
        <v>246</v>
      </c>
      <c r="M27">
        <v>24</v>
      </c>
      <c r="N27">
        <v>210</v>
      </c>
      <c r="O27">
        <v>714</v>
      </c>
      <c r="P27">
        <v>116</v>
      </c>
      <c r="Q27">
        <v>29</v>
      </c>
      <c r="R27">
        <v>561</v>
      </c>
      <c r="S27">
        <v>1420</v>
      </c>
      <c r="T27">
        <v>0.245</v>
      </c>
      <c r="U27">
        <v>0.32200000000000001</v>
      </c>
      <c r="V27">
        <v>0.41499999999999998</v>
      </c>
      <c r="W27">
        <v>0.73699999999999999</v>
      </c>
      <c r="X27">
        <v>94</v>
      </c>
      <c r="Y27">
        <v>0.32700000000000001</v>
      </c>
      <c r="Z27">
        <v>96</v>
      </c>
      <c r="AA27">
        <v>2260</v>
      </c>
      <c r="AB27">
        <v>110</v>
      </c>
      <c r="AC27">
        <v>76</v>
      </c>
      <c r="AD27">
        <v>40</v>
      </c>
      <c r="AE27">
        <v>39</v>
      </c>
      <c r="AF27">
        <v>15</v>
      </c>
      <c r="AG27">
        <v>1988</v>
      </c>
      <c r="AH27">
        <v>1849</v>
      </c>
      <c r="AI27">
        <v>11.413580246913581</v>
      </c>
      <c r="AJ27">
        <v>4.6795679012345666</v>
      </c>
      <c r="AK27">
        <v>4.716049382716049</v>
      </c>
      <c r="AL27">
        <v>3.6481481481481559E-2</v>
      </c>
      <c r="AM27">
        <v>4.6336654589371982</v>
      </c>
      <c r="AN27">
        <v>8.2383923778850843E-2</v>
      </c>
    </row>
    <row r="28" spans="1:40" x14ac:dyDescent="0.2">
      <c r="A28" t="s">
        <v>74</v>
      </c>
      <c r="C28" t="s">
        <v>89</v>
      </c>
      <c r="F28" t="s">
        <v>215</v>
      </c>
      <c r="G28">
        <v>162</v>
      </c>
      <c r="H28">
        <v>6285</v>
      </c>
      <c r="I28">
        <v>5628</v>
      </c>
      <c r="J28">
        <v>769</v>
      </c>
      <c r="K28">
        <v>1427</v>
      </c>
      <c r="L28">
        <v>291</v>
      </c>
      <c r="M28">
        <v>29</v>
      </c>
      <c r="N28">
        <v>217</v>
      </c>
      <c r="O28">
        <v>730</v>
      </c>
      <c r="P28">
        <v>94</v>
      </c>
      <c r="Q28">
        <v>37</v>
      </c>
      <c r="R28">
        <v>542</v>
      </c>
      <c r="S28">
        <v>1493</v>
      </c>
      <c r="T28">
        <v>0.254</v>
      </c>
      <c r="U28">
        <v>0.32500000000000001</v>
      </c>
      <c r="V28">
        <v>0.43099999999999999</v>
      </c>
      <c r="W28">
        <v>0.75700000000000001</v>
      </c>
      <c r="X28">
        <v>102</v>
      </c>
      <c r="Y28">
        <v>0.32700000000000001</v>
      </c>
      <c r="Z28">
        <v>102</v>
      </c>
      <c r="AA28">
        <v>2427</v>
      </c>
      <c r="AB28">
        <v>114</v>
      </c>
      <c r="AC28">
        <v>73</v>
      </c>
      <c r="AD28">
        <v>8</v>
      </c>
      <c r="AE28">
        <v>34</v>
      </c>
      <c r="AF28">
        <v>20</v>
      </c>
      <c r="AG28">
        <v>2062</v>
      </c>
      <c r="AH28">
        <v>1911</v>
      </c>
      <c r="AI28">
        <v>11.796296296296299</v>
      </c>
      <c r="AJ28">
        <v>4.8364814814814814</v>
      </c>
      <c r="AK28">
        <v>4.7469135802469138</v>
      </c>
      <c r="AL28">
        <v>8.9567901234567593E-2</v>
      </c>
      <c r="AM28">
        <v>4.9277666666666669</v>
      </c>
      <c r="AN28">
        <v>0.18085308641975309</v>
      </c>
    </row>
    <row r="29" spans="1:40" x14ac:dyDescent="0.2">
      <c r="A29" t="s">
        <v>75</v>
      </c>
      <c r="C29" t="s">
        <v>89</v>
      </c>
      <c r="F29" t="s">
        <v>214</v>
      </c>
      <c r="G29">
        <v>162</v>
      </c>
      <c r="H29">
        <v>6204</v>
      </c>
      <c r="I29">
        <v>5540</v>
      </c>
      <c r="J29">
        <v>810</v>
      </c>
      <c r="K29">
        <v>1374</v>
      </c>
      <c r="L29">
        <v>296</v>
      </c>
      <c r="M29">
        <v>24</v>
      </c>
      <c r="N29">
        <v>223</v>
      </c>
      <c r="O29">
        <v>765</v>
      </c>
      <c r="P29">
        <v>131</v>
      </c>
      <c r="Q29">
        <v>38</v>
      </c>
      <c r="R29">
        <v>534</v>
      </c>
      <c r="S29">
        <v>1578</v>
      </c>
      <c r="T29">
        <v>0.248</v>
      </c>
      <c r="U29">
        <v>0.31900000000000001</v>
      </c>
      <c r="V29">
        <v>0.43099999999999999</v>
      </c>
      <c r="W29">
        <v>0.75</v>
      </c>
      <c r="X29">
        <v>88</v>
      </c>
      <c r="Y29">
        <v>0.32800000000000001</v>
      </c>
      <c r="Z29">
        <v>88</v>
      </c>
      <c r="AA29">
        <v>2387</v>
      </c>
      <c r="AB29">
        <v>98</v>
      </c>
      <c r="AC29">
        <v>67</v>
      </c>
      <c r="AD29">
        <v>17</v>
      </c>
      <c r="AE29">
        <v>44</v>
      </c>
      <c r="AF29">
        <v>18</v>
      </c>
      <c r="AG29">
        <v>1993</v>
      </c>
      <c r="AH29">
        <v>1857</v>
      </c>
      <c r="AI29">
        <v>11.46296296296296</v>
      </c>
      <c r="AJ29">
        <v>4.6998148148148147</v>
      </c>
      <c r="AK29">
        <v>5</v>
      </c>
      <c r="AL29">
        <v>0.30018518518518528</v>
      </c>
      <c r="AM29">
        <v>4.878586729362592</v>
      </c>
      <c r="AN29">
        <v>0.12141327063740801</v>
      </c>
    </row>
    <row r="30" spans="1:40" x14ac:dyDescent="0.2">
      <c r="A30" t="s">
        <v>76</v>
      </c>
      <c r="C30" t="s">
        <v>89</v>
      </c>
      <c r="F30" t="s">
        <v>90</v>
      </c>
      <c r="G30">
        <v>162</v>
      </c>
      <c r="H30">
        <v>6091</v>
      </c>
      <c r="I30">
        <v>5493</v>
      </c>
      <c r="J30">
        <v>726</v>
      </c>
      <c r="K30">
        <v>1299</v>
      </c>
      <c r="L30">
        <v>270</v>
      </c>
      <c r="M30">
        <v>21</v>
      </c>
      <c r="N30">
        <v>247</v>
      </c>
      <c r="O30">
        <v>697</v>
      </c>
      <c r="P30">
        <v>51</v>
      </c>
      <c r="Q30">
        <v>20</v>
      </c>
      <c r="R30">
        <v>509</v>
      </c>
      <c r="S30">
        <v>1514</v>
      </c>
      <c r="T30">
        <v>0.23599999999999999</v>
      </c>
      <c r="U30">
        <v>0.30499999999999999</v>
      </c>
      <c r="V30">
        <v>0.42799999999999999</v>
      </c>
      <c r="W30">
        <v>0.73299999999999998</v>
      </c>
      <c r="X30">
        <v>94</v>
      </c>
      <c r="Y30">
        <v>0.316</v>
      </c>
      <c r="Z30">
        <v>93</v>
      </c>
      <c r="AA30">
        <v>2352</v>
      </c>
      <c r="AB30">
        <v>107</v>
      </c>
      <c r="AC30">
        <v>45</v>
      </c>
      <c r="AD30">
        <v>14</v>
      </c>
      <c r="AE30">
        <v>28</v>
      </c>
      <c r="AF30">
        <v>10</v>
      </c>
      <c r="AG30">
        <v>1863</v>
      </c>
      <c r="AH30">
        <v>1736</v>
      </c>
      <c r="AI30">
        <v>10.716049382716051</v>
      </c>
      <c r="AJ30">
        <v>4.3935802469135794</v>
      </c>
      <c r="AK30">
        <v>4.4814814814814818</v>
      </c>
      <c r="AL30">
        <v>8.7901234567902442E-2</v>
      </c>
      <c r="AM30">
        <v>4.7368451730418943</v>
      </c>
      <c r="AN30">
        <v>0.2553636915604125</v>
      </c>
    </row>
    <row r="31" spans="1:40" x14ac:dyDescent="0.2">
      <c r="A31" t="s">
        <v>77</v>
      </c>
      <c r="C31" t="s">
        <v>89</v>
      </c>
      <c r="F31" t="s">
        <v>301</v>
      </c>
      <c r="G31">
        <v>162</v>
      </c>
      <c r="H31">
        <v>6267</v>
      </c>
      <c r="I31">
        <v>5512</v>
      </c>
      <c r="J31">
        <v>873</v>
      </c>
      <c r="K31">
        <v>1460</v>
      </c>
      <c r="L31">
        <v>298</v>
      </c>
      <c r="M31">
        <v>27</v>
      </c>
      <c r="N31">
        <v>231</v>
      </c>
      <c r="O31">
        <v>824</v>
      </c>
      <c r="P31">
        <v>116</v>
      </c>
      <c r="Q31">
        <v>29</v>
      </c>
      <c r="R31">
        <v>584</v>
      </c>
      <c r="S31">
        <v>1308</v>
      </c>
      <c r="T31">
        <v>0.26500000000000001</v>
      </c>
      <c r="U31">
        <v>0.34200000000000003</v>
      </c>
      <c r="V31">
        <v>0.45400000000000001</v>
      </c>
      <c r="W31">
        <v>0.79600000000000004</v>
      </c>
      <c r="X31">
        <v>104</v>
      </c>
      <c r="Y31">
        <v>0.34599999999999997</v>
      </c>
      <c r="Z31">
        <v>104</v>
      </c>
      <c r="AA31">
        <v>2505</v>
      </c>
      <c r="AB31">
        <v>117</v>
      </c>
      <c r="AC31">
        <v>81</v>
      </c>
      <c r="AD31">
        <v>48</v>
      </c>
      <c r="AE31">
        <v>42</v>
      </c>
      <c r="AF31">
        <v>33</v>
      </c>
      <c r="AG31">
        <v>2158</v>
      </c>
      <c r="AH31">
        <v>2012</v>
      </c>
      <c r="AI31">
        <v>12.41975308641975</v>
      </c>
      <c r="AJ31">
        <v>5.0920987654320982</v>
      </c>
      <c r="AK31">
        <v>5.3888888888888893</v>
      </c>
      <c r="AL31">
        <v>0.29679012345679112</v>
      </c>
      <c r="AM31">
        <v>5.1934178037686811</v>
      </c>
      <c r="AN31">
        <v>0.19547108512020819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N38"/>
  <sheetViews>
    <sheetView workbookViewId="0">
      <selection activeCell="A33" sqref="A33"/>
    </sheetView>
  </sheetViews>
  <sheetFormatPr baseColWidth="10" defaultColWidth="8.83203125" defaultRowHeight="15" x14ac:dyDescent="0.2"/>
  <sheetData>
    <row r="1" spans="1:40" ht="16" x14ac:dyDescent="0.2">
      <c r="A1" s="10" t="s">
        <v>0</v>
      </c>
      <c r="B1" s="16" t="s">
        <v>84</v>
      </c>
      <c r="C1" s="16" t="s">
        <v>85</v>
      </c>
      <c r="D1" s="16" t="s">
        <v>86</v>
      </c>
      <c r="E1" s="16" t="s">
        <v>87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47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88</v>
      </c>
      <c r="AN1" s="16" t="s">
        <v>20</v>
      </c>
    </row>
    <row r="2" spans="1:40" x14ac:dyDescent="0.2">
      <c r="A2" t="s">
        <v>48</v>
      </c>
      <c r="C2" t="s">
        <v>89</v>
      </c>
      <c r="F2" t="s">
        <v>192</v>
      </c>
      <c r="G2">
        <v>162</v>
      </c>
      <c r="H2">
        <v>6157</v>
      </c>
      <c r="I2">
        <v>5460</v>
      </c>
      <c r="J2">
        <v>693</v>
      </c>
      <c r="K2">
        <v>1283</v>
      </c>
      <c r="L2">
        <v>259</v>
      </c>
      <c r="M2">
        <v>50</v>
      </c>
      <c r="N2">
        <v>176</v>
      </c>
      <c r="O2">
        <v>658</v>
      </c>
      <c r="P2">
        <v>79</v>
      </c>
      <c r="Q2">
        <v>25</v>
      </c>
      <c r="R2">
        <v>560</v>
      </c>
      <c r="S2">
        <v>1460</v>
      </c>
      <c r="T2">
        <v>0.23499999999999999</v>
      </c>
      <c r="U2">
        <v>0.31</v>
      </c>
      <c r="V2">
        <v>0.39700000000000002</v>
      </c>
      <c r="W2">
        <v>0.70699999999999996</v>
      </c>
      <c r="X2">
        <v>86</v>
      </c>
      <c r="Y2">
        <v>0.317</v>
      </c>
      <c r="Z2">
        <v>84</v>
      </c>
      <c r="AA2">
        <v>2170</v>
      </c>
      <c r="AB2">
        <v>110</v>
      </c>
      <c r="AC2">
        <v>52</v>
      </c>
      <c r="AD2">
        <v>38</v>
      </c>
      <c r="AE2">
        <v>45</v>
      </c>
      <c r="AF2">
        <v>36</v>
      </c>
      <c r="AG2">
        <v>1931</v>
      </c>
      <c r="AH2">
        <v>1796</v>
      </c>
      <c r="AI2">
        <v>11.086419753086419</v>
      </c>
      <c r="AJ2">
        <v>4.5454320987654313</v>
      </c>
      <c r="AK2">
        <v>4.2777777777777777</v>
      </c>
      <c r="AL2">
        <v>0.26765432098765363</v>
      </c>
      <c r="AM2">
        <v>4.4722974910394262</v>
      </c>
      <c r="AN2">
        <v>0.19451971326164849</v>
      </c>
    </row>
    <row r="3" spans="1:40" x14ac:dyDescent="0.2">
      <c r="A3" t="s">
        <v>49</v>
      </c>
      <c r="C3" t="s">
        <v>89</v>
      </c>
      <c r="F3" t="s">
        <v>234</v>
      </c>
      <c r="G3">
        <v>162</v>
      </c>
      <c r="H3">
        <v>6251</v>
      </c>
      <c r="I3">
        <v>5582</v>
      </c>
      <c r="J3">
        <v>759</v>
      </c>
      <c r="K3">
        <v>1433</v>
      </c>
      <c r="L3">
        <v>314</v>
      </c>
      <c r="M3">
        <v>29</v>
      </c>
      <c r="N3">
        <v>175</v>
      </c>
      <c r="O3">
        <v>717</v>
      </c>
      <c r="P3">
        <v>90</v>
      </c>
      <c r="Q3">
        <v>36</v>
      </c>
      <c r="R3">
        <v>511</v>
      </c>
      <c r="S3">
        <v>1290</v>
      </c>
      <c r="T3">
        <v>0.25700000000000001</v>
      </c>
      <c r="U3">
        <v>0.32400000000000001</v>
      </c>
      <c r="V3">
        <v>0.41699999999999998</v>
      </c>
      <c r="W3">
        <v>0.74199999999999999</v>
      </c>
      <c r="X3">
        <v>98</v>
      </c>
      <c r="Y3">
        <v>0.33</v>
      </c>
      <c r="Z3">
        <v>98</v>
      </c>
      <c r="AA3">
        <v>2330</v>
      </c>
      <c r="AB3">
        <v>99</v>
      </c>
      <c r="AC3">
        <v>66</v>
      </c>
      <c r="AD3">
        <v>49</v>
      </c>
      <c r="AE3">
        <v>43</v>
      </c>
      <c r="AF3">
        <v>53</v>
      </c>
      <c r="AG3">
        <v>2063</v>
      </c>
      <c r="AH3">
        <v>1928</v>
      </c>
      <c r="AI3">
        <v>11.901234567901231</v>
      </c>
      <c r="AJ3">
        <v>4.8795061728395046</v>
      </c>
      <c r="AK3">
        <v>4.6851851851851851</v>
      </c>
      <c r="AL3">
        <v>0.1943209876543204</v>
      </c>
      <c r="AM3">
        <v>4.8249588477366254</v>
      </c>
      <c r="AN3">
        <v>0.1397736625514403</v>
      </c>
    </row>
    <row r="4" spans="1:40" x14ac:dyDescent="0.2">
      <c r="A4" t="s">
        <v>50</v>
      </c>
      <c r="C4" t="s">
        <v>89</v>
      </c>
      <c r="F4" t="s">
        <v>518</v>
      </c>
      <c r="G4">
        <v>162</v>
      </c>
      <c r="H4">
        <v>6034</v>
      </c>
      <c r="I4">
        <v>5507</v>
      </c>
      <c r="J4">
        <v>622</v>
      </c>
      <c r="K4">
        <v>1317</v>
      </c>
      <c r="L4">
        <v>242</v>
      </c>
      <c r="M4">
        <v>15</v>
      </c>
      <c r="N4">
        <v>188</v>
      </c>
      <c r="O4">
        <v>593</v>
      </c>
      <c r="P4">
        <v>81</v>
      </c>
      <c r="Q4">
        <v>22</v>
      </c>
      <c r="R4">
        <v>422</v>
      </c>
      <c r="S4">
        <v>1412</v>
      </c>
      <c r="T4">
        <v>0.23899999999999999</v>
      </c>
      <c r="U4">
        <v>0.29799999999999999</v>
      </c>
      <c r="V4">
        <v>0.39100000000000001</v>
      </c>
      <c r="W4">
        <v>0.68899999999999995</v>
      </c>
      <c r="X4">
        <v>89</v>
      </c>
      <c r="Y4">
        <v>0.30499999999999999</v>
      </c>
      <c r="Z4">
        <v>88</v>
      </c>
      <c r="AA4">
        <v>2153</v>
      </c>
      <c r="AB4">
        <v>132</v>
      </c>
      <c r="AC4">
        <v>57</v>
      </c>
      <c r="AD4">
        <v>13</v>
      </c>
      <c r="AE4">
        <v>35</v>
      </c>
      <c r="AF4">
        <v>19</v>
      </c>
      <c r="AG4">
        <v>1815</v>
      </c>
      <c r="AH4">
        <v>1661</v>
      </c>
      <c r="AI4">
        <v>10.253086419753091</v>
      </c>
      <c r="AJ4">
        <v>4.2037654320987654</v>
      </c>
      <c r="AK4">
        <v>3.8395061728395059</v>
      </c>
      <c r="AL4">
        <v>0.36425925925925912</v>
      </c>
      <c r="AM4">
        <v>4.2376556674123789</v>
      </c>
      <c r="AN4">
        <v>0.39814949457287252</v>
      </c>
    </row>
    <row r="5" spans="1:40" x14ac:dyDescent="0.2">
      <c r="A5" t="s">
        <v>51</v>
      </c>
      <c r="C5" t="s">
        <v>89</v>
      </c>
      <c r="F5" t="s">
        <v>227</v>
      </c>
      <c r="G5">
        <v>162</v>
      </c>
      <c r="H5">
        <v>6302</v>
      </c>
      <c r="I5">
        <v>5623</v>
      </c>
      <c r="J5">
        <v>876</v>
      </c>
      <c r="K5">
        <v>1509</v>
      </c>
      <c r="L5">
        <v>355</v>
      </c>
      <c r="M5">
        <v>31</v>
      </c>
      <c r="N5">
        <v>208</v>
      </c>
      <c r="O5">
        <v>829</v>
      </c>
      <c r="P5">
        <v>125</v>
      </c>
      <c r="Q5">
        <v>31</v>
      </c>
      <c r="R5">
        <v>569</v>
      </c>
      <c r="S5">
        <v>1253</v>
      </c>
      <c r="T5">
        <v>0.26800000000000002</v>
      </c>
      <c r="U5">
        <v>0.33900000000000002</v>
      </c>
      <c r="V5">
        <v>0.45300000000000001</v>
      </c>
      <c r="W5">
        <v>0.79200000000000004</v>
      </c>
      <c r="X5">
        <v>112</v>
      </c>
      <c r="Y5">
        <v>0.35</v>
      </c>
      <c r="Z5">
        <v>113</v>
      </c>
      <c r="AA5">
        <v>2550</v>
      </c>
      <c r="AB5">
        <v>130</v>
      </c>
      <c r="AC5">
        <v>55</v>
      </c>
      <c r="AD5">
        <v>7</v>
      </c>
      <c r="AE5">
        <v>48</v>
      </c>
      <c r="AF5">
        <v>38</v>
      </c>
      <c r="AG5">
        <v>2171</v>
      </c>
      <c r="AH5">
        <v>2010</v>
      </c>
      <c r="AI5">
        <v>12.40740740740741</v>
      </c>
      <c r="AJ5">
        <v>5.0870370370370361</v>
      </c>
      <c r="AK5">
        <v>5.4074074074074074</v>
      </c>
      <c r="AL5">
        <v>0.3203703703703713</v>
      </c>
      <c r="AM5">
        <v>5.2226401179941</v>
      </c>
      <c r="AN5">
        <v>0.18476728941330739</v>
      </c>
    </row>
    <row r="6" spans="1:40" x14ac:dyDescent="0.2">
      <c r="A6" t="s">
        <v>52</v>
      </c>
      <c r="C6" t="s">
        <v>89</v>
      </c>
      <c r="F6" t="s">
        <v>244</v>
      </c>
      <c r="G6">
        <v>163</v>
      </c>
      <c r="H6">
        <v>6369</v>
      </c>
      <c r="I6">
        <v>5624</v>
      </c>
      <c r="J6">
        <v>761</v>
      </c>
      <c r="K6">
        <v>1453</v>
      </c>
      <c r="L6">
        <v>286</v>
      </c>
      <c r="M6">
        <v>34</v>
      </c>
      <c r="N6">
        <v>167</v>
      </c>
      <c r="O6">
        <v>722</v>
      </c>
      <c r="P6">
        <v>66</v>
      </c>
      <c r="Q6">
        <v>38</v>
      </c>
      <c r="R6">
        <v>576</v>
      </c>
      <c r="S6">
        <v>1388</v>
      </c>
      <c r="T6">
        <v>0.25800000000000001</v>
      </c>
      <c r="U6">
        <v>0.33300000000000002</v>
      </c>
      <c r="V6">
        <v>0.41</v>
      </c>
      <c r="W6">
        <v>0.74399999999999999</v>
      </c>
      <c r="X6">
        <v>97</v>
      </c>
      <c r="Y6">
        <v>0.33</v>
      </c>
      <c r="Z6">
        <v>96</v>
      </c>
      <c r="AA6">
        <v>2308</v>
      </c>
      <c r="AB6">
        <v>107</v>
      </c>
      <c r="AC6">
        <v>78</v>
      </c>
      <c r="AD6">
        <v>40</v>
      </c>
      <c r="AE6">
        <v>46</v>
      </c>
      <c r="AF6">
        <v>67</v>
      </c>
      <c r="AG6">
        <v>2174</v>
      </c>
      <c r="AH6">
        <v>2029</v>
      </c>
      <c r="AI6">
        <v>12.52469135802469</v>
      </c>
      <c r="AJ6">
        <v>5.1351234567901232</v>
      </c>
      <c r="AK6">
        <v>4.6687116564417179</v>
      </c>
      <c r="AL6">
        <v>0.46641180034840518</v>
      </c>
      <c r="AM6">
        <v>4.8575492158825488</v>
      </c>
      <c r="AN6">
        <v>0.18883755944083089</v>
      </c>
    </row>
    <row r="7" spans="1:40" x14ac:dyDescent="0.2">
      <c r="A7" t="s">
        <v>53</v>
      </c>
      <c r="C7" t="s">
        <v>89</v>
      </c>
      <c r="F7" t="s">
        <v>323</v>
      </c>
      <c r="G7">
        <v>162</v>
      </c>
      <c r="H7">
        <v>6071</v>
      </c>
      <c r="I7">
        <v>5523</v>
      </c>
      <c r="J7">
        <v>656</v>
      </c>
      <c r="K7">
        <v>1332</v>
      </c>
      <c r="L7">
        <v>259</v>
      </c>
      <c r="M7">
        <v>40</v>
      </c>
      <c r="N7">
        <v>182</v>
      </c>
      <c r="O7">
        <v>639</v>
      </c>
      <c r="P7">
        <v>98</v>
      </c>
      <c r="Q7">
        <v>41</v>
      </c>
      <c r="R7">
        <v>425</v>
      </c>
      <c r="S7">
        <v>1594</v>
      </c>
      <c r="T7">
        <v>0.24099999999999999</v>
      </c>
      <c r="U7">
        <v>0.30199999999999999</v>
      </c>
      <c r="V7">
        <v>0.40100000000000002</v>
      </c>
      <c r="W7">
        <v>0.70299999999999996</v>
      </c>
      <c r="X7">
        <v>93</v>
      </c>
      <c r="Y7">
        <v>0.311</v>
      </c>
      <c r="Z7">
        <v>92</v>
      </c>
      <c r="AA7">
        <v>2217</v>
      </c>
      <c r="AB7">
        <v>99</v>
      </c>
      <c r="AC7">
        <v>66</v>
      </c>
      <c r="AD7">
        <v>24</v>
      </c>
      <c r="AE7">
        <v>32</v>
      </c>
      <c r="AF7">
        <v>18</v>
      </c>
      <c r="AG7">
        <v>1841</v>
      </c>
      <c r="AH7">
        <v>1701</v>
      </c>
      <c r="AI7">
        <v>10.5</v>
      </c>
      <c r="AJ7">
        <v>4.3049999999999997</v>
      </c>
      <c r="AK7">
        <v>4.0493827160493829</v>
      </c>
      <c r="AL7">
        <v>0.25561728395061678</v>
      </c>
      <c r="AM7">
        <v>4.3917466887417227</v>
      </c>
      <c r="AN7">
        <v>0.34236397269233981</v>
      </c>
    </row>
    <row r="8" spans="1:40" x14ac:dyDescent="0.2">
      <c r="A8" t="s">
        <v>54</v>
      </c>
      <c r="C8" t="s">
        <v>89</v>
      </c>
      <c r="F8" t="s">
        <v>249</v>
      </c>
      <c r="G8">
        <v>162</v>
      </c>
      <c r="H8">
        <v>6240</v>
      </c>
      <c r="I8">
        <v>5532</v>
      </c>
      <c r="J8">
        <v>696</v>
      </c>
      <c r="K8">
        <v>1404</v>
      </c>
      <c r="L8">
        <v>251</v>
      </c>
      <c r="M8">
        <v>25</v>
      </c>
      <c r="N8">
        <v>172</v>
      </c>
      <c r="O8">
        <v>665</v>
      </c>
      <c r="P8">
        <v>77</v>
      </c>
      <c r="Q8">
        <v>33</v>
      </c>
      <c r="R8">
        <v>559</v>
      </c>
      <c r="S8">
        <v>1376</v>
      </c>
      <c r="T8">
        <v>0.254</v>
      </c>
      <c r="U8">
        <v>0.32800000000000001</v>
      </c>
      <c r="V8">
        <v>0.40100000000000002</v>
      </c>
      <c r="W8">
        <v>0.72899999999999998</v>
      </c>
      <c r="X8">
        <v>95</v>
      </c>
      <c r="Y8">
        <v>0.32500000000000001</v>
      </c>
      <c r="Z8">
        <v>93</v>
      </c>
      <c r="AA8">
        <v>2221</v>
      </c>
      <c r="AB8">
        <v>128</v>
      </c>
      <c r="AC8">
        <v>65</v>
      </c>
      <c r="AD8">
        <v>49</v>
      </c>
      <c r="AE8">
        <v>35</v>
      </c>
      <c r="AF8">
        <v>35</v>
      </c>
      <c r="AG8">
        <v>2063</v>
      </c>
      <c r="AH8">
        <v>1902</v>
      </c>
      <c r="AI8">
        <v>11.74074074074074</v>
      </c>
      <c r="AJ8">
        <v>4.8137037037037036</v>
      </c>
      <c r="AK8">
        <v>4.2962962962962967</v>
      </c>
      <c r="AL8">
        <v>0.51740740740740687</v>
      </c>
      <c r="AM8">
        <v>4.5214380081300813</v>
      </c>
      <c r="AN8">
        <v>0.22514171183378459</v>
      </c>
    </row>
    <row r="9" spans="1:40" x14ac:dyDescent="0.2">
      <c r="A9" t="s">
        <v>55</v>
      </c>
      <c r="C9" t="s">
        <v>89</v>
      </c>
      <c r="F9" t="s">
        <v>170</v>
      </c>
      <c r="G9">
        <v>162</v>
      </c>
      <c r="H9">
        <v>6300</v>
      </c>
      <c r="I9">
        <v>5595</v>
      </c>
      <c r="J9">
        <v>818</v>
      </c>
      <c r="K9">
        <v>1447</v>
      </c>
      <c r="L9">
        <v>297</v>
      </c>
      <c r="M9">
        <v>19</v>
      </c>
      <c r="N9">
        <v>216</v>
      </c>
      <c r="O9">
        <v>786</v>
      </c>
      <c r="P9">
        <v>135</v>
      </c>
      <c r="Q9">
        <v>36</v>
      </c>
      <c r="R9">
        <v>554</v>
      </c>
      <c r="S9">
        <v>1189</v>
      </c>
      <c r="T9">
        <v>0.25900000000000001</v>
      </c>
      <c r="U9">
        <v>0.33200000000000002</v>
      </c>
      <c r="V9">
        <v>0.434</v>
      </c>
      <c r="W9">
        <v>0.76600000000000001</v>
      </c>
      <c r="X9">
        <v>106</v>
      </c>
      <c r="Y9">
        <v>0.33900000000000002</v>
      </c>
      <c r="Z9">
        <v>106</v>
      </c>
      <c r="AA9">
        <v>2430</v>
      </c>
      <c r="AB9">
        <v>98</v>
      </c>
      <c r="AC9">
        <v>80</v>
      </c>
      <c r="AD9">
        <v>25</v>
      </c>
      <c r="AE9">
        <v>44</v>
      </c>
      <c r="AF9">
        <v>32</v>
      </c>
      <c r="AG9">
        <v>2113</v>
      </c>
      <c r="AH9">
        <v>1979</v>
      </c>
      <c r="AI9">
        <v>12.216049382716051</v>
      </c>
      <c r="AJ9">
        <v>5.0085802469135796</v>
      </c>
      <c r="AK9">
        <v>5.0493827160493829</v>
      </c>
      <c r="AL9">
        <v>4.0802469135803321E-2</v>
      </c>
      <c r="AM9">
        <v>5.030289491298527</v>
      </c>
      <c r="AN9">
        <v>1.9093224750855949E-2</v>
      </c>
    </row>
    <row r="10" spans="1:40" x14ac:dyDescent="0.2">
      <c r="A10" t="s">
        <v>56</v>
      </c>
      <c r="C10" t="s">
        <v>89</v>
      </c>
      <c r="F10" t="s">
        <v>458</v>
      </c>
      <c r="G10">
        <v>163</v>
      </c>
      <c r="H10">
        <v>6178</v>
      </c>
      <c r="I10">
        <v>5541</v>
      </c>
      <c r="J10">
        <v>780</v>
      </c>
      <c r="K10">
        <v>1418</v>
      </c>
      <c r="L10">
        <v>280</v>
      </c>
      <c r="M10">
        <v>42</v>
      </c>
      <c r="N10">
        <v>210</v>
      </c>
      <c r="O10">
        <v>748</v>
      </c>
      <c r="P10">
        <v>95</v>
      </c>
      <c r="Q10">
        <v>33</v>
      </c>
      <c r="R10">
        <v>507</v>
      </c>
      <c r="S10">
        <v>1397</v>
      </c>
      <c r="T10">
        <v>0.25600000000000001</v>
      </c>
      <c r="U10">
        <v>0.32200000000000001</v>
      </c>
      <c r="V10">
        <v>0.435</v>
      </c>
      <c r="W10">
        <v>0.75700000000000001</v>
      </c>
      <c r="X10">
        <v>90</v>
      </c>
      <c r="Y10">
        <v>0.33700000000000002</v>
      </c>
      <c r="Z10">
        <v>89</v>
      </c>
      <c r="AA10">
        <v>2412</v>
      </c>
      <c r="AB10">
        <v>114</v>
      </c>
      <c r="AC10">
        <v>51</v>
      </c>
      <c r="AD10">
        <v>42</v>
      </c>
      <c r="AE10">
        <v>37</v>
      </c>
      <c r="AF10">
        <v>38</v>
      </c>
      <c r="AG10">
        <v>2014</v>
      </c>
      <c r="AH10">
        <v>1867</v>
      </c>
      <c r="AI10">
        <v>11.52469135802469</v>
      </c>
      <c r="AJ10">
        <v>4.725123456790123</v>
      </c>
      <c r="AK10">
        <v>4.7852760736196318</v>
      </c>
      <c r="AL10">
        <v>6.0152616829508787E-2</v>
      </c>
      <c r="AM10">
        <v>4.9042572463768108</v>
      </c>
      <c r="AN10">
        <v>0.118981172757179</v>
      </c>
    </row>
    <row r="11" spans="1:40" x14ac:dyDescent="0.2">
      <c r="A11" t="s">
        <v>57</v>
      </c>
      <c r="C11" t="s">
        <v>89</v>
      </c>
      <c r="F11" t="s">
        <v>545</v>
      </c>
      <c r="G11">
        <v>162</v>
      </c>
      <c r="H11">
        <v>6029</v>
      </c>
      <c r="I11">
        <v>5494</v>
      </c>
      <c r="J11">
        <v>630</v>
      </c>
      <c r="K11">
        <v>1326</v>
      </c>
      <c r="L11">
        <v>284</v>
      </c>
      <c r="M11">
        <v>35</v>
      </c>
      <c r="N11">
        <v>135</v>
      </c>
      <c r="O11">
        <v>597</v>
      </c>
      <c r="P11">
        <v>70</v>
      </c>
      <c r="Q11">
        <v>30</v>
      </c>
      <c r="R11">
        <v>428</v>
      </c>
      <c r="S11">
        <v>1341</v>
      </c>
      <c r="T11">
        <v>0.24099999999999999</v>
      </c>
      <c r="U11">
        <v>0.3</v>
      </c>
      <c r="V11">
        <v>0.38</v>
      </c>
      <c r="W11">
        <v>0.68</v>
      </c>
      <c r="X11">
        <v>83</v>
      </c>
      <c r="Y11">
        <v>0.30399999999999999</v>
      </c>
      <c r="Z11">
        <v>83</v>
      </c>
      <c r="AA11">
        <v>2085</v>
      </c>
      <c r="AB11">
        <v>110</v>
      </c>
      <c r="AC11">
        <v>52</v>
      </c>
      <c r="AD11">
        <v>15</v>
      </c>
      <c r="AE11">
        <v>40</v>
      </c>
      <c r="AF11">
        <v>18</v>
      </c>
      <c r="AG11">
        <v>1824</v>
      </c>
      <c r="AH11">
        <v>1684</v>
      </c>
      <c r="AI11">
        <v>10.39506172839506</v>
      </c>
      <c r="AJ11">
        <v>4.2619753086419747</v>
      </c>
      <c r="AK11">
        <v>3.8888888888888888</v>
      </c>
      <c r="AL11">
        <v>0.37308641975308587</v>
      </c>
      <c r="AM11">
        <v>4.1476296296296304</v>
      </c>
      <c r="AN11">
        <v>0.25874074074074072</v>
      </c>
    </row>
    <row r="12" spans="1:40" x14ac:dyDescent="0.2">
      <c r="A12" t="s">
        <v>58</v>
      </c>
      <c r="C12" t="s">
        <v>89</v>
      </c>
      <c r="F12" t="s">
        <v>100</v>
      </c>
      <c r="G12">
        <v>162</v>
      </c>
      <c r="H12">
        <v>6146</v>
      </c>
      <c r="I12">
        <v>5453</v>
      </c>
      <c r="J12">
        <v>797</v>
      </c>
      <c r="K12">
        <v>1390</v>
      </c>
      <c r="L12">
        <v>278</v>
      </c>
      <c r="M12">
        <v>18</v>
      </c>
      <c r="N12">
        <v>205</v>
      </c>
      <c r="O12">
        <v>763</v>
      </c>
      <c r="P12">
        <v>71</v>
      </c>
      <c r="Q12">
        <v>26</v>
      </c>
      <c r="R12">
        <v>565</v>
      </c>
      <c r="S12">
        <v>1197</v>
      </c>
      <c r="T12">
        <v>0.255</v>
      </c>
      <c r="U12">
        <v>0.32900000000000001</v>
      </c>
      <c r="V12">
        <v>0.42499999999999999</v>
      </c>
      <c r="W12">
        <v>0.754</v>
      </c>
      <c r="X12">
        <v>106</v>
      </c>
      <c r="Y12">
        <v>0.33300000000000002</v>
      </c>
      <c r="Z12">
        <v>107</v>
      </c>
      <c r="AA12">
        <v>2319</v>
      </c>
      <c r="AB12">
        <v>156</v>
      </c>
      <c r="AC12">
        <v>61</v>
      </c>
      <c r="AD12">
        <v>14</v>
      </c>
      <c r="AE12">
        <v>45</v>
      </c>
      <c r="AF12">
        <v>19</v>
      </c>
      <c r="AG12">
        <v>2035</v>
      </c>
      <c r="AH12">
        <v>1853</v>
      </c>
      <c r="AI12">
        <v>11.43827160493827</v>
      </c>
      <c r="AJ12">
        <v>4.6896913580246924</v>
      </c>
      <c r="AK12">
        <v>4.9197530864197532</v>
      </c>
      <c r="AL12">
        <v>0.2300617283950617</v>
      </c>
      <c r="AM12">
        <v>4.6544030732860522</v>
      </c>
      <c r="AN12">
        <v>0.26535001313370099</v>
      </c>
    </row>
    <row r="13" spans="1:40" x14ac:dyDescent="0.2">
      <c r="A13" t="s">
        <v>59</v>
      </c>
      <c r="C13" t="s">
        <v>89</v>
      </c>
      <c r="F13" t="s">
        <v>221</v>
      </c>
      <c r="G13">
        <v>162</v>
      </c>
      <c r="H13">
        <v>6063</v>
      </c>
      <c r="I13">
        <v>5505</v>
      </c>
      <c r="J13">
        <v>638</v>
      </c>
      <c r="K13">
        <v>1350</v>
      </c>
      <c r="L13">
        <v>283</v>
      </c>
      <c r="M13">
        <v>29</v>
      </c>
      <c r="N13">
        <v>155</v>
      </c>
      <c r="O13">
        <v>606</v>
      </c>
      <c r="P13">
        <v>117</v>
      </c>
      <c r="Q13">
        <v>38</v>
      </c>
      <c r="R13">
        <v>427</v>
      </c>
      <c r="S13">
        <v>1310</v>
      </c>
      <c r="T13">
        <v>0.245</v>
      </c>
      <c r="U13">
        <v>0.30499999999999999</v>
      </c>
      <c r="V13">
        <v>0.39200000000000002</v>
      </c>
      <c r="W13">
        <v>0.69699999999999995</v>
      </c>
      <c r="X13">
        <v>90</v>
      </c>
      <c r="Y13">
        <v>0.311</v>
      </c>
      <c r="Z13">
        <v>89</v>
      </c>
      <c r="AA13">
        <v>2156</v>
      </c>
      <c r="AB13">
        <v>123</v>
      </c>
      <c r="AC13">
        <v>67</v>
      </c>
      <c r="AD13">
        <v>24</v>
      </c>
      <c r="AE13">
        <v>40</v>
      </c>
      <c r="AF13">
        <v>13</v>
      </c>
      <c r="AG13">
        <v>1857</v>
      </c>
      <c r="AH13">
        <v>1696</v>
      </c>
      <c r="AI13">
        <v>10.46913580246914</v>
      </c>
      <c r="AJ13">
        <v>4.292345679012346</v>
      </c>
      <c r="AK13">
        <v>3.9382716049382722</v>
      </c>
      <c r="AL13">
        <v>0.35407407407407421</v>
      </c>
      <c r="AM13">
        <v>4.2384553734061932</v>
      </c>
      <c r="AN13">
        <v>0.30018376846792139</v>
      </c>
    </row>
    <row r="14" spans="1:40" x14ac:dyDescent="0.2">
      <c r="A14" t="s">
        <v>60</v>
      </c>
      <c r="C14" t="s">
        <v>89</v>
      </c>
      <c r="F14" t="s">
        <v>180</v>
      </c>
      <c r="G14">
        <v>162</v>
      </c>
      <c r="H14">
        <v>6108</v>
      </c>
      <c r="I14">
        <v>5472</v>
      </c>
      <c r="J14">
        <v>721</v>
      </c>
      <c r="K14">
        <v>1323</v>
      </c>
      <c r="L14">
        <v>249</v>
      </c>
      <c r="M14">
        <v>23</v>
      </c>
      <c r="N14">
        <v>214</v>
      </c>
      <c r="O14">
        <v>690</v>
      </c>
      <c r="P14">
        <v>89</v>
      </c>
      <c r="Q14">
        <v>22</v>
      </c>
      <c r="R14">
        <v>514</v>
      </c>
      <c r="S14">
        <v>1300</v>
      </c>
      <c r="T14">
        <v>0.24199999999999999</v>
      </c>
      <c r="U14">
        <v>0.313</v>
      </c>
      <c r="V14">
        <v>0.41299999999999998</v>
      </c>
      <c r="W14">
        <v>0.72599999999999998</v>
      </c>
      <c r="X14">
        <v>99</v>
      </c>
      <c r="Y14">
        <v>0.32</v>
      </c>
      <c r="Z14">
        <v>98</v>
      </c>
      <c r="AA14">
        <v>2260</v>
      </c>
      <c r="AB14">
        <v>111</v>
      </c>
      <c r="AC14">
        <v>73</v>
      </c>
      <c r="AD14">
        <v>7</v>
      </c>
      <c r="AE14">
        <v>39</v>
      </c>
      <c r="AF14">
        <v>38</v>
      </c>
      <c r="AG14">
        <v>1948</v>
      </c>
      <c r="AH14">
        <v>1815</v>
      </c>
      <c r="AI14">
        <v>11.203703703703701</v>
      </c>
      <c r="AJ14">
        <v>4.5935185185185183</v>
      </c>
      <c r="AK14">
        <v>4.4506172839506171</v>
      </c>
      <c r="AL14">
        <v>0.1429012345679013</v>
      </c>
      <c r="AM14">
        <v>4.6566959531416394</v>
      </c>
      <c r="AN14">
        <v>0.20607866919102241</v>
      </c>
    </row>
    <row r="15" spans="1:40" x14ac:dyDescent="0.2">
      <c r="A15" t="s">
        <v>61</v>
      </c>
      <c r="C15" t="s">
        <v>89</v>
      </c>
      <c r="F15" t="s">
        <v>546</v>
      </c>
      <c r="G15">
        <v>163</v>
      </c>
      <c r="H15">
        <v>6358</v>
      </c>
      <c r="I15">
        <v>5572</v>
      </c>
      <c r="J15">
        <v>804</v>
      </c>
      <c r="K15">
        <v>1394</v>
      </c>
      <c r="L15">
        <v>296</v>
      </c>
      <c r="M15">
        <v>33</v>
      </c>
      <c r="N15">
        <v>235</v>
      </c>
      <c r="O15">
        <v>756</v>
      </c>
      <c r="P15">
        <v>75</v>
      </c>
      <c r="Q15">
        <v>24</v>
      </c>
      <c r="R15">
        <v>647</v>
      </c>
      <c r="S15">
        <v>1436</v>
      </c>
      <c r="T15">
        <v>0.25</v>
      </c>
      <c r="U15">
        <v>0.33300000000000002</v>
      </c>
      <c r="V15">
        <v>0.442</v>
      </c>
      <c r="W15">
        <v>0.77400000000000002</v>
      </c>
      <c r="X15">
        <v>109</v>
      </c>
      <c r="Y15">
        <v>0.34399999999999997</v>
      </c>
      <c r="Z15">
        <v>111</v>
      </c>
      <c r="AA15">
        <v>2461</v>
      </c>
      <c r="AB15">
        <v>119</v>
      </c>
      <c r="AC15">
        <v>61</v>
      </c>
      <c r="AD15">
        <v>39</v>
      </c>
      <c r="AE15">
        <v>39</v>
      </c>
      <c r="AF15">
        <v>47</v>
      </c>
      <c r="AG15">
        <v>2149</v>
      </c>
      <c r="AH15">
        <v>2006</v>
      </c>
      <c r="AI15">
        <v>12.38271604938272</v>
      </c>
      <c r="AJ15">
        <v>5.0769135802469139</v>
      </c>
      <c r="AK15">
        <v>4.9325153374233128</v>
      </c>
      <c r="AL15">
        <v>0.144398242823601</v>
      </c>
      <c r="AM15">
        <v>5.1773139806473134</v>
      </c>
      <c r="AN15">
        <v>0.24479864322400061</v>
      </c>
    </row>
    <row r="16" spans="1:40" x14ac:dyDescent="0.2">
      <c r="A16" t="s">
        <v>62</v>
      </c>
      <c r="C16" t="s">
        <v>89</v>
      </c>
      <c r="F16" t="s">
        <v>194</v>
      </c>
      <c r="G16">
        <v>161</v>
      </c>
      <c r="H16">
        <v>6083</v>
      </c>
      <c r="I16">
        <v>5488</v>
      </c>
      <c r="J16">
        <v>589</v>
      </c>
      <c r="K16">
        <v>1303</v>
      </c>
      <c r="L16">
        <v>222</v>
      </c>
      <c r="M16">
        <v>24</v>
      </c>
      <c r="N16">
        <v>128</v>
      </c>
      <c r="O16">
        <v>554</v>
      </c>
      <c r="P16">
        <v>45</v>
      </c>
      <c r="Q16">
        <v>31</v>
      </c>
      <c r="R16">
        <v>455</v>
      </c>
      <c r="S16">
        <v>1384</v>
      </c>
      <c r="T16">
        <v>0.23699999999999999</v>
      </c>
      <c r="U16">
        <v>0.30299999999999999</v>
      </c>
      <c r="V16">
        <v>0.35699999999999998</v>
      </c>
      <c r="W16">
        <v>0.65900000000000003</v>
      </c>
      <c r="X16">
        <v>83</v>
      </c>
      <c r="Y16">
        <v>0.30099999999999999</v>
      </c>
      <c r="Z16">
        <v>85</v>
      </c>
      <c r="AA16">
        <v>1957</v>
      </c>
      <c r="AB16">
        <v>119</v>
      </c>
      <c r="AC16">
        <v>73</v>
      </c>
      <c r="AD16">
        <v>32</v>
      </c>
      <c r="AE16">
        <v>31</v>
      </c>
      <c r="AF16">
        <v>26</v>
      </c>
      <c r="AG16">
        <v>1857</v>
      </c>
      <c r="AH16">
        <v>1707</v>
      </c>
      <c r="AI16">
        <v>10.53703703703704</v>
      </c>
      <c r="AJ16">
        <v>4.3201851851851849</v>
      </c>
      <c r="AK16">
        <v>3.658385093167702</v>
      </c>
      <c r="AL16">
        <v>0.66180009201748291</v>
      </c>
      <c r="AM16">
        <v>3.9107013201320129</v>
      </c>
      <c r="AN16">
        <v>0.25231622696431089</v>
      </c>
    </row>
    <row r="17" spans="1:40" x14ac:dyDescent="0.2">
      <c r="A17" t="s">
        <v>63</v>
      </c>
      <c r="C17" t="s">
        <v>89</v>
      </c>
      <c r="F17" t="s">
        <v>227</v>
      </c>
      <c r="G17">
        <v>163</v>
      </c>
      <c r="H17">
        <v>6210</v>
      </c>
      <c r="I17">
        <v>5542</v>
      </c>
      <c r="J17">
        <v>754</v>
      </c>
      <c r="K17">
        <v>1398</v>
      </c>
      <c r="L17">
        <v>252</v>
      </c>
      <c r="M17">
        <v>24</v>
      </c>
      <c r="N17">
        <v>218</v>
      </c>
      <c r="O17">
        <v>711</v>
      </c>
      <c r="P17">
        <v>124</v>
      </c>
      <c r="Q17">
        <v>32</v>
      </c>
      <c r="R17">
        <v>537</v>
      </c>
      <c r="S17">
        <v>1458</v>
      </c>
      <c r="T17">
        <v>0.252</v>
      </c>
      <c r="U17">
        <v>0.32300000000000001</v>
      </c>
      <c r="V17">
        <v>0.42399999999999999</v>
      </c>
      <c r="W17">
        <v>0.747</v>
      </c>
      <c r="X17">
        <v>99</v>
      </c>
      <c r="Y17">
        <v>0.33500000000000002</v>
      </c>
      <c r="Z17">
        <v>100</v>
      </c>
      <c r="AA17">
        <v>2352</v>
      </c>
      <c r="AB17">
        <v>128</v>
      </c>
      <c r="AC17">
        <v>58</v>
      </c>
      <c r="AD17">
        <v>29</v>
      </c>
      <c r="AE17">
        <v>41</v>
      </c>
      <c r="AF17">
        <v>32</v>
      </c>
      <c r="AG17">
        <v>2025</v>
      </c>
      <c r="AH17">
        <v>1865</v>
      </c>
      <c r="AI17">
        <v>11.51234567901234</v>
      </c>
      <c r="AJ17">
        <v>4.720061728395061</v>
      </c>
      <c r="AK17">
        <v>4.6257668711656441</v>
      </c>
      <c r="AL17">
        <v>9.4294857229416884E-2</v>
      </c>
      <c r="AM17">
        <v>4.7603371173030604</v>
      </c>
      <c r="AN17">
        <v>0.13457024613741631</v>
      </c>
    </row>
    <row r="18" spans="1:40" x14ac:dyDescent="0.2">
      <c r="A18" t="s">
        <v>64</v>
      </c>
      <c r="C18" t="s">
        <v>89</v>
      </c>
      <c r="F18" t="s">
        <v>292</v>
      </c>
      <c r="G18">
        <v>162</v>
      </c>
      <c r="H18">
        <v>6154</v>
      </c>
      <c r="I18">
        <v>5526</v>
      </c>
      <c r="J18">
        <v>738</v>
      </c>
      <c r="K18">
        <v>1379</v>
      </c>
      <c r="L18">
        <v>317</v>
      </c>
      <c r="M18">
        <v>22</v>
      </c>
      <c r="N18">
        <v>166</v>
      </c>
      <c r="O18">
        <v>704</v>
      </c>
      <c r="P18">
        <v>47</v>
      </c>
      <c r="Q18">
        <v>27</v>
      </c>
      <c r="R18">
        <v>534</v>
      </c>
      <c r="S18">
        <v>1328</v>
      </c>
      <c r="T18">
        <v>0.25</v>
      </c>
      <c r="U18">
        <v>0.318</v>
      </c>
      <c r="V18">
        <v>0.40500000000000003</v>
      </c>
      <c r="W18">
        <v>0.72299999999999998</v>
      </c>
      <c r="X18">
        <v>96</v>
      </c>
      <c r="Y18">
        <v>0.317</v>
      </c>
      <c r="Z18">
        <v>94</v>
      </c>
      <c r="AA18">
        <v>2238</v>
      </c>
      <c r="AB18">
        <v>89</v>
      </c>
      <c r="AC18">
        <v>37</v>
      </c>
      <c r="AD18">
        <v>19</v>
      </c>
      <c r="AE18">
        <v>38</v>
      </c>
      <c r="AF18">
        <v>25</v>
      </c>
      <c r="AG18">
        <v>1975</v>
      </c>
      <c r="AH18">
        <v>1859</v>
      </c>
      <c r="AI18">
        <v>11.47530864197531</v>
      </c>
      <c r="AJ18">
        <v>4.7048765432098758</v>
      </c>
      <c r="AK18">
        <v>4.5555555555555554</v>
      </c>
      <c r="AL18">
        <v>0.14932098765432039</v>
      </c>
      <c r="AM18">
        <v>4.603655660377358</v>
      </c>
      <c r="AN18">
        <v>4.8100104821802603E-2</v>
      </c>
    </row>
    <row r="19" spans="1:40" x14ac:dyDescent="0.2">
      <c r="A19" t="s">
        <v>65</v>
      </c>
      <c r="C19" t="s">
        <v>89</v>
      </c>
      <c r="F19" t="s">
        <v>176</v>
      </c>
      <c r="G19">
        <v>162</v>
      </c>
      <c r="H19">
        <v>6177</v>
      </c>
      <c r="I19">
        <v>5468</v>
      </c>
      <c r="J19">
        <v>676</v>
      </c>
      <c r="K19">
        <v>1282</v>
      </c>
      <c r="L19">
        <v>265</v>
      </c>
      <c r="M19">
        <v>34</v>
      </c>
      <c r="N19">
        <v>170</v>
      </c>
      <c r="O19">
        <v>649</v>
      </c>
      <c r="P19">
        <v>71</v>
      </c>
      <c r="Q19">
        <v>39</v>
      </c>
      <c r="R19">
        <v>566</v>
      </c>
      <c r="S19">
        <v>1404</v>
      </c>
      <c r="T19">
        <v>0.23400000000000001</v>
      </c>
      <c r="U19">
        <v>0.312</v>
      </c>
      <c r="V19">
        <v>0.38900000000000001</v>
      </c>
      <c r="W19">
        <v>0.70099999999999996</v>
      </c>
      <c r="X19">
        <v>96</v>
      </c>
      <c r="Y19">
        <v>0.315</v>
      </c>
      <c r="Z19">
        <v>97</v>
      </c>
      <c r="AA19">
        <v>2125</v>
      </c>
      <c r="AB19">
        <v>116</v>
      </c>
      <c r="AC19">
        <v>73</v>
      </c>
      <c r="AD19">
        <v>28</v>
      </c>
      <c r="AE19">
        <v>42</v>
      </c>
      <c r="AF19">
        <v>36</v>
      </c>
      <c r="AG19">
        <v>1957</v>
      </c>
      <c r="AH19">
        <v>1802</v>
      </c>
      <c r="AI19">
        <v>11.123456790123459</v>
      </c>
      <c r="AJ19">
        <v>4.5606172839506174</v>
      </c>
      <c r="AK19">
        <v>4.1728395061728394</v>
      </c>
      <c r="AL19">
        <v>0.387777777777778</v>
      </c>
      <c r="AM19">
        <v>4.3686306980056981</v>
      </c>
      <c r="AN19">
        <v>0.19579119183285881</v>
      </c>
    </row>
    <row r="20" spans="1:40" x14ac:dyDescent="0.2">
      <c r="A20" t="s">
        <v>66</v>
      </c>
      <c r="C20" t="s">
        <v>89</v>
      </c>
      <c r="F20" t="s">
        <v>139</v>
      </c>
      <c r="G20">
        <v>162</v>
      </c>
      <c r="H20">
        <v>6271</v>
      </c>
      <c r="I20">
        <v>5515</v>
      </c>
      <c r="J20">
        <v>851</v>
      </c>
      <c r="K20">
        <v>1374</v>
      </c>
      <c r="L20">
        <v>269</v>
      </c>
      <c r="M20">
        <v>23</v>
      </c>
      <c r="N20">
        <v>267</v>
      </c>
      <c r="O20">
        <v>821</v>
      </c>
      <c r="P20">
        <v>63</v>
      </c>
      <c r="Q20">
        <v>21</v>
      </c>
      <c r="R20">
        <v>625</v>
      </c>
      <c r="S20">
        <v>1421</v>
      </c>
      <c r="T20">
        <v>0.249</v>
      </c>
      <c r="U20">
        <v>0.32900000000000001</v>
      </c>
      <c r="V20">
        <v>0.45100000000000001</v>
      </c>
      <c r="W20">
        <v>0.78100000000000003</v>
      </c>
      <c r="X20">
        <v>112</v>
      </c>
      <c r="Y20">
        <v>0.34100000000000003</v>
      </c>
      <c r="Z20">
        <v>112</v>
      </c>
      <c r="AA20">
        <v>2490</v>
      </c>
      <c r="AB20">
        <v>107</v>
      </c>
      <c r="AC20">
        <v>62</v>
      </c>
      <c r="AD20">
        <v>10</v>
      </c>
      <c r="AE20">
        <v>59</v>
      </c>
      <c r="AF20">
        <v>21</v>
      </c>
      <c r="AG20">
        <v>2082</v>
      </c>
      <c r="AH20">
        <v>1954</v>
      </c>
      <c r="AI20">
        <v>12.06172839506173</v>
      </c>
      <c r="AJ20">
        <v>4.9453086419753083</v>
      </c>
      <c r="AK20">
        <v>5.2530864197530862</v>
      </c>
      <c r="AL20">
        <v>0.30777777777777787</v>
      </c>
      <c r="AM20">
        <v>5.2083569739952722</v>
      </c>
      <c r="AN20">
        <v>4.4729445757814013E-2</v>
      </c>
    </row>
    <row r="21" spans="1:40" x14ac:dyDescent="0.2">
      <c r="A21" t="s">
        <v>67</v>
      </c>
      <c r="C21" t="s">
        <v>89</v>
      </c>
      <c r="F21" t="s">
        <v>254</v>
      </c>
      <c r="G21">
        <v>162</v>
      </c>
      <c r="H21">
        <v>6255</v>
      </c>
      <c r="I21">
        <v>5579</v>
      </c>
      <c r="J21">
        <v>813</v>
      </c>
      <c r="K21">
        <v>1407</v>
      </c>
      <c r="L21">
        <v>322</v>
      </c>
      <c r="M21">
        <v>20</v>
      </c>
      <c r="N21">
        <v>227</v>
      </c>
      <c r="O21">
        <v>778</v>
      </c>
      <c r="P21">
        <v>35</v>
      </c>
      <c r="Q21">
        <v>21</v>
      </c>
      <c r="R21">
        <v>550</v>
      </c>
      <c r="S21">
        <v>1381</v>
      </c>
      <c r="T21">
        <v>0.252</v>
      </c>
      <c r="U21">
        <v>0.32500000000000001</v>
      </c>
      <c r="V21">
        <v>0.439</v>
      </c>
      <c r="W21">
        <v>0.76400000000000001</v>
      </c>
      <c r="X21">
        <v>110</v>
      </c>
      <c r="Y21">
        <v>0.33400000000000002</v>
      </c>
      <c r="Z21">
        <v>111</v>
      </c>
      <c r="AA21">
        <v>2450</v>
      </c>
      <c r="AB21">
        <v>136</v>
      </c>
      <c r="AC21">
        <v>76</v>
      </c>
      <c r="AD21">
        <v>6</v>
      </c>
      <c r="AE21">
        <v>44</v>
      </c>
      <c r="AF21">
        <v>18</v>
      </c>
      <c r="AG21">
        <v>2051</v>
      </c>
      <c r="AH21">
        <v>1894</v>
      </c>
      <c r="AI21">
        <v>11.691358024691359</v>
      </c>
      <c r="AJ21">
        <v>4.7934567901234564</v>
      </c>
      <c r="AK21">
        <v>5.0185185185185182</v>
      </c>
      <c r="AL21">
        <v>0.22506172839506181</v>
      </c>
      <c r="AM21">
        <v>4.9745829059829054</v>
      </c>
      <c r="AN21">
        <v>4.3935612535612727E-2</v>
      </c>
    </row>
    <row r="22" spans="1:40" x14ac:dyDescent="0.2">
      <c r="A22" t="s">
        <v>68</v>
      </c>
      <c r="C22" t="s">
        <v>89</v>
      </c>
      <c r="F22" t="s">
        <v>547</v>
      </c>
      <c r="G22">
        <v>162</v>
      </c>
      <c r="H22">
        <v>6136</v>
      </c>
      <c r="I22">
        <v>5424</v>
      </c>
      <c r="J22">
        <v>677</v>
      </c>
      <c r="K22">
        <v>1270</v>
      </c>
      <c r="L22">
        <v>241</v>
      </c>
      <c r="M22">
        <v>30</v>
      </c>
      <c r="N22">
        <v>186</v>
      </c>
      <c r="O22">
        <v>653</v>
      </c>
      <c r="P22">
        <v>69</v>
      </c>
      <c r="Q22">
        <v>26</v>
      </c>
      <c r="R22">
        <v>582</v>
      </c>
      <c r="S22">
        <v>1520</v>
      </c>
      <c r="T22">
        <v>0.23400000000000001</v>
      </c>
      <c r="U22">
        <v>0.314</v>
      </c>
      <c r="V22">
        <v>0.39300000000000002</v>
      </c>
      <c r="W22">
        <v>0.70699999999999996</v>
      </c>
      <c r="X22">
        <v>89</v>
      </c>
      <c r="Y22">
        <v>0.316</v>
      </c>
      <c r="Z22">
        <v>87</v>
      </c>
      <c r="AA22">
        <v>2129</v>
      </c>
      <c r="AB22">
        <v>102</v>
      </c>
      <c r="AC22">
        <v>64</v>
      </c>
      <c r="AD22">
        <v>32</v>
      </c>
      <c r="AE22">
        <v>32</v>
      </c>
      <c r="AF22">
        <v>33</v>
      </c>
      <c r="AG22">
        <v>1949</v>
      </c>
      <c r="AH22">
        <v>1821</v>
      </c>
      <c r="AI22">
        <v>11.24074074074074</v>
      </c>
      <c r="AJ22">
        <v>4.6087037037037044</v>
      </c>
      <c r="AK22">
        <v>4.1790123456790127</v>
      </c>
      <c r="AL22">
        <v>0.42969135802469077</v>
      </c>
      <c r="AM22">
        <v>4.4316799363057324</v>
      </c>
      <c r="AN22">
        <v>0.25266759062671967</v>
      </c>
    </row>
    <row r="23" spans="1:40" x14ac:dyDescent="0.2">
      <c r="A23" t="s">
        <v>69</v>
      </c>
      <c r="C23" t="s">
        <v>89</v>
      </c>
      <c r="F23" t="s">
        <v>228</v>
      </c>
      <c r="G23">
        <v>161</v>
      </c>
      <c r="H23">
        <v>6066</v>
      </c>
      <c r="I23">
        <v>5447</v>
      </c>
      <c r="J23">
        <v>692</v>
      </c>
      <c r="K23">
        <v>1381</v>
      </c>
      <c r="L23">
        <v>290</v>
      </c>
      <c r="M23">
        <v>38</v>
      </c>
      <c r="N23">
        <v>157</v>
      </c>
      <c r="O23">
        <v>665</v>
      </c>
      <c r="P23">
        <v>70</v>
      </c>
      <c r="Q23">
        <v>38</v>
      </c>
      <c r="R23">
        <v>474</v>
      </c>
      <c r="S23">
        <v>1229</v>
      </c>
      <c r="T23">
        <v>0.254</v>
      </c>
      <c r="U23">
        <v>0.317</v>
      </c>
      <c r="V23">
        <v>0.40699999999999997</v>
      </c>
      <c r="W23">
        <v>0.72499999999999998</v>
      </c>
      <c r="X23">
        <v>98</v>
      </c>
      <c r="Y23">
        <v>0.32100000000000001</v>
      </c>
      <c r="Z23">
        <v>97</v>
      </c>
      <c r="AA23">
        <v>2218</v>
      </c>
      <c r="AB23">
        <v>121</v>
      </c>
      <c r="AC23">
        <v>59</v>
      </c>
      <c r="AD23">
        <v>31</v>
      </c>
      <c r="AE23">
        <v>52</v>
      </c>
      <c r="AF23">
        <v>38</v>
      </c>
      <c r="AG23">
        <v>1952</v>
      </c>
      <c r="AH23">
        <v>1793</v>
      </c>
      <c r="AI23">
        <v>11.0679012345679</v>
      </c>
      <c r="AJ23">
        <v>4.5378395061728396</v>
      </c>
      <c r="AK23">
        <v>4.2981366459627326</v>
      </c>
      <c r="AL23">
        <v>0.239702860210107</v>
      </c>
      <c r="AM23">
        <v>4.4762153873116022</v>
      </c>
      <c r="AN23">
        <v>0.17807874134886961</v>
      </c>
    </row>
    <row r="24" spans="1:40" x14ac:dyDescent="0.2">
      <c r="A24" t="s">
        <v>70</v>
      </c>
      <c r="C24" t="s">
        <v>89</v>
      </c>
      <c r="F24" t="s">
        <v>106</v>
      </c>
      <c r="G24">
        <v>162</v>
      </c>
      <c r="H24">
        <v>6059</v>
      </c>
      <c r="I24">
        <v>5486</v>
      </c>
      <c r="J24">
        <v>617</v>
      </c>
      <c r="K24">
        <v>1289</v>
      </c>
      <c r="L24">
        <v>250</v>
      </c>
      <c r="M24">
        <v>30</v>
      </c>
      <c r="N24">
        <v>162</v>
      </c>
      <c r="O24">
        <v>583</v>
      </c>
      <c r="P24">
        <v>95</v>
      </c>
      <c r="Q24">
        <v>36</v>
      </c>
      <c r="R24">
        <v>471</v>
      </c>
      <c r="S24">
        <v>1523</v>
      </c>
      <c r="T24">
        <v>0.23499999999999999</v>
      </c>
      <c r="U24">
        <v>0.29699999999999999</v>
      </c>
      <c r="V24">
        <v>0.38</v>
      </c>
      <c r="W24">
        <v>0.67700000000000005</v>
      </c>
      <c r="X24">
        <v>88</v>
      </c>
      <c r="Y24">
        <v>0.30299999999999999</v>
      </c>
      <c r="Z24">
        <v>86</v>
      </c>
      <c r="AA24">
        <v>2085</v>
      </c>
      <c r="AB24">
        <v>122</v>
      </c>
      <c r="AC24">
        <v>31</v>
      </c>
      <c r="AD24">
        <v>35</v>
      </c>
      <c r="AE24">
        <v>36</v>
      </c>
      <c r="AF24">
        <v>28</v>
      </c>
      <c r="AG24">
        <v>1819</v>
      </c>
      <c r="AH24">
        <v>1661</v>
      </c>
      <c r="AI24">
        <v>10.253086419753091</v>
      </c>
      <c r="AJ24">
        <v>4.2037654320987654</v>
      </c>
      <c r="AK24">
        <v>3.808641975308642</v>
      </c>
      <c r="AL24">
        <v>0.3951234567901234</v>
      </c>
      <c r="AM24">
        <v>4.132304526748972</v>
      </c>
      <c r="AN24">
        <v>0.32366255144033002</v>
      </c>
    </row>
    <row r="25" spans="1:40" x14ac:dyDescent="0.2">
      <c r="A25" t="s">
        <v>72</v>
      </c>
      <c r="C25" t="s">
        <v>89</v>
      </c>
      <c r="F25" t="s">
        <v>410</v>
      </c>
      <c r="G25">
        <v>162</v>
      </c>
      <c r="H25">
        <v>6087</v>
      </c>
      <c r="I25">
        <v>5513</v>
      </c>
      <c r="J25">
        <v>677</v>
      </c>
      <c r="K25">
        <v>1402</v>
      </c>
      <c r="L25">
        <v>256</v>
      </c>
      <c r="M25">
        <v>32</v>
      </c>
      <c r="N25">
        <v>176</v>
      </c>
      <c r="O25">
        <v>644</v>
      </c>
      <c r="P25">
        <v>79</v>
      </c>
      <c r="Q25">
        <v>37</v>
      </c>
      <c r="R25">
        <v>430</v>
      </c>
      <c r="S25">
        <v>1221</v>
      </c>
      <c r="T25">
        <v>0.254</v>
      </c>
      <c r="U25">
        <v>0.314</v>
      </c>
      <c r="V25">
        <v>0.40799999999999997</v>
      </c>
      <c r="W25">
        <v>0.72199999999999998</v>
      </c>
      <c r="X25">
        <v>102</v>
      </c>
      <c r="Y25">
        <v>0.318</v>
      </c>
      <c r="Z25">
        <v>102</v>
      </c>
      <c r="AA25">
        <v>2250</v>
      </c>
      <c r="AB25">
        <v>128</v>
      </c>
      <c r="AC25">
        <v>70</v>
      </c>
      <c r="AD25">
        <v>29</v>
      </c>
      <c r="AE25">
        <v>41</v>
      </c>
      <c r="AF25">
        <v>17</v>
      </c>
      <c r="AG25">
        <v>1919</v>
      </c>
      <c r="AH25">
        <v>1754</v>
      </c>
      <c r="AI25">
        <v>10.82716049382716</v>
      </c>
      <c r="AJ25">
        <v>4.439135802469135</v>
      </c>
      <c r="AK25">
        <v>4.1790123456790127</v>
      </c>
      <c r="AL25">
        <v>0.26012345679012228</v>
      </c>
      <c r="AM25">
        <v>4.4315498938428872</v>
      </c>
      <c r="AN25">
        <v>0.25253754816387453</v>
      </c>
    </row>
    <row r="26" spans="1:40" x14ac:dyDescent="0.2">
      <c r="A26" t="s">
        <v>71</v>
      </c>
      <c r="C26" t="s">
        <v>89</v>
      </c>
      <c r="F26" t="s">
        <v>538</v>
      </c>
      <c r="G26">
        <v>162</v>
      </c>
      <c r="H26">
        <v>6113</v>
      </c>
      <c r="I26">
        <v>5541</v>
      </c>
      <c r="J26">
        <v>603</v>
      </c>
      <c r="K26">
        <v>1324</v>
      </c>
      <c r="L26">
        <v>255</v>
      </c>
      <c r="M26">
        <v>30</v>
      </c>
      <c r="N26">
        <v>133</v>
      </c>
      <c r="O26">
        <v>573</v>
      </c>
      <c r="P26">
        <v>77</v>
      </c>
      <c r="Q26">
        <v>34</v>
      </c>
      <c r="R26">
        <v>448</v>
      </c>
      <c r="S26">
        <v>1467</v>
      </c>
      <c r="T26">
        <v>0.23899999999999999</v>
      </c>
      <c r="U26">
        <v>0.3</v>
      </c>
      <c r="V26">
        <v>0.36799999999999999</v>
      </c>
      <c r="W26">
        <v>0.66700000000000004</v>
      </c>
      <c r="X26">
        <v>85</v>
      </c>
      <c r="Y26">
        <v>0.29899999999999999</v>
      </c>
      <c r="Z26">
        <v>84</v>
      </c>
      <c r="AA26">
        <v>2038</v>
      </c>
      <c r="AB26">
        <v>113</v>
      </c>
      <c r="AC26">
        <v>49</v>
      </c>
      <c r="AD26">
        <v>33</v>
      </c>
      <c r="AE26">
        <v>42</v>
      </c>
      <c r="AF26">
        <v>40</v>
      </c>
      <c r="AG26">
        <v>1861</v>
      </c>
      <c r="AH26">
        <v>1714</v>
      </c>
      <c r="AI26">
        <v>10.58024691358025</v>
      </c>
      <c r="AJ26">
        <v>4.3379012345679007</v>
      </c>
      <c r="AK26">
        <v>3.7222222222222219</v>
      </c>
      <c r="AL26">
        <v>0.61567901234567834</v>
      </c>
      <c r="AM26">
        <v>4.0882074074074071</v>
      </c>
      <c r="AN26">
        <v>0.36598518518518469</v>
      </c>
    </row>
    <row r="27" spans="1:40" x14ac:dyDescent="0.2">
      <c r="A27" t="s">
        <v>73</v>
      </c>
      <c r="C27" t="s">
        <v>89</v>
      </c>
      <c r="F27" t="s">
        <v>99</v>
      </c>
      <c r="G27">
        <v>162</v>
      </c>
      <c r="H27">
        <v>6200</v>
      </c>
      <c r="I27">
        <v>5498</v>
      </c>
      <c r="J27">
        <v>759</v>
      </c>
      <c r="K27">
        <v>1369</v>
      </c>
      <c r="L27">
        <v>248</v>
      </c>
      <c r="M27">
        <v>9</v>
      </c>
      <c r="N27">
        <v>205</v>
      </c>
      <c r="O27">
        <v>725</v>
      </c>
      <c r="P27">
        <v>63</v>
      </c>
      <c r="Q27">
        <v>32</v>
      </c>
      <c r="R27">
        <v>525</v>
      </c>
      <c r="S27">
        <v>1380</v>
      </c>
      <c r="T27">
        <v>0.249</v>
      </c>
      <c r="U27">
        <v>0.32100000000000001</v>
      </c>
      <c r="V27">
        <v>0.40899999999999997</v>
      </c>
      <c r="W27">
        <v>0.73</v>
      </c>
      <c r="X27">
        <v>99</v>
      </c>
      <c r="Y27">
        <v>0.32400000000000001</v>
      </c>
      <c r="Z27">
        <v>98</v>
      </c>
      <c r="AA27">
        <v>2250</v>
      </c>
      <c r="AB27">
        <v>92</v>
      </c>
      <c r="AC27">
        <v>80</v>
      </c>
      <c r="AD27">
        <v>46</v>
      </c>
      <c r="AE27">
        <v>48</v>
      </c>
      <c r="AF27">
        <v>40</v>
      </c>
      <c r="AG27">
        <v>2014</v>
      </c>
      <c r="AH27">
        <v>1890</v>
      </c>
      <c r="AI27">
        <v>11.66666666666667</v>
      </c>
      <c r="AJ27">
        <v>4.7833333333333332</v>
      </c>
      <c r="AK27">
        <v>4.6851851851851851</v>
      </c>
      <c r="AL27">
        <v>9.8148148148148096E-2</v>
      </c>
      <c r="AM27">
        <v>4.6824766355140186</v>
      </c>
      <c r="AN27">
        <v>2.7085496711665158E-3</v>
      </c>
    </row>
    <row r="28" spans="1:40" x14ac:dyDescent="0.2">
      <c r="A28" t="s">
        <v>74</v>
      </c>
      <c r="C28" t="s">
        <v>89</v>
      </c>
      <c r="F28" t="s">
        <v>252</v>
      </c>
      <c r="G28">
        <v>162</v>
      </c>
      <c r="H28">
        <v>6195</v>
      </c>
      <c r="I28">
        <v>5475</v>
      </c>
      <c r="J28">
        <v>716</v>
      </c>
      <c r="K28">
        <v>1415</v>
      </c>
      <c r="L28">
        <v>274</v>
      </c>
      <c r="M28">
        <v>43</v>
      </c>
      <c r="N28">
        <v>150</v>
      </c>
      <c r="O28">
        <v>664</v>
      </c>
      <c r="P28">
        <v>128</v>
      </c>
      <c r="Q28">
        <v>51</v>
      </c>
      <c r="R28">
        <v>540</v>
      </c>
      <c r="S28">
        <v>1388</v>
      </c>
      <c r="T28">
        <v>0.25800000000000001</v>
      </c>
      <c r="U28">
        <v>0.33300000000000002</v>
      </c>
      <c r="V28">
        <v>0.40600000000000003</v>
      </c>
      <c r="W28">
        <v>0.74</v>
      </c>
      <c r="X28">
        <v>105</v>
      </c>
      <c r="Y28">
        <v>0.32800000000000001</v>
      </c>
      <c r="Z28">
        <v>105</v>
      </c>
      <c r="AA28">
        <v>2225</v>
      </c>
      <c r="AB28">
        <v>122</v>
      </c>
      <c r="AC28">
        <v>101</v>
      </c>
      <c r="AD28">
        <v>28</v>
      </c>
      <c r="AE28">
        <v>50</v>
      </c>
      <c r="AF28">
        <v>17</v>
      </c>
      <c r="AG28">
        <v>2073</v>
      </c>
      <c r="AH28">
        <v>1900</v>
      </c>
      <c r="AI28">
        <v>11.728395061728399</v>
      </c>
      <c r="AJ28">
        <v>4.8086419753086416</v>
      </c>
      <c r="AK28">
        <v>4.4197530864197532</v>
      </c>
      <c r="AL28">
        <v>0.3888888888888884</v>
      </c>
      <c r="AM28">
        <v>4.5043376710043379</v>
      </c>
      <c r="AN28">
        <v>8.4584584584584732E-2</v>
      </c>
    </row>
    <row r="29" spans="1:40" x14ac:dyDescent="0.2">
      <c r="A29" t="s">
        <v>75</v>
      </c>
      <c r="C29" t="s">
        <v>89</v>
      </c>
      <c r="F29" t="s">
        <v>323</v>
      </c>
      <c r="G29">
        <v>162</v>
      </c>
      <c r="H29">
        <v>6163</v>
      </c>
      <c r="I29">
        <v>5453</v>
      </c>
      <c r="J29">
        <v>737</v>
      </c>
      <c r="K29">
        <v>1308</v>
      </c>
      <c r="L29">
        <v>266</v>
      </c>
      <c r="M29">
        <v>24</v>
      </c>
      <c r="N29">
        <v>194</v>
      </c>
      <c r="O29">
        <v>696</v>
      </c>
      <c r="P29">
        <v>74</v>
      </c>
      <c r="Q29">
        <v>35</v>
      </c>
      <c r="R29">
        <v>555</v>
      </c>
      <c r="S29">
        <v>1484</v>
      </c>
      <c r="T29">
        <v>0.24</v>
      </c>
      <c r="U29">
        <v>0.318</v>
      </c>
      <c r="V29">
        <v>0.40400000000000003</v>
      </c>
      <c r="W29">
        <v>0.72199999999999998</v>
      </c>
      <c r="X29">
        <v>89</v>
      </c>
      <c r="Y29">
        <v>0.32100000000000001</v>
      </c>
      <c r="Z29">
        <v>88</v>
      </c>
      <c r="AA29">
        <v>2204</v>
      </c>
      <c r="AB29">
        <v>104</v>
      </c>
      <c r="AC29">
        <v>88</v>
      </c>
      <c r="AD29">
        <v>33</v>
      </c>
      <c r="AE29">
        <v>34</v>
      </c>
      <c r="AF29">
        <v>16</v>
      </c>
      <c r="AG29">
        <v>1967</v>
      </c>
      <c r="AH29">
        <v>1828</v>
      </c>
      <c r="AI29">
        <v>11.283950617283949</v>
      </c>
      <c r="AJ29">
        <v>4.6264197530864193</v>
      </c>
      <c r="AK29">
        <v>4.5493827160493829</v>
      </c>
      <c r="AL29">
        <v>7.7037037037036349E-2</v>
      </c>
      <c r="AM29">
        <v>4.5157092941998602</v>
      </c>
      <c r="AN29">
        <v>3.3673421849522711E-2</v>
      </c>
    </row>
    <row r="30" spans="1:40" x14ac:dyDescent="0.2">
      <c r="A30" t="s">
        <v>76</v>
      </c>
      <c r="C30" t="s">
        <v>89</v>
      </c>
      <c r="F30" t="s">
        <v>362</v>
      </c>
      <c r="G30">
        <v>162</v>
      </c>
      <c r="H30">
        <v>6076</v>
      </c>
      <c r="I30">
        <v>5477</v>
      </c>
      <c r="J30">
        <v>709</v>
      </c>
      <c r="K30">
        <v>1336</v>
      </c>
      <c r="L30">
        <v>320</v>
      </c>
      <c r="M30">
        <v>16</v>
      </c>
      <c r="N30">
        <v>217</v>
      </c>
      <c r="O30">
        <v>680</v>
      </c>
      <c r="P30">
        <v>47</v>
      </c>
      <c r="Q30">
        <v>30</v>
      </c>
      <c r="R30">
        <v>499</v>
      </c>
      <c r="S30">
        <v>1387</v>
      </c>
      <c r="T30">
        <v>0.24399999999999999</v>
      </c>
      <c r="U30">
        <v>0.312</v>
      </c>
      <c r="V30">
        <v>0.42699999999999999</v>
      </c>
      <c r="W30">
        <v>0.73899999999999999</v>
      </c>
      <c r="X30">
        <v>102</v>
      </c>
      <c r="Y30">
        <v>0.32400000000000001</v>
      </c>
      <c r="Z30">
        <v>102</v>
      </c>
      <c r="AA30">
        <v>2339</v>
      </c>
      <c r="AB30">
        <v>118</v>
      </c>
      <c r="AC30">
        <v>58</v>
      </c>
      <c r="AD30">
        <v>5</v>
      </c>
      <c r="AE30">
        <v>37</v>
      </c>
      <c r="AF30">
        <v>15</v>
      </c>
      <c r="AG30">
        <v>1908</v>
      </c>
      <c r="AH30">
        <v>1760</v>
      </c>
      <c r="AI30">
        <v>10.8641975308642</v>
      </c>
      <c r="AJ30">
        <v>4.4543209876543211</v>
      </c>
      <c r="AK30">
        <v>4.3765432098765444</v>
      </c>
      <c r="AL30">
        <v>7.7777777777777501E-2</v>
      </c>
      <c r="AM30">
        <v>4.6836182336182342</v>
      </c>
      <c r="AN30">
        <v>0.3070750237416906</v>
      </c>
    </row>
    <row r="31" spans="1:40" x14ac:dyDescent="0.2">
      <c r="A31" t="s">
        <v>77</v>
      </c>
      <c r="C31" t="s">
        <v>89</v>
      </c>
      <c r="F31" t="s">
        <v>246</v>
      </c>
      <c r="G31">
        <v>162</v>
      </c>
      <c r="H31">
        <v>6288</v>
      </c>
      <c r="I31">
        <v>5517</v>
      </c>
      <c r="J31">
        <v>771</v>
      </c>
      <c r="K31">
        <v>1402</v>
      </c>
      <c r="L31">
        <v>284</v>
      </c>
      <c r="M31">
        <v>25</v>
      </c>
      <c r="N31">
        <v>191</v>
      </c>
      <c r="O31">
        <v>737</v>
      </c>
      <c r="P31">
        <v>119</v>
      </c>
      <c r="Q31">
        <v>33</v>
      </c>
      <c r="R31">
        <v>631</v>
      </c>
      <c r="S31">
        <v>1289</v>
      </c>
      <c r="T31">
        <v>0.254</v>
      </c>
      <c r="U31">
        <v>0.33500000000000002</v>
      </c>
      <c r="V31">
        <v>0.41899999999999998</v>
      </c>
      <c r="W31">
        <v>0.753</v>
      </c>
      <c r="X31">
        <v>98</v>
      </c>
      <c r="Y31">
        <v>0.33500000000000002</v>
      </c>
      <c r="Z31">
        <v>96</v>
      </c>
      <c r="AA31">
        <v>2309</v>
      </c>
      <c r="AB31">
        <v>104</v>
      </c>
      <c r="AC31">
        <v>59</v>
      </c>
      <c r="AD31">
        <v>41</v>
      </c>
      <c r="AE31">
        <v>40</v>
      </c>
      <c r="AF31">
        <v>56</v>
      </c>
      <c r="AG31">
        <v>2148</v>
      </c>
      <c r="AH31">
        <v>2011</v>
      </c>
      <c r="AI31">
        <v>12.413580246913581</v>
      </c>
      <c r="AJ31">
        <v>5.0895679012345676</v>
      </c>
      <c r="AK31">
        <v>4.7592592592592604</v>
      </c>
      <c r="AL31">
        <v>0.33030864197530813</v>
      </c>
      <c r="AM31">
        <v>4.8907653399668316</v>
      </c>
      <c r="AN31">
        <v>0.131506080707573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N38"/>
  <sheetViews>
    <sheetView workbookViewId="0">
      <selection sqref="A1:A1048576"/>
    </sheetView>
  </sheetViews>
  <sheetFormatPr baseColWidth="10" defaultColWidth="8.83203125" defaultRowHeight="15" x14ac:dyDescent="0.2"/>
  <sheetData>
    <row r="1" spans="1:40" ht="16" x14ac:dyDescent="0.2">
      <c r="A1" s="10" t="s">
        <v>0</v>
      </c>
      <c r="B1" s="16" t="s">
        <v>84</v>
      </c>
      <c r="C1" s="16" t="s">
        <v>85</v>
      </c>
      <c r="D1" s="16" t="s">
        <v>86</v>
      </c>
      <c r="E1" s="16" t="s">
        <v>87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47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88</v>
      </c>
      <c r="AN1" s="16" t="s">
        <v>20</v>
      </c>
    </row>
    <row r="2" spans="1:40" x14ac:dyDescent="0.2">
      <c r="A2" t="s">
        <v>48</v>
      </c>
      <c r="C2" t="s">
        <v>89</v>
      </c>
      <c r="F2" t="s">
        <v>116</v>
      </c>
      <c r="G2">
        <v>162</v>
      </c>
      <c r="H2">
        <v>6224</v>
      </c>
      <c r="I2">
        <v>5525</v>
      </c>
      <c r="J2">
        <v>812</v>
      </c>
      <c r="K2">
        <v>1405</v>
      </c>
      <c r="L2">
        <v>314</v>
      </c>
      <c r="M2">
        <v>39</v>
      </c>
      <c r="N2">
        <v>220</v>
      </c>
      <c r="O2">
        <v>776</v>
      </c>
      <c r="P2">
        <v>103</v>
      </c>
      <c r="Q2">
        <v>30</v>
      </c>
      <c r="R2">
        <v>578</v>
      </c>
      <c r="S2">
        <v>1456</v>
      </c>
      <c r="T2">
        <v>0.254</v>
      </c>
      <c r="U2">
        <v>0.32900000000000001</v>
      </c>
      <c r="V2">
        <v>0.44500000000000001</v>
      </c>
      <c r="W2">
        <v>0.77400000000000002</v>
      </c>
      <c r="X2">
        <v>94</v>
      </c>
      <c r="Y2">
        <v>0.33900000000000002</v>
      </c>
      <c r="Z2">
        <v>93</v>
      </c>
      <c r="AA2">
        <v>2457</v>
      </c>
      <c r="AB2">
        <v>106</v>
      </c>
      <c r="AC2">
        <v>54</v>
      </c>
      <c r="AD2">
        <v>39</v>
      </c>
      <c r="AE2">
        <v>27</v>
      </c>
      <c r="AF2">
        <v>44</v>
      </c>
      <c r="AG2">
        <v>2081</v>
      </c>
      <c r="AH2">
        <v>1945</v>
      </c>
      <c r="AI2">
        <v>12.006172839506171</v>
      </c>
      <c r="AJ2">
        <v>4.9225308641975296</v>
      </c>
      <c r="AK2">
        <v>5.0123456790123457</v>
      </c>
      <c r="AL2">
        <v>8.9814814814815236E-2</v>
      </c>
      <c r="AM2">
        <v>5.1153959810874703</v>
      </c>
      <c r="AN2">
        <v>0.1030503020751246</v>
      </c>
    </row>
    <row r="3" spans="1:40" x14ac:dyDescent="0.2">
      <c r="A3" t="s">
        <v>49</v>
      </c>
      <c r="C3" t="s">
        <v>89</v>
      </c>
      <c r="F3" t="s">
        <v>374</v>
      </c>
      <c r="G3">
        <v>162</v>
      </c>
      <c r="H3">
        <v>6216</v>
      </c>
      <c r="I3">
        <v>5584</v>
      </c>
      <c r="J3">
        <v>732</v>
      </c>
      <c r="K3">
        <v>1467</v>
      </c>
      <c r="L3">
        <v>289</v>
      </c>
      <c r="M3">
        <v>26</v>
      </c>
      <c r="N3">
        <v>165</v>
      </c>
      <c r="O3">
        <v>706</v>
      </c>
      <c r="P3">
        <v>77</v>
      </c>
      <c r="Q3">
        <v>31</v>
      </c>
      <c r="R3">
        <v>474</v>
      </c>
      <c r="S3">
        <v>1184</v>
      </c>
      <c r="T3">
        <v>0.26300000000000001</v>
      </c>
      <c r="U3">
        <v>0.32600000000000001</v>
      </c>
      <c r="V3">
        <v>0.41199999999999998</v>
      </c>
      <c r="W3">
        <v>0.73799999999999999</v>
      </c>
      <c r="X3">
        <v>92</v>
      </c>
      <c r="Y3">
        <v>0.32500000000000001</v>
      </c>
      <c r="Z3">
        <v>90</v>
      </c>
      <c r="AA3">
        <v>2303</v>
      </c>
      <c r="AB3">
        <v>137</v>
      </c>
      <c r="AC3">
        <v>66</v>
      </c>
      <c r="AD3">
        <v>59</v>
      </c>
      <c r="AE3">
        <v>32</v>
      </c>
      <c r="AF3">
        <v>57</v>
      </c>
      <c r="AG3">
        <v>2064</v>
      </c>
      <c r="AH3">
        <v>1896</v>
      </c>
      <c r="AI3">
        <v>11.703703703703701</v>
      </c>
      <c r="AJ3">
        <v>4.7985185185185184</v>
      </c>
      <c r="AK3">
        <v>4.5185185185185182</v>
      </c>
      <c r="AL3">
        <v>0.28000000000000019</v>
      </c>
      <c r="AM3">
        <v>4.65922290388548</v>
      </c>
      <c r="AN3">
        <v>0.14070438536696181</v>
      </c>
    </row>
    <row r="4" spans="1:40" x14ac:dyDescent="0.2">
      <c r="A4" t="s">
        <v>50</v>
      </c>
      <c r="C4" t="s">
        <v>89</v>
      </c>
      <c r="F4" t="s">
        <v>436</v>
      </c>
      <c r="G4">
        <v>162</v>
      </c>
      <c r="H4">
        <v>6140</v>
      </c>
      <c r="I4">
        <v>5650</v>
      </c>
      <c r="J4">
        <v>743</v>
      </c>
      <c r="K4">
        <v>1469</v>
      </c>
      <c r="L4">
        <v>269</v>
      </c>
      <c r="M4">
        <v>12</v>
      </c>
      <c r="N4">
        <v>232</v>
      </c>
      <c r="O4">
        <v>713</v>
      </c>
      <c r="P4">
        <v>32</v>
      </c>
      <c r="Q4">
        <v>13</v>
      </c>
      <c r="R4">
        <v>392</v>
      </c>
      <c r="S4">
        <v>1412</v>
      </c>
      <c r="T4">
        <v>0.26</v>
      </c>
      <c r="U4">
        <v>0.312</v>
      </c>
      <c r="V4">
        <v>0.435</v>
      </c>
      <c r="W4">
        <v>0.747</v>
      </c>
      <c r="X4">
        <v>100</v>
      </c>
      <c r="Y4">
        <v>0.32600000000000001</v>
      </c>
      <c r="Z4">
        <v>100</v>
      </c>
      <c r="AA4">
        <v>2458</v>
      </c>
      <c r="AB4">
        <v>138</v>
      </c>
      <c r="AC4">
        <v>50</v>
      </c>
      <c r="AD4">
        <v>10</v>
      </c>
      <c r="AE4">
        <v>37</v>
      </c>
      <c r="AF4">
        <v>12</v>
      </c>
      <c r="AG4">
        <v>1923</v>
      </c>
      <c r="AH4">
        <v>1772</v>
      </c>
      <c r="AI4">
        <v>10.93827160493827</v>
      </c>
      <c r="AJ4">
        <v>4.4846913580246914</v>
      </c>
      <c r="AK4">
        <v>4.5864197530864201</v>
      </c>
      <c r="AL4">
        <v>0.1017283950617287</v>
      </c>
      <c r="AM4">
        <v>4.8038995726495726</v>
      </c>
      <c r="AN4">
        <v>0.2174798195631524</v>
      </c>
    </row>
    <row r="5" spans="1:40" x14ac:dyDescent="0.2">
      <c r="A5" t="s">
        <v>51</v>
      </c>
      <c r="C5" t="s">
        <v>89</v>
      </c>
      <c r="F5" t="s">
        <v>191</v>
      </c>
      <c r="G5">
        <v>162</v>
      </c>
      <c r="H5">
        <v>6338</v>
      </c>
      <c r="I5">
        <v>5669</v>
      </c>
      <c r="J5">
        <v>785</v>
      </c>
      <c r="K5">
        <v>1461</v>
      </c>
      <c r="L5">
        <v>302</v>
      </c>
      <c r="M5">
        <v>19</v>
      </c>
      <c r="N5">
        <v>168</v>
      </c>
      <c r="O5">
        <v>735</v>
      </c>
      <c r="P5">
        <v>106</v>
      </c>
      <c r="Q5">
        <v>31</v>
      </c>
      <c r="R5">
        <v>571</v>
      </c>
      <c r="S5">
        <v>1224</v>
      </c>
      <c r="T5">
        <v>0.25800000000000001</v>
      </c>
      <c r="U5">
        <v>0.32900000000000001</v>
      </c>
      <c r="V5">
        <v>0.40699999999999997</v>
      </c>
      <c r="W5">
        <v>0.73599999999999999</v>
      </c>
      <c r="X5">
        <v>92</v>
      </c>
      <c r="Y5">
        <v>0.32600000000000001</v>
      </c>
      <c r="Z5">
        <v>91</v>
      </c>
      <c r="AA5">
        <v>2305</v>
      </c>
      <c r="AB5">
        <v>141</v>
      </c>
      <c r="AC5">
        <v>53</v>
      </c>
      <c r="AD5">
        <v>9</v>
      </c>
      <c r="AE5">
        <v>36</v>
      </c>
      <c r="AF5">
        <v>48</v>
      </c>
      <c r="AG5">
        <v>2133</v>
      </c>
      <c r="AH5">
        <v>1961</v>
      </c>
      <c r="AI5">
        <v>12.10493827160494</v>
      </c>
      <c r="AJ5">
        <v>4.963024691358024</v>
      </c>
      <c r="AK5">
        <v>4.8456790123456788</v>
      </c>
      <c r="AL5">
        <v>0.1173456790123453</v>
      </c>
      <c r="AM5">
        <v>4.717062647754136</v>
      </c>
      <c r="AN5">
        <v>0.1286163645915428</v>
      </c>
    </row>
    <row r="6" spans="1:40" x14ac:dyDescent="0.2">
      <c r="A6" t="s">
        <v>52</v>
      </c>
      <c r="C6" t="s">
        <v>89</v>
      </c>
      <c r="F6" t="s">
        <v>217</v>
      </c>
      <c r="G6">
        <v>162</v>
      </c>
      <c r="H6">
        <v>6283</v>
      </c>
      <c r="I6">
        <v>5496</v>
      </c>
      <c r="J6">
        <v>822</v>
      </c>
      <c r="K6">
        <v>1402</v>
      </c>
      <c r="L6">
        <v>274</v>
      </c>
      <c r="M6">
        <v>29</v>
      </c>
      <c r="N6">
        <v>223</v>
      </c>
      <c r="O6">
        <v>785</v>
      </c>
      <c r="P6">
        <v>62</v>
      </c>
      <c r="Q6">
        <v>31</v>
      </c>
      <c r="R6">
        <v>622</v>
      </c>
      <c r="S6">
        <v>1401</v>
      </c>
      <c r="T6">
        <v>0.255</v>
      </c>
      <c r="U6">
        <v>0.33800000000000002</v>
      </c>
      <c r="V6">
        <v>0.437</v>
      </c>
      <c r="W6">
        <v>0.77500000000000002</v>
      </c>
      <c r="X6">
        <v>99</v>
      </c>
      <c r="Y6">
        <v>0.34100000000000003</v>
      </c>
      <c r="Z6">
        <v>100</v>
      </c>
      <c r="AA6">
        <v>2403</v>
      </c>
      <c r="AB6">
        <v>134</v>
      </c>
      <c r="AC6">
        <v>82</v>
      </c>
      <c r="AD6">
        <v>48</v>
      </c>
      <c r="AE6">
        <v>32</v>
      </c>
      <c r="AF6">
        <v>54</v>
      </c>
      <c r="AG6">
        <v>2160</v>
      </c>
      <c r="AH6">
        <v>1995</v>
      </c>
      <c r="AI6">
        <v>12.31481481481481</v>
      </c>
      <c r="AJ6">
        <v>5.049074074074074</v>
      </c>
      <c r="AK6">
        <v>5.0740740740740744</v>
      </c>
      <c r="AL6">
        <v>2.5000000000000359E-2</v>
      </c>
      <c r="AM6">
        <v>5.0153722879684421</v>
      </c>
      <c r="AN6">
        <v>5.8701786105632259E-2</v>
      </c>
    </row>
    <row r="7" spans="1:40" x14ac:dyDescent="0.2">
      <c r="A7" t="s">
        <v>53</v>
      </c>
      <c r="C7" t="s">
        <v>89</v>
      </c>
      <c r="F7" t="s">
        <v>90</v>
      </c>
      <c r="G7">
        <v>162</v>
      </c>
      <c r="H7">
        <v>6059</v>
      </c>
      <c r="I7">
        <v>5513</v>
      </c>
      <c r="J7">
        <v>706</v>
      </c>
      <c r="K7">
        <v>1412</v>
      </c>
      <c r="L7">
        <v>256</v>
      </c>
      <c r="M7">
        <v>37</v>
      </c>
      <c r="N7">
        <v>186</v>
      </c>
      <c r="O7">
        <v>670</v>
      </c>
      <c r="P7">
        <v>71</v>
      </c>
      <c r="Q7">
        <v>31</v>
      </c>
      <c r="R7">
        <v>401</v>
      </c>
      <c r="S7">
        <v>1397</v>
      </c>
      <c r="T7">
        <v>0.25600000000000001</v>
      </c>
      <c r="U7">
        <v>0.314</v>
      </c>
      <c r="V7">
        <v>0.41699999999999998</v>
      </c>
      <c r="W7">
        <v>0.73099999999999998</v>
      </c>
      <c r="X7">
        <v>96</v>
      </c>
      <c r="Y7">
        <v>0.32200000000000001</v>
      </c>
      <c r="Z7">
        <v>97</v>
      </c>
      <c r="AA7">
        <v>2300</v>
      </c>
      <c r="AB7">
        <v>124</v>
      </c>
      <c r="AC7">
        <v>76</v>
      </c>
      <c r="AD7">
        <v>35</v>
      </c>
      <c r="AE7">
        <v>33</v>
      </c>
      <c r="AF7">
        <v>17</v>
      </c>
      <c r="AG7">
        <v>1906</v>
      </c>
      <c r="AH7">
        <v>1751</v>
      </c>
      <c r="AI7">
        <v>10.808641975308641</v>
      </c>
      <c r="AJ7">
        <v>4.4315432098765433</v>
      </c>
      <c r="AK7">
        <v>4.3580246913580254</v>
      </c>
      <c r="AL7">
        <v>7.3518518518518761E-2</v>
      </c>
      <c r="AM7">
        <v>4.5215578556263276</v>
      </c>
      <c r="AN7">
        <v>0.16353316426830311</v>
      </c>
    </row>
    <row r="8" spans="1:40" x14ac:dyDescent="0.2">
      <c r="A8" t="s">
        <v>54</v>
      </c>
      <c r="C8" t="s">
        <v>89</v>
      </c>
      <c r="F8" t="s">
        <v>285</v>
      </c>
      <c r="G8">
        <v>162</v>
      </c>
      <c r="H8">
        <v>6213</v>
      </c>
      <c r="I8">
        <v>5484</v>
      </c>
      <c r="J8">
        <v>753</v>
      </c>
      <c r="K8">
        <v>1390</v>
      </c>
      <c r="L8">
        <v>249</v>
      </c>
      <c r="M8">
        <v>38</v>
      </c>
      <c r="N8">
        <v>219</v>
      </c>
      <c r="O8">
        <v>715</v>
      </c>
      <c r="P8">
        <v>120</v>
      </c>
      <c r="Q8">
        <v>39</v>
      </c>
      <c r="R8">
        <v>565</v>
      </c>
      <c r="S8">
        <v>1329</v>
      </c>
      <c r="T8">
        <v>0.253</v>
      </c>
      <c r="U8">
        <v>0.32900000000000001</v>
      </c>
      <c r="V8">
        <v>0.433</v>
      </c>
      <c r="W8">
        <v>0.76100000000000001</v>
      </c>
      <c r="X8">
        <v>97</v>
      </c>
      <c r="Y8">
        <v>0.33400000000000002</v>
      </c>
      <c r="Z8">
        <v>96</v>
      </c>
      <c r="AA8">
        <v>2372</v>
      </c>
      <c r="AB8">
        <v>116</v>
      </c>
      <c r="AC8">
        <v>72</v>
      </c>
      <c r="AD8">
        <v>50</v>
      </c>
      <c r="AE8">
        <v>42</v>
      </c>
      <c r="AF8">
        <v>41</v>
      </c>
      <c r="AG8">
        <v>2068</v>
      </c>
      <c r="AH8">
        <v>1913</v>
      </c>
      <c r="AI8">
        <v>11.808641975308641</v>
      </c>
      <c r="AJ8">
        <v>4.8415432098765434</v>
      </c>
      <c r="AK8">
        <v>4.6481481481481479</v>
      </c>
      <c r="AL8">
        <v>0.19339506172839549</v>
      </c>
      <c r="AM8">
        <v>4.8955614657210402</v>
      </c>
      <c r="AN8">
        <v>0.24741331757289231</v>
      </c>
    </row>
    <row r="9" spans="1:40" x14ac:dyDescent="0.2">
      <c r="A9" t="s">
        <v>55</v>
      </c>
      <c r="C9" t="s">
        <v>89</v>
      </c>
      <c r="F9" t="s">
        <v>186</v>
      </c>
      <c r="G9">
        <v>162</v>
      </c>
      <c r="H9">
        <v>6234</v>
      </c>
      <c r="I9">
        <v>5511</v>
      </c>
      <c r="J9">
        <v>818</v>
      </c>
      <c r="K9">
        <v>1449</v>
      </c>
      <c r="L9">
        <v>333</v>
      </c>
      <c r="M9">
        <v>29</v>
      </c>
      <c r="N9">
        <v>212</v>
      </c>
      <c r="O9">
        <v>780</v>
      </c>
      <c r="P9">
        <v>88</v>
      </c>
      <c r="Q9">
        <v>23</v>
      </c>
      <c r="R9">
        <v>604</v>
      </c>
      <c r="S9">
        <v>1153</v>
      </c>
      <c r="T9">
        <v>0.26300000000000001</v>
      </c>
      <c r="U9">
        <v>0.33900000000000002</v>
      </c>
      <c r="V9">
        <v>0.44900000000000001</v>
      </c>
      <c r="W9">
        <v>0.78800000000000003</v>
      </c>
      <c r="X9">
        <v>104</v>
      </c>
      <c r="Y9">
        <v>0.34399999999999997</v>
      </c>
      <c r="Z9">
        <v>103</v>
      </c>
      <c r="AA9">
        <v>2476</v>
      </c>
      <c r="AB9">
        <v>125</v>
      </c>
      <c r="AC9">
        <v>50</v>
      </c>
      <c r="AD9">
        <v>23</v>
      </c>
      <c r="AE9">
        <v>45</v>
      </c>
      <c r="AF9">
        <v>30</v>
      </c>
      <c r="AG9">
        <v>2133</v>
      </c>
      <c r="AH9">
        <v>1985</v>
      </c>
      <c r="AI9">
        <v>12.253086419753091</v>
      </c>
      <c r="AJ9">
        <v>5.0237654320987657</v>
      </c>
      <c r="AK9">
        <v>5.0493827160493829</v>
      </c>
      <c r="AL9">
        <v>2.5617283950617239E-2</v>
      </c>
      <c r="AM9">
        <v>5.1121394624713208</v>
      </c>
      <c r="AN9">
        <v>6.2756746421937848E-2</v>
      </c>
    </row>
    <row r="10" spans="1:40" x14ac:dyDescent="0.2">
      <c r="A10" t="s">
        <v>56</v>
      </c>
      <c r="C10" t="s">
        <v>89</v>
      </c>
      <c r="F10" t="s">
        <v>178</v>
      </c>
      <c r="G10">
        <v>162</v>
      </c>
      <c r="H10">
        <v>6201</v>
      </c>
      <c r="I10">
        <v>5534</v>
      </c>
      <c r="J10">
        <v>824</v>
      </c>
      <c r="K10">
        <v>1510</v>
      </c>
      <c r="L10">
        <v>293</v>
      </c>
      <c r="M10">
        <v>38</v>
      </c>
      <c r="N10">
        <v>192</v>
      </c>
      <c r="O10">
        <v>793</v>
      </c>
      <c r="P10">
        <v>59</v>
      </c>
      <c r="Q10">
        <v>34</v>
      </c>
      <c r="R10">
        <v>519</v>
      </c>
      <c r="S10">
        <v>1408</v>
      </c>
      <c r="T10">
        <v>0.27300000000000002</v>
      </c>
      <c r="U10">
        <v>0.33800000000000002</v>
      </c>
      <c r="V10">
        <v>0.44400000000000001</v>
      </c>
      <c r="W10">
        <v>0.78100000000000003</v>
      </c>
      <c r="X10">
        <v>90</v>
      </c>
      <c r="Y10">
        <v>0.34100000000000003</v>
      </c>
      <c r="Z10">
        <v>88</v>
      </c>
      <c r="AA10">
        <v>2455</v>
      </c>
      <c r="AB10">
        <v>143</v>
      </c>
      <c r="AC10">
        <v>44</v>
      </c>
      <c r="AD10">
        <v>62</v>
      </c>
      <c r="AE10">
        <v>41</v>
      </c>
      <c r="AF10">
        <v>46</v>
      </c>
      <c r="AG10">
        <v>2119</v>
      </c>
      <c r="AH10">
        <v>1942</v>
      </c>
      <c r="AI10">
        <v>11.98765432098766</v>
      </c>
      <c r="AJ10">
        <v>4.9149382716049379</v>
      </c>
      <c r="AK10">
        <v>5.0864197530864201</v>
      </c>
      <c r="AL10">
        <v>0.17148148148148221</v>
      </c>
      <c r="AM10">
        <v>4.9603353057199211</v>
      </c>
      <c r="AN10">
        <v>0.12608444736649899</v>
      </c>
    </row>
    <row r="11" spans="1:40" x14ac:dyDescent="0.2">
      <c r="A11" t="s">
        <v>57</v>
      </c>
      <c r="C11" t="s">
        <v>89</v>
      </c>
      <c r="F11" t="s">
        <v>214</v>
      </c>
      <c r="G11">
        <v>162</v>
      </c>
      <c r="H11">
        <v>6150</v>
      </c>
      <c r="I11">
        <v>5556</v>
      </c>
      <c r="J11">
        <v>735</v>
      </c>
      <c r="K11">
        <v>1435</v>
      </c>
      <c r="L11">
        <v>289</v>
      </c>
      <c r="M11">
        <v>35</v>
      </c>
      <c r="N11">
        <v>187</v>
      </c>
      <c r="O11">
        <v>699</v>
      </c>
      <c r="P11">
        <v>65</v>
      </c>
      <c r="Q11">
        <v>34</v>
      </c>
      <c r="R11">
        <v>503</v>
      </c>
      <c r="S11">
        <v>1313</v>
      </c>
      <c r="T11">
        <v>0.25800000000000001</v>
      </c>
      <c r="U11">
        <v>0.32400000000000001</v>
      </c>
      <c r="V11">
        <v>0.42399999999999999</v>
      </c>
      <c r="W11">
        <v>0.748</v>
      </c>
      <c r="X11">
        <v>98</v>
      </c>
      <c r="Y11">
        <v>0.32800000000000001</v>
      </c>
      <c r="Z11">
        <v>98</v>
      </c>
      <c r="AA11">
        <v>2355</v>
      </c>
      <c r="AB11">
        <v>128</v>
      </c>
      <c r="AC11">
        <v>52</v>
      </c>
      <c r="AD11">
        <v>11</v>
      </c>
      <c r="AE11">
        <v>27</v>
      </c>
      <c r="AF11">
        <v>21</v>
      </c>
      <c r="AG11">
        <v>2011</v>
      </c>
      <c r="AH11">
        <v>1849</v>
      </c>
      <c r="AI11">
        <v>11.413580246913581</v>
      </c>
      <c r="AJ11">
        <v>4.6795679012345666</v>
      </c>
      <c r="AK11">
        <v>4.5370370370370372</v>
      </c>
      <c r="AL11">
        <v>0.14253086419753019</v>
      </c>
      <c r="AM11">
        <v>4.7049314128943758</v>
      </c>
      <c r="AN11">
        <v>0.1678943758573386</v>
      </c>
    </row>
    <row r="12" spans="1:40" x14ac:dyDescent="0.2">
      <c r="A12" t="s">
        <v>58</v>
      </c>
      <c r="C12" t="s">
        <v>89</v>
      </c>
      <c r="F12" t="s">
        <v>93</v>
      </c>
      <c r="G12">
        <v>162</v>
      </c>
      <c r="H12">
        <v>6271</v>
      </c>
      <c r="I12">
        <v>5611</v>
      </c>
      <c r="J12">
        <v>896</v>
      </c>
      <c r="K12">
        <v>1581</v>
      </c>
      <c r="L12">
        <v>346</v>
      </c>
      <c r="M12">
        <v>20</v>
      </c>
      <c r="N12">
        <v>238</v>
      </c>
      <c r="O12">
        <v>854</v>
      </c>
      <c r="P12">
        <v>98</v>
      </c>
      <c r="Q12">
        <v>42</v>
      </c>
      <c r="R12">
        <v>509</v>
      </c>
      <c r="S12">
        <v>1087</v>
      </c>
      <c r="T12">
        <v>0.28199999999999997</v>
      </c>
      <c r="U12">
        <v>0.34599999999999997</v>
      </c>
      <c r="V12">
        <v>0.47799999999999998</v>
      </c>
      <c r="W12">
        <v>0.82299999999999995</v>
      </c>
      <c r="X12">
        <v>123</v>
      </c>
      <c r="Y12">
        <v>0.35699999999999998</v>
      </c>
      <c r="Z12">
        <v>126</v>
      </c>
      <c r="AA12">
        <v>2681</v>
      </c>
      <c r="AB12">
        <v>139</v>
      </c>
      <c r="AC12">
        <v>70</v>
      </c>
      <c r="AD12">
        <v>11</v>
      </c>
      <c r="AE12">
        <v>61</v>
      </c>
      <c r="AF12">
        <v>27</v>
      </c>
      <c r="AG12">
        <v>2187</v>
      </c>
      <c r="AH12">
        <v>2006</v>
      </c>
      <c r="AI12">
        <v>12.38271604938272</v>
      </c>
      <c r="AJ12">
        <v>5.0769135802469139</v>
      </c>
      <c r="AK12">
        <v>5.5308641975308639</v>
      </c>
      <c r="AL12">
        <v>0.45395061728394998</v>
      </c>
      <c r="AM12">
        <v>5.3886287732819529</v>
      </c>
      <c r="AN12">
        <v>0.142235424248911</v>
      </c>
    </row>
    <row r="13" spans="1:40" x14ac:dyDescent="0.2">
      <c r="A13" t="s">
        <v>59</v>
      </c>
      <c r="C13" t="s">
        <v>89</v>
      </c>
      <c r="F13" t="s">
        <v>231</v>
      </c>
      <c r="G13">
        <v>162</v>
      </c>
      <c r="H13">
        <v>6027</v>
      </c>
      <c r="I13">
        <v>5536</v>
      </c>
      <c r="J13">
        <v>702</v>
      </c>
      <c r="K13">
        <v>1436</v>
      </c>
      <c r="L13">
        <v>260</v>
      </c>
      <c r="M13">
        <v>24</v>
      </c>
      <c r="N13">
        <v>193</v>
      </c>
      <c r="O13">
        <v>660</v>
      </c>
      <c r="P13">
        <v>91</v>
      </c>
      <c r="Q13">
        <v>31</v>
      </c>
      <c r="R13">
        <v>390</v>
      </c>
      <c r="S13">
        <v>1166</v>
      </c>
      <c r="T13">
        <v>0.25900000000000001</v>
      </c>
      <c r="U13">
        <v>0.311</v>
      </c>
      <c r="V13">
        <v>0.42</v>
      </c>
      <c r="W13">
        <v>0.73099999999999998</v>
      </c>
      <c r="X13">
        <v>93</v>
      </c>
      <c r="Y13">
        <v>0.32100000000000001</v>
      </c>
      <c r="Z13">
        <v>91</v>
      </c>
      <c r="AA13">
        <v>2323</v>
      </c>
      <c r="AB13">
        <v>160</v>
      </c>
      <c r="AC13">
        <v>45</v>
      </c>
      <c r="AD13">
        <v>17</v>
      </c>
      <c r="AE13">
        <v>37</v>
      </c>
      <c r="AF13">
        <v>19</v>
      </c>
      <c r="AG13">
        <v>1890</v>
      </c>
      <c r="AH13">
        <v>1699</v>
      </c>
      <c r="AI13">
        <v>10.48765432098766</v>
      </c>
      <c r="AJ13">
        <v>4.2999382716049386</v>
      </c>
      <c r="AK13">
        <v>4.333333333333333</v>
      </c>
      <c r="AL13">
        <v>3.339506172839446E-2</v>
      </c>
      <c r="AM13">
        <v>4.4614683815648446</v>
      </c>
      <c r="AN13">
        <v>0.12813504823151159</v>
      </c>
    </row>
    <row r="14" spans="1:40" x14ac:dyDescent="0.2">
      <c r="A14" t="s">
        <v>60</v>
      </c>
      <c r="C14" t="s">
        <v>89</v>
      </c>
      <c r="F14" t="s">
        <v>98</v>
      </c>
      <c r="G14">
        <v>162</v>
      </c>
      <c r="H14">
        <v>6073</v>
      </c>
      <c r="I14">
        <v>5415</v>
      </c>
      <c r="J14">
        <v>710</v>
      </c>
      <c r="K14">
        <v>1314</v>
      </c>
      <c r="L14">
        <v>251</v>
      </c>
      <c r="M14">
        <v>14</v>
      </c>
      <c r="N14">
        <v>186</v>
      </c>
      <c r="O14">
        <v>678</v>
      </c>
      <c r="P14">
        <v>136</v>
      </c>
      <c r="Q14">
        <v>44</v>
      </c>
      <c r="R14">
        <v>523</v>
      </c>
      <c r="S14">
        <v>1198</v>
      </c>
      <c r="T14">
        <v>0.24299999999999999</v>
      </c>
      <c r="U14">
        <v>0.315</v>
      </c>
      <c r="V14">
        <v>0.39700000000000002</v>
      </c>
      <c r="W14">
        <v>0.71199999999999997</v>
      </c>
      <c r="X14">
        <v>92</v>
      </c>
      <c r="Y14">
        <v>0.316</v>
      </c>
      <c r="Z14">
        <v>92</v>
      </c>
      <c r="AA14">
        <v>2151</v>
      </c>
      <c r="AB14">
        <v>141</v>
      </c>
      <c r="AC14">
        <v>70</v>
      </c>
      <c r="AD14">
        <v>17</v>
      </c>
      <c r="AE14">
        <v>46</v>
      </c>
      <c r="AF14">
        <v>30</v>
      </c>
      <c r="AG14">
        <v>1937</v>
      </c>
      <c r="AH14">
        <v>1752</v>
      </c>
      <c r="AI14">
        <v>10.81481481481481</v>
      </c>
      <c r="AJ14">
        <v>4.4340740740740738</v>
      </c>
      <c r="AK14">
        <v>4.382716049382716</v>
      </c>
      <c r="AL14">
        <v>5.1358024691357862E-2</v>
      </c>
      <c r="AM14">
        <v>4.2934814814814821</v>
      </c>
      <c r="AN14">
        <v>8.9234567901233852E-2</v>
      </c>
    </row>
    <row r="15" spans="1:40" x14ac:dyDescent="0.2">
      <c r="A15" t="s">
        <v>61</v>
      </c>
      <c r="C15" t="s">
        <v>89</v>
      </c>
      <c r="F15" t="s">
        <v>186</v>
      </c>
      <c r="G15">
        <v>162</v>
      </c>
      <c r="H15">
        <v>6191</v>
      </c>
      <c r="I15">
        <v>5408</v>
      </c>
      <c r="J15">
        <v>770</v>
      </c>
      <c r="K15">
        <v>1347</v>
      </c>
      <c r="L15">
        <v>312</v>
      </c>
      <c r="M15">
        <v>20</v>
      </c>
      <c r="N15">
        <v>221</v>
      </c>
      <c r="O15">
        <v>730</v>
      </c>
      <c r="P15">
        <v>77</v>
      </c>
      <c r="Q15">
        <v>28</v>
      </c>
      <c r="R15">
        <v>649</v>
      </c>
      <c r="S15">
        <v>1380</v>
      </c>
      <c r="T15">
        <v>0.249</v>
      </c>
      <c r="U15">
        <v>0.33400000000000002</v>
      </c>
      <c r="V15">
        <v>0.437</v>
      </c>
      <c r="W15">
        <v>0.77100000000000002</v>
      </c>
      <c r="X15">
        <v>104</v>
      </c>
      <c r="Y15">
        <v>0.33700000000000002</v>
      </c>
      <c r="Z15">
        <v>104</v>
      </c>
      <c r="AA15">
        <v>2362</v>
      </c>
      <c r="AB15">
        <v>119</v>
      </c>
      <c r="AC15">
        <v>64</v>
      </c>
      <c r="AD15">
        <v>31</v>
      </c>
      <c r="AE15">
        <v>38</v>
      </c>
      <c r="AF15">
        <v>41</v>
      </c>
      <c r="AG15">
        <v>2101</v>
      </c>
      <c r="AH15">
        <v>1954</v>
      </c>
      <c r="AI15">
        <v>12.06172839506173</v>
      </c>
      <c r="AJ15">
        <v>4.9453086419753083</v>
      </c>
      <c r="AK15">
        <v>4.7530864197530862</v>
      </c>
      <c r="AL15">
        <v>0.1922222222222221</v>
      </c>
      <c r="AM15">
        <v>4.971129407850964</v>
      </c>
      <c r="AN15">
        <v>0.21804298809787781</v>
      </c>
    </row>
    <row r="16" spans="1:40" x14ac:dyDescent="0.2">
      <c r="A16" t="s">
        <v>62</v>
      </c>
      <c r="C16" t="s">
        <v>89</v>
      </c>
      <c r="F16" t="s">
        <v>449</v>
      </c>
      <c r="G16">
        <v>162</v>
      </c>
      <c r="H16">
        <v>6248</v>
      </c>
      <c r="I16">
        <v>5602</v>
      </c>
      <c r="J16">
        <v>778</v>
      </c>
      <c r="K16">
        <v>1497</v>
      </c>
      <c r="L16">
        <v>271</v>
      </c>
      <c r="M16">
        <v>31</v>
      </c>
      <c r="N16">
        <v>194</v>
      </c>
      <c r="O16">
        <v>743</v>
      </c>
      <c r="P16">
        <v>91</v>
      </c>
      <c r="Q16">
        <v>30</v>
      </c>
      <c r="R16">
        <v>486</v>
      </c>
      <c r="S16">
        <v>1282</v>
      </c>
      <c r="T16">
        <v>0.26700000000000002</v>
      </c>
      <c r="U16">
        <v>0.33100000000000002</v>
      </c>
      <c r="V16">
        <v>0.43099999999999999</v>
      </c>
      <c r="W16">
        <v>0.76100000000000001</v>
      </c>
      <c r="X16">
        <v>107</v>
      </c>
      <c r="Y16">
        <v>0.33200000000000002</v>
      </c>
      <c r="Z16">
        <v>107</v>
      </c>
      <c r="AA16">
        <v>2412</v>
      </c>
      <c r="AB16">
        <v>119</v>
      </c>
      <c r="AC16">
        <v>67</v>
      </c>
      <c r="AD16">
        <v>50</v>
      </c>
      <c r="AE16">
        <v>41</v>
      </c>
      <c r="AF16">
        <v>48</v>
      </c>
      <c r="AG16">
        <v>2098</v>
      </c>
      <c r="AH16">
        <v>1949</v>
      </c>
      <c r="AI16">
        <v>12.03086419753086</v>
      </c>
      <c r="AJ16">
        <v>4.9326543209876537</v>
      </c>
      <c r="AK16">
        <v>4.8024691358024691</v>
      </c>
      <c r="AL16">
        <v>0.13018518518518449</v>
      </c>
      <c r="AM16">
        <v>4.9346534071836183</v>
      </c>
      <c r="AN16">
        <v>0.13218427138114919</v>
      </c>
    </row>
    <row r="17" spans="1:40" x14ac:dyDescent="0.2">
      <c r="A17" t="s">
        <v>63</v>
      </c>
      <c r="C17" t="s">
        <v>89</v>
      </c>
      <c r="F17" t="s">
        <v>196</v>
      </c>
      <c r="G17">
        <v>162</v>
      </c>
      <c r="H17">
        <v>6135</v>
      </c>
      <c r="I17">
        <v>5467</v>
      </c>
      <c r="J17">
        <v>732</v>
      </c>
      <c r="K17">
        <v>1363</v>
      </c>
      <c r="L17">
        <v>267</v>
      </c>
      <c r="M17">
        <v>22</v>
      </c>
      <c r="N17">
        <v>224</v>
      </c>
      <c r="O17">
        <v>695</v>
      </c>
      <c r="P17">
        <v>128</v>
      </c>
      <c r="Q17">
        <v>41</v>
      </c>
      <c r="R17">
        <v>547</v>
      </c>
      <c r="S17">
        <v>1571</v>
      </c>
      <c r="T17">
        <v>0.249</v>
      </c>
      <c r="U17">
        <v>0.32200000000000001</v>
      </c>
      <c r="V17">
        <v>0.42899999999999999</v>
      </c>
      <c r="W17">
        <v>0.751</v>
      </c>
      <c r="X17">
        <v>94</v>
      </c>
      <c r="Y17">
        <v>0.33</v>
      </c>
      <c r="Z17">
        <v>93</v>
      </c>
      <c r="AA17">
        <v>2346</v>
      </c>
      <c r="AB17">
        <v>116</v>
      </c>
      <c r="AC17">
        <v>53</v>
      </c>
      <c r="AD17">
        <v>42</v>
      </c>
      <c r="AE17">
        <v>26</v>
      </c>
      <c r="AF17">
        <v>34</v>
      </c>
      <c r="AG17">
        <v>1997</v>
      </c>
      <c r="AH17">
        <v>1840</v>
      </c>
      <c r="AI17">
        <v>11.358024691358031</v>
      </c>
      <c r="AJ17">
        <v>4.6567901234567914</v>
      </c>
      <c r="AK17">
        <v>4.5185185185185182</v>
      </c>
      <c r="AL17">
        <v>0.1382716049382724</v>
      </c>
      <c r="AM17">
        <v>4.7666666666666666</v>
      </c>
      <c r="AN17">
        <v>0.24814814814814851</v>
      </c>
    </row>
    <row r="18" spans="1:40" x14ac:dyDescent="0.2">
      <c r="A18" t="s">
        <v>64</v>
      </c>
      <c r="C18" t="s">
        <v>89</v>
      </c>
      <c r="F18" t="s">
        <v>457</v>
      </c>
      <c r="G18">
        <v>162</v>
      </c>
      <c r="H18">
        <v>6261</v>
      </c>
      <c r="I18">
        <v>5557</v>
      </c>
      <c r="J18">
        <v>815</v>
      </c>
      <c r="K18">
        <v>1444</v>
      </c>
      <c r="L18">
        <v>286</v>
      </c>
      <c r="M18">
        <v>31</v>
      </c>
      <c r="N18">
        <v>206</v>
      </c>
      <c r="O18">
        <v>781</v>
      </c>
      <c r="P18">
        <v>95</v>
      </c>
      <c r="Q18">
        <v>28</v>
      </c>
      <c r="R18">
        <v>593</v>
      </c>
      <c r="S18">
        <v>1342</v>
      </c>
      <c r="T18">
        <v>0.26</v>
      </c>
      <c r="U18">
        <v>0.33400000000000002</v>
      </c>
      <c r="V18">
        <v>0.434</v>
      </c>
      <c r="W18">
        <v>0.76800000000000002</v>
      </c>
      <c r="X18">
        <v>104</v>
      </c>
      <c r="Y18">
        <v>0.33700000000000002</v>
      </c>
      <c r="Z18">
        <v>104</v>
      </c>
      <c r="AA18">
        <v>2410</v>
      </c>
      <c r="AB18">
        <v>105</v>
      </c>
      <c r="AC18">
        <v>46</v>
      </c>
      <c r="AD18">
        <v>26</v>
      </c>
      <c r="AE18">
        <v>39</v>
      </c>
      <c r="AF18">
        <v>26</v>
      </c>
      <c r="AG18">
        <v>2109</v>
      </c>
      <c r="AH18">
        <v>1976</v>
      </c>
      <c r="AI18">
        <v>12.19753086419753</v>
      </c>
      <c r="AJ18">
        <v>5.0009876543209879</v>
      </c>
      <c r="AK18">
        <v>5.0308641975308639</v>
      </c>
      <c r="AL18">
        <v>2.987654320987598E-2</v>
      </c>
      <c r="AM18">
        <v>4.9925881570192949</v>
      </c>
      <c r="AN18">
        <v>3.8276040511568972E-2</v>
      </c>
    </row>
    <row r="19" spans="1:40" x14ac:dyDescent="0.2">
      <c r="A19" t="s">
        <v>65</v>
      </c>
      <c r="C19" t="s">
        <v>89</v>
      </c>
      <c r="F19" t="s">
        <v>292</v>
      </c>
      <c r="G19">
        <v>162</v>
      </c>
      <c r="H19">
        <v>6169</v>
      </c>
      <c r="I19">
        <v>5510</v>
      </c>
      <c r="J19">
        <v>735</v>
      </c>
      <c r="K19">
        <v>1379</v>
      </c>
      <c r="L19">
        <v>286</v>
      </c>
      <c r="M19">
        <v>28</v>
      </c>
      <c r="N19">
        <v>224</v>
      </c>
      <c r="O19">
        <v>713</v>
      </c>
      <c r="P19">
        <v>58</v>
      </c>
      <c r="Q19">
        <v>23</v>
      </c>
      <c r="R19">
        <v>529</v>
      </c>
      <c r="S19">
        <v>1291</v>
      </c>
      <c r="T19">
        <v>0.25</v>
      </c>
      <c r="U19">
        <v>0.32</v>
      </c>
      <c r="V19">
        <v>0.434</v>
      </c>
      <c r="W19">
        <v>0.755</v>
      </c>
      <c r="X19">
        <v>101</v>
      </c>
      <c r="Y19">
        <v>0.32900000000000001</v>
      </c>
      <c r="Z19">
        <v>101</v>
      </c>
      <c r="AA19">
        <v>2393</v>
      </c>
      <c r="AB19">
        <v>118</v>
      </c>
      <c r="AC19">
        <v>57</v>
      </c>
      <c r="AD19">
        <v>36</v>
      </c>
      <c r="AE19">
        <v>37</v>
      </c>
      <c r="AF19">
        <v>31</v>
      </c>
      <c r="AG19">
        <v>1996</v>
      </c>
      <c r="AH19">
        <v>1855</v>
      </c>
      <c r="AI19">
        <v>11.450617283950621</v>
      </c>
      <c r="AJ19">
        <v>4.6947530864197526</v>
      </c>
      <c r="AK19">
        <v>4.5370370370370372</v>
      </c>
      <c r="AL19">
        <v>0.15771604938271541</v>
      </c>
      <c r="AM19">
        <v>4.8919184027777778</v>
      </c>
      <c r="AN19">
        <v>0.35488136574074058</v>
      </c>
    </row>
    <row r="20" spans="1:40" x14ac:dyDescent="0.2">
      <c r="A20" t="s">
        <v>66</v>
      </c>
      <c r="C20" t="s">
        <v>89</v>
      </c>
      <c r="F20" t="s">
        <v>524</v>
      </c>
      <c r="G20">
        <v>162</v>
      </c>
      <c r="H20">
        <v>6354</v>
      </c>
      <c r="I20">
        <v>5594</v>
      </c>
      <c r="J20">
        <v>858</v>
      </c>
      <c r="K20">
        <v>1463</v>
      </c>
      <c r="L20">
        <v>266</v>
      </c>
      <c r="M20">
        <v>23</v>
      </c>
      <c r="N20">
        <v>241</v>
      </c>
      <c r="O20">
        <v>821</v>
      </c>
      <c r="P20">
        <v>90</v>
      </c>
      <c r="Q20">
        <v>22</v>
      </c>
      <c r="R20">
        <v>616</v>
      </c>
      <c r="S20">
        <v>1386</v>
      </c>
      <c r="T20">
        <v>0.26200000000000001</v>
      </c>
      <c r="U20">
        <v>0.33900000000000002</v>
      </c>
      <c r="V20">
        <v>0.44700000000000001</v>
      </c>
      <c r="W20">
        <v>0.78500000000000003</v>
      </c>
      <c r="X20">
        <v>105</v>
      </c>
      <c r="Y20">
        <v>0.34799999999999998</v>
      </c>
      <c r="Z20">
        <v>108</v>
      </c>
      <c r="AA20">
        <v>2498</v>
      </c>
      <c r="AB20">
        <v>119</v>
      </c>
      <c r="AC20">
        <v>64</v>
      </c>
      <c r="AD20">
        <v>18</v>
      </c>
      <c r="AE20">
        <v>56</v>
      </c>
      <c r="AF20">
        <v>22</v>
      </c>
      <c r="AG20">
        <v>2165</v>
      </c>
      <c r="AH20">
        <v>2024</v>
      </c>
      <c r="AI20">
        <v>12.493827160493829</v>
      </c>
      <c r="AJ20">
        <v>5.1224691358024694</v>
      </c>
      <c r="AK20">
        <v>5.2962962962962967</v>
      </c>
      <c r="AL20">
        <v>0.17382716049382729</v>
      </c>
      <c r="AM20">
        <v>5.1893608652900678</v>
      </c>
      <c r="AN20">
        <v>0.1069354310062289</v>
      </c>
    </row>
    <row r="21" spans="1:40" x14ac:dyDescent="0.2">
      <c r="A21" t="s">
        <v>67</v>
      </c>
      <c r="C21" t="s">
        <v>89</v>
      </c>
      <c r="F21" t="s">
        <v>131</v>
      </c>
      <c r="G21">
        <v>162</v>
      </c>
      <c r="H21">
        <v>6126</v>
      </c>
      <c r="I21">
        <v>5464</v>
      </c>
      <c r="J21">
        <v>739</v>
      </c>
      <c r="K21">
        <v>1344</v>
      </c>
      <c r="L21">
        <v>305</v>
      </c>
      <c r="M21">
        <v>15</v>
      </c>
      <c r="N21">
        <v>234</v>
      </c>
      <c r="O21">
        <v>708</v>
      </c>
      <c r="P21">
        <v>57</v>
      </c>
      <c r="Q21">
        <v>22</v>
      </c>
      <c r="R21">
        <v>565</v>
      </c>
      <c r="S21">
        <v>1491</v>
      </c>
      <c r="T21">
        <v>0.246</v>
      </c>
      <c r="U21">
        <v>0.31900000000000001</v>
      </c>
      <c r="V21">
        <v>0.436</v>
      </c>
      <c r="W21">
        <v>0.755</v>
      </c>
      <c r="X21">
        <v>104</v>
      </c>
      <c r="Y21">
        <v>0.33</v>
      </c>
      <c r="Z21">
        <v>105</v>
      </c>
      <c r="AA21">
        <v>2381</v>
      </c>
      <c r="AB21">
        <v>129</v>
      </c>
      <c r="AC21">
        <v>43</v>
      </c>
      <c r="AD21">
        <v>13</v>
      </c>
      <c r="AE21">
        <v>40</v>
      </c>
      <c r="AF21">
        <v>15</v>
      </c>
      <c r="AG21">
        <v>1967</v>
      </c>
      <c r="AH21">
        <v>1816</v>
      </c>
      <c r="AI21">
        <v>11.20987654320988</v>
      </c>
      <c r="AJ21">
        <v>4.5960493827160489</v>
      </c>
      <c r="AK21">
        <v>4.5617283950617287</v>
      </c>
      <c r="AL21">
        <v>3.4320987654320227E-2</v>
      </c>
      <c r="AM21">
        <v>4.8262208289794497</v>
      </c>
      <c r="AN21">
        <v>0.26449243391772098</v>
      </c>
    </row>
    <row r="22" spans="1:40" x14ac:dyDescent="0.2">
      <c r="A22" t="s">
        <v>68</v>
      </c>
      <c r="C22" t="s">
        <v>89</v>
      </c>
      <c r="F22" t="s">
        <v>277</v>
      </c>
      <c r="G22">
        <v>162</v>
      </c>
      <c r="H22">
        <v>6133</v>
      </c>
      <c r="I22">
        <v>5535</v>
      </c>
      <c r="J22">
        <v>690</v>
      </c>
      <c r="K22">
        <v>1382</v>
      </c>
      <c r="L22">
        <v>287</v>
      </c>
      <c r="M22">
        <v>36</v>
      </c>
      <c r="N22">
        <v>174</v>
      </c>
      <c r="O22">
        <v>654</v>
      </c>
      <c r="P22">
        <v>59</v>
      </c>
      <c r="Q22">
        <v>25</v>
      </c>
      <c r="R22">
        <v>494</v>
      </c>
      <c r="S22">
        <v>1417</v>
      </c>
      <c r="T22">
        <v>0.25</v>
      </c>
      <c r="U22">
        <v>0.315</v>
      </c>
      <c r="V22">
        <v>0.40899999999999997</v>
      </c>
      <c r="W22">
        <v>0.72299999999999998</v>
      </c>
      <c r="X22">
        <v>89</v>
      </c>
      <c r="Y22">
        <v>0.32</v>
      </c>
      <c r="Z22">
        <v>90</v>
      </c>
      <c r="AA22">
        <v>2263</v>
      </c>
      <c r="AB22">
        <v>128</v>
      </c>
      <c r="AC22">
        <v>47</v>
      </c>
      <c r="AD22">
        <v>21</v>
      </c>
      <c r="AE22">
        <v>36</v>
      </c>
      <c r="AF22">
        <v>25</v>
      </c>
      <c r="AG22">
        <v>1948</v>
      </c>
      <c r="AH22">
        <v>1795</v>
      </c>
      <c r="AI22">
        <v>11.08024691358025</v>
      </c>
      <c r="AJ22">
        <v>4.5429012345679007</v>
      </c>
      <c r="AK22">
        <v>4.2592592592592604</v>
      </c>
      <c r="AL22">
        <v>0.28364197530864121</v>
      </c>
      <c r="AM22">
        <v>4.5318209876543207</v>
      </c>
      <c r="AN22">
        <v>0.27256172839506121</v>
      </c>
    </row>
    <row r="23" spans="1:40" x14ac:dyDescent="0.2">
      <c r="A23" t="s">
        <v>69</v>
      </c>
      <c r="C23" t="s">
        <v>89</v>
      </c>
      <c r="F23" t="s">
        <v>157</v>
      </c>
      <c r="G23">
        <v>162</v>
      </c>
      <c r="H23">
        <v>6136</v>
      </c>
      <c r="I23">
        <v>5458</v>
      </c>
      <c r="J23">
        <v>668</v>
      </c>
      <c r="K23">
        <v>1331</v>
      </c>
      <c r="L23">
        <v>249</v>
      </c>
      <c r="M23">
        <v>36</v>
      </c>
      <c r="N23">
        <v>151</v>
      </c>
      <c r="O23">
        <v>635</v>
      </c>
      <c r="P23">
        <v>67</v>
      </c>
      <c r="Q23">
        <v>36</v>
      </c>
      <c r="R23">
        <v>519</v>
      </c>
      <c r="S23">
        <v>1213</v>
      </c>
      <c r="T23">
        <v>0.24399999999999999</v>
      </c>
      <c r="U23">
        <v>0.318</v>
      </c>
      <c r="V23">
        <v>0.38600000000000001</v>
      </c>
      <c r="W23">
        <v>0.70399999999999996</v>
      </c>
      <c r="X23">
        <v>86</v>
      </c>
      <c r="Y23">
        <v>0.313</v>
      </c>
      <c r="Z23">
        <v>86</v>
      </c>
      <c r="AA23">
        <v>2105</v>
      </c>
      <c r="AB23">
        <v>120</v>
      </c>
      <c r="AC23">
        <v>88</v>
      </c>
      <c r="AD23">
        <v>42</v>
      </c>
      <c r="AE23">
        <v>28</v>
      </c>
      <c r="AF23">
        <v>39</v>
      </c>
      <c r="AG23">
        <v>1977</v>
      </c>
      <c r="AH23">
        <v>1821</v>
      </c>
      <c r="AI23">
        <v>11.24074074074074</v>
      </c>
      <c r="AJ23">
        <v>4.6087037037037044</v>
      </c>
      <c r="AK23">
        <v>4.1234567901234556</v>
      </c>
      <c r="AL23">
        <v>0.48524691358024707</v>
      </c>
      <c r="AM23">
        <v>4.2979926624737947</v>
      </c>
      <c r="AN23">
        <v>0.17453587235033829</v>
      </c>
    </row>
    <row r="24" spans="1:40" x14ac:dyDescent="0.2">
      <c r="A24" t="s">
        <v>70</v>
      </c>
      <c r="C24" t="s">
        <v>89</v>
      </c>
      <c r="F24" t="s">
        <v>418</v>
      </c>
      <c r="G24">
        <v>162</v>
      </c>
      <c r="H24">
        <v>5954</v>
      </c>
      <c r="I24">
        <v>5356</v>
      </c>
      <c r="J24">
        <v>604</v>
      </c>
      <c r="K24">
        <v>1251</v>
      </c>
      <c r="L24">
        <v>227</v>
      </c>
      <c r="M24">
        <v>31</v>
      </c>
      <c r="N24">
        <v>189</v>
      </c>
      <c r="O24">
        <v>576</v>
      </c>
      <c r="P24">
        <v>89</v>
      </c>
      <c r="Q24">
        <v>33</v>
      </c>
      <c r="R24">
        <v>460</v>
      </c>
      <c r="S24">
        <v>1499</v>
      </c>
      <c r="T24">
        <v>0.23400000000000001</v>
      </c>
      <c r="U24">
        <v>0.29899999999999999</v>
      </c>
      <c r="V24">
        <v>0.39300000000000002</v>
      </c>
      <c r="W24">
        <v>0.69199999999999995</v>
      </c>
      <c r="X24">
        <v>83</v>
      </c>
      <c r="Y24">
        <v>0.30599999999999999</v>
      </c>
      <c r="Z24">
        <v>82</v>
      </c>
      <c r="AA24">
        <v>2107</v>
      </c>
      <c r="AB24">
        <v>99</v>
      </c>
      <c r="AC24">
        <v>53</v>
      </c>
      <c r="AD24">
        <v>52</v>
      </c>
      <c r="AE24">
        <v>33</v>
      </c>
      <c r="AF24">
        <v>20</v>
      </c>
      <c r="AG24">
        <v>1784</v>
      </c>
      <c r="AH24">
        <v>1652</v>
      </c>
      <c r="AI24">
        <v>10.19753086419753</v>
      </c>
      <c r="AJ24">
        <v>4.1809876543209876</v>
      </c>
      <c r="AK24">
        <v>3.7283950617283952</v>
      </c>
      <c r="AL24">
        <v>0.45259259259259238</v>
      </c>
      <c r="AM24">
        <v>4.2220847268673358</v>
      </c>
      <c r="AN24">
        <v>0.49368966513894058</v>
      </c>
    </row>
    <row r="25" spans="1:40" x14ac:dyDescent="0.2">
      <c r="A25" t="s">
        <v>72</v>
      </c>
      <c r="C25" t="s">
        <v>89</v>
      </c>
      <c r="F25" t="s">
        <v>544</v>
      </c>
      <c r="G25">
        <v>162</v>
      </c>
      <c r="H25">
        <v>6166</v>
      </c>
      <c r="I25">
        <v>5551</v>
      </c>
      <c r="J25">
        <v>750</v>
      </c>
      <c r="K25">
        <v>1436</v>
      </c>
      <c r="L25">
        <v>281</v>
      </c>
      <c r="M25">
        <v>17</v>
      </c>
      <c r="N25">
        <v>200</v>
      </c>
      <c r="O25">
        <v>714</v>
      </c>
      <c r="P25">
        <v>89</v>
      </c>
      <c r="Q25">
        <v>35</v>
      </c>
      <c r="R25">
        <v>487</v>
      </c>
      <c r="S25">
        <v>1267</v>
      </c>
      <c r="T25">
        <v>0.25900000000000001</v>
      </c>
      <c r="U25">
        <v>0.32500000000000001</v>
      </c>
      <c r="V25">
        <v>0.42399999999999999</v>
      </c>
      <c r="W25">
        <v>0.749</v>
      </c>
      <c r="X25">
        <v>103</v>
      </c>
      <c r="Y25">
        <v>0.32800000000000001</v>
      </c>
      <c r="Z25">
        <v>103</v>
      </c>
      <c r="AA25">
        <v>2351</v>
      </c>
      <c r="AB25">
        <v>131</v>
      </c>
      <c r="AC25">
        <v>78</v>
      </c>
      <c r="AD25">
        <v>14</v>
      </c>
      <c r="AE25">
        <v>35</v>
      </c>
      <c r="AF25">
        <v>31</v>
      </c>
      <c r="AG25">
        <v>2032</v>
      </c>
      <c r="AH25">
        <v>1866</v>
      </c>
      <c r="AI25">
        <v>11.518518518518521</v>
      </c>
      <c r="AJ25">
        <v>4.7225925925925916</v>
      </c>
      <c r="AK25">
        <v>4.6296296296296298</v>
      </c>
      <c r="AL25">
        <v>9.2962962962962692E-2</v>
      </c>
      <c r="AM25">
        <v>4.7335794871794867</v>
      </c>
      <c r="AN25">
        <v>0.103949857549857</v>
      </c>
    </row>
    <row r="26" spans="1:40" x14ac:dyDescent="0.2">
      <c r="A26" t="s">
        <v>71</v>
      </c>
      <c r="C26" t="s">
        <v>89</v>
      </c>
      <c r="F26" t="s">
        <v>169</v>
      </c>
      <c r="G26">
        <v>162</v>
      </c>
      <c r="H26">
        <v>6137</v>
      </c>
      <c r="I26">
        <v>5551</v>
      </c>
      <c r="J26">
        <v>639</v>
      </c>
      <c r="K26">
        <v>1382</v>
      </c>
      <c r="L26">
        <v>290</v>
      </c>
      <c r="M26">
        <v>28</v>
      </c>
      <c r="N26">
        <v>128</v>
      </c>
      <c r="O26">
        <v>612</v>
      </c>
      <c r="P26">
        <v>76</v>
      </c>
      <c r="Q26">
        <v>34</v>
      </c>
      <c r="R26">
        <v>467</v>
      </c>
      <c r="S26">
        <v>1204</v>
      </c>
      <c r="T26">
        <v>0.249</v>
      </c>
      <c r="U26">
        <v>0.309</v>
      </c>
      <c r="V26">
        <v>0.38</v>
      </c>
      <c r="W26">
        <v>0.68899999999999995</v>
      </c>
      <c r="X26">
        <v>81</v>
      </c>
      <c r="Y26">
        <v>0.30499999999999999</v>
      </c>
      <c r="Z26">
        <v>79</v>
      </c>
      <c r="AA26">
        <v>2112</v>
      </c>
      <c r="AB26">
        <v>136</v>
      </c>
      <c r="AC26">
        <v>36</v>
      </c>
      <c r="AD26">
        <v>31</v>
      </c>
      <c r="AE26">
        <v>52</v>
      </c>
      <c r="AF26">
        <v>37</v>
      </c>
      <c r="AG26">
        <v>1922</v>
      </c>
      <c r="AH26">
        <v>1752</v>
      </c>
      <c r="AI26">
        <v>10.81481481481481</v>
      </c>
      <c r="AJ26">
        <v>4.4340740740740738</v>
      </c>
      <c r="AK26">
        <v>3.9444444444444451</v>
      </c>
      <c r="AL26">
        <v>0.48962962962962919</v>
      </c>
      <c r="AM26">
        <v>4.1894282632146709</v>
      </c>
      <c r="AN26">
        <v>0.24498381877022621</v>
      </c>
    </row>
    <row r="27" spans="1:40" x14ac:dyDescent="0.2">
      <c r="A27" t="s">
        <v>73</v>
      </c>
      <c r="C27" t="s">
        <v>89</v>
      </c>
      <c r="F27" t="s">
        <v>123</v>
      </c>
      <c r="G27">
        <v>162</v>
      </c>
      <c r="H27">
        <v>6219</v>
      </c>
      <c r="I27">
        <v>5470</v>
      </c>
      <c r="J27">
        <v>761</v>
      </c>
      <c r="K27">
        <v>1402</v>
      </c>
      <c r="L27">
        <v>284</v>
      </c>
      <c r="M27">
        <v>28</v>
      </c>
      <c r="N27">
        <v>196</v>
      </c>
      <c r="O27">
        <v>728</v>
      </c>
      <c r="P27">
        <v>81</v>
      </c>
      <c r="Q27">
        <v>31</v>
      </c>
      <c r="R27">
        <v>593</v>
      </c>
      <c r="S27">
        <v>1348</v>
      </c>
      <c r="T27">
        <v>0.25600000000000001</v>
      </c>
      <c r="U27">
        <v>0.33400000000000002</v>
      </c>
      <c r="V27">
        <v>0.42599999999999999</v>
      </c>
      <c r="W27">
        <v>0.76</v>
      </c>
      <c r="X27">
        <v>99</v>
      </c>
      <c r="Y27">
        <v>0.33400000000000002</v>
      </c>
      <c r="Z27">
        <v>99</v>
      </c>
      <c r="AA27">
        <v>2330</v>
      </c>
      <c r="AB27">
        <v>139</v>
      </c>
      <c r="AC27">
        <v>65</v>
      </c>
      <c r="AD27">
        <v>47</v>
      </c>
      <c r="AE27">
        <v>44</v>
      </c>
      <c r="AF27">
        <v>36</v>
      </c>
      <c r="AG27">
        <v>2096</v>
      </c>
      <c r="AH27">
        <v>1926</v>
      </c>
      <c r="AI27">
        <v>11.888888888888889</v>
      </c>
      <c r="AJ27">
        <v>4.8744444444444444</v>
      </c>
      <c r="AK27">
        <v>4.6975308641975309</v>
      </c>
      <c r="AL27">
        <v>0.1769135802469135</v>
      </c>
      <c r="AM27">
        <v>4.7765568862275449</v>
      </c>
      <c r="AN27">
        <v>7.9026022030014076E-2</v>
      </c>
    </row>
    <row r="28" spans="1:40" x14ac:dyDescent="0.2">
      <c r="A28" t="s">
        <v>74</v>
      </c>
      <c r="C28" t="s">
        <v>89</v>
      </c>
      <c r="F28" t="s">
        <v>160</v>
      </c>
      <c r="G28">
        <v>162</v>
      </c>
      <c r="H28">
        <v>6147</v>
      </c>
      <c r="I28">
        <v>5478</v>
      </c>
      <c r="J28">
        <v>694</v>
      </c>
      <c r="K28">
        <v>1340</v>
      </c>
      <c r="L28">
        <v>226</v>
      </c>
      <c r="M28">
        <v>32</v>
      </c>
      <c r="N28">
        <v>228</v>
      </c>
      <c r="O28">
        <v>671</v>
      </c>
      <c r="P28">
        <v>88</v>
      </c>
      <c r="Q28">
        <v>34</v>
      </c>
      <c r="R28">
        <v>545</v>
      </c>
      <c r="S28">
        <v>1538</v>
      </c>
      <c r="T28">
        <v>0.245</v>
      </c>
      <c r="U28">
        <v>0.317</v>
      </c>
      <c r="V28">
        <v>0.42199999999999999</v>
      </c>
      <c r="W28">
        <v>0.73899999999999999</v>
      </c>
      <c r="X28">
        <v>99</v>
      </c>
      <c r="Y28">
        <v>0.32100000000000001</v>
      </c>
      <c r="Z28">
        <v>98</v>
      </c>
      <c r="AA28">
        <v>2314</v>
      </c>
      <c r="AB28">
        <v>115</v>
      </c>
      <c r="AC28">
        <v>55</v>
      </c>
      <c r="AD28">
        <v>16</v>
      </c>
      <c r="AE28">
        <v>48</v>
      </c>
      <c r="AF28">
        <v>33</v>
      </c>
      <c r="AG28">
        <v>1973</v>
      </c>
      <c r="AH28">
        <v>1824</v>
      </c>
      <c r="AI28">
        <v>11.25925925925926</v>
      </c>
      <c r="AJ28">
        <v>4.6162962962962961</v>
      </c>
      <c r="AK28">
        <v>4.283950617283951</v>
      </c>
      <c r="AL28">
        <v>0.33234567901234507</v>
      </c>
      <c r="AM28">
        <v>4.7214300736067303</v>
      </c>
      <c r="AN28">
        <v>0.43747945632277929</v>
      </c>
    </row>
    <row r="29" spans="1:40" x14ac:dyDescent="0.2">
      <c r="A29" t="s">
        <v>75</v>
      </c>
      <c r="C29" t="s">
        <v>89</v>
      </c>
      <c r="F29" t="s">
        <v>171</v>
      </c>
      <c r="G29">
        <v>162</v>
      </c>
      <c r="H29">
        <v>6122</v>
      </c>
      <c r="I29">
        <v>5430</v>
      </c>
      <c r="J29">
        <v>799</v>
      </c>
      <c r="K29">
        <v>1326</v>
      </c>
      <c r="L29">
        <v>255</v>
      </c>
      <c r="M29">
        <v>21</v>
      </c>
      <c r="N29">
        <v>237</v>
      </c>
      <c r="O29">
        <v>756</v>
      </c>
      <c r="P29">
        <v>113</v>
      </c>
      <c r="Q29">
        <v>44</v>
      </c>
      <c r="R29">
        <v>544</v>
      </c>
      <c r="S29">
        <v>1493</v>
      </c>
      <c r="T29">
        <v>0.24399999999999999</v>
      </c>
      <c r="U29">
        <v>0.32</v>
      </c>
      <c r="V29">
        <v>0.43</v>
      </c>
      <c r="W29">
        <v>0.75</v>
      </c>
      <c r="X29">
        <v>91</v>
      </c>
      <c r="Y29">
        <v>0.32900000000000001</v>
      </c>
      <c r="Z29">
        <v>90</v>
      </c>
      <c r="AA29">
        <v>2334</v>
      </c>
      <c r="AB29">
        <v>110</v>
      </c>
      <c r="AC29">
        <v>81</v>
      </c>
      <c r="AD29">
        <v>27</v>
      </c>
      <c r="AE29">
        <v>39</v>
      </c>
      <c r="AF29">
        <v>18</v>
      </c>
      <c r="AG29">
        <v>1969</v>
      </c>
      <c r="AH29">
        <v>1815</v>
      </c>
      <c r="AI29">
        <v>11.203703703703701</v>
      </c>
      <c r="AJ29">
        <v>4.5935185185185183</v>
      </c>
      <c r="AK29">
        <v>4.9320987654320989</v>
      </c>
      <c r="AL29">
        <v>0.33858024691358057</v>
      </c>
      <c r="AM29">
        <v>4.7423177083333341</v>
      </c>
      <c r="AN29">
        <v>0.1897810570987648</v>
      </c>
    </row>
    <row r="30" spans="1:40" x14ac:dyDescent="0.2">
      <c r="A30" t="s">
        <v>76</v>
      </c>
      <c r="C30" t="s">
        <v>89</v>
      </c>
      <c r="F30" t="s">
        <v>324</v>
      </c>
      <c r="G30">
        <v>162</v>
      </c>
      <c r="H30">
        <v>6154</v>
      </c>
      <c r="I30">
        <v>5499</v>
      </c>
      <c r="J30">
        <v>693</v>
      </c>
      <c r="K30">
        <v>1320</v>
      </c>
      <c r="L30">
        <v>269</v>
      </c>
      <c r="M30">
        <v>5</v>
      </c>
      <c r="N30">
        <v>222</v>
      </c>
      <c r="O30">
        <v>661</v>
      </c>
      <c r="P30">
        <v>53</v>
      </c>
      <c r="Q30">
        <v>24</v>
      </c>
      <c r="R30">
        <v>542</v>
      </c>
      <c r="S30">
        <v>1327</v>
      </c>
      <c r="T30">
        <v>0.24</v>
      </c>
      <c r="U30">
        <v>0.312</v>
      </c>
      <c r="V30">
        <v>0.41199999999999998</v>
      </c>
      <c r="W30">
        <v>0.72399999999999998</v>
      </c>
      <c r="X30">
        <v>91</v>
      </c>
      <c r="Y30">
        <v>0.318</v>
      </c>
      <c r="Z30">
        <v>90</v>
      </c>
      <c r="AA30">
        <v>2265</v>
      </c>
      <c r="AB30">
        <v>153</v>
      </c>
      <c r="AC30">
        <v>51</v>
      </c>
      <c r="AD30">
        <v>25</v>
      </c>
      <c r="AE30">
        <v>35</v>
      </c>
      <c r="AF30">
        <v>12</v>
      </c>
      <c r="AG30">
        <v>1925</v>
      </c>
      <c r="AH30">
        <v>1748</v>
      </c>
      <c r="AI30">
        <v>10.79012345679012</v>
      </c>
      <c r="AJ30">
        <v>4.4239506172839507</v>
      </c>
      <c r="AK30">
        <v>4.2777777777777777</v>
      </c>
      <c r="AL30">
        <v>0.14617283950617299</v>
      </c>
      <c r="AM30">
        <v>4.488276353276353</v>
      </c>
      <c r="AN30">
        <v>0.21049857549857531</v>
      </c>
    </row>
    <row r="31" spans="1:40" x14ac:dyDescent="0.2">
      <c r="A31" t="s">
        <v>77</v>
      </c>
      <c r="C31" t="s">
        <v>89</v>
      </c>
      <c r="F31" t="s">
        <v>207</v>
      </c>
      <c r="G31">
        <v>162</v>
      </c>
      <c r="H31">
        <v>6214</v>
      </c>
      <c r="I31">
        <v>5553</v>
      </c>
      <c r="J31">
        <v>819</v>
      </c>
      <c r="K31">
        <v>1477</v>
      </c>
      <c r="L31">
        <v>311</v>
      </c>
      <c r="M31">
        <v>31</v>
      </c>
      <c r="N31">
        <v>215</v>
      </c>
      <c r="O31">
        <v>796</v>
      </c>
      <c r="P31">
        <v>108</v>
      </c>
      <c r="Q31">
        <v>30</v>
      </c>
      <c r="R31">
        <v>542</v>
      </c>
      <c r="S31">
        <v>1327</v>
      </c>
      <c r="T31">
        <v>0.26600000000000001</v>
      </c>
      <c r="U31">
        <v>0.33200000000000002</v>
      </c>
      <c r="V31">
        <v>0.44900000000000001</v>
      </c>
      <c r="W31">
        <v>0.78200000000000003</v>
      </c>
      <c r="X31">
        <v>99</v>
      </c>
      <c r="Y31">
        <v>0.34100000000000003</v>
      </c>
      <c r="Z31">
        <v>98</v>
      </c>
      <c r="AA31">
        <v>2495</v>
      </c>
      <c r="AB31">
        <v>116</v>
      </c>
      <c r="AC31">
        <v>31</v>
      </c>
      <c r="AD31">
        <v>43</v>
      </c>
      <c r="AE31">
        <v>45</v>
      </c>
      <c r="AF31">
        <v>56</v>
      </c>
      <c r="AG31">
        <v>2106</v>
      </c>
      <c r="AH31">
        <v>1960</v>
      </c>
      <c r="AI31">
        <v>12.098765432098769</v>
      </c>
      <c r="AJ31">
        <v>4.9604938271604926</v>
      </c>
      <c r="AK31">
        <v>5.0555555555555554</v>
      </c>
      <c r="AL31">
        <v>9.5061728395061884E-2</v>
      </c>
      <c r="AM31">
        <v>5.1541834002677369</v>
      </c>
      <c r="AN31">
        <v>9.8627844712181556E-2</v>
      </c>
    </row>
    <row r="36" spans="1:1" ht="16" thickBot="1" x14ac:dyDescent="0.25"/>
    <row r="37" spans="1:1" ht="17" thickBot="1" x14ac:dyDescent="0.25">
      <c r="A37" s="3" t="s">
        <v>79</v>
      </c>
    </row>
    <row r="38" spans="1:1" ht="17" thickBot="1" x14ac:dyDescent="0.25">
      <c r="A38" s="3" t="s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extra calculations</vt:lpstr>
      <vt:lpstr>teamavgs-2024</vt:lpstr>
      <vt:lpstr>teamavgs - 2023</vt:lpstr>
      <vt:lpstr>teamavgs-2022</vt:lpstr>
      <vt:lpstr>teamavgs-2021</vt:lpstr>
      <vt:lpstr>teamavgs-2020</vt:lpstr>
      <vt:lpstr>teamavgs-2019</vt:lpstr>
      <vt:lpstr>teamavgs-2018</vt:lpstr>
      <vt:lpstr>teamavgs-2017</vt:lpstr>
      <vt:lpstr>teamavgs-2016</vt:lpstr>
      <vt:lpstr>teamavgs-2015</vt:lpstr>
      <vt:lpstr>teamavgs-2014</vt:lpstr>
      <vt:lpstr>teamavgs-2013</vt:lpstr>
      <vt:lpstr>teamavgs-2012</vt:lpstr>
      <vt:lpstr>teamavgs-2011</vt:lpstr>
      <vt:lpstr>teamavgs-2010</vt:lpstr>
      <vt:lpstr>teamavgs-2009</vt:lpstr>
      <vt:lpstr>teamavgs-2008</vt:lpstr>
      <vt:lpstr>teamavgs-2007</vt:lpstr>
      <vt:lpstr>teamavgs-2006</vt:lpstr>
      <vt:lpstr>teamavgs-2005</vt:lpstr>
      <vt:lpstr>teamavgs-2004</vt:lpstr>
      <vt:lpstr>teamavgs-2003</vt:lpstr>
      <vt:lpstr>teamavgs-2002</vt:lpstr>
      <vt:lpstr>teamavgs-2001</vt:lpstr>
      <vt:lpstr>teamavgs-2000</vt:lpstr>
      <vt:lpstr>teamavgs-1999</vt:lpstr>
      <vt:lpstr>teamavgs-1998</vt:lpstr>
      <vt:lpstr>teamavgs-1997</vt:lpstr>
      <vt:lpstr>teamavgs-1996</vt:lpstr>
      <vt:lpstr>teamavgs-1995</vt:lpstr>
      <vt:lpstr>teamavgs-1994</vt:lpstr>
      <vt:lpstr>teamavgs-1993</vt:lpstr>
      <vt:lpstr>teamavgs-1992</vt:lpstr>
      <vt:lpstr>teamavgs-1991</vt:lpstr>
      <vt:lpstr>teamavgs-1990</vt:lpstr>
      <vt:lpstr>teamavgs-1989</vt:lpstr>
      <vt:lpstr>teamavgs-1988</vt:lpstr>
      <vt:lpstr>teamavgs-1987</vt:lpstr>
      <vt:lpstr>teamavgs-1986</vt:lpstr>
      <vt:lpstr>teamavgs-1985</vt:lpstr>
      <vt:lpstr>teamavgs-1984</vt:lpstr>
      <vt:lpstr>teamavgs-1983</vt:lpstr>
      <vt:lpstr>teamavgs-1982</vt:lpstr>
      <vt:lpstr>teamavgs-1981</vt:lpstr>
      <vt:lpstr>teamavgs-1980</vt:lpstr>
      <vt:lpstr>teamavgs-1979</vt:lpstr>
      <vt:lpstr>teamavgs-1978</vt:lpstr>
      <vt:lpstr>teamavgs-1977</vt:lpstr>
      <vt:lpstr>teamavgs-1976</vt:lpstr>
      <vt:lpstr>teamavgs-1975</vt:lpstr>
      <vt:lpstr>teamavgs-1974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Khizar Qureshi</dc:creator>
  <cp:lastModifiedBy>Angela Lily Tsao</cp:lastModifiedBy>
  <dcterms:created xsi:type="dcterms:W3CDTF">2024-12-14T16:07:35Z</dcterms:created>
  <dcterms:modified xsi:type="dcterms:W3CDTF">2025-01-06T16:17:24Z</dcterms:modified>
</cp:coreProperties>
</file>