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0a8086f02b02df64/Escritorio/Ing/"/>
    </mc:Choice>
  </mc:AlternateContent>
  <xr:revisionPtr revIDLastSave="0" documentId="8_{193EBD4F-28E3-47E4-ADC9-1E1CB95850FB}" xr6:coauthVersionLast="47" xr6:coauthVersionMax="47" xr10:uidLastSave="{00000000-0000-0000-0000-000000000000}"/>
  <bookViews>
    <workbookView xWindow="-120" yWindow="-120" windowWidth="20730" windowHeight="11040" tabRatio="601" activeTab="1" xr2:uid="{79417598-B0F5-4EB6-99F2-DD02468C00C4}"/>
  </bookViews>
  <sheets>
    <sheet name="Reporte" sheetId="1" r:id="rId1"/>
    <sheet name="Datos" sheetId="4" r:id="rId2"/>
  </sheets>
  <externalReferences>
    <externalReference r:id="rId3"/>
  </externalReferences>
  <definedNames>
    <definedName name="_xlnm.Print_Area" localSheetId="0">Reporte!$A$1:$W$62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E25" i="4"/>
  <c r="E26" i="4"/>
  <c r="E24" i="4"/>
  <c r="E18" i="4"/>
  <c r="E19" i="4"/>
  <c r="E20" i="4"/>
  <c r="E2" i="4"/>
  <c r="E3" i="4" s="1"/>
  <c r="B14" i="4"/>
  <c r="D13" i="1" s="1"/>
  <c r="E4" i="4"/>
  <c r="C2" i="4"/>
  <c r="C3" i="4"/>
  <c r="C4" i="4" s="1"/>
  <c r="D14" i="4"/>
  <c r="F15" i="1"/>
  <c r="D14" i="1"/>
</calcChain>
</file>

<file path=xl/sharedStrings.xml><?xml version="1.0" encoding="utf-8"?>
<sst xmlns="http://schemas.openxmlformats.org/spreadsheetml/2006/main" count="109" uniqueCount="90">
  <si>
    <t>Feb</t>
  </si>
  <si>
    <t>Mar</t>
  </si>
  <si>
    <t>Líder de Proyecto:</t>
  </si>
  <si>
    <t>Fecha del Reporte:</t>
  </si>
  <si>
    <t>Fecha de Inicio:</t>
  </si>
  <si>
    <t>Fecha de Término:</t>
  </si>
  <si>
    <t>G</t>
  </si>
  <si>
    <t>Ene</t>
  </si>
  <si>
    <t>Presupuesto</t>
  </si>
  <si>
    <t>Reporte de Costos (en miles de pesos)</t>
  </si>
  <si>
    <t>Presupuesto original</t>
  </si>
  <si>
    <t>Control de Avances</t>
  </si>
  <si>
    <t>Fecha Planeada</t>
  </si>
  <si>
    <t>Fecha Real o Reprogramada</t>
  </si>
  <si>
    <t>% de Avance</t>
  </si>
  <si>
    <t>#</t>
  </si>
  <si>
    <t>Status</t>
  </si>
  <si>
    <t>Recursos Planeados</t>
  </si>
  <si>
    <t>Recursos Reales</t>
  </si>
  <si>
    <t>Diferencia</t>
  </si>
  <si>
    <t>Status del Proyecto</t>
  </si>
  <si>
    <t>En Tiempo?</t>
  </si>
  <si>
    <t>En Costo?</t>
  </si>
  <si>
    <t>Riesgos</t>
  </si>
  <si>
    <t>Actividades Realizadas</t>
  </si>
  <si>
    <t>6,-</t>
  </si>
  <si>
    <t>7.-</t>
  </si>
  <si>
    <t>8.-</t>
  </si>
  <si>
    <t>9.-</t>
  </si>
  <si>
    <t>Actividades por Realizar</t>
  </si>
  <si>
    <t>Presupuesto ajustado</t>
  </si>
  <si>
    <t>Costo Real al Corte</t>
  </si>
  <si>
    <t>Costo por Ejercer:</t>
  </si>
  <si>
    <t>Costos Reales y Ajustados</t>
  </si>
  <si>
    <t>Presupuesto Acumulado</t>
  </si>
  <si>
    <t>Costo Real Acumulado</t>
  </si>
  <si>
    <t>Principales Fases/Hitos/Entre-gables</t>
  </si>
  <si>
    <t>Problemas y Obstáculos (Issues)</t>
  </si>
  <si>
    <t>Empresa</t>
  </si>
  <si>
    <t>% de Avance Real</t>
  </si>
  <si>
    <t>% Avance Planeado</t>
  </si>
  <si>
    <t>6.-</t>
  </si>
  <si>
    <t>Y</t>
  </si>
  <si>
    <t>3.- No se han mandado las invitaciones de la fiesta</t>
  </si>
  <si>
    <r>
      <t xml:space="preserve">Objetivo del Proyecto: </t>
    </r>
    <r>
      <rPr>
        <sz val="12"/>
        <rFont val="Tahoma"/>
        <family val="2"/>
      </rPr>
      <t xml:space="preserve"> </t>
    </r>
  </si>
  <si>
    <t>Delisious Food</t>
  </si>
  <si>
    <t>Santiago Pérez Sebastián</t>
  </si>
  <si>
    <t>2/03/2005</t>
  </si>
  <si>
    <t>Reporte de Estado del Proyecto: Delisious App</t>
  </si>
  <si>
    <t xml:space="preserve">Desarrollar una aplicación móvil para el restaurante Delicious Food, que </t>
  </si>
  <si>
    <t>optimice el sistema de reservas y pedidos mejorando la experiencia del usuario.</t>
  </si>
  <si>
    <t>Análisis de requerimientos 
del cliente</t>
  </si>
  <si>
    <t>Diseño de la interfaz de 
usuario (UI)</t>
  </si>
  <si>
    <t>Pruebas de aplicación movil</t>
  </si>
  <si>
    <t>Revición de Ajustes finales</t>
  </si>
  <si>
    <t>Lanzamiento de verción beta</t>
  </si>
  <si>
    <t>Lanzamiento oficial</t>
  </si>
  <si>
    <t>3.- Se han presentado problemas con el internet debido a problemas de cableado que han tenido los de la compañía.</t>
  </si>
  <si>
    <t>5.- Dificultades en la implementación de funcionalidades específicas.</t>
  </si>
  <si>
    <t>4.- Ha habido problemas con el repositorio de una compañera.</t>
  </si>
  <si>
    <t xml:space="preserve">2.- Precentamos problemas de Luz ultimamente lo que dificulta el trabajo.
</t>
  </si>
  <si>
    <t>1.- Uno de nuestros programadores se a enfermado recientemente lo que hace que algunas actividades tarden un poco mas.</t>
  </si>
  <si>
    <t>Desarrollo de la funcionalidad de reservas</t>
  </si>
  <si>
    <t>1.- Riesgo de incompatibilidad con dispositivos móviles</t>
  </si>
  <si>
    <t>2.- Baja escalabilidad</t>
  </si>
  <si>
    <t>3.- Que el evento no cumpla con los requisitos del cliente o usuarios</t>
  </si>
  <si>
    <t>4,. Riesgo de fallos en la infraestructura de servidor</t>
  </si>
  <si>
    <t>5.- Riesgo de bajo rendimiento en redes lentas</t>
  </si>
  <si>
    <t>6,- Falta de comunicación en el equipo</t>
  </si>
  <si>
    <t>1.- Implementación de inicio de sesión de usuario</t>
  </si>
  <si>
    <t>2.- Registro de usuario</t>
  </si>
  <si>
    <t>3.- Desarrollo de la sección de reservacione</t>
  </si>
  <si>
    <t>4.- Desarrollo del inicio del panel de administración</t>
  </si>
  <si>
    <t>5.- Conexión con la base de datos</t>
  </si>
  <si>
    <t>1.- Generación y envío de códigos QR para reservaciones.</t>
  </si>
  <si>
    <t>2.- Desarrollo de tablas de altas, bajas y modificaciones del menú.</t>
  </si>
  <si>
    <t>4.- Gestión de altas, bajas y modificaciones de usuarios</t>
  </si>
  <si>
    <t>5.- Gestión de altas, bajas y modificaciones de reservas</t>
  </si>
  <si>
    <t>6,- Gestión de altas, bajas y modificaciones de menu</t>
  </si>
  <si>
    <t>7.- Funcionalidades adicionales al formulario de reserva</t>
  </si>
  <si>
    <t>Mes</t>
  </si>
  <si>
    <t>Costo por recurso($4,000)</t>
  </si>
  <si>
    <t>recursos planeados</t>
  </si>
  <si>
    <t>Horas trabajadas</t>
  </si>
  <si>
    <t>Hora estandar(160h)</t>
  </si>
  <si>
    <t>Recursos reales</t>
  </si>
  <si>
    <t xml:space="preserve">Recursos reales </t>
  </si>
  <si>
    <t>no</t>
  </si>
  <si>
    <t>si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</si>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</sst>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&quot;$&quot;* #,##0_);_(&quot;$&quot;* \(#,##0\);_(&quot;$&quot;* &quot;-&quot;??_);_(@_)"/>
    <numFmt numFmtId="168" formatCode="_(* #,##0_);_(* \(#,##0\);_(* &quot;-&quot;??_);_(@_)"/>
    <numFmt numFmtId="169" formatCode="0_);[Red]\(0\)"/>
    <numFmt numFmtId="170" formatCode="mm/dd/yy"/>
    <numFmt numFmtId="171" formatCode="d\-mmm\-yy"/>
  </numFmts>
  <fonts count="1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</font>
    <font>
      <b/>
      <sz val="1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u/>
      <sz val="10"/>
      <name val="Tahoma"/>
      <family val="2"/>
    </font>
    <font>
      <b/>
      <u val="singleAccounting"/>
      <sz val="10"/>
      <name val="Tahoma"/>
      <family val="2"/>
    </font>
    <font>
      <b/>
      <i/>
      <sz val="10"/>
      <name val="Tahoma"/>
      <family val="2"/>
    </font>
    <font>
      <sz val="8"/>
      <name val="Tahoma"/>
      <family val="2"/>
    </font>
    <font>
      <b/>
      <sz val="16"/>
      <name val="Tahoma"/>
      <family val="2"/>
    </font>
    <font>
      <sz val="10"/>
      <color indexed="8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1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12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2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4" fontId="0" fillId="0" borderId="0" xfId="0" applyNumberFormat="1"/>
    <xf numFmtId="0" fontId="0" fillId="0" borderId="1" xfId="0" applyBorder="1"/>
    <xf numFmtId="4" fontId="2" fillId="0" borderId="0" xfId="0" applyNumberFormat="1" applyFont="1"/>
    <xf numFmtId="0" fontId="2" fillId="0" borderId="1" xfId="0" applyFont="1" applyBorder="1" applyAlignment="1">
      <alignment horizontal="left" wrapText="1"/>
    </xf>
    <xf numFmtId="0" fontId="0" fillId="0" borderId="2" xfId="0" applyBorder="1"/>
    <xf numFmtId="0" fontId="0" fillId="0" borderId="2" xfId="0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2" borderId="2" xfId="0" applyFont="1" applyFill="1" applyBorder="1"/>
    <xf numFmtId="4" fontId="0" fillId="0" borderId="2" xfId="0" applyNumberFormat="1" applyBorder="1"/>
    <xf numFmtId="4" fontId="2" fillId="0" borderId="2" xfId="0" applyNumberFormat="1" applyFont="1" applyBorder="1"/>
    <xf numFmtId="4" fontId="2" fillId="0" borderId="3" xfId="0" applyNumberFormat="1" applyFont="1" applyBorder="1"/>
    <xf numFmtId="4" fontId="0" fillId="0" borderId="4" xfId="0" applyNumberFormat="1" applyBorder="1"/>
    <xf numFmtId="4" fontId="2" fillId="0" borderId="4" xfId="0" applyNumberFormat="1" applyFont="1" applyBorder="1"/>
    <xf numFmtId="4" fontId="2" fillId="0" borderId="5" xfId="0" applyNumberFormat="1" applyFont="1" applyBorder="1"/>
    <xf numFmtId="0" fontId="6" fillId="3" borderId="0" xfId="0" applyFont="1" applyFill="1"/>
    <xf numFmtId="0" fontId="7" fillId="3" borderId="0" xfId="0" applyFont="1" applyFill="1" applyAlignment="1">
      <alignment horizontal="centerContinuous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Continuous"/>
    </xf>
    <xf numFmtId="0" fontId="2" fillId="3" borderId="0" xfId="0" applyFont="1" applyFill="1" applyAlignment="1">
      <alignment horizontal="left"/>
    </xf>
    <xf numFmtId="0" fontId="0" fillId="3" borderId="6" xfId="0" applyFill="1" applyBorder="1"/>
    <xf numFmtId="17" fontId="9" fillId="3" borderId="0" xfId="0" applyNumberFormat="1" applyFont="1" applyFill="1" applyAlignment="1">
      <alignment horizontal="centerContinuous"/>
    </xf>
    <xf numFmtId="0" fontId="5" fillId="3" borderId="0" xfId="0" applyFont="1" applyFill="1" applyAlignment="1">
      <alignment horizontal="left"/>
    </xf>
    <xf numFmtId="0" fontId="0" fillId="3" borderId="7" xfId="0" applyFill="1" applyBorder="1"/>
    <xf numFmtId="0" fontId="10" fillId="3" borderId="0" xfId="0" applyFont="1" applyFill="1"/>
    <xf numFmtId="0" fontId="5" fillId="3" borderId="8" xfId="0" applyFont="1" applyFill="1" applyBorder="1"/>
    <xf numFmtId="0" fontId="6" fillId="3" borderId="9" xfId="0" applyFont="1" applyFill="1" applyBorder="1"/>
    <xf numFmtId="0" fontId="6" fillId="3" borderId="10" xfId="0" applyFont="1" applyFill="1" applyBorder="1"/>
    <xf numFmtId="0" fontId="6" fillId="3" borderId="2" xfId="0" applyFont="1" applyFill="1" applyBorder="1"/>
    <xf numFmtId="0" fontId="6" fillId="3" borderId="11" xfId="0" applyFont="1" applyFill="1" applyBorder="1"/>
    <xf numFmtId="0" fontId="11" fillId="3" borderId="12" xfId="0" applyFont="1" applyFill="1" applyBorder="1"/>
    <xf numFmtId="0" fontId="6" fillId="3" borderId="13" xfId="0" applyFont="1" applyFill="1" applyBorder="1"/>
    <xf numFmtId="0" fontId="6" fillId="3" borderId="0" xfId="0" applyFont="1" applyFill="1" applyAlignment="1">
      <alignment horizontal="left"/>
    </xf>
    <xf numFmtId="0" fontId="10" fillId="3" borderId="12" xfId="0" applyFont="1" applyFill="1" applyBorder="1"/>
    <xf numFmtId="0" fontId="6" fillId="3" borderId="14" xfId="0" applyFont="1" applyFill="1" applyBorder="1"/>
    <xf numFmtId="0" fontId="6" fillId="3" borderId="15" xfId="0" applyFont="1" applyFill="1" applyBorder="1"/>
    <xf numFmtId="0" fontId="6" fillId="3" borderId="16" xfId="0" applyFont="1" applyFill="1" applyBorder="1"/>
    <xf numFmtId="0" fontId="0" fillId="3" borderId="17" xfId="0" applyFill="1" applyBorder="1"/>
    <xf numFmtId="0" fontId="6" fillId="3" borderId="0" xfId="0" applyFont="1" applyFill="1" applyAlignment="1">
      <alignment horizontal="right"/>
    </xf>
    <xf numFmtId="0" fontId="8" fillId="3" borderId="8" xfId="0" applyFont="1" applyFill="1" applyBorder="1"/>
    <xf numFmtId="0" fontId="8" fillId="3" borderId="9" xfId="0" applyFont="1" applyFill="1" applyBorder="1"/>
    <xf numFmtId="0" fontId="6" fillId="3" borderId="12" xfId="0" applyFont="1" applyFill="1" applyBorder="1"/>
    <xf numFmtId="0" fontId="8" fillId="3" borderId="0" xfId="0" applyFont="1" applyFill="1"/>
    <xf numFmtId="0" fontId="8" fillId="3" borderId="12" xfId="0" applyFont="1" applyFill="1" applyBorder="1"/>
    <xf numFmtId="0" fontId="7" fillId="3" borderId="0" xfId="0" applyFont="1" applyFill="1"/>
    <xf numFmtId="164" fontId="12" fillId="3" borderId="0" xfId="0" quotePrefix="1" applyNumberFormat="1" applyFont="1" applyFill="1" applyAlignment="1">
      <alignment horizontal="center"/>
    </xf>
    <xf numFmtId="0" fontId="7" fillId="3" borderId="0" xfId="0" applyFont="1" applyFill="1" applyAlignment="1">
      <alignment horizontal="right"/>
    </xf>
    <xf numFmtId="165" fontId="7" fillId="3" borderId="0" xfId="2" applyFont="1" applyFill="1" applyBorder="1"/>
    <xf numFmtId="168" fontId="7" fillId="3" borderId="0" xfId="1" applyNumberFormat="1" applyFont="1" applyFill="1" applyBorder="1"/>
    <xf numFmtId="0" fontId="6" fillId="3" borderId="0" xfId="0" applyFont="1" applyFill="1" applyAlignment="1">
      <alignment horizontal="right" vertical="center"/>
    </xf>
    <xf numFmtId="9" fontId="7" fillId="3" borderId="18" xfId="3" applyFont="1" applyFill="1" applyBorder="1" applyAlignment="1">
      <alignment horizontal="center"/>
    </xf>
    <xf numFmtId="165" fontId="13" fillId="3" borderId="0" xfId="2" applyFont="1" applyFill="1" applyBorder="1"/>
    <xf numFmtId="168" fontId="13" fillId="3" borderId="0" xfId="1" applyNumberFormat="1" applyFont="1" applyFill="1" applyBorder="1"/>
    <xf numFmtId="9" fontId="7" fillId="3" borderId="19" xfId="3" applyFont="1" applyFill="1" applyBorder="1" applyAlignment="1">
      <alignment horizontal="center"/>
    </xf>
    <xf numFmtId="168" fontId="7" fillId="3" borderId="0" xfId="3" applyNumberFormat="1" applyFont="1" applyFill="1" applyBorder="1"/>
    <xf numFmtId="0" fontId="6" fillId="3" borderId="0" xfId="0" applyFont="1" applyFill="1" applyAlignment="1">
      <alignment vertical="top"/>
    </xf>
    <xf numFmtId="0" fontId="7" fillId="3" borderId="19" xfId="0" applyFont="1" applyFill="1" applyBorder="1" applyAlignment="1">
      <alignment horizontal="center"/>
    </xf>
    <xf numFmtId="0" fontId="6" fillId="3" borderId="12" xfId="0" applyFont="1" applyFill="1" applyBorder="1" applyAlignment="1">
      <alignment vertical="top"/>
    </xf>
    <xf numFmtId="0" fontId="7" fillId="3" borderId="20" xfId="0" applyFont="1" applyFill="1" applyBorder="1" applyAlignment="1">
      <alignment horizontal="center"/>
    </xf>
    <xf numFmtId="0" fontId="6" fillId="3" borderId="0" xfId="0" quotePrefix="1" applyFont="1" applyFill="1" applyAlignment="1">
      <alignment vertical="top"/>
    </xf>
    <xf numFmtId="0" fontId="6" fillId="3" borderId="21" xfId="0" applyFont="1" applyFill="1" applyBorder="1"/>
    <xf numFmtId="0" fontId="6" fillId="3" borderId="9" xfId="0" applyFont="1" applyFill="1" applyBorder="1" applyAlignment="1">
      <alignment horizontal="right"/>
    </xf>
    <xf numFmtId="0" fontId="6" fillId="3" borderId="15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6" fillId="3" borderId="15" xfId="0" quotePrefix="1" applyFont="1" applyFill="1" applyBorder="1"/>
    <xf numFmtId="0" fontId="6" fillId="3" borderId="15" xfId="0" quotePrefix="1" applyFont="1" applyFill="1" applyBorder="1" applyAlignment="1">
      <alignment horizontal="right"/>
    </xf>
    <xf numFmtId="0" fontId="6" fillId="3" borderId="22" xfId="0" applyFont="1" applyFill="1" applyBorder="1" applyAlignment="1">
      <alignment horizontal="center"/>
    </xf>
    <xf numFmtId="0" fontId="6" fillId="3" borderId="23" xfId="0" applyFont="1" applyFill="1" applyBorder="1"/>
    <xf numFmtId="0" fontId="11" fillId="3" borderId="23" xfId="0" applyFont="1" applyFill="1" applyBorder="1"/>
    <xf numFmtId="171" fontId="6" fillId="3" borderId="23" xfId="0" applyNumberFormat="1" applyFont="1" applyFill="1" applyBorder="1" applyAlignment="1">
      <alignment horizontal="center"/>
    </xf>
    <xf numFmtId="9" fontId="6" fillId="3" borderId="23" xfId="3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 vertic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/>
    <xf numFmtId="9" fontId="0" fillId="3" borderId="23" xfId="3" applyFont="1" applyFill="1" applyBorder="1" applyAlignment="1">
      <alignment horizontal="center"/>
    </xf>
    <xf numFmtId="0" fontId="6" fillId="3" borderId="15" xfId="0" applyFont="1" applyFill="1" applyBorder="1" applyAlignment="1">
      <alignment horizontal="right"/>
    </xf>
    <xf numFmtId="0" fontId="0" fillId="3" borderId="15" xfId="0" applyFill="1" applyBorder="1"/>
    <xf numFmtId="171" fontId="6" fillId="3" borderId="15" xfId="0" applyNumberFormat="1" applyFont="1" applyFill="1" applyBorder="1" applyAlignment="1">
      <alignment horizontal="center"/>
    </xf>
    <xf numFmtId="9" fontId="0" fillId="3" borderId="15" xfId="3" applyFont="1" applyFill="1" applyBorder="1" applyAlignment="1">
      <alignment horizontal="center"/>
    </xf>
    <xf numFmtId="169" fontId="6" fillId="3" borderId="16" xfId="0" applyNumberFormat="1" applyFont="1" applyFill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171" fontId="6" fillId="3" borderId="9" xfId="0" applyNumberFormat="1" applyFont="1" applyFill="1" applyBorder="1" applyAlignment="1">
      <alignment horizontal="center"/>
    </xf>
    <xf numFmtId="1" fontId="6" fillId="3" borderId="10" xfId="0" applyNumberFormat="1" applyFont="1" applyFill="1" applyBorder="1" applyAlignment="1">
      <alignment horizontal="center"/>
    </xf>
    <xf numFmtId="0" fontId="11" fillId="3" borderId="0" xfId="0" applyFont="1" applyFill="1" applyAlignment="1">
      <alignment horizontal="left"/>
    </xf>
    <xf numFmtId="0" fontId="11" fillId="3" borderId="0" xfId="0" applyFont="1" applyFill="1" applyAlignment="1">
      <alignment horizontal="center"/>
    </xf>
    <xf numFmtId="1" fontId="11" fillId="3" borderId="0" xfId="0" applyNumberFormat="1" applyFont="1" applyFill="1" applyAlignment="1">
      <alignment horizontal="center"/>
    </xf>
    <xf numFmtId="1" fontId="11" fillId="3" borderId="13" xfId="0" applyNumberFormat="1" applyFont="1" applyFill="1" applyBorder="1" applyAlignment="1">
      <alignment horizontal="center"/>
    </xf>
    <xf numFmtId="170" fontId="6" fillId="3" borderId="0" xfId="0" applyNumberFormat="1" applyFont="1" applyFill="1" applyAlignment="1">
      <alignment horizontal="center"/>
    </xf>
    <xf numFmtId="169" fontId="6" fillId="3" borderId="13" xfId="0" applyNumberFormat="1" applyFont="1" applyFill="1" applyBorder="1" applyAlignment="1">
      <alignment horizontal="center"/>
    </xf>
    <xf numFmtId="0" fontId="11" fillId="3" borderId="0" xfId="0" applyFont="1" applyFill="1"/>
    <xf numFmtId="0" fontId="9" fillId="3" borderId="0" xfId="0" applyFont="1" applyFill="1" applyAlignment="1">
      <alignment wrapText="1"/>
    </xf>
    <xf numFmtId="0" fontId="10" fillId="3" borderId="0" xfId="0" applyFont="1" applyFill="1" applyAlignment="1">
      <alignment wrapText="1"/>
    </xf>
    <xf numFmtId="9" fontId="6" fillId="3" borderId="0" xfId="3" applyFont="1" applyFill="1" applyBorder="1" applyAlignment="1">
      <alignment horizontal="center" wrapText="1"/>
    </xf>
    <xf numFmtId="167" fontId="6" fillId="3" borderId="0" xfId="2" applyNumberFormat="1" applyFont="1" applyFill="1" applyBorder="1" applyAlignment="1">
      <alignment horizontal="right" wrapText="1"/>
    </xf>
    <xf numFmtId="0" fontId="14" fillId="3" borderId="12" xfId="0" applyFont="1" applyFill="1" applyBorder="1"/>
    <xf numFmtId="0" fontId="15" fillId="3" borderId="12" xfId="0" applyFont="1" applyFill="1" applyBorder="1" applyAlignment="1">
      <alignment horizontal="right"/>
    </xf>
    <xf numFmtId="0" fontId="15" fillId="3" borderId="14" xfId="0" applyFont="1" applyFill="1" applyBorder="1" applyAlignment="1">
      <alignment horizontal="right"/>
    </xf>
    <xf numFmtId="0" fontId="6" fillId="3" borderId="16" xfId="0" applyFont="1" applyFill="1" applyBorder="1" applyAlignment="1">
      <alignment horizontal="center"/>
    </xf>
    <xf numFmtId="0" fontId="6" fillId="0" borderId="12" xfId="0" applyFont="1" applyBorder="1" applyAlignment="1">
      <alignment vertical="top" wrapText="1"/>
    </xf>
    <xf numFmtId="0" fontId="10" fillId="3" borderId="8" xfId="0" applyFont="1" applyFill="1" applyBorder="1"/>
    <xf numFmtId="0" fontId="10" fillId="3" borderId="9" xfId="0" applyFont="1" applyFill="1" applyBorder="1"/>
    <xf numFmtId="0" fontId="10" fillId="3" borderId="14" xfId="0" applyFont="1" applyFill="1" applyBorder="1"/>
    <xf numFmtId="0" fontId="10" fillId="3" borderId="15" xfId="0" applyFont="1" applyFill="1" applyBorder="1"/>
    <xf numFmtId="0" fontId="10" fillId="3" borderId="9" xfId="0" applyFont="1" applyFill="1" applyBorder="1" applyAlignment="1">
      <alignment horizontal="right"/>
    </xf>
    <xf numFmtId="0" fontId="10" fillId="3" borderId="0" xfId="0" applyFont="1" applyFill="1" applyAlignment="1">
      <alignment horizontal="right"/>
    </xf>
    <xf numFmtId="0" fontId="10" fillId="3" borderId="0" xfId="0" quotePrefix="1" applyFont="1" applyFill="1"/>
    <xf numFmtId="0" fontId="10" fillId="3" borderId="0" xfId="0" quotePrefix="1" applyFont="1" applyFill="1" applyAlignment="1">
      <alignment horizontal="right"/>
    </xf>
    <xf numFmtId="0" fontId="10" fillId="3" borderId="14" xfId="0" applyFont="1" applyFill="1" applyBorder="1" applyAlignment="1">
      <alignment vertical="top"/>
    </xf>
    <xf numFmtId="0" fontId="10" fillId="3" borderId="15" xfId="0" quotePrefix="1" applyFont="1" applyFill="1" applyBorder="1"/>
    <xf numFmtId="0" fontId="10" fillId="3" borderId="15" xfId="0" quotePrefix="1" applyFont="1" applyFill="1" applyBorder="1" applyAlignment="1">
      <alignment horizontal="right"/>
    </xf>
    <xf numFmtId="0" fontId="10" fillId="3" borderId="12" xfId="0" applyFont="1" applyFill="1" applyBorder="1" applyAlignment="1">
      <alignment horizontal="left"/>
    </xf>
    <xf numFmtId="0" fontId="11" fillId="3" borderId="9" xfId="0" applyFont="1" applyFill="1" applyBorder="1"/>
    <xf numFmtId="0" fontId="0" fillId="0" borderId="0" xfId="0" applyAlignment="1">
      <alignment wrapText="1"/>
    </xf>
    <xf numFmtId="0" fontId="7" fillId="3" borderId="28" xfId="0" applyFont="1" applyFill="1" applyBorder="1" applyAlignment="1">
      <alignment horizontal="left" wrapText="1"/>
    </xf>
    <xf numFmtId="0" fontId="7" fillId="3" borderId="29" xfId="0" applyFont="1" applyFill="1" applyBorder="1" applyAlignment="1">
      <alignment horizontal="center" wrapText="1"/>
    </xf>
    <xf numFmtId="0" fontId="7" fillId="3" borderId="28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 wrapText="1"/>
    </xf>
    <xf numFmtId="0" fontId="7" fillId="3" borderId="30" xfId="0" applyFont="1" applyFill="1" applyBorder="1" applyAlignment="1">
      <alignment horizontal="center" wrapText="1"/>
    </xf>
    <xf numFmtId="0" fontId="6" fillId="3" borderId="25" xfId="0" applyFont="1" applyFill="1" applyBorder="1" applyAlignment="1">
      <alignment horizontal="center"/>
    </xf>
    <xf numFmtId="0" fontId="0" fillId="0" borderId="23" xfId="0" applyBorder="1" applyAlignment="1">
      <alignment wrapText="1"/>
    </xf>
    <xf numFmtId="0" fontId="17" fillId="4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/>
    </xf>
    <xf numFmtId="171" fontId="6" fillId="3" borderId="0" xfId="0" applyNumberFormat="1" applyFont="1" applyFill="1" applyAlignment="1">
      <alignment horizontal="center"/>
    </xf>
    <xf numFmtId="9" fontId="6" fillId="3" borderId="0" xfId="3" applyFont="1" applyFill="1" applyBorder="1" applyAlignment="1">
      <alignment horizontal="center"/>
    </xf>
    <xf numFmtId="0" fontId="0" fillId="0" borderId="23" xfId="0" applyBorder="1" applyAlignment="1">
      <alignment horizontal="left" wrapText="1"/>
    </xf>
    <xf numFmtId="0" fontId="10" fillId="3" borderId="12" xfId="0" applyFont="1" applyFill="1" applyBorder="1" applyAlignment="1">
      <alignment horizontal="left" vertical="top" wrapText="1"/>
    </xf>
    <xf numFmtId="0" fontId="10" fillId="3" borderId="0" xfId="0" applyFont="1" applyFill="1" applyAlignment="1">
      <alignment horizontal="left" vertical="top" wrapText="1"/>
    </xf>
    <xf numFmtId="17" fontId="7" fillId="3" borderId="25" xfId="0" quotePrefix="1" applyNumberFormat="1" applyFont="1" applyFill="1" applyBorder="1" applyAlignment="1">
      <alignment horizontal="left"/>
    </xf>
    <xf numFmtId="17" fontId="7" fillId="3" borderId="11" xfId="0" applyNumberFormat="1" applyFont="1" applyFill="1" applyBorder="1" applyAlignment="1">
      <alignment horizontal="left"/>
    </xf>
    <xf numFmtId="171" fontId="7" fillId="3" borderId="26" xfId="0" applyNumberFormat="1" applyFont="1" applyFill="1" applyBorder="1" applyAlignment="1">
      <alignment horizontal="left"/>
    </xf>
    <xf numFmtId="171" fontId="7" fillId="3" borderId="27" xfId="0" applyNumberFormat="1" applyFont="1" applyFill="1" applyBorder="1" applyAlignment="1">
      <alignment horizontal="left"/>
    </xf>
    <xf numFmtId="171" fontId="7" fillId="3" borderId="25" xfId="0" applyNumberFormat="1" applyFont="1" applyFill="1" applyBorder="1" applyAlignment="1">
      <alignment horizontal="left"/>
    </xf>
    <xf numFmtId="171" fontId="7" fillId="3" borderId="11" xfId="0" applyNumberFormat="1" applyFont="1" applyFill="1" applyBorder="1" applyAlignment="1">
      <alignment horizontal="left"/>
    </xf>
    <xf numFmtId="49" fontId="16" fillId="3" borderId="0" xfId="0" applyNumberFormat="1" applyFont="1" applyFill="1" applyAlignment="1">
      <alignment horizontal="center"/>
    </xf>
    <xf numFmtId="0" fontId="7" fillId="3" borderId="6" xfId="0" applyFont="1" applyFill="1" applyBorder="1" applyAlignment="1">
      <alignment horizontal="left"/>
    </xf>
    <xf numFmtId="0" fontId="7" fillId="3" borderId="25" xfId="0" applyFont="1" applyFill="1" applyBorder="1" applyAlignment="1">
      <alignment horizontal="left"/>
    </xf>
    <xf numFmtId="0" fontId="7" fillId="3" borderId="11" xfId="0" applyFont="1" applyFill="1" applyBorder="1" applyAlignment="1">
      <alignment horizontal="left"/>
    </xf>
    <xf numFmtId="0" fontId="3" fillId="0" borderId="2" xfId="0" applyFont="1" applyBorder="1"/>
    <xf numFmtId="0" fontId="2" fillId="0" borderId="2" xfId="0" applyFont="1" applyBorder="1"/>
    <xf numFmtId="0" fontId="3" fillId="0" borderId="1" xfId="0" applyFont="1" applyBorder="1"/>
    <xf numFmtId="0" fontId="3" fillId="0" borderId="2" xfId="0" applyFont="1" applyFill="1" applyBorder="1"/>
    <xf numFmtId="0" fontId="0" fillId="5" borderId="2" xfId="0" applyFill="1" applyBorder="1"/>
    <xf numFmtId="0" fontId="3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2" fillId="5" borderId="2" xfId="0" applyFont="1" applyFill="1" applyBorder="1"/>
    <xf numFmtId="0" fontId="3" fillId="6" borderId="13" xfId="0" applyFont="1" applyFill="1" applyBorder="1" applyAlignment="1">
      <alignment horizontal="center" vertical="center"/>
    </xf>
    <xf numFmtId="0" fontId="18" fillId="7" borderId="24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18" fillId="7" borderId="0" xfId="0" applyFont="1" applyFill="1"/>
    <xf numFmtId="0" fontId="3" fillId="7" borderId="24" xfId="0" applyFont="1" applyFill="1" applyBorder="1" applyAlignment="1">
      <alignment horizontal="center" vertical="center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3">
    <dxf>
      <font>
        <b/>
        <i val="0"/>
        <condense val="0"/>
        <extend val="0"/>
        <color indexed="8"/>
      </font>
      <fill>
        <patternFill>
          <bgColor indexed="11"/>
        </patternFill>
      </fill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MX"/>
              <a:t>Utilización de Recursos</a:t>
            </a:r>
          </a:p>
        </c:rich>
      </c:tx>
      <c:layout>
        <c:manualLayout>
          <c:xMode val="edge"/>
          <c:yMode val="edge"/>
          <c:x val="7.1533000577974773E-3"/>
          <c:y val="1.60777194445807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781120369903852E-2"/>
          <c:y val="0.10289740444531671"/>
          <c:w val="0.90989976735183908"/>
          <c:h val="0.7910237966733723"/>
        </c:manualLayout>
      </c:layout>
      <c:barChart>
        <c:barDir val="col"/>
        <c:grouping val="stacked"/>
        <c:varyColors val="1"/>
        <c:ser>
          <c:idx val="0"/>
          <c:order val="0"/>
          <c:tx>
            <c:strRef>
              <c:f>Datos!$F$1</c:f>
              <c:strCache>
                <c:ptCount val="1"/>
                <c:pt idx="0">
                  <c:v>Recursos Planeados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969696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6912-4AD5-A849-9811F9BFB2F4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6912-4AD5-A849-9811F9BFB2F4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6912-4AD5-A849-9811F9BFB2F4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6912-4AD5-A849-9811F9BFB2F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6912-4AD5-A849-9811F9BFB2F4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6912-4AD5-A849-9811F9BFB2F4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6912-4AD5-A849-9811F9BFB2F4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6912-4AD5-A849-9811F9BFB2F4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6912-4AD5-A849-9811F9BFB2F4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6912-4AD5-A849-9811F9BFB2F4}"/>
              </c:ext>
            </c:extLst>
          </c:dPt>
          <c:dPt>
            <c:idx val="10"/>
            <c:invertIfNegative val="0"/>
            <c:bubble3D val="0"/>
            <c:spPr>
              <a:solidFill>
                <a:srgbClr val="96969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A-6912-4AD5-A849-9811F9BFB2F4}"/>
              </c:ext>
            </c:extLst>
          </c:dPt>
          <c:dPt>
            <c:idx val="11"/>
            <c:invertIfNegative val="0"/>
            <c:bubble3D val="0"/>
            <c:spPr>
              <a:solidFill>
                <a:srgbClr val="96969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B-6912-4AD5-A849-9811F9BFB2F4}"/>
              </c:ext>
            </c:extLst>
          </c:dPt>
          <c:cat>
            <c:strRef>
              <c:f>Datos!$A$2:$A$13</c:f>
              <c:strCache>
                <c:ptCount val="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Datos!$F$2:$F$13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912-4AD5-A849-9811F9BFB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0"/>
        <c:axId val="1777494287"/>
        <c:axId val="1"/>
      </c:barChart>
      <c:lineChart>
        <c:grouping val="standard"/>
        <c:varyColors val="0"/>
        <c:ser>
          <c:idx val="1"/>
          <c:order val="1"/>
          <c:tx>
            <c:strRef>
              <c:f>Datos!$G$1</c:f>
              <c:strCache>
                <c:ptCount val="1"/>
                <c:pt idx="0">
                  <c:v>Recursos Reales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Datos!$A$2:$A$13</c:f>
              <c:strCache>
                <c:ptCount val="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Datos!$G$2:$G$13</c:f>
              <c:numCache>
                <c:formatCode>General</c:formatCode>
                <c:ptCount val="12"/>
                <c:pt idx="0">
                  <c:v>2</c:v>
                </c:pt>
                <c:pt idx="1">
                  <c:v>3.2</c:v>
                </c:pt>
                <c:pt idx="2">
                  <c:v>4.5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6912-4AD5-A849-9811F9BFB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777494287"/>
        <c:axId val="1"/>
      </c:lineChart>
      <c:catAx>
        <c:axId val="17774942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MX"/>
                  <a:t>Headcount</a:t>
                </a:r>
              </a:p>
            </c:rich>
          </c:tx>
          <c:layout>
            <c:manualLayout>
              <c:xMode val="edge"/>
              <c:yMode val="edge"/>
              <c:x val="7.1533000577974773E-3"/>
              <c:y val="0.4019429861145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1777494287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097954542140337"/>
          <c:y val="1.6077719444580738E-2"/>
          <c:w val="0.30902256249685101"/>
          <c:h val="0.212225896668465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rgbClr val="FFFFFF"/>
    </a:solidFill>
    <a:ln w="1270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1" l="0.75" r="0.75" t="1" header="0.5" footer="0.5"/>
    <c:pageSetup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Costos</a:t>
            </a:r>
            <a:r>
              <a:rPr lang="es-ES" baseline="0"/>
              <a:t> planeados VS reales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[1]Hoja1!$B$2:$B$4</c:f>
              <c:numCache>
                <c:formatCode>#,##0.00</c:formatCode>
                <c:ptCount val="3"/>
                <c:pt idx="0">
                  <c:v>8</c:v>
                </c:pt>
                <c:pt idx="1">
                  <c:v>15</c:v>
                </c:pt>
                <c:pt idx="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3-48AD-BF51-26319DB92BD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[1]Hoja1!$E$2:$E$4</c:f>
              <c:numCache>
                <c:formatCode>#,##0.00</c:formatCode>
                <c:ptCount val="3"/>
                <c:pt idx="0">
                  <c:v>7.5</c:v>
                </c:pt>
                <c:pt idx="1">
                  <c:v>25.5</c:v>
                </c:pt>
                <c:pt idx="2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3-48AD-BF51-26319DB92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410383"/>
        <c:axId val="989415663"/>
      </c:lineChart>
      <c:catAx>
        <c:axId val="98941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9415663"/>
        <c:crosses val="autoZero"/>
        <c:auto val="1"/>
        <c:lblAlgn val="ctr"/>
        <c:lblOffset val="100"/>
        <c:noMultiLvlLbl val="0"/>
      </c:catAx>
      <c:valAx>
        <c:axId val="98941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941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45</xdr:row>
      <xdr:rowOff>47625</xdr:rowOff>
    </xdr:from>
    <xdr:to>
      <xdr:col>6</xdr:col>
      <xdr:colOff>1019175</xdr:colOff>
      <xdr:row>60</xdr:row>
      <xdr:rowOff>114300</xdr:rowOff>
    </xdr:to>
    <xdr:graphicFrame macro="">
      <xdr:nvGraphicFramePr>
        <xdr:cNvPr id="1035" name="Gráfico 11">
          <a:extLst>
            <a:ext uri="{FF2B5EF4-FFF2-40B4-BE49-F238E27FC236}">
              <a16:creationId xmlns:a16="http://schemas.microsoft.com/office/drawing/2014/main" id="{5142DA6A-679A-068F-DAF1-A2D15D780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11</xdr:row>
      <xdr:rowOff>28575</xdr:rowOff>
    </xdr:from>
    <xdr:to>
      <xdr:col>21</xdr:col>
      <xdr:colOff>0</xdr:colOff>
      <xdr:row>19</xdr:row>
      <xdr:rowOff>161925</xdr:rowOff>
    </xdr:to>
    <xdr:sp macro="" textlink="">
      <xdr:nvSpPr>
        <xdr:cNvPr id="1036" name="Text Box 12">
          <a:extLst>
            <a:ext uri="{FF2B5EF4-FFF2-40B4-BE49-F238E27FC236}">
              <a16:creationId xmlns:a16="http://schemas.microsoft.com/office/drawing/2014/main" id="{2829457E-532B-82EB-4A3C-B21D0CF08E06}"/>
            </a:ext>
          </a:extLst>
        </xdr:cNvPr>
        <xdr:cNvSpPr txBox="1">
          <a:spLocks noChangeArrowheads="1"/>
        </xdr:cNvSpPr>
      </xdr:nvSpPr>
      <xdr:spPr bwMode="auto">
        <a:xfrm>
          <a:off x="7153275" y="2133600"/>
          <a:ext cx="5734050" cy="1695450"/>
        </a:xfrm>
        <a:prstGeom prst="rect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1100"/>
            <a:t>El proyecto sigue en ejecución según lo planeado, con las tareas avanzando dentro del cronograma y sin contratiempos importantes. El equipo continúa trabajando para cumplir con los objetivos establecidos</a:t>
          </a:r>
          <a:endParaRPr lang="es-MX" sz="1100" b="0" i="0" u="none" strike="noStrike" baseline="0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22</xdr:col>
      <xdr:colOff>152400</xdr:colOff>
      <xdr:row>1</xdr:row>
      <xdr:rowOff>104775</xdr:rowOff>
    </xdr:from>
    <xdr:to>
      <xdr:col>22</xdr:col>
      <xdr:colOff>542925</xdr:colOff>
      <xdr:row>3</xdr:row>
      <xdr:rowOff>57150</xdr:rowOff>
    </xdr:to>
    <xdr:sp macro="" textlink="">
      <xdr:nvSpPr>
        <xdr:cNvPr id="1043" name="Oval 19">
          <a:extLst>
            <a:ext uri="{FF2B5EF4-FFF2-40B4-BE49-F238E27FC236}">
              <a16:creationId xmlns:a16="http://schemas.microsoft.com/office/drawing/2014/main" id="{E9E052EC-FA01-9F4F-3239-30FF44E6D41B}"/>
            </a:ext>
          </a:extLst>
        </xdr:cNvPr>
        <xdr:cNvSpPr>
          <a:spLocks noChangeArrowheads="1"/>
        </xdr:cNvSpPr>
      </xdr:nvSpPr>
      <xdr:spPr bwMode="auto">
        <a:xfrm>
          <a:off x="14173200" y="266700"/>
          <a:ext cx="390525" cy="4000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5000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22</xdr:col>
      <xdr:colOff>152400</xdr:colOff>
      <xdr:row>6</xdr:row>
      <xdr:rowOff>19050</xdr:rowOff>
    </xdr:from>
    <xdr:to>
      <xdr:col>22</xdr:col>
      <xdr:colOff>542925</xdr:colOff>
      <xdr:row>8</xdr:row>
      <xdr:rowOff>38100</xdr:rowOff>
    </xdr:to>
    <xdr:sp macro="" textlink="">
      <xdr:nvSpPr>
        <xdr:cNvPr id="1044" name="Oval 20">
          <a:extLst>
            <a:ext uri="{FF2B5EF4-FFF2-40B4-BE49-F238E27FC236}">
              <a16:creationId xmlns:a16="http://schemas.microsoft.com/office/drawing/2014/main" id="{40CD4C1A-8C07-F607-C093-E5255D9816CB}"/>
            </a:ext>
          </a:extLst>
        </xdr:cNvPr>
        <xdr:cNvSpPr>
          <a:spLocks noChangeArrowheads="1"/>
        </xdr:cNvSpPr>
      </xdr:nvSpPr>
      <xdr:spPr bwMode="auto">
        <a:xfrm>
          <a:off x="14173200" y="1190625"/>
          <a:ext cx="390525" cy="390525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FF00" mc:Ignorable="a14" a14:legacySpreadsheetColorIndex="11"/>
              </a:solidFill>
            </a14:hiddenFill>
          </a:ext>
        </a:extLst>
      </xdr:spPr>
    </xdr:sp>
    <xdr:clientData/>
  </xdr:twoCellAnchor>
  <xdr:twoCellAnchor>
    <xdr:from>
      <xdr:col>22</xdr:col>
      <xdr:colOff>152400</xdr:colOff>
      <xdr:row>3</xdr:row>
      <xdr:rowOff>123825</xdr:rowOff>
    </xdr:from>
    <xdr:to>
      <xdr:col>22</xdr:col>
      <xdr:colOff>542925</xdr:colOff>
      <xdr:row>5</xdr:row>
      <xdr:rowOff>152400</xdr:rowOff>
    </xdr:to>
    <xdr:sp macro="" textlink="">
      <xdr:nvSpPr>
        <xdr:cNvPr id="1045" name="Oval 21">
          <a:extLst>
            <a:ext uri="{FF2B5EF4-FFF2-40B4-BE49-F238E27FC236}">
              <a16:creationId xmlns:a16="http://schemas.microsoft.com/office/drawing/2014/main" id="{BCD0B6B4-7A64-AE75-04DB-EB374F128FA1}"/>
            </a:ext>
          </a:extLst>
        </xdr:cNvPr>
        <xdr:cNvSpPr>
          <a:spLocks noChangeArrowheads="1"/>
        </xdr:cNvSpPr>
      </xdr:nvSpPr>
      <xdr:spPr bwMode="auto">
        <a:xfrm>
          <a:off x="14173200" y="733425"/>
          <a:ext cx="390525" cy="4095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>
            <a:alpha val="5000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219075</xdr:colOff>
      <xdr:row>0</xdr:row>
      <xdr:rowOff>57151</xdr:rowOff>
    </xdr:from>
    <xdr:to>
      <xdr:col>1</xdr:col>
      <xdr:colOff>647700</xdr:colOff>
      <xdr:row>3</xdr:row>
      <xdr:rowOff>44419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2F822F14-07D0-46CA-9AA6-D33EB9FF5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219075" y="57151"/>
          <a:ext cx="895350" cy="596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294155</xdr:colOff>
      <xdr:row>15</xdr:row>
      <xdr:rowOff>28015</xdr:rowOff>
    </xdr:from>
    <xdr:to>
      <xdr:col>4</xdr:col>
      <xdr:colOff>938492</xdr:colOff>
      <xdr:row>28</xdr:row>
      <xdr:rowOff>112900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CDB594-EAB0-401A-8E7F-BF15DEBCF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182095</xdr:colOff>
      <xdr:row>18</xdr:row>
      <xdr:rowOff>168088</xdr:rowOff>
    </xdr:from>
    <xdr:to>
      <xdr:col>4</xdr:col>
      <xdr:colOff>882463</xdr:colOff>
      <xdr:row>20</xdr:row>
      <xdr:rowOff>210110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98C65BF2-D131-B8EF-A31D-385A87CCDA31}"/>
            </a:ext>
          </a:extLst>
        </xdr:cNvPr>
        <xdr:cNvSpPr txBox="1"/>
      </xdr:nvSpPr>
      <xdr:spPr>
        <a:xfrm>
          <a:off x="3739963" y="3697941"/>
          <a:ext cx="700368" cy="4342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Costos</a:t>
          </a:r>
          <a:r>
            <a:rPr lang="es-ES" sz="1100" baseline="0"/>
            <a:t> reales</a:t>
          </a:r>
          <a:endParaRPr lang="es-ES" sz="1100"/>
        </a:p>
      </xdr:txBody>
    </xdr:sp>
    <xdr:clientData/>
  </xdr:twoCellAnchor>
  <xdr:twoCellAnchor>
    <xdr:from>
      <xdr:col>4</xdr:col>
      <xdr:colOff>278465</xdr:colOff>
      <xdr:row>24</xdr:row>
      <xdr:rowOff>138393</xdr:rowOff>
    </xdr:from>
    <xdr:to>
      <xdr:col>4</xdr:col>
      <xdr:colOff>1106581</xdr:colOff>
      <xdr:row>26</xdr:row>
      <xdr:rowOff>180415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E884B7EC-EFC9-4E0E-BC8D-2C29AC51D65E}"/>
            </a:ext>
          </a:extLst>
        </xdr:cNvPr>
        <xdr:cNvSpPr txBox="1"/>
      </xdr:nvSpPr>
      <xdr:spPr>
        <a:xfrm>
          <a:off x="3836333" y="4872878"/>
          <a:ext cx="828116" cy="4342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Costos</a:t>
          </a:r>
          <a:r>
            <a:rPr lang="es-ES" sz="1100" baseline="0"/>
            <a:t> planeados</a:t>
          </a:r>
          <a:endParaRPr lang="es-E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ruze\Downloads\Libro1.xlsx" TargetMode="External"/><Relationship Id="rId1" Type="http://schemas.openxmlformats.org/officeDocument/2006/relationships/externalLinkPath" Target="file:///C:\Users\cruze\Downloads\Libro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sheetDataSet>
      <sheetData sheetId="0">
        <row r="2">
          <cell r="B2">
            <v>8</v>
          </cell>
          <cell r="E2">
            <v>7.5</v>
          </cell>
        </row>
        <row r="3">
          <cell r="B3">
            <v>15</v>
          </cell>
          <cell r="E3">
            <v>25.5</v>
          </cell>
        </row>
        <row r="4">
          <cell r="B4">
            <v>17</v>
          </cell>
          <cell r="E4">
            <v>38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CB7DD-C466-4E20-A627-6AC949F93468}">
  <sheetPr>
    <pageSetUpPr fitToPage="1"/>
  </sheetPr>
  <dimension ref="A1:X62"/>
  <sheetViews>
    <sheetView showGridLines="0" topLeftCell="I1" zoomScale="86" zoomScaleNormal="96" workbookViewId="0">
      <selection activeCell="F24" sqref="F24"/>
    </sheetView>
  </sheetViews>
  <sheetFormatPr baseColWidth="10" defaultColWidth="9.140625" defaultRowHeight="12.75" x14ac:dyDescent="0.2"/>
  <cols>
    <col min="1" max="1" width="7" style="2" customWidth="1"/>
    <col min="2" max="2" width="21" style="2" customWidth="1"/>
    <col min="3" max="3" width="4.140625" style="2" customWidth="1"/>
    <col min="4" max="4" width="21.140625" style="2" customWidth="1"/>
    <col min="5" max="5" width="20.5703125" style="2" customWidth="1"/>
    <col min="6" max="7" width="16.7109375" style="2" customWidth="1"/>
    <col min="8" max="8" width="4.28515625" style="2" customWidth="1"/>
    <col min="9" max="9" width="41.5703125" style="2" customWidth="1"/>
    <col min="10" max="21" width="3.7109375" style="2" customWidth="1"/>
    <col min="22" max="22" width="17" style="3" customWidth="1"/>
    <col min="23" max="23" width="15.5703125" style="2" customWidth="1"/>
    <col min="24" max="24" width="4.7109375" style="2" customWidth="1"/>
    <col min="25" max="16384" width="9.140625" style="2"/>
  </cols>
  <sheetData>
    <row r="1" spans="1:24" x14ac:dyDescent="0.2">
      <c r="A1" s="19"/>
      <c r="B1" s="19"/>
      <c r="C1" s="19"/>
      <c r="D1" s="19"/>
      <c r="E1" s="19"/>
      <c r="F1" s="20"/>
      <c r="G1" s="20"/>
      <c r="H1" s="20"/>
      <c r="I1" s="20"/>
      <c r="J1" s="20"/>
      <c r="K1" s="20"/>
      <c r="L1" s="20"/>
      <c r="M1" s="20"/>
      <c r="N1" s="20"/>
      <c r="O1" s="19"/>
      <c r="P1" s="20"/>
      <c r="Q1" s="20"/>
      <c r="R1" s="20"/>
      <c r="S1" s="20"/>
      <c r="T1" s="20"/>
      <c r="U1" s="19"/>
      <c r="V1" s="21"/>
      <c r="W1" s="22" t="s">
        <v>16</v>
      </c>
      <c r="X1" s="19"/>
    </row>
    <row r="2" spans="1:24" ht="19.5" customHeight="1" x14ac:dyDescent="0.25">
      <c r="A2" s="23"/>
      <c r="B2" s="139" t="s">
        <v>48</v>
      </c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24"/>
      <c r="W2" s="25"/>
      <c r="X2" s="19"/>
    </row>
    <row r="3" spans="1:24" ht="15.75" thickBot="1" x14ac:dyDescent="0.25">
      <c r="A3" s="19"/>
      <c r="B3" s="19"/>
      <c r="C3" s="19"/>
      <c r="D3" s="19"/>
      <c r="E3" s="19"/>
      <c r="F3" s="26"/>
      <c r="G3" s="19"/>
      <c r="H3" s="27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4"/>
      <c r="W3" s="28"/>
      <c r="X3" s="19"/>
    </row>
    <row r="4" spans="1:24" ht="15" x14ac:dyDescent="0.2">
      <c r="A4" s="19"/>
      <c r="B4" s="19"/>
      <c r="C4" s="19"/>
      <c r="D4" s="19"/>
      <c r="E4" s="29"/>
      <c r="F4" s="30" t="s">
        <v>44</v>
      </c>
      <c r="G4" s="31"/>
      <c r="H4" s="117" t="s">
        <v>49</v>
      </c>
      <c r="I4" s="31"/>
      <c r="J4" s="19"/>
      <c r="K4" s="31"/>
      <c r="L4" s="31"/>
      <c r="M4" s="31"/>
      <c r="N4" s="31"/>
      <c r="O4" s="31"/>
      <c r="P4" s="31"/>
      <c r="Q4" s="31"/>
      <c r="R4" s="31"/>
      <c r="S4" s="31"/>
      <c r="T4" s="31"/>
      <c r="U4" s="32"/>
      <c r="V4" s="24"/>
      <c r="W4" s="28"/>
      <c r="X4" s="19"/>
    </row>
    <row r="5" spans="1:24" ht="15" x14ac:dyDescent="0.2">
      <c r="A5" s="33" t="s">
        <v>38</v>
      </c>
      <c r="B5" s="34"/>
      <c r="C5" s="140" t="s">
        <v>45</v>
      </c>
      <c r="D5" s="140"/>
      <c r="E5" s="29"/>
      <c r="F5" s="35"/>
      <c r="G5" s="19"/>
      <c r="H5" s="95" t="s">
        <v>50</v>
      </c>
      <c r="I5" s="19"/>
      <c r="J5" s="19"/>
      <c r="K5" s="19"/>
      <c r="L5" s="19"/>
      <c r="M5" s="19"/>
      <c r="N5" s="19"/>
      <c r="O5" s="19"/>
      <c r="P5" s="19"/>
      <c r="Q5" s="19"/>
      <c r="R5" s="19"/>
      <c r="T5" s="19"/>
      <c r="U5" s="36"/>
      <c r="V5" s="24"/>
      <c r="W5" s="28"/>
      <c r="X5" s="19"/>
    </row>
    <row r="6" spans="1:24" ht="14.25" x14ac:dyDescent="0.2">
      <c r="A6" s="33" t="s">
        <v>2</v>
      </c>
      <c r="B6" s="72"/>
      <c r="C6" s="141" t="s">
        <v>46</v>
      </c>
      <c r="D6" s="142"/>
      <c r="E6" s="29"/>
      <c r="F6" s="104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36"/>
      <c r="V6" s="21"/>
      <c r="W6" s="28"/>
      <c r="X6" s="19"/>
    </row>
    <row r="7" spans="1:24" ht="15" x14ac:dyDescent="0.2">
      <c r="A7" s="33" t="s">
        <v>4</v>
      </c>
      <c r="B7" s="34"/>
      <c r="C7" s="135">
        <v>38366</v>
      </c>
      <c r="D7" s="136"/>
      <c r="E7" s="29"/>
      <c r="F7" s="35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36"/>
      <c r="V7" s="21"/>
      <c r="W7" s="28"/>
      <c r="X7" s="19"/>
    </row>
    <row r="8" spans="1:24" ht="14.25" x14ac:dyDescent="0.2">
      <c r="A8" s="33" t="s">
        <v>5</v>
      </c>
      <c r="B8" s="34"/>
      <c r="C8" s="137">
        <v>38437</v>
      </c>
      <c r="D8" s="138"/>
      <c r="E8" s="37"/>
      <c r="F8" s="38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36"/>
      <c r="V8" s="21"/>
      <c r="W8" s="28"/>
      <c r="X8" s="19"/>
    </row>
    <row r="9" spans="1:24" ht="13.5" thickBot="1" x14ac:dyDescent="0.25">
      <c r="A9" s="33" t="s">
        <v>3</v>
      </c>
      <c r="B9" s="34"/>
      <c r="C9" s="133" t="s">
        <v>47</v>
      </c>
      <c r="D9" s="134"/>
      <c r="E9" s="19"/>
      <c r="F9" s="39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1"/>
      <c r="V9" s="21"/>
      <c r="W9" s="42"/>
      <c r="X9" s="19"/>
    </row>
    <row r="10" spans="1:24" ht="12.75" customHeight="1" thickBot="1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43"/>
      <c r="W10" s="19"/>
      <c r="X10" s="19"/>
    </row>
    <row r="11" spans="1:24" ht="18" customHeight="1" x14ac:dyDescent="0.25">
      <c r="A11" s="44" t="s">
        <v>9</v>
      </c>
      <c r="B11" s="45"/>
      <c r="C11" s="31"/>
      <c r="D11" s="31"/>
      <c r="E11" s="31"/>
      <c r="F11" s="31"/>
      <c r="G11" s="31"/>
      <c r="H11" s="46"/>
      <c r="I11" s="47" t="s">
        <v>20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43"/>
      <c r="W11" s="19"/>
      <c r="X11" s="19"/>
    </row>
    <row r="12" spans="1:24" ht="18" customHeight="1" thickBot="1" x14ac:dyDescent="0.3">
      <c r="A12" s="48"/>
      <c r="B12" s="19"/>
      <c r="C12" s="49"/>
      <c r="D12" s="50"/>
      <c r="E12" s="19"/>
      <c r="F12" s="49"/>
      <c r="G12" s="50"/>
      <c r="H12" s="46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43"/>
      <c r="W12" s="19"/>
      <c r="X12" s="19"/>
    </row>
    <row r="13" spans="1:24" ht="15" customHeight="1" x14ac:dyDescent="0.2">
      <c r="A13" s="46"/>
      <c r="B13" s="49" t="s">
        <v>10</v>
      </c>
      <c r="C13" s="51"/>
      <c r="D13" s="52">
        <f>Datos!B14</f>
        <v>40</v>
      </c>
      <c r="E13" s="49" t="s">
        <v>31</v>
      </c>
      <c r="F13" s="52">
        <v>38000</v>
      </c>
      <c r="G13" s="53"/>
      <c r="H13" s="46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54" t="s">
        <v>39</v>
      </c>
      <c r="W13" s="55">
        <v>0.75</v>
      </c>
      <c r="X13" s="19"/>
    </row>
    <row r="14" spans="1:24" ht="15" customHeight="1" x14ac:dyDescent="0.35">
      <c r="A14" s="46"/>
      <c r="B14" s="49" t="s">
        <v>30</v>
      </c>
      <c r="C14" s="51"/>
      <c r="D14" s="56">
        <f>F13+F14</f>
        <v>42500</v>
      </c>
      <c r="E14" s="49" t="s">
        <v>32</v>
      </c>
      <c r="F14" s="56">
        <v>4500</v>
      </c>
      <c r="G14" s="57"/>
      <c r="H14" s="46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54" t="s">
        <v>40</v>
      </c>
      <c r="W14" s="58">
        <v>0.85</v>
      </c>
      <c r="X14" s="19"/>
    </row>
    <row r="15" spans="1:24" ht="15" customHeight="1" x14ac:dyDescent="0.2">
      <c r="A15" s="46"/>
      <c r="B15" s="49" t="s">
        <v>19</v>
      </c>
      <c r="C15" s="51"/>
      <c r="D15" s="52">
        <f>D14-D13</f>
        <v>42460</v>
      </c>
      <c r="E15" s="19"/>
      <c r="F15" s="52">
        <f>SUM(F13:F14)</f>
        <v>42500</v>
      </c>
      <c r="G15" s="59"/>
      <c r="H15" s="46"/>
      <c r="I15" s="60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54" t="s">
        <v>21</v>
      </c>
      <c r="W15" s="61" t="s">
        <v>87</v>
      </c>
      <c r="X15" s="19"/>
    </row>
    <row r="16" spans="1:24" ht="15" customHeight="1" thickBot="1" x14ac:dyDescent="0.25">
      <c r="A16" s="46"/>
      <c r="B16" s="19"/>
      <c r="C16" s="51"/>
      <c r="D16" s="59"/>
      <c r="E16" s="19"/>
      <c r="F16" s="51"/>
      <c r="G16" s="59"/>
      <c r="H16" s="62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54" t="s">
        <v>22</v>
      </c>
      <c r="W16" s="63" t="s">
        <v>88</v>
      </c>
      <c r="X16" s="19"/>
    </row>
    <row r="17" spans="1:24" ht="15" customHeight="1" x14ac:dyDescent="0.2">
      <c r="A17" s="46"/>
      <c r="B17" s="19"/>
      <c r="C17" s="19"/>
      <c r="D17" s="19"/>
      <c r="E17" s="19"/>
      <c r="F17" s="19"/>
      <c r="G17" s="19"/>
      <c r="H17" s="62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19"/>
      <c r="X17" s="19"/>
    </row>
    <row r="18" spans="1:24" ht="15" customHeight="1" x14ac:dyDescent="0.2">
      <c r="A18" s="46"/>
      <c r="B18" s="19"/>
      <c r="C18" s="19"/>
      <c r="D18" s="19"/>
      <c r="E18" s="19"/>
      <c r="F18" s="19"/>
      <c r="G18" s="19"/>
      <c r="H18" s="62"/>
      <c r="I18" s="60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0"/>
      <c r="W18" s="19"/>
      <c r="X18" s="19"/>
    </row>
    <row r="19" spans="1:24" ht="15" customHeight="1" x14ac:dyDescent="0.2">
      <c r="A19" s="46"/>
      <c r="B19" s="19"/>
      <c r="C19" s="19"/>
      <c r="D19" s="19"/>
      <c r="E19" s="19"/>
      <c r="F19" s="19"/>
      <c r="G19" s="19"/>
      <c r="H19" s="62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19"/>
      <c r="X19" s="19"/>
    </row>
    <row r="20" spans="1:24" ht="15" customHeight="1" x14ac:dyDescent="0.2">
      <c r="A20" s="46"/>
      <c r="B20" s="19"/>
      <c r="C20" s="19"/>
      <c r="D20" s="19"/>
      <c r="E20" s="19"/>
      <c r="F20" s="19"/>
      <c r="G20" s="19"/>
      <c r="H20" s="46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43"/>
      <c r="W20" s="19"/>
      <c r="X20" s="19"/>
    </row>
    <row r="21" spans="1:24" ht="18" customHeight="1" thickBot="1" x14ac:dyDescent="0.3">
      <c r="A21" s="46"/>
      <c r="B21" s="19"/>
      <c r="C21" s="19"/>
      <c r="D21" s="19"/>
      <c r="E21" s="19"/>
      <c r="F21" s="19"/>
      <c r="G21" s="19"/>
      <c r="H21" s="46"/>
      <c r="I21" s="47" t="s">
        <v>37</v>
      </c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3"/>
      <c r="W21" s="51"/>
      <c r="X21" s="19"/>
    </row>
    <row r="22" spans="1:24" ht="15" customHeight="1" x14ac:dyDescent="0.2">
      <c r="A22" s="46"/>
      <c r="B22" s="19"/>
      <c r="C22" s="19"/>
      <c r="D22" s="19"/>
      <c r="E22" s="19"/>
      <c r="F22" s="19"/>
      <c r="G22" s="19"/>
      <c r="H22" s="65"/>
      <c r="I22" s="105" t="s">
        <v>61</v>
      </c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9"/>
      <c r="W22" s="32"/>
      <c r="X22" s="19"/>
    </row>
    <row r="23" spans="1:24" ht="15" customHeight="1" x14ac:dyDescent="0.2">
      <c r="A23" s="46"/>
      <c r="B23" s="19"/>
      <c r="C23" s="19"/>
      <c r="D23" s="19"/>
      <c r="E23" s="19"/>
      <c r="F23" s="19"/>
      <c r="G23" s="19"/>
      <c r="H23" s="65"/>
      <c r="I23" s="131" t="s">
        <v>60</v>
      </c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36"/>
      <c r="X23" s="19"/>
    </row>
    <row r="24" spans="1:24" ht="15" customHeight="1" x14ac:dyDescent="0.2">
      <c r="A24" s="46"/>
      <c r="B24" s="19"/>
      <c r="C24" s="19"/>
      <c r="D24" s="19"/>
      <c r="E24" s="19"/>
      <c r="F24" s="19"/>
      <c r="G24" s="19"/>
      <c r="H24" s="65"/>
      <c r="I24" s="38" t="s">
        <v>57</v>
      </c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110"/>
      <c r="W24" s="36"/>
      <c r="X24" s="19"/>
    </row>
    <row r="25" spans="1:24" ht="15" customHeight="1" x14ac:dyDescent="0.2">
      <c r="A25" s="46"/>
      <c r="B25" s="19"/>
      <c r="C25" s="19"/>
      <c r="D25" s="19"/>
      <c r="E25" s="19"/>
      <c r="F25" s="19"/>
      <c r="G25" s="19"/>
      <c r="H25" s="65"/>
      <c r="I25" s="38" t="s">
        <v>59</v>
      </c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110"/>
      <c r="W25" s="36"/>
      <c r="X25" s="19"/>
    </row>
    <row r="26" spans="1:24" ht="15" customHeight="1" x14ac:dyDescent="0.2">
      <c r="A26" s="46"/>
      <c r="B26" s="19"/>
      <c r="C26" s="49"/>
      <c r="D26" s="19"/>
      <c r="E26" s="19"/>
      <c r="F26" s="19"/>
      <c r="G26" s="19"/>
      <c r="H26" s="65"/>
      <c r="I26" s="38" t="s">
        <v>58</v>
      </c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110"/>
      <c r="W26" s="36"/>
      <c r="X26" s="19"/>
    </row>
    <row r="27" spans="1:24" ht="15" customHeight="1" x14ac:dyDescent="0.2">
      <c r="A27" s="46"/>
      <c r="B27" s="19"/>
      <c r="C27" s="60"/>
      <c r="D27" s="60"/>
      <c r="E27" s="60"/>
      <c r="F27" s="60"/>
      <c r="G27" s="60"/>
      <c r="H27" s="65"/>
      <c r="I27" s="38" t="s">
        <v>25</v>
      </c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110"/>
      <c r="W27" s="36"/>
      <c r="X27" s="19"/>
    </row>
    <row r="28" spans="1:24" ht="15" customHeight="1" x14ac:dyDescent="0.2">
      <c r="A28" s="46"/>
      <c r="B28" s="19"/>
      <c r="C28" s="19"/>
      <c r="D28" s="19"/>
      <c r="E28" s="19"/>
      <c r="F28" s="19"/>
      <c r="G28" s="19"/>
      <c r="H28" s="65"/>
      <c r="I28" s="38" t="s">
        <v>26</v>
      </c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110"/>
      <c r="W28" s="36"/>
      <c r="X28" s="19"/>
    </row>
    <row r="29" spans="1:24" ht="15" customHeight="1" thickBot="1" x14ac:dyDescent="0.25">
      <c r="A29" s="39"/>
      <c r="B29" s="40"/>
      <c r="C29" s="40"/>
      <c r="D29" s="40"/>
      <c r="E29" s="40"/>
      <c r="F29" s="40"/>
      <c r="G29" s="67"/>
      <c r="H29" s="65"/>
      <c r="I29" s="38" t="s">
        <v>27</v>
      </c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110"/>
      <c r="W29" s="36"/>
      <c r="X29" s="19"/>
    </row>
    <row r="30" spans="1:24" ht="15" customHeight="1" x14ac:dyDescent="0.2">
      <c r="A30" s="30" t="s">
        <v>11</v>
      </c>
      <c r="B30" s="31"/>
      <c r="C30" s="31"/>
      <c r="D30" s="31"/>
      <c r="E30" s="31"/>
      <c r="F30" s="31"/>
      <c r="G30" s="68"/>
      <c r="H30" s="19"/>
      <c r="I30" s="38" t="s">
        <v>28</v>
      </c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2"/>
      <c r="W30" s="36"/>
      <c r="X30" s="19"/>
    </row>
    <row r="31" spans="1:24" ht="28.5" customHeight="1" thickBot="1" x14ac:dyDescent="0.25">
      <c r="A31" s="120" t="s">
        <v>15</v>
      </c>
      <c r="B31" s="119" t="s">
        <v>36</v>
      </c>
      <c r="C31" s="119"/>
      <c r="D31" s="121" t="s">
        <v>12</v>
      </c>
      <c r="E31" s="121" t="s">
        <v>14</v>
      </c>
      <c r="F31" s="122" t="s">
        <v>13</v>
      </c>
      <c r="G31" s="123" t="s">
        <v>16</v>
      </c>
      <c r="H31" s="19"/>
      <c r="I31" s="113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5"/>
      <c r="W31" s="41"/>
      <c r="X31" s="19"/>
    </row>
    <row r="32" spans="1:24" ht="42" customHeight="1" thickBot="1" x14ac:dyDescent="0.3">
      <c r="A32" s="124">
        <v>1</v>
      </c>
      <c r="B32" s="125" t="s">
        <v>51</v>
      </c>
      <c r="C32" s="73"/>
      <c r="D32" s="74">
        <v>45671</v>
      </c>
      <c r="E32" s="75">
        <v>1</v>
      </c>
      <c r="F32" s="74">
        <v>45673</v>
      </c>
      <c r="G32" s="126" t="s">
        <v>6</v>
      </c>
      <c r="H32" s="19"/>
      <c r="I32" s="47" t="s">
        <v>23</v>
      </c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31"/>
      <c r="X32" s="19"/>
    </row>
    <row r="33" spans="1:24" ht="45" customHeight="1" x14ac:dyDescent="0.2">
      <c r="A33" s="127">
        <v>2</v>
      </c>
      <c r="B33" s="118" t="s">
        <v>52</v>
      </c>
      <c r="C33" s="95"/>
      <c r="D33" s="128">
        <v>45677</v>
      </c>
      <c r="E33" s="129">
        <v>0.8</v>
      </c>
      <c r="F33" s="128">
        <v>45684</v>
      </c>
      <c r="G33" s="151" t="s">
        <v>42</v>
      </c>
      <c r="H33" s="19"/>
      <c r="I33" s="105" t="s">
        <v>63</v>
      </c>
      <c r="J33" s="106"/>
      <c r="K33" s="106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66"/>
      <c r="W33" s="32"/>
      <c r="X33" s="19"/>
    </row>
    <row r="34" spans="1:24" ht="44.25" customHeight="1" x14ac:dyDescent="0.2">
      <c r="A34" s="124">
        <v>3</v>
      </c>
      <c r="B34" s="130" t="s">
        <v>62</v>
      </c>
      <c r="C34" s="73"/>
      <c r="D34" s="74">
        <v>45693</v>
      </c>
      <c r="E34" s="75">
        <v>0.7</v>
      </c>
      <c r="F34" s="74">
        <v>45703</v>
      </c>
      <c r="G34" s="153"/>
      <c r="H34" s="19"/>
      <c r="I34" s="38" t="s">
        <v>64</v>
      </c>
      <c r="J34" s="29"/>
      <c r="K34" s="2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43"/>
      <c r="W34" s="36"/>
      <c r="X34" s="19"/>
    </row>
    <row r="35" spans="1:24" ht="15" customHeight="1" x14ac:dyDescent="0.2">
      <c r="A35" s="71">
        <v>4</v>
      </c>
      <c r="B35" s="72" t="s">
        <v>53</v>
      </c>
      <c r="C35" s="73"/>
      <c r="D35" s="74">
        <v>45717</v>
      </c>
      <c r="E35" s="75">
        <v>0.6</v>
      </c>
      <c r="F35" s="74">
        <v>45721</v>
      </c>
      <c r="G35" s="152" t="s">
        <v>42</v>
      </c>
      <c r="H35" s="19"/>
      <c r="I35" s="38" t="s">
        <v>65</v>
      </c>
      <c r="J35" s="29"/>
      <c r="K35" s="2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43"/>
      <c r="W35" s="36"/>
      <c r="X35" s="19"/>
    </row>
    <row r="36" spans="1:24" ht="15" customHeight="1" x14ac:dyDescent="0.2">
      <c r="A36" s="71">
        <v>5</v>
      </c>
      <c r="B36" s="72" t="s">
        <v>54</v>
      </c>
      <c r="C36" s="73"/>
      <c r="D36" s="74">
        <v>45726</v>
      </c>
      <c r="E36" s="75">
        <v>0</v>
      </c>
      <c r="F36" s="74">
        <v>45731</v>
      </c>
      <c r="G36" s="154"/>
      <c r="H36" s="19"/>
      <c r="I36" s="38" t="s">
        <v>66</v>
      </c>
      <c r="J36" s="29"/>
      <c r="K36" s="2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43"/>
      <c r="W36" s="36"/>
      <c r="X36" s="19"/>
    </row>
    <row r="37" spans="1:24" ht="15" customHeight="1" x14ac:dyDescent="0.2">
      <c r="A37" s="71">
        <v>6</v>
      </c>
      <c r="B37" s="72" t="s">
        <v>55</v>
      </c>
      <c r="C37" s="72"/>
      <c r="D37" s="74">
        <v>45736</v>
      </c>
      <c r="E37" s="75">
        <v>0</v>
      </c>
      <c r="F37" s="74">
        <v>45739</v>
      </c>
      <c r="G37" s="155"/>
      <c r="H37" s="19"/>
      <c r="I37" s="38" t="s">
        <v>67</v>
      </c>
      <c r="J37" s="29"/>
      <c r="K37" s="2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43"/>
      <c r="W37" s="36"/>
      <c r="X37" s="19"/>
    </row>
    <row r="38" spans="1:24" ht="15" customHeight="1" x14ac:dyDescent="0.2">
      <c r="A38" s="77">
        <v>7</v>
      </c>
      <c r="B38" s="2" t="s">
        <v>56</v>
      </c>
      <c r="C38" s="78"/>
      <c r="D38" s="74">
        <v>45742</v>
      </c>
      <c r="E38" s="79">
        <v>0</v>
      </c>
      <c r="F38" s="74" t="s">
        <v>89</v>
      </c>
      <c r="G38" s="76"/>
      <c r="H38" s="19"/>
      <c r="I38" s="38" t="s">
        <v>68</v>
      </c>
      <c r="J38" s="29"/>
      <c r="K38" s="2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43"/>
      <c r="W38" s="36"/>
      <c r="X38" s="19"/>
    </row>
    <row r="39" spans="1:24" ht="15" customHeight="1" x14ac:dyDescent="0.2">
      <c r="A39" s="77">
        <v>8</v>
      </c>
      <c r="B39" s="78"/>
      <c r="C39" s="78"/>
      <c r="D39" s="74"/>
      <c r="E39" s="79"/>
      <c r="F39" s="74"/>
      <c r="G39" s="76"/>
      <c r="H39" s="19"/>
      <c r="I39" s="38" t="s">
        <v>26</v>
      </c>
      <c r="J39" s="29"/>
      <c r="K39" s="2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43"/>
      <c r="W39" s="36"/>
      <c r="X39" s="19"/>
    </row>
    <row r="40" spans="1:24" ht="15" customHeight="1" x14ac:dyDescent="0.2">
      <c r="A40" s="77">
        <v>9</v>
      </c>
      <c r="B40" s="78"/>
      <c r="C40" s="78"/>
      <c r="D40" s="74"/>
      <c r="E40" s="79"/>
      <c r="F40" s="74"/>
      <c r="G40" s="76"/>
      <c r="H40" s="19"/>
      <c r="I40" s="38" t="s">
        <v>27</v>
      </c>
      <c r="J40" s="29"/>
      <c r="K40" s="2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43"/>
      <c r="W40" s="36"/>
      <c r="X40" s="19"/>
    </row>
    <row r="41" spans="1:24" ht="15" customHeight="1" thickBot="1" x14ac:dyDescent="0.25">
      <c r="A41" s="77">
        <v>10</v>
      </c>
      <c r="B41" s="78"/>
      <c r="C41" s="78"/>
      <c r="D41" s="74"/>
      <c r="E41" s="79"/>
      <c r="F41" s="74"/>
      <c r="G41" s="76"/>
      <c r="H41" s="19"/>
      <c r="I41" s="107" t="s">
        <v>28</v>
      </c>
      <c r="J41" s="108"/>
      <c r="K41" s="108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80"/>
      <c r="W41" s="41"/>
      <c r="X41" s="19"/>
    </row>
    <row r="42" spans="1:24" ht="18" customHeight="1" thickBot="1" x14ac:dyDescent="0.3">
      <c r="A42" s="77">
        <v>11</v>
      </c>
      <c r="B42" s="78"/>
      <c r="C42" s="78"/>
      <c r="D42" s="74"/>
      <c r="E42" s="79"/>
      <c r="F42" s="74"/>
      <c r="G42" s="76"/>
      <c r="H42" s="19"/>
      <c r="I42" s="47" t="s">
        <v>24</v>
      </c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43"/>
      <c r="W42" s="19"/>
      <c r="X42" s="19"/>
    </row>
    <row r="43" spans="1:24" ht="15" customHeight="1" x14ac:dyDescent="0.2">
      <c r="A43" s="77">
        <v>12</v>
      </c>
      <c r="B43" s="78"/>
      <c r="C43" s="78"/>
      <c r="D43" s="74"/>
      <c r="E43" s="79"/>
      <c r="F43" s="74"/>
      <c r="G43" s="76"/>
      <c r="H43" s="19"/>
      <c r="I43" s="105" t="s">
        <v>69</v>
      </c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66"/>
      <c r="W43" s="32"/>
      <c r="X43" s="19"/>
    </row>
    <row r="44" spans="1:24" ht="15" customHeight="1" x14ac:dyDescent="0.2">
      <c r="A44" s="77">
        <v>13</v>
      </c>
      <c r="B44" s="78"/>
      <c r="C44" s="78"/>
      <c r="D44" s="74"/>
      <c r="E44" s="79"/>
      <c r="F44" s="74"/>
      <c r="G44" s="76"/>
      <c r="H44" s="19"/>
      <c r="I44" s="38" t="s">
        <v>70</v>
      </c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43"/>
      <c r="W44" s="36"/>
      <c r="X44" s="19"/>
    </row>
    <row r="45" spans="1:24" ht="15" customHeight="1" thickBot="1" x14ac:dyDescent="0.25">
      <c r="A45" s="77"/>
      <c r="B45" s="78"/>
      <c r="C45" s="81"/>
      <c r="D45" s="82"/>
      <c r="E45" s="83"/>
      <c r="F45" s="82"/>
      <c r="G45" s="84"/>
      <c r="H45" s="19"/>
      <c r="I45" s="38" t="s">
        <v>71</v>
      </c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43"/>
      <c r="W45" s="36"/>
      <c r="X45" s="19"/>
    </row>
    <row r="46" spans="1:24" ht="15" customHeight="1" x14ac:dyDescent="0.2">
      <c r="A46" s="85"/>
      <c r="B46" s="86"/>
      <c r="C46" s="86"/>
      <c r="D46" s="87"/>
      <c r="E46" s="86"/>
      <c r="F46" s="87"/>
      <c r="G46" s="88"/>
      <c r="H46" s="19"/>
      <c r="I46" s="38" t="s">
        <v>72</v>
      </c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43"/>
      <c r="W46" s="36"/>
      <c r="X46" s="19"/>
    </row>
    <row r="47" spans="1:24" ht="15" customHeight="1" x14ac:dyDescent="0.2">
      <c r="A47" s="46"/>
      <c r="B47" s="89"/>
      <c r="C47" s="90"/>
      <c r="D47" s="91"/>
      <c r="E47" s="91"/>
      <c r="F47" s="91"/>
      <c r="G47" s="92"/>
      <c r="H47" s="19"/>
      <c r="I47" s="116" t="s">
        <v>73</v>
      </c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43"/>
      <c r="W47" s="36"/>
      <c r="X47" s="19"/>
    </row>
    <row r="48" spans="1:24" ht="15" customHeight="1" x14ac:dyDescent="0.2">
      <c r="A48" s="46"/>
      <c r="B48" s="19"/>
      <c r="C48" s="90"/>
      <c r="D48" s="91"/>
      <c r="E48" s="91"/>
      <c r="F48" s="91"/>
      <c r="G48" s="92"/>
      <c r="H48" s="19"/>
      <c r="I48" s="38" t="s">
        <v>41</v>
      </c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43"/>
      <c r="W48" s="36"/>
      <c r="X48" s="19"/>
    </row>
    <row r="49" spans="1:24" ht="15" customHeight="1" x14ac:dyDescent="0.2">
      <c r="A49" s="46"/>
      <c r="B49" s="19"/>
      <c r="C49" s="90"/>
      <c r="D49" s="91"/>
      <c r="E49" s="91"/>
      <c r="F49" s="91"/>
      <c r="G49" s="92"/>
      <c r="H49" s="19"/>
      <c r="I49" s="38" t="s">
        <v>26</v>
      </c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43"/>
      <c r="W49" s="36"/>
      <c r="X49" s="19"/>
    </row>
    <row r="50" spans="1:24" ht="15" customHeight="1" x14ac:dyDescent="0.2">
      <c r="A50" s="46"/>
      <c r="B50" s="89"/>
      <c r="C50" s="19"/>
      <c r="D50" s="91"/>
      <c r="E50" s="91"/>
      <c r="F50" s="91"/>
      <c r="G50" s="92"/>
      <c r="H50" s="19"/>
      <c r="I50" s="38" t="s">
        <v>27</v>
      </c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43"/>
      <c r="W50" s="36"/>
      <c r="X50" s="19"/>
    </row>
    <row r="51" spans="1:24" ht="15" customHeight="1" thickBot="1" x14ac:dyDescent="0.25">
      <c r="A51" s="46"/>
      <c r="B51" s="19"/>
      <c r="C51" s="19"/>
      <c r="D51" s="93"/>
      <c r="E51" s="93"/>
      <c r="F51" s="93"/>
      <c r="G51" s="94"/>
      <c r="H51" s="19"/>
      <c r="I51" s="107" t="s">
        <v>28</v>
      </c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70"/>
      <c r="W51" s="41"/>
      <c r="X51" s="19"/>
    </row>
    <row r="52" spans="1:24" ht="18" customHeight="1" thickBot="1" x14ac:dyDescent="0.3">
      <c r="A52" s="46"/>
      <c r="B52" s="95"/>
      <c r="C52" s="19"/>
      <c r="D52" s="19"/>
      <c r="E52" s="19"/>
      <c r="F52" s="19"/>
      <c r="G52" s="36"/>
      <c r="H52" s="19"/>
      <c r="I52" s="47" t="s">
        <v>29</v>
      </c>
      <c r="J52" s="96"/>
      <c r="K52" s="97"/>
      <c r="L52" s="96"/>
      <c r="M52" s="96"/>
      <c r="N52" s="19"/>
      <c r="O52" s="98"/>
      <c r="P52" s="96"/>
      <c r="Q52" s="97"/>
      <c r="R52" s="96"/>
      <c r="S52" s="96"/>
      <c r="T52" s="19"/>
      <c r="U52" s="98"/>
      <c r="V52" s="99"/>
      <c r="W52" s="19"/>
      <c r="X52" s="19"/>
    </row>
    <row r="53" spans="1:24" ht="15" customHeight="1" x14ac:dyDescent="0.2">
      <c r="A53" s="46"/>
      <c r="B53" s="19"/>
      <c r="C53" s="19"/>
      <c r="D53" s="19"/>
      <c r="E53" s="19"/>
      <c r="F53" s="19"/>
      <c r="G53" s="36"/>
      <c r="H53" s="19"/>
      <c r="I53" s="105" t="s">
        <v>74</v>
      </c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66"/>
      <c r="W53" s="32"/>
      <c r="X53" s="19"/>
    </row>
    <row r="54" spans="1:24" ht="15" customHeight="1" x14ac:dyDescent="0.2">
      <c r="A54" s="46"/>
      <c r="B54" s="19"/>
      <c r="C54" s="19"/>
      <c r="D54" s="19"/>
      <c r="E54" s="19"/>
      <c r="F54" s="19"/>
      <c r="G54" s="36"/>
      <c r="H54" s="19"/>
      <c r="I54" s="38" t="s">
        <v>75</v>
      </c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43"/>
      <c r="W54" s="36"/>
      <c r="X54" s="19"/>
    </row>
    <row r="55" spans="1:24" ht="15" customHeight="1" x14ac:dyDescent="0.2">
      <c r="A55" s="100"/>
      <c r="B55" s="19"/>
      <c r="C55" s="19"/>
      <c r="D55" s="19"/>
      <c r="E55" s="19"/>
      <c r="F55" s="19"/>
      <c r="G55" s="36"/>
      <c r="H55" s="19"/>
      <c r="I55" s="38" t="s">
        <v>43</v>
      </c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43"/>
      <c r="W55" s="36"/>
      <c r="X55" s="19"/>
    </row>
    <row r="56" spans="1:24" ht="15" customHeight="1" x14ac:dyDescent="0.2">
      <c r="A56" s="46"/>
      <c r="B56" s="19"/>
      <c r="C56" s="19"/>
      <c r="D56" s="19"/>
      <c r="E56" s="19"/>
      <c r="F56" s="19"/>
      <c r="G56" s="36"/>
      <c r="H56" s="19"/>
      <c r="I56" s="38" t="s">
        <v>76</v>
      </c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43"/>
      <c r="W56" s="36"/>
      <c r="X56" s="19"/>
    </row>
    <row r="57" spans="1:24" ht="15" customHeight="1" x14ac:dyDescent="0.2">
      <c r="A57" s="46"/>
      <c r="B57" s="19"/>
      <c r="C57" s="19"/>
      <c r="D57" s="19"/>
      <c r="E57" s="19"/>
      <c r="F57" s="19"/>
      <c r="G57" s="36"/>
      <c r="H57" s="19"/>
      <c r="I57" s="38" t="s">
        <v>77</v>
      </c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43"/>
      <c r="W57" s="36"/>
      <c r="X57" s="19"/>
    </row>
    <row r="58" spans="1:24" ht="15" customHeight="1" x14ac:dyDescent="0.2">
      <c r="A58" s="46"/>
      <c r="B58" s="19"/>
      <c r="C58" s="19"/>
      <c r="D58" s="19"/>
      <c r="E58" s="19"/>
      <c r="F58" s="19"/>
      <c r="G58" s="36"/>
      <c r="H58" s="19"/>
      <c r="I58" s="38" t="s">
        <v>78</v>
      </c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43"/>
      <c r="W58" s="36"/>
      <c r="X58" s="19"/>
    </row>
    <row r="59" spans="1:24" ht="15" customHeight="1" x14ac:dyDescent="0.2">
      <c r="A59" s="46"/>
      <c r="B59" s="19"/>
      <c r="C59" s="19"/>
      <c r="D59" s="19"/>
      <c r="E59" s="19"/>
      <c r="F59" s="19"/>
      <c r="G59" s="36"/>
      <c r="H59" s="19"/>
      <c r="I59" s="38" t="s">
        <v>79</v>
      </c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43"/>
      <c r="W59" s="36"/>
      <c r="X59" s="19"/>
    </row>
    <row r="60" spans="1:24" ht="15" customHeight="1" x14ac:dyDescent="0.2">
      <c r="A60" s="101"/>
      <c r="B60" s="19"/>
      <c r="C60" s="19"/>
      <c r="D60" s="19"/>
      <c r="E60" s="19"/>
      <c r="F60" s="19"/>
      <c r="G60" s="36"/>
      <c r="H60" s="19"/>
      <c r="I60" s="38" t="s">
        <v>27</v>
      </c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43"/>
      <c r="W60" s="36"/>
      <c r="X60" s="19"/>
    </row>
    <row r="61" spans="1:24" ht="15" customHeight="1" thickBot="1" x14ac:dyDescent="0.25">
      <c r="A61" s="102"/>
      <c r="B61" s="40"/>
      <c r="C61" s="67"/>
      <c r="D61" s="67"/>
      <c r="E61" s="67"/>
      <c r="F61" s="67"/>
      <c r="G61" s="103"/>
      <c r="H61" s="19"/>
      <c r="I61" s="107" t="s">
        <v>28</v>
      </c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70"/>
      <c r="W61" s="41"/>
      <c r="X61" s="19"/>
    </row>
    <row r="62" spans="1:24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43"/>
      <c r="W62" s="19"/>
      <c r="X62" s="19"/>
    </row>
  </sheetData>
  <mergeCells count="7">
    <mergeCell ref="I23:V23"/>
    <mergeCell ref="C9:D9"/>
    <mergeCell ref="C7:D7"/>
    <mergeCell ref="C8:D8"/>
    <mergeCell ref="B2:U2"/>
    <mergeCell ref="C5:D5"/>
    <mergeCell ref="C6:D6"/>
  </mergeCells>
  <phoneticPr fontId="4" type="noConversion"/>
  <conditionalFormatting sqref="G32:G35 G37:G44">
    <cfRule type="cellIs" dxfId="2" priority="1" stopIfTrue="1" operator="equal">
      <formula>"R"</formula>
    </cfRule>
    <cfRule type="cellIs" dxfId="1" priority="2" stopIfTrue="1" operator="equal">
      <formula>"Y"</formula>
    </cfRule>
    <cfRule type="cellIs" dxfId="0" priority="3" stopIfTrue="1" operator="equal">
      <formula>"G"</formula>
    </cfRule>
  </conditionalFormatting>
  <printOptions horizontalCentered="1"/>
  <pageMargins left="0.39370078740157483" right="0.3" top="0.39370078740157483" bottom="0.39370078740157483" header="0" footer="0.23622047244094491"/>
  <pageSetup scale="59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2A1B8-FBEA-4954-9C39-4D72BF66EE11}">
  <dimension ref="A1:G120"/>
  <sheetViews>
    <sheetView tabSelected="1" zoomScale="117" workbookViewId="0">
      <pane xSplit="1" topLeftCell="B1" activePane="topRight" state="frozen"/>
      <selection activeCell="B14" sqref="B14"/>
      <selection pane="topRight" activeCell="F14" sqref="F14"/>
    </sheetView>
  </sheetViews>
  <sheetFormatPr baseColWidth="10" defaultColWidth="9.140625" defaultRowHeight="12.75" x14ac:dyDescent="0.2"/>
  <cols>
    <col min="1" max="1" width="9.140625" customWidth="1"/>
    <col min="2" max="4" width="15.7109375" customWidth="1"/>
    <col min="5" max="5" width="15.7109375" style="1" customWidth="1"/>
    <col min="6" max="7" width="15.7109375" customWidth="1"/>
  </cols>
  <sheetData>
    <row r="1" spans="1:7" ht="25.5" x14ac:dyDescent="0.2">
      <c r="A1" s="8"/>
      <c r="B1" s="9" t="s">
        <v>8</v>
      </c>
      <c r="C1" s="10" t="s">
        <v>34</v>
      </c>
      <c r="D1" s="9" t="s">
        <v>33</v>
      </c>
      <c r="E1" s="11" t="s">
        <v>35</v>
      </c>
      <c r="F1" s="7" t="s">
        <v>17</v>
      </c>
      <c r="G1" s="7" t="s">
        <v>18</v>
      </c>
    </row>
    <row r="2" spans="1:7" x14ac:dyDescent="0.2">
      <c r="A2" s="12" t="s">
        <v>7</v>
      </c>
      <c r="B2" s="13">
        <v>8</v>
      </c>
      <c r="C2" s="14">
        <f>B2</f>
        <v>8</v>
      </c>
      <c r="D2" s="13">
        <v>7.5</v>
      </c>
      <c r="E2" s="15">
        <f>D2</f>
        <v>7.5</v>
      </c>
      <c r="F2" s="5">
        <v>2</v>
      </c>
      <c r="G2" s="5">
        <v>2</v>
      </c>
    </row>
    <row r="3" spans="1:7" x14ac:dyDescent="0.2">
      <c r="A3" s="12" t="s">
        <v>0</v>
      </c>
      <c r="B3" s="13">
        <v>15</v>
      </c>
      <c r="C3" s="14">
        <f>B3+C2</f>
        <v>23</v>
      </c>
      <c r="D3" s="13">
        <v>18</v>
      </c>
      <c r="E3" s="15">
        <f>E2+D3</f>
        <v>25.5</v>
      </c>
      <c r="F3" s="5">
        <v>3</v>
      </c>
      <c r="G3" s="5">
        <v>3.2</v>
      </c>
    </row>
    <row r="4" spans="1:7" x14ac:dyDescent="0.2">
      <c r="A4" s="12" t="s">
        <v>1</v>
      </c>
      <c r="B4" s="13">
        <v>17</v>
      </c>
      <c r="C4" s="14">
        <f>B4+C3</f>
        <v>40</v>
      </c>
      <c r="D4" s="13">
        <v>12.5</v>
      </c>
      <c r="E4" s="15">
        <f t="shared" ref="E4" si="0">E3+D4</f>
        <v>38</v>
      </c>
      <c r="F4" s="5">
        <v>4</v>
      </c>
      <c r="G4" s="5">
        <v>4.5</v>
      </c>
    </row>
    <row r="5" spans="1:7" x14ac:dyDescent="0.2">
      <c r="A5" s="12"/>
      <c r="B5" s="13"/>
      <c r="C5" s="14"/>
      <c r="D5" s="13"/>
      <c r="E5" s="15"/>
      <c r="F5" s="5"/>
      <c r="G5" s="5"/>
    </row>
    <row r="6" spans="1:7" x14ac:dyDescent="0.2">
      <c r="A6" s="12"/>
      <c r="B6" s="13"/>
      <c r="C6" s="14"/>
      <c r="D6" s="13"/>
      <c r="E6" s="15"/>
      <c r="F6" s="5"/>
      <c r="G6" s="5"/>
    </row>
    <row r="7" spans="1:7" x14ac:dyDescent="0.2">
      <c r="A7" s="12"/>
      <c r="B7" s="13"/>
      <c r="C7" s="14"/>
      <c r="D7" s="13"/>
      <c r="E7" s="15"/>
      <c r="F7" s="5"/>
      <c r="G7" s="5"/>
    </row>
    <row r="8" spans="1:7" x14ac:dyDescent="0.2">
      <c r="A8" s="12"/>
      <c r="B8" s="13"/>
      <c r="C8" s="14"/>
      <c r="D8" s="13"/>
      <c r="E8" s="15"/>
      <c r="F8" s="5"/>
      <c r="G8" s="5"/>
    </row>
    <row r="9" spans="1:7" x14ac:dyDescent="0.2">
      <c r="A9" s="12"/>
      <c r="B9" s="13"/>
      <c r="C9" s="14"/>
      <c r="D9" s="13"/>
      <c r="E9" s="15"/>
      <c r="F9" s="5"/>
      <c r="G9" s="5"/>
    </row>
    <row r="10" spans="1:7" x14ac:dyDescent="0.2">
      <c r="A10" s="12"/>
      <c r="B10" s="13"/>
      <c r="C10" s="14"/>
      <c r="D10" s="13"/>
      <c r="E10" s="15"/>
      <c r="F10" s="5"/>
      <c r="G10" s="145"/>
    </row>
    <row r="11" spans="1:7" x14ac:dyDescent="0.2">
      <c r="A11" s="12"/>
      <c r="B11" s="13"/>
      <c r="C11" s="14"/>
      <c r="D11" s="13"/>
      <c r="E11" s="15"/>
      <c r="F11" s="5"/>
      <c r="G11" s="5"/>
    </row>
    <row r="12" spans="1:7" x14ac:dyDescent="0.2">
      <c r="A12" s="12"/>
      <c r="B12" s="13"/>
      <c r="C12" s="14"/>
      <c r="D12" s="13"/>
      <c r="E12" s="15"/>
      <c r="F12" s="5"/>
    </row>
    <row r="13" spans="1:7" ht="13.5" thickBot="1" x14ac:dyDescent="0.25">
      <c r="A13" s="12"/>
      <c r="B13" s="16"/>
      <c r="C13" s="17"/>
      <c r="D13" s="16"/>
      <c r="E13" s="18"/>
      <c r="F13" s="5"/>
      <c r="G13" s="5"/>
    </row>
    <row r="14" spans="1:7" ht="13.5" thickTop="1" x14ac:dyDescent="0.2">
      <c r="B14" s="4">
        <f>SUM(B2:B13)</f>
        <v>40</v>
      </c>
      <c r="C14" s="6"/>
      <c r="D14" s="4">
        <f>SUM(D2:D13)</f>
        <v>38</v>
      </c>
      <c r="E14" s="6"/>
    </row>
    <row r="16" spans="1:7" x14ac:dyDescent="0.2">
      <c r="B16" s="147"/>
      <c r="C16" s="148" t="s">
        <v>17</v>
      </c>
      <c r="D16" s="149"/>
      <c r="E16" s="150"/>
    </row>
    <row r="17" spans="2:5" x14ac:dyDescent="0.2">
      <c r="B17" s="8" t="s">
        <v>80</v>
      </c>
      <c r="C17" s="8" t="s">
        <v>8</v>
      </c>
      <c r="D17" s="8" t="s">
        <v>81</v>
      </c>
      <c r="E17" s="143" t="s">
        <v>82</v>
      </c>
    </row>
    <row r="18" spans="2:5" x14ac:dyDescent="0.2">
      <c r="B18" s="143" t="s">
        <v>7</v>
      </c>
      <c r="C18" s="8">
        <v>8000</v>
      </c>
      <c r="D18" s="13">
        <v>4000</v>
      </c>
      <c r="E18" s="144">
        <f>C18/D18</f>
        <v>2</v>
      </c>
    </row>
    <row r="19" spans="2:5" x14ac:dyDescent="0.2">
      <c r="B19" s="143" t="s">
        <v>0</v>
      </c>
      <c r="C19" s="8">
        <v>15000</v>
      </c>
      <c r="D19" s="8">
        <v>5000</v>
      </c>
      <c r="E19" s="144">
        <f t="shared" ref="E19:E20" si="1">C19/D19</f>
        <v>3</v>
      </c>
    </row>
    <row r="20" spans="2:5" x14ac:dyDescent="0.2">
      <c r="B20" s="143" t="s">
        <v>1</v>
      </c>
      <c r="C20" s="8">
        <v>17000</v>
      </c>
      <c r="D20" s="8">
        <v>4250</v>
      </c>
      <c r="E20" s="144">
        <f t="shared" si="1"/>
        <v>4</v>
      </c>
    </row>
    <row r="22" spans="2:5" x14ac:dyDescent="0.2">
      <c r="B22" s="147"/>
      <c r="C22" s="148" t="s">
        <v>86</v>
      </c>
      <c r="D22" s="149"/>
      <c r="E22" s="150"/>
    </row>
    <row r="23" spans="2:5" x14ac:dyDescent="0.2">
      <c r="B23" s="143" t="s">
        <v>80</v>
      </c>
      <c r="C23" s="143" t="s">
        <v>83</v>
      </c>
      <c r="D23" s="143" t="s">
        <v>84</v>
      </c>
      <c r="E23" s="144" t="s">
        <v>85</v>
      </c>
    </row>
    <row r="24" spans="2:5" x14ac:dyDescent="0.2">
      <c r="B24" s="146" t="s">
        <v>7</v>
      </c>
      <c r="C24" s="8">
        <v>320</v>
      </c>
      <c r="D24" s="8">
        <v>160</v>
      </c>
      <c r="E24" s="144">
        <f>C24/D24</f>
        <v>2</v>
      </c>
    </row>
    <row r="25" spans="2:5" x14ac:dyDescent="0.2">
      <c r="B25" s="146" t="s">
        <v>0</v>
      </c>
      <c r="C25" s="8">
        <v>512</v>
      </c>
      <c r="D25" s="8">
        <v>160</v>
      </c>
      <c r="E25" s="144">
        <f t="shared" ref="E25:E26" si="2">C25/D25</f>
        <v>3.2</v>
      </c>
    </row>
    <row r="26" spans="2:5" x14ac:dyDescent="0.2">
      <c r="B26" s="146" t="s">
        <v>1</v>
      </c>
      <c r="C26" s="8">
        <v>720</v>
      </c>
      <c r="D26" s="8">
        <v>160</v>
      </c>
      <c r="E26" s="144">
        <f t="shared" si="2"/>
        <v>4.5</v>
      </c>
    </row>
    <row r="120" spans="2:2" x14ac:dyDescent="0.2">
      <c r="B120">
        <v>-335544.32000000001</v>
      </c>
    </row>
  </sheetData>
  <mergeCells count="2">
    <mergeCell ref="C16:D16"/>
    <mergeCell ref="C22:D22"/>
  </mergeCells>
  <phoneticPr fontId="4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FE82EDDD9537746BCE03DB2201B0039" ma:contentTypeVersion="7" ma:contentTypeDescription="Crear nuevo documento." ma:contentTypeScope="" ma:versionID="43da91ba7f07dac1849366a950ac6611">
  <xsd:schema xmlns:xsd="http://www.w3.org/2001/XMLSchema" xmlns:xs="http://www.w3.org/2001/XMLSchema" xmlns:p="http://schemas.microsoft.com/office/2006/metadata/properties" xmlns:ns2="18ae2d8b-6199-44fb-957e-b23d3b3ee663" targetNamespace="http://schemas.microsoft.com/office/2006/metadata/properties" ma:root="true" ma:fieldsID="e22649a388b996c1a392b3796f9ff305" ns2:_="">
    <xsd:import namespace="18ae2d8b-6199-44fb-957e-b23d3b3ee66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ae2d8b-6199-44fb-957e-b23d3b3ee6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88D6281-21A8-4748-91FD-78244CDE1D1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601FB6A-DD9F-4671-BC87-E8228430F9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124FEF-FF92-4961-87DE-C435E5B79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ae2d8b-6199-44fb-957e-b23d3b3ee6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</vt:lpstr>
      <vt:lpstr>Datos</vt:lpstr>
      <vt:lpstr>Reporte!Área_de_impresión</vt:lpstr>
    </vt:vector>
  </TitlesOfParts>
  <Company>Alpha Consultoría de Proyectos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Reporte de Estado</dc:title>
  <dc:subject/>
  <dc:creator>Roberto Toledo</dc:creator>
  <cp:keywords/>
  <dc:description/>
  <cp:lastModifiedBy>Evelin Torres Cruz</cp:lastModifiedBy>
  <cp:lastPrinted>2005-10-18T19:04:50Z</cp:lastPrinted>
  <dcterms:created xsi:type="dcterms:W3CDTF">1999-05-03T17:50:21Z</dcterms:created>
  <dcterms:modified xsi:type="dcterms:W3CDTF">2025-03-05T03:27:24Z</dcterms:modified>
</cp:coreProperties>
</file>