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ProjectsPy\Stepik Projects\STEPIK_COURSES\Year course EGE 2025\7.12 (П) Домашнее задание 14.03\"/>
    </mc:Choice>
  </mc:AlternateContent>
  <xr:revisionPtr revIDLastSave="0" documentId="13_ncr:1_{E608AD9F-273B-4F6A-9DFA-79CF940CF0A8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7" i="1"/>
  <c r="A12" i="1"/>
  <c r="A13" i="1"/>
  <c r="A17" i="1"/>
  <c r="A19" i="1"/>
  <c r="A20" i="1"/>
  <c r="A23" i="1"/>
  <c r="A24" i="1"/>
  <c r="A28" i="1"/>
  <c r="A29" i="1"/>
  <c r="A32" i="1"/>
  <c r="A37" i="1"/>
  <c r="A38" i="1"/>
  <c r="A39" i="1"/>
  <c r="A40" i="1"/>
  <c r="A43" i="1"/>
  <c r="A44" i="1"/>
  <c r="A51" i="1"/>
  <c r="A52" i="1"/>
  <c r="A59" i="1"/>
  <c r="A63" i="1"/>
  <c r="A64" i="1"/>
  <c r="A71" i="1"/>
  <c r="A73" i="1"/>
  <c r="A75" i="1"/>
  <c r="A76" i="1"/>
  <c r="A80" i="1"/>
  <c r="A83" i="1"/>
  <c r="A89" i="1"/>
  <c r="A90" i="1"/>
  <c r="A93" i="1"/>
  <c r="A97" i="1"/>
  <c r="A98" i="1"/>
  <c r="A99" i="1"/>
  <c r="A104" i="1"/>
  <c r="A108" i="1"/>
  <c r="A110" i="1"/>
  <c r="A112" i="1"/>
  <c r="A113" i="1"/>
  <c r="A115" i="1"/>
  <c r="A117" i="1"/>
  <c r="A118" i="1"/>
  <c r="A120" i="1"/>
  <c r="A125" i="1"/>
  <c r="A126" i="1"/>
  <c r="A128" i="1"/>
  <c r="A129" i="1"/>
  <c r="A140" i="1"/>
  <c r="A142" i="1"/>
  <c r="A145" i="1"/>
  <c r="A148" i="1"/>
  <c r="A150" i="1"/>
  <c r="A151" i="1"/>
  <c r="A156" i="1"/>
  <c r="A157" i="1"/>
  <c r="A158" i="1"/>
  <c r="A161" i="1"/>
  <c r="A165" i="1"/>
  <c r="A168" i="1"/>
  <c r="A169" i="1"/>
  <c r="A172" i="1"/>
  <c r="A174" i="1"/>
  <c r="A175" i="1"/>
  <c r="A179" i="1"/>
  <c r="A181" i="1"/>
  <c r="A182" i="1"/>
  <c r="A184" i="1"/>
  <c r="A189" i="1"/>
  <c r="A190" i="1"/>
  <c r="A193" i="1"/>
  <c r="A195" i="1"/>
  <c r="A196" i="1"/>
  <c r="A199" i="1"/>
  <c r="A207" i="1"/>
  <c r="A208" i="1"/>
  <c r="A209" i="1"/>
  <c r="A215" i="1"/>
  <c r="A217" i="1"/>
  <c r="A219" i="1"/>
  <c r="A220" i="1"/>
  <c r="A221" i="1"/>
  <c r="A222" i="1"/>
  <c r="A223" i="1"/>
  <c r="A227" i="1"/>
  <c r="A228" i="1"/>
  <c r="A229" i="1"/>
  <c r="A230" i="1"/>
  <c r="A236" i="1"/>
  <c r="A241" i="1"/>
  <c r="A247" i="1"/>
  <c r="A250" i="1"/>
  <c r="A252" i="1"/>
  <c r="A256" i="1"/>
  <c r="A257" i="1"/>
  <c r="A258" i="1"/>
  <c r="A259" i="1"/>
  <c r="A264" i="1"/>
  <c r="A268" i="1"/>
  <c r="A270" i="1"/>
  <c r="A271" i="1"/>
  <c r="A276" i="1"/>
  <c r="A277" i="1"/>
  <c r="A283" i="1"/>
  <c r="A286" i="1"/>
  <c r="A291" i="1"/>
  <c r="A293" i="1"/>
  <c r="A296" i="1"/>
  <c r="A297" i="1"/>
  <c r="A298" i="1"/>
  <c r="A300" i="1"/>
  <c r="A303" i="1"/>
  <c r="A306" i="1"/>
  <c r="A307" i="1"/>
  <c r="A309" i="1"/>
  <c r="A315" i="1"/>
  <c r="A316" i="1"/>
  <c r="A318" i="1"/>
  <c r="A320" i="1"/>
  <c r="A321" i="1"/>
  <c r="A322" i="1"/>
  <c r="A324" i="1"/>
  <c r="A330" i="1"/>
  <c r="A332" i="1"/>
  <c r="A334" i="1"/>
  <c r="A336" i="1"/>
  <c r="A341" i="1"/>
  <c r="A342" i="1"/>
  <c r="A345" i="1"/>
  <c r="A346" i="1"/>
  <c r="A349" i="1"/>
  <c r="A356" i="1"/>
  <c r="A357" i="1"/>
  <c r="A360" i="1"/>
  <c r="A364" i="1"/>
  <c r="A366" i="1"/>
  <c r="A367" i="1"/>
  <c r="A368" i="1"/>
  <c r="A371" i="1"/>
  <c r="A377" i="1"/>
  <c r="A380" i="1"/>
  <c r="A381" i="1"/>
  <c r="A387" i="1"/>
  <c r="A390" i="1"/>
  <c r="A395" i="1"/>
  <c r="A396" i="1"/>
  <c r="A402" i="1"/>
  <c r="A403" i="1"/>
  <c r="A405" i="1"/>
  <c r="A406" i="1"/>
  <c r="A410" i="1"/>
  <c r="A413" i="1"/>
  <c r="A419" i="1"/>
  <c r="A422" i="1"/>
  <c r="A425" i="1"/>
  <c r="A427" i="1"/>
  <c r="A428" i="1"/>
  <c r="A431" i="1"/>
  <c r="A432" i="1"/>
  <c r="A433" i="1"/>
  <c r="A438" i="1"/>
  <c r="A440" i="1"/>
  <c r="A443" i="1"/>
  <c r="A444" i="1"/>
  <c r="A445" i="1"/>
  <c r="A446" i="1"/>
  <c r="A448" i="1"/>
  <c r="A453" i="1"/>
  <c r="A460" i="1"/>
  <c r="A461" i="1"/>
  <c r="A464" i="1"/>
  <c r="A466" i="1"/>
  <c r="A467" i="1"/>
  <c r="A470" i="1"/>
  <c r="A473" i="1"/>
  <c r="A477" i="1"/>
  <c r="A479" i="1"/>
  <c r="A481" i="1"/>
  <c r="A482" i="1"/>
  <c r="A483" i="1"/>
  <c r="A484" i="1"/>
  <c r="A487" i="1"/>
  <c r="A488" i="1"/>
  <c r="A489" i="1"/>
  <c r="A491" i="1"/>
  <c r="A492" i="1"/>
  <c r="A494" i="1"/>
  <c r="A504" i="1"/>
  <c r="A507" i="1"/>
  <c r="A513" i="1"/>
  <c r="A515" i="1"/>
  <c r="A516" i="1"/>
  <c r="A519" i="1"/>
  <c r="A520" i="1"/>
  <c r="A524" i="1"/>
  <c r="A528" i="1"/>
  <c r="A542" i="1"/>
  <c r="A543" i="1"/>
  <c r="A549" i="1"/>
  <c r="A555" i="1"/>
  <c r="A556" i="1"/>
  <c r="A557" i="1"/>
  <c r="A558" i="1"/>
  <c r="A564" i="1"/>
  <c r="A567" i="1"/>
  <c r="A569" i="1"/>
  <c r="A573" i="1"/>
  <c r="A575" i="1"/>
  <c r="A576" i="1"/>
  <c r="A584" i="1"/>
  <c r="A590" i="1"/>
  <c r="A595" i="1"/>
  <c r="A596" i="1"/>
  <c r="A598" i="1"/>
  <c r="A602" i="1"/>
  <c r="A605" i="1"/>
  <c r="A606" i="1"/>
  <c r="A611" i="1"/>
  <c r="A617" i="1"/>
  <c r="A618" i="1"/>
  <c r="A619" i="1"/>
  <c r="A622" i="1"/>
  <c r="A627" i="1"/>
  <c r="A633" i="1"/>
  <c r="A642" i="1"/>
  <c r="A644" i="1"/>
  <c r="A645" i="1"/>
  <c r="A646" i="1"/>
  <c r="A651" i="1"/>
  <c r="A652" i="1"/>
  <c r="A656" i="1"/>
  <c r="A657" i="1"/>
  <c r="A658" i="1"/>
  <c r="A659" i="1"/>
  <c r="A660" i="1"/>
  <c r="A665" i="1"/>
  <c r="A672" i="1"/>
  <c r="A676" i="1"/>
  <c r="A677" i="1"/>
  <c r="A683" i="1"/>
  <c r="A684" i="1"/>
  <c r="A688" i="1"/>
  <c r="A693" i="1"/>
  <c r="A703" i="1"/>
  <c r="A706" i="1"/>
  <c r="A713" i="1"/>
  <c r="A714" i="1"/>
  <c r="A723" i="1"/>
  <c r="A724" i="1"/>
  <c r="A726" i="1"/>
  <c r="A727" i="1"/>
  <c r="A730" i="1"/>
  <c r="A735" i="1"/>
  <c r="A736" i="1"/>
  <c r="A743" i="1"/>
  <c r="A745" i="1"/>
  <c r="A749" i="1"/>
  <c r="A762" i="1"/>
  <c r="A764" i="1"/>
  <c r="A766" i="1"/>
  <c r="A767" i="1"/>
  <c r="A771" i="1"/>
  <c r="A775" i="1"/>
  <c r="A777" i="1"/>
  <c r="A782" i="1"/>
  <c r="A786" i="1"/>
  <c r="A788" i="1"/>
  <c r="A789" i="1"/>
  <c r="A790" i="1"/>
  <c r="A794" i="1"/>
  <c r="A795" i="1"/>
  <c r="A797" i="1"/>
  <c r="A803" i="1"/>
  <c r="A806" i="1"/>
  <c r="A810" i="1"/>
  <c r="A811" i="1"/>
  <c r="A813" i="1"/>
  <c r="A814" i="1"/>
  <c r="A815" i="1"/>
  <c r="A818" i="1"/>
  <c r="A821" i="1"/>
  <c r="A824" i="1"/>
  <c r="A826" i="1"/>
  <c r="A827" i="1"/>
  <c r="A833" i="1"/>
  <c r="A847" i="1"/>
  <c r="A849" i="1"/>
  <c r="A852" i="1"/>
  <c r="A855" i="1"/>
  <c r="A857" i="1"/>
  <c r="A861" i="1"/>
  <c r="A862" i="1"/>
  <c r="A864" i="1"/>
  <c r="A866" i="1"/>
  <c r="A874" i="1"/>
  <c r="A877" i="1"/>
  <c r="A880" i="1"/>
  <c r="A886" i="1"/>
  <c r="A887" i="1"/>
  <c r="A889" i="1"/>
  <c r="A892" i="1"/>
  <c r="A894" i="1"/>
  <c r="A895" i="1"/>
  <c r="A899" i="1"/>
  <c r="A902" i="1"/>
  <c r="A903" i="1"/>
  <c r="A904" i="1"/>
  <c r="A909" i="1"/>
  <c r="A915" i="1"/>
  <c r="A916" i="1"/>
  <c r="A917" i="1"/>
  <c r="A918" i="1"/>
  <c r="A928" i="1"/>
  <c r="A933" i="1"/>
  <c r="A934" i="1"/>
  <c r="A937" i="1"/>
  <c r="A938" i="1"/>
  <c r="A944" i="1"/>
  <c r="A953" i="1"/>
  <c r="A955" i="1"/>
  <c r="A956" i="1"/>
  <c r="A958" i="1"/>
  <c r="A959" i="1"/>
  <c r="A961" i="1"/>
  <c r="A965" i="1"/>
  <c r="A967" i="1"/>
  <c r="A970" i="1"/>
  <c r="A971" i="1"/>
  <c r="A974" i="1"/>
  <c r="A976" i="1"/>
  <c r="A978" i="1"/>
  <c r="A979" i="1"/>
  <c r="A980" i="1"/>
  <c r="A985" i="1"/>
  <c r="A987" i="1"/>
  <c r="A989" i="1"/>
  <c r="A992" i="1"/>
  <c r="A998" i="1"/>
  <c r="A999" i="1"/>
  <c r="A1000" i="1"/>
  <c r="A1001" i="1"/>
  <c r="A1007" i="1"/>
  <c r="A1009" i="1"/>
  <c r="A1014" i="1"/>
  <c r="A1024" i="1"/>
  <c r="A1027" i="1"/>
  <c r="A1028" i="1"/>
  <c r="A1031" i="1"/>
  <c r="A1036" i="1"/>
  <c r="A1038" i="1"/>
  <c r="A1039" i="1"/>
  <c r="A1043" i="1"/>
  <c r="A1045" i="1"/>
  <c r="A1046" i="1"/>
  <c r="A1051" i="1"/>
  <c r="A1053" i="1"/>
  <c r="A1060" i="1"/>
  <c r="A1066" i="1"/>
  <c r="A1067" i="1"/>
  <c r="A1070" i="1"/>
  <c r="A1075" i="1"/>
  <c r="A1079" i="1"/>
  <c r="A1084" i="1"/>
  <c r="A1087" i="1"/>
  <c r="A1090" i="1"/>
  <c r="A1091" i="1"/>
  <c r="A1093" i="1"/>
  <c r="A1096" i="1"/>
  <c r="A1104" i="1"/>
  <c r="A1107" i="1"/>
  <c r="A1118" i="1"/>
  <c r="A1119" i="1"/>
  <c r="A1120" i="1"/>
  <c r="A1122" i="1"/>
  <c r="A1123" i="1"/>
  <c r="A1126" i="1"/>
  <c r="A1127" i="1"/>
  <c r="A1131" i="1"/>
  <c r="A1132" i="1"/>
  <c r="A1140" i="1"/>
  <c r="A1142" i="1"/>
  <c r="A1148" i="1"/>
  <c r="A1149" i="1"/>
  <c r="A1151" i="1"/>
  <c r="A1156" i="1"/>
  <c r="A1160" i="1"/>
  <c r="A1161" i="1"/>
  <c r="A1162" i="1"/>
  <c r="A1166" i="1"/>
  <c r="A1167" i="1"/>
  <c r="A1171" i="1"/>
  <c r="A1172" i="1"/>
  <c r="A1177" i="1"/>
  <c r="A1178" i="1"/>
  <c r="A1180" i="1"/>
  <c r="A1183" i="1"/>
  <c r="A1184" i="1"/>
  <c r="A1185" i="1"/>
  <c r="A1194" i="1"/>
  <c r="A1196" i="1"/>
  <c r="A1199" i="1"/>
  <c r="A1200" i="1"/>
  <c r="A1203" i="1"/>
  <c r="A1210" i="1"/>
  <c r="A1214" i="1"/>
  <c r="A1218" i="1"/>
  <c r="A1219" i="1"/>
  <c r="A1220" i="1"/>
  <c r="A1221" i="1"/>
  <c r="A1223" i="1"/>
  <c r="A1224" i="1"/>
  <c r="A1227" i="1"/>
  <c r="A1232" i="1"/>
  <c r="A1234" i="1"/>
  <c r="A1239" i="1"/>
  <c r="A1245" i="1"/>
  <c r="A1246" i="1"/>
  <c r="A1247" i="1"/>
  <c r="A1249" i="1"/>
  <c r="A1252" i="1"/>
  <c r="A1255" i="1"/>
  <c r="A1256" i="1"/>
  <c r="A1257" i="1"/>
  <c r="A1259" i="1"/>
  <c r="A1260" i="1"/>
  <c r="A1264" i="1"/>
  <c r="A1271" i="1"/>
  <c r="A1272" i="1"/>
  <c r="A1273" i="1"/>
  <c r="A1274" i="1"/>
  <c r="A1277" i="1"/>
  <c r="A1279" i="1"/>
  <c r="A1280" i="1"/>
  <c r="A1290" i="1"/>
  <c r="A1295" i="1"/>
  <c r="A1296" i="1"/>
  <c r="A1301" i="1"/>
  <c r="A1305" i="1"/>
  <c r="A1307" i="1"/>
  <c r="A1311" i="1"/>
  <c r="A1312" i="1"/>
  <c r="A1313" i="1"/>
  <c r="A1316" i="1"/>
  <c r="A1317" i="1"/>
  <c r="A1318" i="1"/>
  <c r="A1321" i="1"/>
  <c r="A1322" i="1"/>
  <c r="A1323" i="1"/>
  <c r="A1327" i="1"/>
  <c r="A1328" i="1"/>
  <c r="A1330" i="1"/>
  <c r="A1333" i="1"/>
  <c r="A1338" i="1"/>
  <c r="A1341" i="1"/>
  <c r="A1342" i="1"/>
  <c r="A1350" i="1"/>
  <c r="A1351" i="1"/>
  <c r="A1357" i="1"/>
  <c r="A1358" i="1"/>
  <c r="A1360" i="1"/>
  <c r="A1364" i="1"/>
  <c r="A1367" i="1"/>
  <c r="A1370" i="1"/>
  <c r="A1375" i="1"/>
  <c r="A1377" i="1"/>
  <c r="A1378" i="1"/>
  <c r="A1381" i="1"/>
  <c r="A1382" i="1"/>
  <c r="A1383" i="1"/>
  <c r="A1384" i="1"/>
  <c r="A1385" i="1"/>
  <c r="A1387" i="1"/>
  <c r="A1388" i="1"/>
  <c r="A1398" i="1"/>
  <c r="A1405" i="1"/>
  <c r="A1411" i="1"/>
  <c r="A1415" i="1"/>
  <c r="A1419" i="1"/>
  <c r="A1421" i="1"/>
  <c r="A1425" i="1"/>
  <c r="A1426" i="1"/>
  <c r="A1427" i="1"/>
  <c r="A1431" i="1"/>
  <c r="A1433" i="1"/>
  <c r="A1435" i="1"/>
  <c r="A1436" i="1"/>
  <c r="A1438" i="1"/>
  <c r="A1441" i="1"/>
  <c r="A1443" i="1"/>
  <c r="A1444" i="1"/>
  <c r="A1445" i="1"/>
  <c r="A1447" i="1"/>
  <c r="A1448" i="1"/>
  <c r="A1450" i="1"/>
  <c r="A1453" i="1"/>
  <c r="A1458" i="1"/>
  <c r="A1460" i="1"/>
  <c r="A1463" i="1"/>
  <c r="A1464" i="1"/>
  <c r="A1465" i="1"/>
  <c r="A1466" i="1"/>
  <c r="A1468" i="1"/>
  <c r="A1470" i="1"/>
  <c r="A1471" i="1"/>
  <c r="A1472" i="1"/>
  <c r="A1474" i="1"/>
  <c r="A1478" i="1"/>
  <c r="A1480" i="1"/>
  <c r="A1484" i="1"/>
  <c r="A1485" i="1"/>
  <c r="A1488" i="1"/>
  <c r="A1489" i="1"/>
  <c r="A1492" i="1"/>
  <c r="A1493" i="1"/>
  <c r="A1495" i="1"/>
  <c r="A1502" i="1"/>
  <c r="A1504" i="1"/>
  <c r="A1505" i="1"/>
  <c r="A1511" i="1"/>
  <c r="A1512" i="1"/>
  <c r="A1514" i="1"/>
  <c r="A1516" i="1"/>
  <c r="A1523" i="1"/>
  <c r="A1528" i="1"/>
  <c r="A1533" i="1"/>
  <c r="A1534" i="1"/>
  <c r="A1541" i="1"/>
  <c r="A1547" i="1"/>
  <c r="A1550" i="1"/>
  <c r="A1553" i="1"/>
  <c r="A1557" i="1"/>
  <c r="A1559" i="1"/>
  <c r="A1564" i="1"/>
  <c r="A1571" i="1"/>
  <c r="A1575" i="1"/>
  <c r="A1576" i="1"/>
  <c r="A1581" i="1"/>
  <c r="A1586" i="1"/>
  <c r="A1588" i="1"/>
  <c r="A1593" i="1"/>
  <c r="A1594" i="1"/>
  <c r="A1602" i="1"/>
  <c r="A1604" i="1"/>
  <c r="A1609" i="1"/>
  <c r="A1614" i="1"/>
  <c r="A1617" i="1"/>
  <c r="A1619" i="1"/>
  <c r="A1620" i="1"/>
  <c r="A1622" i="1"/>
  <c r="A1623" i="1"/>
  <c r="A1625" i="1"/>
  <c r="A1628" i="1"/>
  <c r="A1630" i="1"/>
  <c r="A1631" i="1"/>
  <c r="A1634" i="1"/>
  <c r="A1636" i="1"/>
  <c r="A1639" i="1"/>
  <c r="A1641" i="1"/>
  <c r="A1642" i="1"/>
  <c r="A1647" i="1"/>
  <c r="A1650" i="1"/>
  <c r="A1659" i="1"/>
  <c r="A1660" i="1"/>
  <c r="A1661" i="1"/>
  <c r="A1662" i="1"/>
  <c r="A1663" i="1"/>
  <c r="A1666" i="1"/>
  <c r="A1669" i="1"/>
  <c r="A1671" i="1"/>
  <c r="A1673" i="1"/>
  <c r="A1675" i="1"/>
  <c r="A1676" i="1"/>
  <c r="A1677" i="1"/>
  <c r="A1679" i="1"/>
  <c r="A1680" i="1"/>
  <c r="A1689" i="1"/>
  <c r="A1690" i="1"/>
  <c r="A1691" i="1"/>
  <c r="A1696" i="1"/>
  <c r="A1700" i="1"/>
  <c r="A1702" i="1"/>
  <c r="A1703" i="1"/>
  <c r="A1705" i="1"/>
  <c r="A1706" i="1"/>
  <c r="A1715" i="1"/>
  <c r="A1718" i="1"/>
  <c r="A1720" i="1"/>
  <c r="A1723" i="1"/>
  <c r="A1724" i="1"/>
  <c r="A1726" i="1"/>
  <c r="A1730" i="1"/>
  <c r="A1731" i="1"/>
  <c r="A1733" i="1"/>
  <c r="A1736" i="1"/>
  <c r="A1738" i="1"/>
  <c r="A1739" i="1"/>
  <c r="A1741" i="1"/>
  <c r="A1742" i="1"/>
  <c r="A1747" i="1"/>
  <c r="A1748" i="1"/>
  <c r="A1752" i="1"/>
  <c r="A1754" i="1"/>
  <c r="A1756" i="1"/>
  <c r="A1757" i="1"/>
  <c r="A1758" i="1"/>
  <c r="A1759" i="1"/>
  <c r="A1761" i="1"/>
  <c r="A1762" i="1"/>
  <c r="A1763" i="1"/>
  <c r="A1770" i="1"/>
  <c r="A1773" i="1"/>
  <c r="A1778" i="1"/>
  <c r="A1780" i="1"/>
  <c r="A1782" i="1"/>
  <c r="A1785" i="1"/>
  <c r="A1786" i="1"/>
  <c r="A1788" i="1"/>
  <c r="A1789" i="1"/>
  <c r="A1793" i="1"/>
  <c r="A1796" i="1"/>
  <c r="A1799" i="1"/>
  <c r="A1802" i="1"/>
  <c r="A1804" i="1"/>
  <c r="A1805" i="1"/>
  <c r="A1806" i="1"/>
  <c r="A1810" i="1"/>
  <c r="A1813" i="1"/>
  <c r="A1815" i="1"/>
  <c r="A1817" i="1"/>
  <c r="A1818" i="1"/>
  <c r="A1827" i="1"/>
  <c r="A1830" i="1"/>
  <c r="A1831" i="1"/>
  <c r="A1832" i="1"/>
  <c r="A1833" i="1"/>
  <c r="A1834" i="1"/>
  <c r="A1837" i="1"/>
  <c r="A1838" i="1"/>
  <c r="A1840" i="1"/>
  <c r="A1841" i="1"/>
  <c r="A1844" i="1"/>
  <c r="A1846" i="1"/>
  <c r="A1850" i="1"/>
  <c r="A1851" i="1"/>
  <c r="A1854" i="1"/>
  <c r="A1861" i="1"/>
  <c r="A1862" i="1"/>
  <c r="A1863" i="1"/>
  <c r="A1869" i="1"/>
  <c r="A1875" i="1"/>
  <c r="A1880" i="1"/>
  <c r="A1884" i="1"/>
  <c r="A1888" i="1"/>
  <c r="A1895" i="1"/>
  <c r="A1907" i="1"/>
  <c r="A1909" i="1"/>
  <c r="A1910" i="1"/>
  <c r="A1915" i="1"/>
  <c r="A1916" i="1"/>
  <c r="A1917" i="1"/>
  <c r="A1919" i="1"/>
  <c r="A1920" i="1"/>
  <c r="A1928" i="1"/>
  <c r="A1935" i="1"/>
  <c r="A1936" i="1"/>
  <c r="A1939" i="1"/>
  <c r="A1940" i="1"/>
  <c r="A1942" i="1"/>
  <c r="A1945" i="1"/>
  <c r="A1946" i="1"/>
  <c r="A1947" i="1"/>
  <c r="A1952" i="1"/>
  <c r="A1956" i="1"/>
  <c r="A1959" i="1"/>
  <c r="A1960" i="1"/>
  <c r="A1965" i="1"/>
  <c r="A1969" i="1"/>
  <c r="A1971" i="1"/>
  <c r="A1973" i="1"/>
  <c r="A1974" i="1"/>
  <c r="A1979" i="1"/>
  <c r="A1980" i="1"/>
  <c r="A1982" i="1"/>
  <c r="A1987" i="1"/>
  <c r="A1989" i="1"/>
  <c r="A1994" i="1"/>
  <c r="A1999" i="1"/>
  <c r="A2005" i="1"/>
  <c r="A2006" i="1"/>
  <c r="A2007" i="1"/>
  <c r="A2008" i="1"/>
  <c r="A2010" i="1"/>
  <c r="A2012" i="1"/>
  <c r="A2013" i="1"/>
  <c r="A2014" i="1"/>
  <c r="A2015" i="1"/>
  <c r="A2016" i="1"/>
  <c r="A2017" i="1"/>
  <c r="A2019" i="1"/>
  <c r="A2025" i="1"/>
  <c r="A2027" i="1"/>
  <c r="A2029" i="1"/>
  <c r="A2032" i="1"/>
  <c r="A2034" i="1"/>
  <c r="A2043" i="1"/>
  <c r="A2046" i="1"/>
  <c r="A2047" i="1"/>
  <c r="A2048" i="1"/>
  <c r="A2049" i="1"/>
  <c r="A2054" i="1"/>
  <c r="A2059" i="1"/>
  <c r="A2068" i="1"/>
  <c r="A2069" i="1"/>
  <c r="A2074" i="1"/>
  <c r="A2076" i="1"/>
  <c r="A2079" i="1"/>
  <c r="A2081" i="1"/>
  <c r="A2082" i="1"/>
  <c r="A2088" i="1"/>
  <c r="A2090" i="1"/>
  <c r="A2099" i="1"/>
  <c r="A2106" i="1"/>
  <c r="A2107" i="1"/>
  <c r="A2111" i="1"/>
  <c r="A2112" i="1"/>
  <c r="A2114" i="1"/>
  <c r="A2127" i="1"/>
  <c r="A2130" i="1"/>
  <c r="A2131" i="1"/>
  <c r="A2133" i="1"/>
  <c r="A2135" i="1"/>
  <c r="A2136" i="1"/>
  <c r="A2139" i="1"/>
  <c r="A2140" i="1"/>
  <c r="A2142" i="1"/>
  <c r="A2145" i="1"/>
  <c r="A2150" i="1"/>
  <c r="A2154" i="1"/>
  <c r="A2163" i="1"/>
  <c r="A2165" i="1"/>
  <c r="A2166" i="1"/>
  <c r="A2167" i="1"/>
  <c r="A2169" i="1"/>
  <c r="A2172" i="1"/>
  <c r="A2175" i="1"/>
  <c r="A2177" i="1"/>
  <c r="A2179" i="1"/>
  <c r="A2180" i="1"/>
  <c r="A2181" i="1"/>
  <c r="A2184" i="1"/>
  <c r="A2186" i="1"/>
  <c r="A2188" i="1"/>
  <c r="A2189" i="1"/>
  <c r="A2193" i="1"/>
  <c r="A2197" i="1"/>
  <c r="A2199" i="1"/>
  <c r="A2203" i="1"/>
  <c r="A2205" i="1"/>
  <c r="A2206" i="1"/>
  <c r="A2208" i="1"/>
  <c r="A2209" i="1"/>
  <c r="A2210" i="1"/>
  <c r="A2214" i="1"/>
  <c r="A2215" i="1"/>
  <c r="A2216" i="1"/>
  <c r="A2217" i="1"/>
  <c r="A2221" i="1"/>
  <c r="A2223" i="1"/>
  <c r="A2228" i="1"/>
  <c r="A2231" i="1"/>
  <c r="A2232" i="1"/>
  <c r="A2233" i="1"/>
  <c r="A2235" i="1"/>
  <c r="A2241" i="1"/>
  <c r="A2244" i="1"/>
  <c r="A2245" i="1"/>
  <c r="A2246" i="1"/>
  <c r="A2247" i="1"/>
  <c r="A2248" i="1"/>
  <c r="A2253" i="1"/>
  <c r="A2255" i="1"/>
  <c r="A2256" i="1"/>
  <c r="A2260" i="1"/>
  <c r="A2261" i="1"/>
  <c r="A2262" i="1"/>
  <c r="A2266" i="1"/>
  <c r="A2268" i="1"/>
  <c r="A2270" i="1"/>
  <c r="A2276" i="1"/>
  <c r="A2278" i="1"/>
  <c r="A2279" i="1"/>
  <c r="A2286" i="1"/>
  <c r="A2299" i="1"/>
  <c r="A2300" i="1"/>
  <c r="A2304" i="1"/>
  <c r="A2308" i="1"/>
  <c r="A2311" i="1"/>
  <c r="A2312" i="1"/>
  <c r="A2315" i="1"/>
  <c r="A2316" i="1"/>
  <c r="A2317" i="1"/>
  <c r="A2320" i="1"/>
  <c r="A2323" i="1"/>
  <c r="A2328" i="1"/>
  <c r="A2331" i="1"/>
  <c r="A2336" i="1"/>
  <c r="A2340" i="1"/>
  <c r="A2341" i="1"/>
  <c r="A2346" i="1"/>
  <c r="A2348" i="1"/>
  <c r="A2352" i="1"/>
  <c r="A2354" i="1"/>
  <c r="A2356" i="1"/>
  <c r="A2357" i="1"/>
  <c r="A2367" i="1"/>
  <c r="A2368" i="1"/>
  <c r="A2370" i="1"/>
  <c r="A2373" i="1"/>
  <c r="A2374" i="1"/>
  <c r="A2376" i="1"/>
  <c r="A2377" i="1"/>
  <c r="A2379" i="1"/>
  <c r="A2380" i="1"/>
  <c r="A2381" i="1"/>
  <c r="A2385" i="1"/>
  <c r="A2387" i="1"/>
  <c r="A2388" i="1"/>
  <c r="A2391" i="1"/>
  <c r="A2394" i="1"/>
  <c r="A2400" i="1"/>
  <c r="A2404" i="1"/>
  <c r="A2409" i="1"/>
  <c r="A2414" i="1"/>
  <c r="A2415" i="1"/>
  <c r="A2421" i="1"/>
  <c r="A2423" i="1"/>
  <c r="A2424" i="1"/>
  <c r="A2425" i="1"/>
  <c r="A2426" i="1"/>
  <c r="A2430" i="1"/>
  <c r="A2438" i="1"/>
  <c r="A2445" i="1"/>
  <c r="A2447" i="1"/>
  <c r="A2449" i="1"/>
  <c r="A2452" i="1"/>
  <c r="A2453" i="1"/>
  <c r="A2455" i="1"/>
  <c r="A2457" i="1"/>
  <c r="A2459" i="1"/>
  <c r="A2460" i="1"/>
  <c r="A2464" i="1"/>
  <c r="A2465" i="1"/>
  <c r="A2466" i="1"/>
  <c r="A2470" i="1"/>
  <c r="A2472" i="1"/>
  <c r="A2473" i="1"/>
  <c r="A2476" i="1"/>
  <c r="A2478" i="1"/>
  <c r="A2480" i="1"/>
  <c r="A2483" i="1"/>
  <c r="A2490" i="1"/>
  <c r="A2491" i="1"/>
  <c r="A2495" i="1"/>
  <c r="A2504" i="1"/>
  <c r="A2512" i="1"/>
  <c r="A2513" i="1"/>
  <c r="A2515" i="1"/>
  <c r="A2520" i="1"/>
  <c r="A2522" i="1"/>
  <c r="A2524" i="1"/>
  <c r="A2529" i="1"/>
  <c r="A2531" i="1"/>
  <c r="A2534" i="1"/>
  <c r="A2540" i="1"/>
  <c r="A2543" i="1"/>
  <c r="A2545" i="1"/>
  <c r="A2546" i="1"/>
  <c r="A2548" i="1"/>
  <c r="A2550" i="1"/>
  <c r="A2553" i="1"/>
  <c r="A2554" i="1"/>
  <c r="A2555" i="1"/>
  <c r="A2564" i="1"/>
  <c r="A2565" i="1"/>
  <c r="A2566" i="1"/>
  <c r="A2567" i="1"/>
  <c r="A2569" i="1"/>
  <c r="A2571" i="1"/>
  <c r="A2573" i="1"/>
  <c r="A2575" i="1"/>
  <c r="A2576" i="1"/>
  <c r="A2577" i="1"/>
  <c r="A2578" i="1"/>
  <c r="A2579" i="1"/>
  <c r="A2581" i="1"/>
  <c r="A2586" i="1"/>
  <c r="A2591" i="1"/>
  <c r="A2592" i="1"/>
  <c r="A2593" i="1"/>
  <c r="A2597" i="1"/>
  <c r="A2599" i="1"/>
  <c r="A2600" i="1"/>
  <c r="A2602" i="1"/>
  <c r="A2612" i="1"/>
  <c r="A2617" i="1"/>
  <c r="A2621" i="1"/>
  <c r="A2624" i="1"/>
  <c r="A2626" i="1"/>
  <c r="A2627" i="1"/>
  <c r="A2628" i="1"/>
  <c r="A2629" i="1"/>
  <c r="A2630" i="1"/>
  <c r="A2634" i="1"/>
  <c r="A2640" i="1"/>
  <c r="A2643" i="1"/>
  <c r="A2644" i="1"/>
  <c r="A2647" i="1"/>
  <c r="A2649" i="1"/>
  <c r="A2651" i="1"/>
  <c r="A2657" i="1"/>
  <c r="A2658" i="1"/>
  <c r="A2659" i="1"/>
  <c r="A2661" i="1"/>
  <c r="A2665" i="1"/>
  <c r="A2673" i="1"/>
  <c r="A2675" i="1"/>
  <c r="A2680" i="1"/>
  <c r="A2684" i="1"/>
  <c r="A2685" i="1"/>
  <c r="A2688" i="1"/>
  <c r="A2691" i="1"/>
  <c r="A2692" i="1"/>
  <c r="A2693" i="1"/>
  <c r="A2694" i="1"/>
  <c r="A2696" i="1"/>
  <c r="A2697" i="1"/>
  <c r="A2702" i="1"/>
  <c r="A2703" i="1"/>
  <c r="A2705" i="1"/>
  <c r="A2706" i="1"/>
  <c r="A2708" i="1"/>
  <c r="A2709" i="1"/>
  <c r="A2712" i="1"/>
  <c r="A2713" i="1"/>
  <c r="A2723" i="1"/>
  <c r="A2724" i="1"/>
  <c r="A2725" i="1"/>
  <c r="A2730" i="1"/>
  <c r="A2732" i="1"/>
  <c r="A2735" i="1"/>
  <c r="A2739" i="1"/>
  <c r="A2741" i="1"/>
  <c r="A2743" i="1"/>
  <c r="A2746" i="1"/>
  <c r="A2750" i="1"/>
  <c r="A2753" i="1"/>
  <c r="A2755" i="1"/>
  <c r="A2758" i="1"/>
  <c r="A2759" i="1"/>
  <c r="A2761" i="1"/>
  <c r="A2762" i="1"/>
  <c r="A2763" i="1"/>
  <c r="A2764" i="1"/>
  <c r="A2765" i="1"/>
  <c r="A2770" i="1"/>
  <c r="A2775" i="1"/>
  <c r="A2779" i="1"/>
  <c r="A2782" i="1"/>
  <c r="A2783" i="1"/>
  <c r="A2785" i="1"/>
  <c r="A2786" i="1"/>
  <c r="A2787" i="1"/>
  <c r="A2790" i="1"/>
  <c r="A2795" i="1"/>
  <c r="A2796" i="1"/>
  <c r="A2797" i="1"/>
  <c r="A2801" i="1"/>
  <c r="A2803" i="1"/>
  <c r="A2804" i="1"/>
  <c r="A2805" i="1"/>
  <c r="A2808" i="1"/>
  <c r="A2809" i="1"/>
  <c r="A2817" i="1"/>
  <c r="A2818" i="1"/>
  <c r="A2822" i="1"/>
  <c r="A2823" i="1"/>
  <c r="A2824" i="1"/>
  <c r="A2830" i="1"/>
  <c r="A2833" i="1"/>
  <c r="A2838" i="1"/>
  <c r="A2852" i="1"/>
  <c r="A2856" i="1"/>
  <c r="A2860" i="1"/>
  <c r="A2862" i="1"/>
  <c r="A2867" i="1"/>
  <c r="A2881" i="1"/>
  <c r="A2882" i="1"/>
  <c r="A2883" i="1"/>
  <c r="A2885" i="1"/>
  <c r="A2886" i="1"/>
  <c r="A2894" i="1"/>
  <c r="A2895" i="1"/>
  <c r="A2896" i="1"/>
  <c r="A2898" i="1"/>
  <c r="A2899" i="1"/>
  <c r="A2903" i="1"/>
  <c r="A2904" i="1"/>
  <c r="A2909" i="1"/>
  <c r="A2911" i="1"/>
  <c r="A2913" i="1"/>
  <c r="A2920" i="1"/>
  <c r="A2921" i="1"/>
  <c r="A2926" i="1"/>
  <c r="A2927" i="1"/>
  <c r="A2933" i="1"/>
  <c r="A2934" i="1"/>
  <c r="A2935" i="1"/>
  <c r="A2936" i="1"/>
  <c r="A2938" i="1"/>
  <c r="A2940" i="1"/>
  <c r="A2950" i="1"/>
  <c r="A2954" i="1"/>
  <c r="A2957" i="1"/>
  <c r="A2961" i="1"/>
  <c r="A2963" i="1"/>
  <c r="A2972" i="1"/>
  <c r="A2973" i="1"/>
  <c r="A2976" i="1"/>
  <c r="A2978" i="1"/>
  <c r="A2979" i="1"/>
  <c r="A2982" i="1"/>
  <c r="A2991" i="1"/>
  <c r="A2994" i="1"/>
  <c r="A2996" i="1"/>
  <c r="A2999" i="1"/>
  <c r="A3000" i="1"/>
  <c r="A3001" i="1"/>
  <c r="A3003" i="1"/>
  <c r="A3006" i="1"/>
  <c r="A3007" i="1"/>
  <c r="A3009" i="1"/>
  <c r="A3012" i="1"/>
  <c r="A3016" i="1"/>
  <c r="A3017" i="1"/>
  <c r="A3021" i="1"/>
  <c r="A3022" i="1"/>
  <c r="A3023" i="1"/>
  <c r="A3027" i="1"/>
  <c r="A3034" i="1"/>
  <c r="A3038" i="1"/>
  <c r="A3039" i="1"/>
  <c r="A3040" i="1"/>
  <c r="A3041" i="1"/>
  <c r="A3044" i="1"/>
  <c r="A3045" i="1"/>
  <c r="A3051" i="1"/>
  <c r="A3053" i="1"/>
  <c r="A3059" i="1"/>
  <c r="A3072" i="1"/>
  <c r="A3074" i="1"/>
  <c r="A3075" i="1"/>
  <c r="A3080" i="1"/>
  <c r="A3087" i="1"/>
  <c r="A3090" i="1"/>
  <c r="A3093" i="1"/>
  <c r="A3094" i="1"/>
  <c r="A3097" i="1"/>
  <c r="A3099" i="1"/>
  <c r="A3101" i="1"/>
  <c r="A3107" i="1"/>
  <c r="A3111" i="1"/>
  <c r="A3116" i="1"/>
  <c r="A3122" i="1"/>
  <c r="A3125" i="1"/>
  <c r="A3127" i="1"/>
  <c r="A3128" i="1"/>
  <c r="A3131" i="1"/>
  <c r="A3133" i="1"/>
  <c r="A3136" i="1"/>
  <c r="A3139" i="1"/>
  <c r="A3140" i="1"/>
  <c r="A3141" i="1"/>
  <c r="A3144" i="1"/>
  <c r="A3148" i="1"/>
  <c r="A3151" i="1"/>
  <c r="A3154" i="1"/>
  <c r="A3166" i="1"/>
  <c r="A3167" i="1"/>
  <c r="A3168" i="1"/>
  <c r="A3169" i="1"/>
  <c r="A3174" i="1"/>
  <c r="A3177" i="1"/>
  <c r="A3179" i="1"/>
  <c r="A3180" i="1"/>
  <c r="A3181" i="1"/>
  <c r="A3183" i="1"/>
  <c r="A3185" i="1"/>
  <c r="A3189" i="1"/>
  <c r="A3190" i="1"/>
  <c r="A3191" i="1"/>
  <c r="A3192" i="1"/>
  <c r="A3193" i="1"/>
  <c r="A3194" i="1"/>
  <c r="A3195" i="1"/>
  <c r="A3201" i="1"/>
  <c r="A3208" i="1"/>
  <c r="A3212" i="1"/>
  <c r="A3213" i="1"/>
  <c r="A3217" i="1"/>
  <c r="A3218" i="1"/>
  <c r="A3219" i="1"/>
  <c r="A3221" i="1"/>
  <c r="A3223" i="1"/>
  <c r="A3225" i="1"/>
  <c r="A3226" i="1"/>
  <c r="A3233" i="1"/>
  <c r="A3238" i="1"/>
  <c r="A3242" i="1"/>
  <c r="A3243" i="1"/>
  <c r="A3246" i="1"/>
  <c r="A3248" i="1"/>
  <c r="A3251" i="1"/>
  <c r="A3256" i="1"/>
  <c r="A3262" i="1"/>
  <c r="A3264" i="1"/>
  <c r="A3270" i="1"/>
  <c r="A3272" i="1"/>
  <c r="A3274" i="1"/>
  <c r="A3275" i="1"/>
  <c r="A3280" i="1"/>
  <c r="A3286" i="1"/>
  <c r="A3287" i="1"/>
  <c r="A3289" i="1"/>
  <c r="A3292" i="1"/>
  <c r="A3297" i="1"/>
  <c r="A3301" i="1"/>
  <c r="A3302" i="1"/>
  <c r="A3306" i="1"/>
  <c r="A3310" i="1"/>
  <c r="A3318" i="1"/>
  <c r="A3319" i="1"/>
  <c r="A3322" i="1"/>
  <c r="A3323" i="1"/>
  <c r="A3328" i="1"/>
  <c r="A3331" i="1"/>
  <c r="A3332" i="1"/>
  <c r="A3333" i="1"/>
  <c r="A3334" i="1"/>
  <c r="A3335" i="1"/>
  <c r="A3336" i="1"/>
  <c r="A3337" i="1"/>
  <c r="A3339" i="1"/>
  <c r="A3341" i="1"/>
  <c r="A3344" i="1"/>
  <c r="A3359" i="1"/>
  <c r="A3364" i="1"/>
  <c r="A3375" i="1"/>
  <c r="A3376" i="1"/>
  <c r="A3377" i="1"/>
  <c r="A3378" i="1"/>
  <c r="A3381" i="1"/>
  <c r="A3386" i="1"/>
  <c r="A3395" i="1"/>
  <c r="A3399" i="1"/>
  <c r="A3401" i="1"/>
  <c r="A3403" i="1"/>
  <c r="A3409" i="1"/>
  <c r="A3410" i="1"/>
  <c r="A3415" i="1"/>
  <c r="A3420" i="1"/>
  <c r="A3422" i="1"/>
  <c r="A3425" i="1"/>
  <c r="A3427" i="1"/>
  <c r="A3430" i="1"/>
  <c r="A3431" i="1"/>
  <c r="A3432" i="1"/>
  <c r="A3434" i="1"/>
  <c r="A3438" i="1"/>
  <c r="A3448" i="1"/>
  <c r="A3451" i="1"/>
  <c r="A3452" i="1"/>
  <c r="A3457" i="1"/>
  <c r="A3461" i="1"/>
  <c r="A3466" i="1"/>
  <c r="A3473" i="1"/>
  <c r="A3474" i="1"/>
  <c r="A3477" i="1"/>
  <c r="A3478" i="1"/>
  <c r="A3485" i="1"/>
  <c r="A3486" i="1"/>
  <c r="A3489" i="1"/>
  <c r="A3494" i="1"/>
  <c r="A3504" i="1"/>
  <c r="A3508" i="1"/>
  <c r="A3521" i="1"/>
  <c r="A3528" i="1"/>
  <c r="A3532" i="1"/>
  <c r="A3534" i="1"/>
  <c r="A3539" i="1"/>
  <c r="A3545" i="1"/>
  <c r="A3547" i="1"/>
  <c r="A3552" i="1"/>
  <c r="A3553" i="1"/>
  <c r="A3554" i="1"/>
  <c r="A3556" i="1"/>
  <c r="A3557" i="1"/>
  <c r="A3561" i="1"/>
  <c r="A3562" i="1"/>
  <c r="A3563" i="1"/>
  <c r="A3565" i="1"/>
  <c r="A3568" i="1"/>
  <c r="A3570" i="1"/>
  <c r="A3572" i="1"/>
  <c r="A3575" i="1"/>
  <c r="A3581" i="1"/>
  <c r="A3591" i="1"/>
  <c r="A3594" i="1"/>
  <c r="A3598" i="1"/>
  <c r="A3603" i="1"/>
  <c r="A3606" i="1"/>
  <c r="A3607" i="1"/>
  <c r="A3622" i="1"/>
  <c r="A3630" i="1"/>
  <c r="A3631" i="1"/>
  <c r="A3633" i="1"/>
  <c r="A3634" i="1"/>
  <c r="A3635" i="1"/>
  <c r="A3637" i="1"/>
  <c r="A3639" i="1"/>
  <c r="A3642" i="1"/>
  <c r="A3643" i="1"/>
  <c r="A3651" i="1"/>
  <c r="A3655" i="1"/>
  <c r="A3663" i="1"/>
  <c r="A3666" i="1"/>
  <c r="A3668" i="1"/>
  <c r="A3670" i="1"/>
  <c r="A3671" i="1"/>
  <c r="A3676" i="1"/>
  <c r="A3678" i="1"/>
  <c r="A3680" i="1"/>
  <c r="A3685" i="1"/>
  <c r="A3686" i="1"/>
  <c r="A3687" i="1"/>
  <c r="A3689" i="1"/>
  <c r="A3693" i="1"/>
  <c r="A3699" i="1"/>
  <c r="A3700" i="1"/>
  <c r="A3702" i="1"/>
  <c r="A3709" i="1"/>
  <c r="A3710" i="1"/>
  <c r="A3714" i="1"/>
  <c r="A3716" i="1"/>
  <c r="A3717" i="1"/>
  <c r="A3718" i="1"/>
  <c r="A3722" i="1"/>
  <c r="A3731" i="1"/>
  <c r="A3734" i="1"/>
  <c r="A3736" i="1"/>
  <c r="A3737" i="1"/>
  <c r="A3741" i="1"/>
  <c r="A3742" i="1"/>
  <c r="A3744" i="1"/>
  <c r="A3747" i="1"/>
  <c r="A3748" i="1"/>
  <c r="A3749" i="1"/>
  <c r="A3753" i="1"/>
  <c r="A3754" i="1"/>
  <c r="A3757" i="1"/>
  <c r="A3760" i="1"/>
  <c r="A3762" i="1"/>
  <c r="A3765" i="1"/>
  <c r="A3766" i="1"/>
  <c r="A3768" i="1"/>
  <c r="A3771" i="1"/>
  <c r="A3772" i="1"/>
  <c r="A3777" i="1"/>
  <c r="A3778" i="1"/>
  <c r="A3779" i="1"/>
  <c r="A3789" i="1"/>
  <c r="A3790" i="1"/>
  <c r="A3791" i="1"/>
  <c r="A3792" i="1"/>
  <c r="A3794" i="1"/>
  <c r="A3795" i="1"/>
  <c r="A3800" i="1"/>
  <c r="A3801" i="1"/>
  <c r="A3803" i="1"/>
  <c r="A3806" i="1"/>
  <c r="A3811" i="1"/>
  <c r="A3815" i="1"/>
  <c r="A3817" i="1"/>
  <c r="A3819" i="1"/>
  <c r="A3826" i="1"/>
  <c r="A3828" i="1"/>
  <c r="A3829" i="1"/>
  <c r="A3830" i="1"/>
  <c r="A3838" i="1"/>
  <c r="A3840" i="1"/>
  <c r="A3843" i="1"/>
  <c r="A3846" i="1"/>
  <c r="A3847" i="1"/>
  <c r="A3848" i="1"/>
  <c r="A3849" i="1"/>
  <c r="A3851" i="1"/>
  <c r="A3853" i="1"/>
  <c r="A3857" i="1"/>
  <c r="A3858" i="1"/>
  <c r="A3859" i="1"/>
  <c r="A3865" i="1"/>
  <c r="A3872" i="1"/>
  <c r="A3873" i="1"/>
  <c r="A3877" i="1"/>
  <c r="A3879" i="1"/>
  <c r="A3886" i="1"/>
  <c r="A3888" i="1"/>
  <c r="A3889" i="1"/>
  <c r="A3890" i="1"/>
  <c r="A3898" i="1"/>
  <c r="A3899" i="1"/>
  <c r="A3901" i="1"/>
  <c r="A3903" i="1"/>
  <c r="A3906" i="1"/>
  <c r="A3913" i="1"/>
  <c r="A3926" i="1"/>
  <c r="A3927" i="1"/>
  <c r="A3928" i="1"/>
  <c r="A3931" i="1"/>
  <c r="A3936" i="1"/>
  <c r="A3937" i="1"/>
  <c r="A3941" i="1"/>
  <c r="A3942" i="1"/>
  <c r="A3946" i="1"/>
  <c r="A3950" i="1"/>
  <c r="A3951" i="1"/>
  <c r="A3952" i="1"/>
  <c r="A3955" i="1"/>
  <c r="A3959" i="1"/>
  <c r="A3962" i="1"/>
  <c r="A3966" i="1"/>
  <c r="A3969" i="1"/>
  <c r="A3974" i="1"/>
  <c r="A3977" i="1"/>
  <c r="A3980" i="1"/>
  <c r="A3984" i="1"/>
  <c r="A3987" i="1"/>
  <c r="A3996" i="1"/>
  <c r="A3999" i="1"/>
  <c r="A4003" i="1"/>
  <c r="A4006" i="1"/>
  <c r="A4008" i="1"/>
  <c r="A4012" i="1"/>
  <c r="A4015" i="1"/>
  <c r="A4018" i="1"/>
  <c r="A4022" i="1"/>
  <c r="A4023" i="1"/>
  <c r="A4025" i="1"/>
  <c r="A4027" i="1"/>
  <c r="A4032" i="1"/>
  <c r="A4041" i="1"/>
  <c r="A4042" i="1"/>
  <c r="A4043" i="1"/>
  <c r="A4045" i="1"/>
  <c r="A4048" i="1"/>
  <c r="A4050" i="1"/>
  <c r="A4051" i="1"/>
  <c r="A4052" i="1"/>
  <c r="A4054" i="1"/>
  <c r="A4059" i="1"/>
  <c r="A4060" i="1"/>
  <c r="A4063" i="1"/>
  <c r="A4065" i="1"/>
  <c r="A4067" i="1"/>
  <c r="A4072" i="1"/>
  <c r="A4077" i="1"/>
  <c r="A4079" i="1"/>
  <c r="A4083" i="1"/>
  <c r="A4084" i="1"/>
  <c r="A4096" i="1"/>
  <c r="A4097" i="1"/>
  <c r="A4099" i="1"/>
  <c r="A4101" i="1"/>
  <c r="A4111" i="1"/>
  <c r="A4119" i="1"/>
  <c r="A4122" i="1"/>
  <c r="A4123" i="1"/>
  <c r="A4129" i="1"/>
  <c r="A4131" i="1"/>
  <c r="A4133" i="1"/>
  <c r="A4136" i="1"/>
  <c r="A4142" i="1"/>
  <c r="A4144" i="1"/>
  <c r="A4145" i="1"/>
  <c r="A4146" i="1"/>
  <c r="A4147" i="1"/>
  <c r="A4148" i="1"/>
  <c r="A4150" i="1"/>
  <c r="A4157" i="1"/>
  <c r="A4159" i="1"/>
  <c r="A4160" i="1"/>
  <c r="A4161" i="1"/>
  <c r="A4162" i="1"/>
  <c r="A4163" i="1"/>
  <c r="A4164" i="1"/>
  <c r="A4165" i="1"/>
  <c r="A4166" i="1"/>
  <c r="A4167" i="1"/>
  <c r="A4171" i="1"/>
  <c r="A4173" i="1"/>
  <c r="A4175" i="1"/>
  <c r="A4177" i="1"/>
  <c r="A4181" i="1"/>
  <c r="A4183" i="1"/>
  <c r="A4184" i="1"/>
  <c r="A4185" i="1"/>
  <c r="A4186" i="1"/>
  <c r="A4189" i="1"/>
  <c r="A4192" i="1"/>
  <c r="A4198" i="1"/>
  <c r="A4201" i="1"/>
  <c r="A4205" i="1"/>
  <c r="A4212" i="1"/>
  <c r="A4214" i="1"/>
  <c r="A4220" i="1"/>
  <c r="A4221" i="1"/>
  <c r="A4222" i="1"/>
  <c r="A4223" i="1"/>
  <c r="A4227" i="1"/>
  <c r="A4228" i="1"/>
  <c r="A4229" i="1"/>
  <c r="A4236" i="1"/>
  <c r="A4239" i="1"/>
  <c r="A4242" i="1"/>
  <c r="A4244" i="1"/>
  <c r="A4246" i="1"/>
  <c r="A4247" i="1"/>
  <c r="A4252" i="1"/>
  <c r="A4253" i="1"/>
  <c r="A4257" i="1"/>
  <c r="A4263" i="1"/>
  <c r="A4265" i="1"/>
  <c r="A4266" i="1"/>
  <c r="A4267" i="1"/>
  <c r="A4268" i="1"/>
  <c r="A4272" i="1"/>
  <c r="A4274" i="1"/>
  <c r="A4276" i="1"/>
  <c r="A4277" i="1"/>
  <c r="A4280" i="1"/>
  <c r="A4282" i="1"/>
  <c r="A4285" i="1"/>
  <c r="A4288" i="1"/>
  <c r="A4292" i="1"/>
  <c r="A4293" i="1"/>
  <c r="A4295" i="1"/>
  <c r="A4296" i="1"/>
  <c r="A4297" i="1"/>
  <c r="A4303" i="1"/>
  <c r="A4304" i="1"/>
  <c r="A4305" i="1"/>
  <c r="A4309" i="1"/>
  <c r="A4311" i="1"/>
  <c r="A4312" i="1"/>
  <c r="A4314" i="1"/>
  <c r="A4317" i="1"/>
  <c r="A4321" i="1"/>
  <c r="A4325" i="1"/>
  <c r="A4327" i="1"/>
  <c r="A4331" i="1"/>
  <c r="A4333" i="1"/>
  <c r="A4338" i="1"/>
  <c r="A4344" i="1"/>
  <c r="A4348" i="1"/>
  <c r="A4349" i="1"/>
  <c r="A4351" i="1"/>
  <c r="A4354" i="1"/>
  <c r="A4358" i="1"/>
  <c r="A4361" i="1"/>
  <c r="A4367" i="1"/>
  <c r="A4376" i="1"/>
  <c r="A4377" i="1"/>
  <c r="A4378" i="1"/>
  <c r="A4385" i="1"/>
  <c r="A4386" i="1"/>
  <c r="A4388" i="1"/>
  <c r="A4394" i="1"/>
  <c r="A4396" i="1"/>
  <c r="A4400" i="1"/>
  <c r="A4407" i="1"/>
  <c r="A4411" i="1"/>
  <c r="A4413" i="1"/>
  <c r="A4416" i="1"/>
  <c r="A4419" i="1"/>
  <c r="A4421" i="1"/>
  <c r="A4428" i="1"/>
  <c r="A4438" i="1"/>
  <c r="A4445" i="1"/>
  <c r="A4448" i="1"/>
  <c r="A4454" i="1"/>
  <c r="A4458" i="1"/>
  <c r="A4460" i="1"/>
  <c r="A4465" i="1"/>
  <c r="A4467" i="1"/>
  <c r="A4471" i="1"/>
  <c r="A4472" i="1"/>
  <c r="A4473" i="1"/>
  <c r="A4480" i="1"/>
  <c r="A4482" i="1"/>
  <c r="A4484" i="1"/>
  <c r="A4486" i="1"/>
  <c r="A4490" i="1"/>
  <c r="A4493" i="1"/>
  <c r="A4496" i="1"/>
  <c r="A4500" i="1"/>
  <c r="A4502" i="1"/>
  <c r="A4504" i="1"/>
  <c r="A4505" i="1"/>
  <c r="A4519" i="1"/>
  <c r="A4520" i="1"/>
  <c r="A4525" i="1"/>
  <c r="A4530" i="1"/>
  <c r="A4531" i="1"/>
  <c r="A4533" i="1"/>
  <c r="A4538" i="1"/>
  <c r="A4539" i="1"/>
  <c r="A4540" i="1"/>
  <c r="A4541" i="1"/>
  <c r="A4543" i="1"/>
  <c r="A4547" i="1"/>
  <c r="A4550" i="1"/>
  <c r="A4558" i="1"/>
  <c r="A4560" i="1"/>
  <c r="A4562" i="1"/>
  <c r="A4565" i="1"/>
  <c r="A4567" i="1"/>
  <c r="A4568" i="1"/>
  <c r="A4572" i="1"/>
  <c r="A4573" i="1"/>
  <c r="A4582" i="1"/>
  <c r="A4589" i="1"/>
  <c r="A4590" i="1"/>
  <c r="A4591" i="1"/>
  <c r="A4592" i="1"/>
  <c r="A4600" i="1"/>
  <c r="A4603" i="1"/>
  <c r="A4604" i="1"/>
  <c r="A4606" i="1"/>
  <c r="A4607" i="1"/>
  <c r="A4608" i="1"/>
  <c r="A4609" i="1"/>
  <c r="A4611" i="1"/>
  <c r="A4612" i="1"/>
  <c r="A4614" i="1"/>
  <c r="A4618" i="1"/>
  <c r="A4627" i="1"/>
  <c r="A4629" i="1"/>
  <c r="A4630" i="1"/>
  <c r="A4633" i="1"/>
  <c r="A4634" i="1"/>
  <c r="A4635" i="1"/>
  <c r="A4637" i="1"/>
  <c r="A4648" i="1"/>
  <c r="A4656" i="1"/>
  <c r="A4657" i="1"/>
  <c r="A4659" i="1"/>
  <c r="A4660" i="1"/>
  <c r="A4661" i="1"/>
  <c r="A4674" i="1"/>
  <c r="A4675" i="1"/>
  <c r="A4676" i="1"/>
  <c r="A4679" i="1"/>
  <c r="A4682" i="1"/>
  <c r="A4683" i="1"/>
  <c r="A4687" i="1"/>
  <c r="A4691" i="1"/>
  <c r="A4692" i="1"/>
  <c r="A4693" i="1"/>
  <c r="A4694" i="1"/>
  <c r="A4698" i="1"/>
  <c r="A4699" i="1"/>
  <c r="A4700" i="1"/>
  <c r="A4703" i="1"/>
  <c r="A4707" i="1"/>
  <c r="A4708" i="1"/>
  <c r="A4712" i="1"/>
  <c r="A4720" i="1"/>
  <c r="A4721" i="1"/>
  <c r="A4722" i="1"/>
  <c r="A4726" i="1"/>
  <c r="A4727" i="1"/>
  <c r="A4729" i="1"/>
  <c r="A4731" i="1"/>
  <c r="A4732" i="1"/>
  <c r="A4733" i="1"/>
  <c r="A4739" i="1"/>
  <c r="A4741" i="1"/>
  <c r="A4747" i="1"/>
  <c r="A4752" i="1"/>
  <c r="A4753" i="1"/>
  <c r="A4754" i="1"/>
  <c r="A4755" i="1"/>
  <c r="A4759" i="1"/>
  <c r="A4763" i="1"/>
  <c r="A4765" i="1"/>
  <c r="A4767" i="1"/>
  <c r="A4771" i="1"/>
  <c r="A4773" i="1"/>
  <c r="A4775" i="1"/>
  <c r="A4776" i="1"/>
  <c r="A4779" i="1"/>
  <c r="A4781" i="1"/>
  <c r="A4784" i="1"/>
  <c r="A4785" i="1"/>
  <c r="A4786" i="1"/>
  <c r="A4791" i="1"/>
  <c r="A4792" i="1"/>
  <c r="A4795" i="1"/>
  <c r="A4797" i="1"/>
  <c r="A4798" i="1"/>
  <c r="A4799" i="1"/>
  <c r="A4804" i="1"/>
  <c r="A4806" i="1"/>
  <c r="A4811" i="1"/>
  <c r="A4818" i="1"/>
  <c r="A4819" i="1"/>
  <c r="A4823" i="1"/>
  <c r="A4824" i="1"/>
  <c r="A4826" i="1"/>
  <c r="A4828" i="1"/>
  <c r="A4833" i="1"/>
  <c r="A4836" i="1"/>
  <c r="A4838" i="1"/>
  <c r="A4843" i="1"/>
  <c r="A4844" i="1"/>
  <c r="A4845" i="1"/>
  <c r="A4846" i="1"/>
  <c r="A4848" i="1"/>
  <c r="A4851" i="1"/>
  <c r="A4853" i="1"/>
  <c r="A4855" i="1"/>
  <c r="A4856" i="1"/>
  <c r="A4863" i="1"/>
  <c r="A4866" i="1"/>
  <c r="A4867" i="1"/>
  <c r="A4868" i="1"/>
  <c r="A4872" i="1"/>
  <c r="A4875" i="1"/>
  <c r="A4880" i="1"/>
  <c r="A4881" i="1"/>
  <c r="A4886" i="1"/>
  <c r="A4887" i="1"/>
  <c r="A4889" i="1"/>
  <c r="A4891" i="1"/>
  <c r="A4892" i="1"/>
  <c r="A4899" i="1"/>
  <c r="A4902" i="1"/>
  <c r="A4906" i="1"/>
  <c r="A4907" i="1"/>
  <c r="A4908" i="1"/>
  <c r="A4909" i="1"/>
  <c r="A4911" i="1"/>
  <c r="A4914" i="1"/>
  <c r="A4915" i="1"/>
  <c r="A4916" i="1"/>
  <c r="A4917" i="1"/>
  <c r="A4924" i="1"/>
  <c r="A4928" i="1"/>
  <c r="A4936" i="1"/>
  <c r="A4937" i="1"/>
  <c r="A4938" i="1"/>
  <c r="A4942" i="1"/>
  <c r="A4946" i="1"/>
  <c r="A4950" i="1"/>
  <c r="A4953" i="1"/>
  <c r="A4955" i="1"/>
  <c r="A4961" i="1"/>
  <c r="A4963" i="1"/>
  <c r="A4967" i="1"/>
  <c r="A4969" i="1"/>
  <c r="A4971" i="1"/>
  <c r="A4972" i="1"/>
  <c r="A4976" i="1"/>
  <c r="A4977" i="1"/>
  <c r="A4978" i="1"/>
  <c r="A4988" i="1"/>
  <c r="A4990" i="1"/>
  <c r="A4995" i="1"/>
  <c r="A4996" i="1"/>
  <c r="A4998" i="1"/>
  <c r="A4999" i="1"/>
  <c r="A5000" i="1"/>
  <c r="A5005" i="1"/>
  <c r="A5014" i="1"/>
  <c r="A5015" i="1"/>
  <c r="A5017" i="1"/>
  <c r="A5021" i="1"/>
  <c r="A5024" i="1"/>
  <c r="A5025" i="1"/>
  <c r="A5028" i="1"/>
  <c r="A5029" i="1"/>
  <c r="A5034" i="1"/>
  <c r="A5036" i="1"/>
  <c r="A5044" i="1"/>
  <c r="A5046" i="1"/>
  <c r="A5047" i="1"/>
  <c r="A5048" i="1"/>
  <c r="A5052" i="1"/>
  <c r="A5055" i="1"/>
  <c r="A5057" i="1"/>
  <c r="A5060" i="1"/>
  <c r="A5066" i="1"/>
  <c r="A5070" i="1"/>
  <c r="A5073" i="1"/>
  <c r="A5074" i="1"/>
  <c r="A5076" i="1"/>
  <c r="A5077" i="1"/>
  <c r="A5081" i="1"/>
  <c r="A5082" i="1"/>
  <c r="A5085" i="1"/>
  <c r="A5086" i="1"/>
  <c r="A5090" i="1"/>
  <c r="A5091" i="1"/>
  <c r="A5092" i="1"/>
  <c r="A5100" i="1"/>
  <c r="A5104" i="1"/>
  <c r="A5110" i="1"/>
  <c r="A5113" i="1"/>
  <c r="A5114" i="1"/>
  <c r="A5117" i="1"/>
  <c r="A5123" i="1"/>
  <c r="A5125" i="1"/>
  <c r="A5129" i="1"/>
  <c r="A5132" i="1"/>
  <c r="A5139" i="1"/>
  <c r="A5140" i="1"/>
  <c r="A5142" i="1"/>
  <c r="A5145" i="1"/>
  <c r="A5149" i="1"/>
  <c r="A5153" i="1"/>
  <c r="A5154" i="1"/>
  <c r="A5156" i="1"/>
  <c r="A5160" i="1"/>
  <c r="A5161" i="1"/>
  <c r="A5162" i="1"/>
  <c r="A5164" i="1"/>
  <c r="A5166" i="1"/>
  <c r="A5169" i="1"/>
  <c r="A5176" i="1"/>
  <c r="A5177" i="1"/>
  <c r="A5178" i="1"/>
  <c r="A5183" i="1"/>
  <c r="A5185" i="1"/>
  <c r="A5186" i="1"/>
  <c r="A5187" i="1"/>
  <c r="A5189" i="1"/>
  <c r="A5193" i="1"/>
  <c r="A5200" i="1"/>
  <c r="A5203" i="1"/>
  <c r="A5209" i="1"/>
  <c r="A5210" i="1"/>
  <c r="A5212" i="1"/>
  <c r="A5220" i="1"/>
  <c r="A5223" i="1"/>
  <c r="A5237" i="1"/>
  <c r="A5238" i="1"/>
  <c r="A5240" i="1"/>
  <c r="A5242" i="1"/>
  <c r="A5244" i="1"/>
  <c r="A5252" i="1"/>
  <c r="A5254" i="1"/>
  <c r="A5263" i="1"/>
  <c r="A5264" i="1"/>
  <c r="A5270" i="1"/>
  <c r="A5275" i="1"/>
  <c r="A5278" i="1"/>
  <c r="A5279" i="1"/>
  <c r="A5280" i="1"/>
  <c r="A5284" i="1"/>
  <c r="A5286" i="1"/>
  <c r="A5289" i="1"/>
  <c r="A5290" i="1"/>
  <c r="A5296" i="1"/>
  <c r="A5298" i="1"/>
  <c r="A5299" i="1"/>
  <c r="A5300" i="1"/>
  <c r="A5302" i="1"/>
  <c r="A5304" i="1"/>
  <c r="A5305" i="1"/>
  <c r="A5307" i="1"/>
  <c r="A5309" i="1"/>
  <c r="A5315" i="1"/>
  <c r="A5316" i="1"/>
  <c r="A5317" i="1"/>
  <c r="A5323" i="1"/>
  <c r="A5324" i="1"/>
  <c r="A5325" i="1"/>
  <c r="A5327" i="1"/>
  <c r="A5329" i="1"/>
  <c r="A5330" i="1"/>
  <c r="A5333" i="1"/>
  <c r="A5334" i="1"/>
  <c r="A5341" i="1"/>
  <c r="A5342" i="1"/>
  <c r="A5343" i="1"/>
  <c r="A5348" i="1"/>
  <c r="A5350" i="1"/>
  <c r="A5351" i="1"/>
  <c r="A5352" i="1"/>
  <c r="A5358" i="1"/>
  <c r="A5359" i="1"/>
  <c r="A5360" i="1"/>
  <c r="A5365" i="1"/>
  <c r="A5366" i="1"/>
  <c r="A5372" i="1"/>
  <c r="A5377" i="1"/>
  <c r="A5381" i="1"/>
  <c r="A5382" i="1"/>
  <c r="A5387" i="1"/>
  <c r="A5395" i="1"/>
  <c r="A5404" i="1"/>
  <c r="A5406" i="1"/>
  <c r="A5407" i="1"/>
  <c r="A5408" i="1"/>
  <c r="A5412" i="1"/>
  <c r="A5418" i="1"/>
  <c r="A5420" i="1"/>
  <c r="A5424" i="1"/>
  <c r="A5428" i="1"/>
  <c r="A5431" i="1"/>
  <c r="A5434" i="1"/>
  <c r="A5435" i="1"/>
  <c r="A5440" i="1"/>
  <c r="A5441" i="1"/>
  <c r="A5442" i="1"/>
  <c r="A5444" i="1"/>
  <c r="A5447" i="1"/>
  <c r="A5448" i="1"/>
  <c r="A5449" i="1"/>
  <c r="A5450" i="1"/>
  <c r="A5456" i="1"/>
  <c r="A5462" i="1"/>
  <c r="A5463" i="1"/>
  <c r="A5464" i="1"/>
  <c r="A5466" i="1"/>
  <c r="A5467" i="1"/>
  <c r="A5473" i="1"/>
  <c r="A5475" i="1"/>
  <c r="A5478" i="1"/>
  <c r="A5480" i="1"/>
  <c r="A5482" i="1"/>
  <c r="A5485" i="1"/>
  <c r="A5486" i="1"/>
  <c r="A5488" i="1"/>
  <c r="A5490" i="1"/>
  <c r="A5491" i="1"/>
  <c r="A5492" i="1"/>
  <c r="A5499" i="1"/>
  <c r="A5500" i="1"/>
  <c r="A5503" i="1"/>
  <c r="A5504" i="1"/>
  <c r="A5509" i="1"/>
  <c r="A5511" i="1"/>
  <c r="A5513" i="1"/>
  <c r="A5519" i="1"/>
  <c r="A5522" i="1"/>
  <c r="A5525" i="1"/>
  <c r="A5527" i="1"/>
  <c r="A5528" i="1"/>
  <c r="A5530" i="1"/>
  <c r="A5534" i="1"/>
  <c r="A5542" i="1"/>
  <c r="A5543" i="1"/>
  <c r="A5546" i="1"/>
  <c r="A5550" i="1"/>
  <c r="A5551" i="1"/>
  <c r="A5561" i="1"/>
  <c r="A5562" i="1"/>
  <c r="A5563" i="1"/>
  <c r="A5575" i="1"/>
  <c r="A5580" i="1"/>
  <c r="A5583" i="1"/>
  <c r="A5584" i="1"/>
  <c r="A5590" i="1"/>
  <c r="A5593" i="1"/>
  <c r="A5598" i="1"/>
  <c r="A5599" i="1"/>
  <c r="A5603" i="1"/>
  <c r="A5612" i="1"/>
  <c r="A5614" i="1"/>
  <c r="A5615" i="1"/>
  <c r="A5616" i="1"/>
  <c r="A5618" i="1"/>
  <c r="A5619" i="1"/>
  <c r="A5624" i="1"/>
  <c r="A5629" i="1"/>
  <c r="A5633" i="1"/>
  <c r="A5635" i="1"/>
  <c r="A5639" i="1"/>
  <c r="A5642" i="1"/>
  <c r="A5643" i="1"/>
  <c r="A5648" i="1"/>
  <c r="A5652" i="1"/>
  <c r="A5657" i="1"/>
  <c r="A5661" i="1"/>
  <c r="A5662" i="1"/>
  <c r="A5663" i="1"/>
  <c r="A5665" i="1"/>
  <c r="A5667" i="1"/>
  <c r="A5671" i="1"/>
  <c r="A5672" i="1"/>
  <c r="A5676" i="1"/>
  <c r="A5678" i="1"/>
  <c r="A5680" i="1"/>
  <c r="A5681" i="1"/>
  <c r="A5684" i="1"/>
  <c r="A5685" i="1"/>
  <c r="A5691" i="1"/>
  <c r="A5694" i="1"/>
  <c r="A5705" i="1"/>
  <c r="A5707" i="1"/>
  <c r="A5709" i="1"/>
  <c r="A5714" i="1"/>
  <c r="A5715" i="1"/>
  <c r="A5718" i="1"/>
  <c r="A5722" i="1"/>
  <c r="A5723" i="1"/>
  <c r="A5728" i="1"/>
  <c r="A5729" i="1"/>
  <c r="A5732" i="1"/>
  <c r="A5733" i="1"/>
  <c r="A5738" i="1"/>
  <c r="A5739" i="1"/>
  <c r="A5740" i="1"/>
  <c r="A5741" i="1"/>
  <c r="A5742" i="1"/>
  <c r="A5746" i="1"/>
  <c r="A5748" i="1"/>
  <c r="A5749" i="1"/>
  <c r="A5751" i="1"/>
  <c r="A5758" i="1"/>
  <c r="A5763" i="1"/>
  <c r="A5764" i="1"/>
  <c r="A5765" i="1"/>
  <c r="A5767" i="1"/>
  <c r="A5776" i="1"/>
  <c r="A5778" i="1"/>
  <c r="A5779" i="1"/>
  <c r="A5784" i="1"/>
  <c r="A5788" i="1"/>
  <c r="A5790" i="1"/>
  <c r="A5796" i="1"/>
  <c r="A5797" i="1"/>
  <c r="A5801" i="1"/>
  <c r="A5802" i="1"/>
  <c r="A5804" i="1"/>
  <c r="A5805" i="1"/>
  <c r="A5808" i="1"/>
  <c r="A5810" i="1"/>
  <c r="A5813" i="1"/>
  <c r="A5814" i="1"/>
  <c r="A5817" i="1"/>
  <c r="A5818" i="1"/>
  <c r="A5825" i="1"/>
  <c r="A5833" i="1"/>
  <c r="A5836" i="1"/>
  <c r="A5839" i="1"/>
  <c r="A5841" i="1"/>
  <c r="A5844" i="1"/>
  <c r="A5846" i="1"/>
  <c r="A5849" i="1"/>
  <c r="A5851" i="1"/>
  <c r="A5855" i="1"/>
  <c r="A5858" i="1"/>
  <c r="A5859" i="1"/>
  <c r="A5861" i="1"/>
  <c r="A5862" i="1"/>
  <c r="A5863" i="1"/>
  <c r="A5879" i="1"/>
  <c r="A5883" i="1"/>
  <c r="A5888" i="1"/>
  <c r="A5894" i="1"/>
  <c r="A5898" i="1"/>
  <c r="A5902" i="1"/>
  <c r="A5910" i="1"/>
  <c r="A5912" i="1"/>
  <c r="A5918" i="1"/>
  <c r="A5921" i="1"/>
  <c r="A5922" i="1"/>
  <c r="A5925" i="1"/>
  <c r="A5927" i="1"/>
  <c r="A5930" i="1"/>
  <c r="A5931" i="1"/>
  <c r="A5932" i="1"/>
  <c r="A5933" i="1"/>
  <c r="A5935" i="1"/>
  <c r="A5943" i="1"/>
  <c r="A5944" i="1"/>
  <c r="A5946" i="1"/>
  <c r="A5947" i="1"/>
  <c r="A5949" i="1"/>
  <c r="A5951" i="1"/>
  <c r="A5952" i="1"/>
  <c r="A5961" i="1"/>
  <c r="A5962" i="1"/>
  <c r="A5963" i="1"/>
  <c r="A5966" i="1"/>
  <c r="A5970" i="1"/>
  <c r="A5975" i="1"/>
  <c r="A5976" i="1"/>
  <c r="A5982" i="1"/>
  <c r="A5983" i="1"/>
  <c r="A5984" i="1"/>
  <c r="A5985" i="1"/>
  <c r="A5990" i="1"/>
  <c r="A5994" i="1"/>
  <c r="A5997" i="1"/>
  <c r="A6003" i="1"/>
  <c r="A6007" i="1"/>
  <c r="A6008" i="1"/>
  <c r="A6012" i="1"/>
  <c r="A6013" i="1"/>
  <c r="A6014" i="1"/>
  <c r="A6016" i="1"/>
  <c r="A6017" i="1"/>
  <c r="A6019" i="1"/>
  <c r="A6020" i="1"/>
  <c r="A6034" i="1"/>
  <c r="A6035" i="1"/>
  <c r="A6037" i="1"/>
  <c r="A6038" i="1"/>
  <c r="A6039" i="1"/>
  <c r="A6044" i="1"/>
  <c r="A6045" i="1"/>
  <c r="A6047" i="1"/>
  <c r="A6051" i="1"/>
  <c r="A6054" i="1"/>
  <c r="A6055" i="1"/>
  <c r="A6056" i="1"/>
  <c r="A6057" i="1"/>
  <c r="A6059" i="1"/>
  <c r="A6060" i="1"/>
  <c r="A6061" i="1"/>
  <c r="A6068" i="1"/>
  <c r="A6069" i="1"/>
  <c r="A6073" i="1"/>
  <c r="A6075" i="1"/>
  <c r="A6076" i="1"/>
  <c r="A6083" i="1"/>
  <c r="A6088" i="1"/>
  <c r="A6091" i="1"/>
  <c r="A6092" i="1"/>
  <c r="A6095" i="1"/>
  <c r="A6098" i="1"/>
  <c r="A6099" i="1"/>
  <c r="A6103" i="1"/>
  <c r="A6104" i="1"/>
  <c r="A6107" i="1"/>
  <c r="A6111" i="1"/>
  <c r="A6112" i="1"/>
  <c r="A6114" i="1"/>
  <c r="A6116" i="1"/>
  <c r="A6117" i="1"/>
  <c r="A6119" i="1"/>
  <c r="A6120" i="1"/>
  <c r="A6123" i="1"/>
  <c r="A6124" i="1"/>
  <c r="A6125" i="1"/>
  <c r="A6129" i="1"/>
  <c r="A6134" i="1"/>
  <c r="A6139" i="1"/>
  <c r="A6142" i="1"/>
  <c r="A6145" i="1"/>
  <c r="A6147" i="1"/>
  <c r="A6151" i="1"/>
  <c r="A6153" i="1"/>
  <c r="A6156" i="1"/>
  <c r="A6157" i="1"/>
  <c r="A6158" i="1"/>
  <c r="A6159" i="1"/>
  <c r="A6160" i="1"/>
  <c r="A6164" i="1"/>
  <c r="A6172" i="1"/>
  <c r="A6173" i="1"/>
  <c r="A6175" i="1"/>
  <c r="A6180" i="1"/>
  <c r="A6182" i="1"/>
  <c r="A6183" i="1"/>
  <c r="A6185" i="1"/>
  <c r="A6193" i="1"/>
  <c r="A6194" i="1"/>
  <c r="A6200" i="1"/>
  <c r="A6203" i="1"/>
  <c r="A6204" i="1"/>
  <c r="A6205" i="1"/>
  <c r="A6207" i="1"/>
  <c r="A6210" i="1"/>
  <c r="A6215" i="1"/>
  <c r="A6221" i="1"/>
  <c r="A6224" i="1"/>
  <c r="A6226" i="1"/>
  <c r="A6231" i="1"/>
  <c r="A6233" i="1"/>
  <c r="A6235" i="1"/>
  <c r="A6240" i="1"/>
  <c r="A6244" i="1"/>
  <c r="A6245" i="1"/>
  <c r="A6246" i="1"/>
  <c r="A6247" i="1"/>
  <c r="A6257" i="1"/>
  <c r="A6262" i="1"/>
  <c r="A6265" i="1"/>
  <c r="A6267" i="1"/>
  <c r="A6271" i="1"/>
  <c r="A6276" i="1"/>
  <c r="A6279" i="1"/>
  <c r="A6283" i="1"/>
  <c r="A6285" i="1"/>
  <c r="A6287" i="1"/>
  <c r="A6288" i="1"/>
  <c r="A6295" i="1"/>
  <c r="A6298" i="1"/>
  <c r="A6302" i="1"/>
  <c r="A6304" i="1"/>
  <c r="A6305" i="1"/>
  <c r="A6311" i="1"/>
  <c r="A6315" i="1"/>
  <c r="A6316" i="1"/>
  <c r="A6319" i="1"/>
  <c r="A6320" i="1"/>
  <c r="A6322" i="1"/>
  <c r="A6323" i="1"/>
  <c r="A6325" i="1"/>
  <c r="A6327" i="1"/>
  <c r="A6329" i="1"/>
  <c r="A6335" i="1"/>
  <c r="A6343" i="1"/>
  <c r="A6344" i="1"/>
  <c r="A6346" i="1"/>
  <c r="A6351" i="1"/>
  <c r="A6355" i="1"/>
  <c r="A6357" i="1"/>
  <c r="A6359" i="1"/>
  <c r="A6361" i="1"/>
  <c r="A6365" i="1"/>
  <c r="A6366" i="1"/>
  <c r="A6367" i="1"/>
  <c r="A6369" i="1"/>
  <c r="A6370" i="1"/>
  <c r="A6374" i="1"/>
  <c r="A6394" i="1"/>
  <c r="A6400" i="1"/>
  <c r="A6402" i="1"/>
  <c r="A6406" i="1"/>
  <c r="A6408" i="1"/>
  <c r="A6412" i="1"/>
  <c r="A6417" i="1"/>
  <c r="A6420" i="1"/>
  <c r="A6421" i="1"/>
  <c r="A6422" i="1"/>
  <c r="A6424" i="1"/>
  <c r="A6428" i="1"/>
  <c r="A6433" i="1"/>
  <c r="A6434" i="1"/>
  <c r="A6439" i="1"/>
  <c r="A6441" i="1"/>
  <c r="A6444" i="1"/>
  <c r="A6445" i="1"/>
  <c r="A6450" i="1"/>
  <c r="A6453" i="1"/>
  <c r="A6456" i="1"/>
  <c r="A6461" i="1"/>
  <c r="A6464" i="1"/>
  <c r="A6465" i="1"/>
  <c r="A6466" i="1"/>
  <c r="A6467" i="1"/>
  <c r="A6470" i="1"/>
  <c r="A6471" i="1"/>
  <c r="A6472" i="1"/>
  <c r="A6477" i="1"/>
  <c r="A6481" i="1"/>
  <c r="A6482" i="1"/>
  <c r="A6483" i="1"/>
  <c r="A6487" i="1"/>
  <c r="A6493" i="1"/>
  <c r="A6494" i="1"/>
  <c r="A6498" i="1"/>
  <c r="A6504" i="1"/>
  <c r="A6507" i="1"/>
  <c r="A6508" i="1"/>
  <c r="A6510" i="1"/>
  <c r="A6511" i="1"/>
  <c r="A6512" i="1"/>
  <c r="A6522" i="1"/>
  <c r="A6524" i="1"/>
  <c r="A6526" i="1"/>
  <c r="A6532" i="1"/>
  <c r="A6542" i="1"/>
  <c r="A6546" i="1"/>
  <c r="A6548" i="1"/>
  <c r="A6549" i="1"/>
  <c r="A6556" i="1"/>
  <c r="A6562" i="1"/>
  <c r="A6563" i="1"/>
  <c r="A6565" i="1"/>
  <c r="A6568" i="1"/>
  <c r="A6570" i="1"/>
  <c r="A6573" i="1"/>
  <c r="A6578" i="1"/>
  <c r="A6583" i="1"/>
  <c r="A6585" i="1"/>
  <c r="A6586" i="1"/>
  <c r="A6591" i="1"/>
  <c r="A6592" i="1"/>
  <c r="A6595" i="1"/>
  <c r="A6602" i="1"/>
  <c r="A6605" i="1"/>
  <c r="A6606" i="1"/>
  <c r="A6607" i="1"/>
  <c r="A6611" i="1"/>
  <c r="A6612" i="1"/>
  <c r="A6614" i="1"/>
  <c r="A6620" i="1"/>
  <c r="A6623" i="1"/>
  <c r="A6624" i="1"/>
  <c r="A6625" i="1"/>
  <c r="A6629" i="1"/>
  <c r="A6631" i="1"/>
  <c r="A6632" i="1"/>
  <c r="A6633" i="1"/>
  <c r="A6635" i="1"/>
  <c r="A6638" i="1"/>
  <c r="A6645" i="1"/>
  <c r="A6649" i="1"/>
  <c r="A6650" i="1"/>
  <c r="A6653" i="1"/>
  <c r="A6658" i="1"/>
  <c r="A6659" i="1"/>
  <c r="A6666" i="1"/>
  <c r="A6668" i="1"/>
  <c r="A6670" i="1"/>
  <c r="A6671" i="1"/>
  <c r="A6674" i="1"/>
  <c r="A6676" i="1"/>
  <c r="A6677" i="1"/>
  <c r="A6678" i="1"/>
  <c r="A6679" i="1"/>
  <c r="A6681" i="1"/>
  <c r="A6682" i="1"/>
  <c r="A6687" i="1"/>
  <c r="A6688" i="1"/>
  <c r="A6693" i="1"/>
  <c r="A6694" i="1"/>
  <c r="A6696" i="1"/>
  <c r="A6698" i="1"/>
  <c r="A6702" i="1"/>
  <c r="A6705" i="1"/>
  <c r="A6706" i="1"/>
  <c r="A6707" i="1"/>
  <c r="A6709" i="1"/>
  <c r="A6710" i="1"/>
  <c r="A6711" i="1"/>
  <c r="A6714" i="1"/>
  <c r="A6716" i="1"/>
  <c r="A6719" i="1"/>
  <c r="A6721" i="1"/>
  <c r="A6722" i="1"/>
  <c r="A6724" i="1"/>
  <c r="A6726" i="1"/>
  <c r="A6729" i="1"/>
  <c r="A6733" i="1"/>
  <c r="A6734" i="1"/>
  <c r="A6735" i="1"/>
  <c r="A6736" i="1"/>
  <c r="A6738" i="1"/>
  <c r="A6750" i="1"/>
  <c r="A6751" i="1"/>
  <c r="A6755" i="1"/>
  <c r="A6757" i="1"/>
  <c r="A6758" i="1"/>
  <c r="A6759" i="1"/>
  <c r="A6760" i="1"/>
  <c r="A6762" i="1"/>
  <c r="A6765" i="1"/>
  <c r="A6781" i="1"/>
  <c r="A6787" i="1"/>
  <c r="A6793" i="1"/>
  <c r="A6801" i="1"/>
  <c r="A6802" i="1"/>
  <c r="A6804" i="1"/>
  <c r="A6805" i="1"/>
  <c r="A6806" i="1"/>
  <c r="A6808" i="1"/>
  <c r="A6817" i="1"/>
  <c r="A6820" i="1"/>
  <c r="A6822" i="1"/>
  <c r="A6823" i="1"/>
  <c r="A6827" i="1"/>
  <c r="A6830" i="1"/>
  <c r="A6831" i="1"/>
  <c r="A6832" i="1"/>
  <c r="A6835" i="1"/>
  <c r="A6836" i="1"/>
  <c r="A6842" i="1"/>
  <c r="A6847" i="1"/>
  <c r="A6849" i="1"/>
  <c r="A6858" i="1"/>
  <c r="A6860" i="1"/>
  <c r="A6861" i="1"/>
  <c r="A6862" i="1"/>
  <c r="A6865" i="1"/>
  <c r="A6869" i="1"/>
  <c r="A6870" i="1"/>
  <c r="A6871" i="1"/>
  <c r="A6877" i="1"/>
  <c r="A6880" i="1"/>
  <c r="A6886" i="1"/>
  <c r="A6887" i="1"/>
  <c r="A6889" i="1"/>
  <c r="A6896" i="1"/>
  <c r="A6897" i="1"/>
  <c r="A6902" i="1"/>
  <c r="A6909" i="1"/>
  <c r="A6912" i="1"/>
  <c r="A6914" i="1"/>
  <c r="A6916" i="1"/>
  <c r="A6918" i="1"/>
  <c r="A6919" i="1"/>
  <c r="A6920" i="1"/>
  <c r="A6923" i="1"/>
  <c r="A6928" i="1"/>
  <c r="A6929" i="1"/>
  <c r="A6931" i="1"/>
  <c r="A6932" i="1"/>
  <c r="A6935" i="1"/>
  <c r="A6936" i="1"/>
  <c r="A6938" i="1"/>
  <c r="A6939" i="1"/>
  <c r="A6941" i="1"/>
  <c r="A6944" i="1"/>
  <c r="A6946" i="1"/>
  <c r="A6948" i="1"/>
  <c r="A6950" i="1"/>
  <c r="A6958" i="1"/>
  <c r="A6961" i="1"/>
  <c r="A6962" i="1"/>
  <c r="A6964" i="1"/>
  <c r="A6965" i="1"/>
  <c r="A6966" i="1"/>
  <c r="A6969" i="1"/>
  <c r="A6971" i="1"/>
  <c r="A6972" i="1"/>
  <c r="A6973" i="1"/>
  <c r="A6977" i="1"/>
  <c r="A6979" i="1"/>
  <c r="A6983" i="1"/>
  <c r="A6984" i="1"/>
  <c r="A6985" i="1"/>
  <c r="A6986" i="1"/>
  <c r="A6991" i="1"/>
  <c r="A6994" i="1"/>
  <c r="A6996" i="1"/>
  <c r="A6998" i="1"/>
  <c r="A6999" i="1"/>
  <c r="A7000" i="1"/>
  <c r="A7003" i="1"/>
  <c r="A7010" i="1"/>
  <c r="A7011" i="1"/>
  <c r="A7017" i="1"/>
  <c r="A7018" i="1"/>
  <c r="A7025" i="1"/>
  <c r="A7028" i="1"/>
  <c r="A7029" i="1"/>
  <c r="A7030" i="1"/>
  <c r="A7032" i="1"/>
  <c r="A7034" i="1"/>
  <c r="A7039" i="1"/>
  <c r="A7044" i="1"/>
  <c r="A7046" i="1"/>
  <c r="A7048" i="1"/>
  <c r="A7049" i="1"/>
  <c r="A7052" i="1"/>
  <c r="A7053" i="1"/>
  <c r="A7055" i="1"/>
  <c r="A7056" i="1"/>
  <c r="A7057" i="1"/>
  <c r="A7058" i="1"/>
  <c r="A7065" i="1"/>
  <c r="A7066" i="1"/>
  <c r="A7067" i="1"/>
  <c r="A7071" i="1"/>
  <c r="A7072" i="1"/>
  <c r="A7075" i="1"/>
  <c r="A7076" i="1"/>
  <c r="A7080" i="1"/>
  <c r="A7081" i="1"/>
  <c r="A7082" i="1"/>
  <c r="A7083" i="1"/>
  <c r="A7086" i="1"/>
  <c r="A7088" i="1"/>
  <c r="A7092" i="1"/>
  <c r="A7097" i="1"/>
  <c r="A7100" i="1"/>
  <c r="A7105" i="1"/>
  <c r="A7106" i="1"/>
  <c r="A7108" i="1"/>
  <c r="A7109" i="1"/>
  <c r="A7114" i="1"/>
  <c r="A7121" i="1"/>
  <c r="A7123" i="1"/>
  <c r="A7125" i="1"/>
  <c r="A7129" i="1"/>
  <c r="A7130" i="1"/>
  <c r="A7132" i="1"/>
  <c r="A7133" i="1"/>
  <c r="A7135" i="1"/>
  <c r="A7136" i="1"/>
  <c r="A7137" i="1"/>
  <c r="A7138" i="1"/>
  <c r="A7139" i="1"/>
  <c r="A7146" i="1"/>
  <c r="A7148" i="1"/>
  <c r="A7156" i="1"/>
  <c r="A7157" i="1"/>
  <c r="A7159" i="1"/>
  <c r="A7162" i="1"/>
  <c r="A7166" i="1"/>
  <c r="A7168" i="1"/>
  <c r="A7180" i="1"/>
  <c r="A7182" i="1"/>
  <c r="A7184" i="1"/>
  <c r="A7187" i="1"/>
  <c r="A7189" i="1"/>
  <c r="A7192" i="1"/>
  <c r="A7194" i="1"/>
  <c r="A7195" i="1"/>
  <c r="A7197" i="1"/>
  <c r="A7203" i="1"/>
  <c r="A7206" i="1"/>
  <c r="A7213" i="1"/>
  <c r="A7217" i="1"/>
  <c r="A7219" i="1"/>
  <c r="A7224" i="1"/>
  <c r="A7228" i="1"/>
  <c r="A7230" i="1"/>
  <c r="A7232" i="1"/>
  <c r="A7233" i="1"/>
  <c r="A7235" i="1"/>
  <c r="A7236" i="1"/>
  <c r="A7239" i="1"/>
  <c r="A7241" i="1"/>
  <c r="A7242" i="1"/>
  <c r="A7254" i="1"/>
  <c r="A7256" i="1"/>
  <c r="A7261" i="1"/>
  <c r="A7264" i="1"/>
  <c r="A7267" i="1"/>
  <c r="A7271" i="1"/>
  <c r="A7278" i="1"/>
  <c r="A7286" i="1"/>
  <c r="A7288" i="1"/>
  <c r="A7291" i="1"/>
  <c r="A7294" i="1"/>
  <c r="A7301" i="1"/>
  <c r="A7305" i="1"/>
  <c r="A7309" i="1"/>
  <c r="A7310" i="1"/>
  <c r="A7311" i="1"/>
  <c r="A7312" i="1"/>
  <c r="A7314" i="1"/>
  <c r="A7317" i="1"/>
  <c r="A7320" i="1"/>
  <c r="A7323" i="1"/>
  <c r="A7329" i="1"/>
  <c r="A7330" i="1"/>
  <c r="A7335" i="1"/>
  <c r="A7342" i="1"/>
  <c r="A7343" i="1"/>
  <c r="A7344" i="1"/>
  <c r="A7349" i="1"/>
  <c r="A7350" i="1"/>
  <c r="A7351" i="1"/>
  <c r="A7352" i="1"/>
  <c r="A7353" i="1"/>
  <c r="A7362" i="1"/>
  <c r="A7367" i="1"/>
  <c r="A7370" i="1"/>
  <c r="A7372" i="1"/>
  <c r="A7377" i="1"/>
  <c r="A7378" i="1"/>
  <c r="A7380" i="1"/>
  <c r="A7382" i="1"/>
  <c r="A7384" i="1"/>
  <c r="A7386" i="1"/>
  <c r="A7387" i="1"/>
  <c r="A7393" i="1"/>
  <c r="A7397" i="1"/>
  <c r="A7398" i="1"/>
  <c r="A7399" i="1"/>
  <c r="A7400" i="1"/>
  <c r="A7408" i="1"/>
  <c r="A7409" i="1"/>
  <c r="A7412" i="1"/>
  <c r="A7413" i="1"/>
  <c r="A7418" i="1"/>
  <c r="A7420" i="1"/>
  <c r="A7422" i="1"/>
  <c r="A7424" i="1"/>
  <c r="A7427" i="1"/>
  <c r="A7431" i="1"/>
  <c r="A7434" i="1"/>
  <c r="A7435" i="1"/>
  <c r="A7436" i="1"/>
  <c r="A7440" i="1"/>
  <c r="A7441" i="1"/>
  <c r="A7444" i="1"/>
  <c r="A7447" i="1"/>
  <c r="A7452" i="1"/>
  <c r="A7453" i="1"/>
  <c r="A7460" i="1"/>
  <c r="A7469" i="1"/>
  <c r="A7470" i="1"/>
  <c r="A7471" i="1"/>
  <c r="A7473" i="1"/>
  <c r="A7481" i="1"/>
  <c r="A7482" i="1"/>
  <c r="A7486" i="1"/>
  <c r="A7491" i="1"/>
  <c r="A7492" i="1"/>
  <c r="A7494" i="1"/>
  <c r="A7500" i="1"/>
  <c r="A7504" i="1"/>
  <c r="A7505" i="1"/>
  <c r="A7506" i="1"/>
  <c r="A7508" i="1"/>
  <c r="A7509" i="1"/>
  <c r="A7514" i="1"/>
  <c r="A7517" i="1"/>
  <c r="A7521" i="1"/>
  <c r="A7523" i="1"/>
  <c r="A7524" i="1"/>
  <c r="A7531" i="1"/>
  <c r="A7533" i="1"/>
  <c r="A7538" i="1"/>
  <c r="A7544" i="1"/>
  <c r="A7551" i="1"/>
  <c r="A7552" i="1"/>
  <c r="A7557" i="1"/>
  <c r="A7559" i="1"/>
  <c r="A7566" i="1"/>
  <c r="A7570" i="1"/>
  <c r="A7573" i="1"/>
  <c r="A7580" i="1"/>
  <c r="A7586" i="1"/>
  <c r="A7593" i="1"/>
  <c r="A7594" i="1"/>
  <c r="A7595" i="1"/>
  <c r="A7599" i="1"/>
  <c r="A7600" i="1"/>
  <c r="A7602" i="1"/>
  <c r="A7603" i="1"/>
  <c r="A7611" i="1"/>
  <c r="A7612" i="1"/>
  <c r="A7613" i="1"/>
  <c r="A7615" i="1"/>
  <c r="A7622" i="1"/>
  <c r="A7625" i="1"/>
  <c r="A7627" i="1"/>
  <c r="A7628" i="1"/>
  <c r="A7629" i="1"/>
  <c r="A7636" i="1"/>
  <c r="A7640" i="1"/>
  <c r="A7643" i="1"/>
  <c r="A7652" i="1"/>
  <c r="A7653" i="1"/>
  <c r="A7654" i="1"/>
  <c r="A7655" i="1"/>
  <c r="A7657" i="1"/>
  <c r="A7658" i="1"/>
  <c r="A7669" i="1"/>
  <c r="A7671" i="1"/>
  <c r="A7676" i="1"/>
  <c r="A7678" i="1"/>
  <c r="A7687" i="1"/>
  <c r="A7697" i="1"/>
  <c r="A7701" i="1"/>
  <c r="A7702" i="1"/>
  <c r="A7703" i="1"/>
  <c r="A7705" i="1"/>
  <c r="A7710" i="1"/>
  <c r="A7711" i="1"/>
  <c r="A7712" i="1"/>
  <c r="A7713" i="1"/>
  <c r="A7716" i="1"/>
  <c r="A7721" i="1"/>
  <c r="A7723" i="1"/>
  <c r="A7724" i="1"/>
  <c r="A7728" i="1"/>
  <c r="A7730" i="1"/>
  <c r="A7735" i="1"/>
  <c r="A7738" i="1"/>
  <c r="A7740" i="1"/>
  <c r="A7742" i="1"/>
  <c r="A7743" i="1"/>
  <c r="A7745" i="1"/>
  <c r="A7746" i="1"/>
  <c r="A7752" i="1"/>
  <c r="A7763" i="1"/>
  <c r="A7768" i="1"/>
  <c r="A7771" i="1"/>
  <c r="A7773" i="1"/>
  <c r="A7776" i="1"/>
  <c r="A7777" i="1"/>
  <c r="A7779" i="1"/>
  <c r="A7780" i="1"/>
  <c r="A7784" i="1"/>
  <c r="A7787" i="1"/>
  <c r="A7789" i="1"/>
  <c r="A7791" i="1"/>
  <c r="A7800" i="1"/>
  <c r="A7801" i="1"/>
  <c r="A7804" i="1"/>
  <c r="A7806" i="1"/>
  <c r="A7808" i="1"/>
  <c r="A7809" i="1"/>
  <c r="A7810" i="1"/>
  <c r="A7814" i="1"/>
  <c r="A7818" i="1"/>
  <c r="A7821" i="1"/>
  <c r="A7822" i="1"/>
  <c r="A7823" i="1"/>
  <c r="A7827" i="1"/>
  <c r="A7828" i="1"/>
  <c r="A7829" i="1"/>
  <c r="A7830" i="1"/>
  <c r="A7842" i="1"/>
  <c r="A7846" i="1"/>
  <c r="A7847" i="1"/>
  <c r="A7851" i="1"/>
  <c r="A7853" i="1"/>
  <c r="A7854" i="1"/>
  <c r="A7856" i="1"/>
  <c r="A7858" i="1"/>
  <c r="A7865" i="1"/>
  <c r="A7867" i="1"/>
  <c r="A7869" i="1"/>
  <c r="A7871" i="1"/>
  <c r="A7875" i="1"/>
  <c r="A7886" i="1"/>
  <c r="A7887" i="1"/>
  <c r="A7889" i="1"/>
  <c r="A7891" i="1"/>
  <c r="A7897" i="1"/>
  <c r="A7899" i="1"/>
  <c r="A7902" i="1"/>
  <c r="A7913" i="1"/>
  <c r="A7914" i="1"/>
  <c r="A7915" i="1"/>
  <c r="A7917" i="1"/>
  <c r="A7918" i="1"/>
  <c r="A7920" i="1"/>
  <c r="A7921" i="1"/>
  <c r="A7924" i="1"/>
  <c r="A7926" i="1"/>
  <c r="A7929" i="1"/>
  <c r="A7931" i="1"/>
  <c r="A7932" i="1"/>
  <c r="A7933" i="1"/>
  <c r="A7936" i="1"/>
  <c r="A7937" i="1"/>
  <c r="A7940" i="1"/>
  <c r="A7945" i="1"/>
  <c r="A7962" i="1"/>
  <c r="A7963" i="1"/>
  <c r="A7964" i="1"/>
  <c r="A7965" i="1"/>
  <c r="A7966" i="1"/>
  <c r="A7967" i="1"/>
  <c r="A7974" i="1"/>
  <c r="A7977" i="1"/>
  <c r="A7978" i="1"/>
  <c r="A7981" i="1"/>
  <c r="A7982" i="1"/>
  <c r="A7988" i="1"/>
  <c r="A7991" i="1"/>
  <c r="A7992" i="1"/>
  <c r="A8001" i="1"/>
  <c r="A8012" i="1"/>
  <c r="A8017" i="1"/>
  <c r="A8019" i="1"/>
  <c r="A8021" i="1"/>
  <c r="A8023" i="1"/>
  <c r="A8029" i="1"/>
  <c r="A8031" i="1"/>
  <c r="A8033" i="1"/>
  <c r="A8037" i="1"/>
  <c r="A8039" i="1"/>
  <c r="A8043" i="1"/>
  <c r="A8045" i="1"/>
  <c r="A8046" i="1"/>
  <c r="A8048" i="1"/>
  <c r="A8049" i="1"/>
  <c r="A8050" i="1"/>
  <c r="A8052" i="1"/>
  <c r="A8053" i="1"/>
  <c r="A8056" i="1"/>
  <c r="A8060" i="1"/>
  <c r="A8064" i="1"/>
  <c r="A8067" i="1"/>
  <c r="A8068" i="1"/>
  <c r="A8072" i="1"/>
  <c r="A8078" i="1"/>
  <c r="A8079" i="1"/>
  <c r="A8080" i="1"/>
  <c r="A8086" i="1"/>
  <c r="A8089" i="1"/>
  <c r="A8093" i="1"/>
  <c r="A8097" i="1"/>
  <c r="A8099" i="1"/>
  <c r="A8107" i="1"/>
  <c r="A8108" i="1"/>
  <c r="A8110" i="1"/>
  <c r="A8111" i="1"/>
  <c r="A8117" i="1"/>
  <c r="A8127" i="1"/>
  <c r="A8130" i="1"/>
  <c r="A8132" i="1"/>
  <c r="A8133" i="1"/>
  <c r="A8135" i="1"/>
  <c r="A8137" i="1"/>
  <c r="A8139" i="1"/>
  <c r="A8147" i="1"/>
  <c r="A8151" i="1"/>
  <c r="A8152" i="1"/>
  <c r="A8155" i="1"/>
  <c r="A8157" i="1"/>
  <c r="A8159" i="1"/>
  <c r="A8160" i="1"/>
  <c r="A8164" i="1"/>
  <c r="A8170" i="1"/>
  <c r="A8177" i="1"/>
  <c r="A8181" i="1"/>
  <c r="A8183" i="1"/>
  <c r="A8184" i="1"/>
  <c r="A8190" i="1"/>
  <c r="A8197" i="1"/>
  <c r="A8200" i="1"/>
  <c r="A8202" i="1"/>
  <c r="A8203" i="1"/>
  <c r="A8206" i="1"/>
  <c r="A8212" i="1"/>
  <c r="A8213" i="1"/>
  <c r="A8217" i="1"/>
  <c r="A8218" i="1"/>
  <c r="A8219" i="1"/>
  <c r="A8226" i="1"/>
  <c r="A8228" i="1"/>
  <c r="A8231" i="1"/>
  <c r="A8232" i="1"/>
  <c r="A8238" i="1"/>
  <c r="A8241" i="1"/>
  <c r="A8246" i="1"/>
  <c r="A8249" i="1"/>
  <c r="A8251" i="1"/>
  <c r="A8255" i="1"/>
  <c r="A8256" i="1"/>
  <c r="A8257" i="1"/>
  <c r="A8258" i="1"/>
  <c r="A8265" i="1"/>
  <c r="A8272" i="1"/>
  <c r="A8275" i="1"/>
  <c r="A8278" i="1"/>
  <c r="A8281" i="1"/>
  <c r="A8282" i="1"/>
  <c r="A8284" i="1"/>
  <c r="A8285" i="1"/>
  <c r="A8294" i="1"/>
  <c r="A8295" i="1"/>
  <c r="A8296" i="1"/>
  <c r="A8297" i="1"/>
  <c r="A8298" i="1"/>
  <c r="A8301" i="1"/>
  <c r="A8310" i="1"/>
  <c r="A8315" i="1"/>
  <c r="A8325" i="1"/>
  <c r="A8336" i="1"/>
  <c r="A8343" i="1"/>
  <c r="A8344" i="1"/>
  <c r="A8350" i="1"/>
  <c r="A8357" i="1"/>
  <c r="A8358" i="1"/>
  <c r="A8359" i="1"/>
  <c r="A8372" i="1"/>
  <c r="A8374" i="1"/>
  <c r="A8378" i="1"/>
  <c r="A8379" i="1"/>
  <c r="A8381" i="1"/>
  <c r="A8384" i="1"/>
  <c r="A8385" i="1"/>
  <c r="A8386" i="1"/>
  <c r="A8391" i="1"/>
  <c r="A8392" i="1"/>
  <c r="A8398" i="1"/>
  <c r="A8400" i="1"/>
  <c r="A8402" i="1"/>
  <c r="A8406" i="1"/>
  <c r="A8411" i="1"/>
  <c r="A8416" i="1"/>
  <c r="A8418" i="1"/>
  <c r="A8421" i="1"/>
  <c r="A8424" i="1"/>
  <c r="A8426" i="1"/>
  <c r="A8427" i="1"/>
  <c r="A8439" i="1"/>
  <c r="A8441" i="1"/>
  <c r="A8444" i="1"/>
  <c r="A8447" i="1"/>
  <c r="A8449" i="1"/>
  <c r="A8450" i="1"/>
  <c r="A8453" i="1"/>
  <c r="A8455" i="1"/>
  <c r="A8456" i="1"/>
  <c r="A8457" i="1"/>
  <c r="A8458" i="1"/>
  <c r="A8463" i="1"/>
  <c r="A8466" i="1"/>
  <c r="A8468" i="1"/>
  <c r="A8469" i="1"/>
  <c r="A8481" i="1"/>
  <c r="A8487" i="1"/>
  <c r="A8489" i="1"/>
  <c r="A8490" i="1"/>
  <c r="A8501" i="1"/>
  <c r="A8503" i="1"/>
  <c r="A8512" i="1"/>
  <c r="A8517" i="1"/>
  <c r="A8519" i="1"/>
  <c r="A8520" i="1"/>
  <c r="A8524" i="1"/>
  <c r="A8525" i="1"/>
  <c r="A8526" i="1"/>
  <c r="A8528" i="1"/>
  <c r="A8529" i="1"/>
  <c r="A8530" i="1"/>
  <c r="A8532" i="1"/>
  <c r="A8533" i="1"/>
  <c r="A8534" i="1"/>
  <c r="A8536" i="1"/>
  <c r="A8540" i="1"/>
  <c r="A8543" i="1"/>
  <c r="A8544" i="1"/>
  <c r="A8549" i="1"/>
  <c r="A8551" i="1"/>
  <c r="A8552" i="1"/>
  <c r="A8554" i="1"/>
  <c r="A8555" i="1"/>
  <c r="A8556" i="1"/>
  <c r="A8557" i="1"/>
  <c r="A8558" i="1"/>
  <c r="A8562" i="1"/>
  <c r="A8564" i="1"/>
  <c r="A8568" i="1"/>
  <c r="A8569" i="1"/>
  <c r="A8572" i="1"/>
  <c r="A8574" i="1"/>
  <c r="A8576" i="1"/>
  <c r="A8577" i="1"/>
  <c r="A8586" i="1"/>
  <c r="A8588" i="1"/>
  <c r="A8589" i="1"/>
  <c r="A8592" i="1"/>
  <c r="A8596" i="1"/>
  <c r="A8597" i="1"/>
  <c r="A8600" i="1"/>
  <c r="A8601" i="1"/>
  <c r="A8602" i="1"/>
  <c r="A8607" i="1"/>
  <c r="A8609" i="1"/>
  <c r="A8616" i="1"/>
  <c r="A8621" i="1"/>
  <c r="A8622" i="1"/>
  <c r="A8627" i="1"/>
  <c r="A8628" i="1"/>
  <c r="A8634" i="1"/>
  <c r="A8635" i="1"/>
  <c r="A8638" i="1"/>
  <c r="A8643" i="1"/>
  <c r="A8651" i="1"/>
  <c r="A8652" i="1"/>
  <c r="A8653" i="1"/>
  <c r="A8654" i="1"/>
  <c r="A8661" i="1"/>
  <c r="A8663" i="1"/>
  <c r="A8675" i="1"/>
  <c r="A8681" i="1"/>
  <c r="A8682" i="1"/>
  <c r="A8684" i="1"/>
  <c r="A8687" i="1"/>
  <c r="A8688" i="1"/>
  <c r="A8693" i="1"/>
  <c r="A8697" i="1"/>
  <c r="A8698" i="1"/>
  <c r="A8701" i="1"/>
  <c r="A8703" i="1"/>
  <c r="A8705" i="1"/>
  <c r="A8706" i="1"/>
  <c r="A8708" i="1"/>
  <c r="A8709" i="1"/>
  <c r="A8719" i="1"/>
  <c r="A8720" i="1"/>
  <c r="A8721" i="1"/>
  <c r="A8729" i="1"/>
  <c r="A8730" i="1"/>
  <c r="A8735" i="1"/>
  <c r="A8743" i="1"/>
  <c r="A8744" i="1"/>
  <c r="A8746" i="1"/>
  <c r="A8747" i="1"/>
  <c r="A8748" i="1"/>
  <c r="A8749" i="1"/>
  <c r="A8750" i="1"/>
  <c r="A8751" i="1"/>
  <c r="A8756" i="1"/>
  <c r="A8758" i="1"/>
  <c r="A8760" i="1"/>
  <c r="A8761" i="1"/>
  <c r="A8767" i="1"/>
  <c r="A8775" i="1"/>
  <c r="A8779" i="1"/>
  <c r="A8780" i="1"/>
  <c r="A8784" i="1"/>
  <c r="A8792" i="1"/>
  <c r="A8793" i="1"/>
  <c r="A8795" i="1"/>
  <c r="A8796" i="1"/>
  <c r="A8799" i="1"/>
  <c r="A8804" i="1"/>
  <c r="A8806" i="1"/>
  <c r="A8808" i="1"/>
  <c r="A8813" i="1"/>
  <c r="A8815" i="1"/>
  <c r="A8816" i="1"/>
  <c r="A8821" i="1"/>
  <c r="A8825" i="1"/>
  <c r="A8829" i="1"/>
  <c r="A8850" i="1"/>
  <c r="A8853" i="1"/>
  <c r="A8854" i="1"/>
  <c r="A8856" i="1"/>
  <c r="A8860" i="1"/>
  <c r="A8862" i="1"/>
  <c r="A8866" i="1"/>
  <c r="A8871" i="1"/>
  <c r="A8879" i="1"/>
  <c r="A8882" i="1"/>
  <c r="A8890" i="1"/>
  <c r="A8891" i="1"/>
  <c r="A8896" i="1"/>
  <c r="A8905" i="1"/>
  <c r="A8910" i="1"/>
  <c r="A8912" i="1"/>
  <c r="A8915" i="1"/>
  <c r="A8918" i="1"/>
  <c r="A8921" i="1"/>
  <c r="A8922" i="1"/>
  <c r="A8924" i="1"/>
  <c r="A8926" i="1"/>
  <c r="A8928" i="1"/>
  <c r="A8930" i="1"/>
  <c r="A8933" i="1"/>
  <c r="A8934" i="1"/>
  <c r="A8938" i="1"/>
  <c r="A8939" i="1"/>
  <c r="A8941" i="1"/>
  <c r="A8946" i="1"/>
  <c r="A8949" i="1"/>
  <c r="A8950" i="1"/>
  <c r="A8961" i="1"/>
  <c r="A8965" i="1"/>
  <c r="A8968" i="1"/>
  <c r="A8970" i="1"/>
  <c r="A8973" i="1"/>
  <c r="A8976" i="1"/>
  <c r="A8977" i="1"/>
  <c r="A8983" i="1"/>
  <c r="A8989" i="1"/>
  <c r="A8990" i="1"/>
  <c r="A8993" i="1"/>
  <c r="A8995" i="1"/>
  <c r="A8999" i="1"/>
  <c r="A9000" i="1"/>
  <c r="A9011" i="1"/>
  <c r="A9016" i="1"/>
  <c r="A9017" i="1"/>
  <c r="A9019" i="1"/>
  <c r="A9030" i="1"/>
  <c r="A9033" i="1"/>
  <c r="A9038" i="1"/>
  <c r="A9039" i="1"/>
  <c r="A9043" i="1"/>
  <c r="A9044" i="1"/>
  <c r="A9047" i="1"/>
  <c r="A9054" i="1"/>
  <c r="A9059" i="1"/>
  <c r="A9062" i="1"/>
  <c r="A9063" i="1"/>
  <c r="A9067" i="1"/>
  <c r="A9068" i="1"/>
  <c r="A9069" i="1"/>
  <c r="A9071" i="1"/>
  <c r="A9080" i="1"/>
  <c r="A9081" i="1"/>
  <c r="A9082" i="1"/>
  <c r="A9087" i="1"/>
  <c r="A9088" i="1"/>
  <c r="A9089" i="1"/>
  <c r="A9092" i="1"/>
  <c r="A9095" i="1"/>
  <c r="A9096" i="1"/>
  <c r="A9098" i="1"/>
  <c r="A9104" i="1"/>
  <c r="A9109" i="1"/>
  <c r="A9111" i="1"/>
  <c r="A9113" i="1"/>
  <c r="A9116" i="1"/>
  <c r="A9120" i="1"/>
  <c r="A9123" i="1"/>
  <c r="A9124" i="1"/>
  <c r="A9125" i="1"/>
  <c r="A9126" i="1"/>
  <c r="A9127" i="1"/>
  <c r="A9132" i="1"/>
  <c r="A9135" i="1"/>
  <c r="A9136" i="1"/>
  <c r="A9138" i="1"/>
  <c r="A9140" i="1"/>
  <c r="A9142" i="1"/>
  <c r="A9147" i="1"/>
  <c r="A9149" i="1"/>
  <c r="A9151" i="1"/>
  <c r="A9153" i="1"/>
  <c r="A9156" i="1"/>
  <c r="A9158" i="1"/>
  <c r="A9160" i="1"/>
  <c r="A9161" i="1"/>
  <c r="A9163" i="1"/>
  <c r="A9166" i="1"/>
  <c r="A9167" i="1"/>
  <c r="A9168" i="1"/>
  <c r="A9170" i="1"/>
  <c r="A9174" i="1"/>
  <c r="A9175" i="1"/>
  <c r="A9176" i="1"/>
  <c r="A9178" i="1"/>
  <c r="A9180" i="1"/>
  <c r="A9182" i="1"/>
  <c r="A9184" i="1"/>
  <c r="A9187" i="1"/>
  <c r="A9188" i="1"/>
  <c r="A9190" i="1"/>
  <c r="A9191" i="1"/>
  <c r="A9193" i="1"/>
  <c r="A9194" i="1"/>
  <c r="A9203" i="1"/>
  <c r="A9205" i="1"/>
  <c r="A9206" i="1"/>
  <c r="A9208" i="1"/>
  <c r="A9211" i="1"/>
  <c r="A9216" i="1"/>
  <c r="A9219" i="1"/>
  <c r="A9220" i="1"/>
  <c r="A9223" i="1"/>
  <c r="A9226" i="1"/>
  <c r="A9232" i="1"/>
  <c r="A9233" i="1"/>
  <c r="A9237" i="1"/>
  <c r="A9244" i="1"/>
  <c r="A9248" i="1"/>
  <c r="A9251" i="1"/>
  <c r="A9253" i="1"/>
  <c r="A9255" i="1"/>
  <c r="A9259" i="1"/>
  <c r="A9260" i="1"/>
  <c r="A9262" i="1"/>
  <c r="A9263" i="1"/>
  <c r="A9267" i="1"/>
  <c r="A9272" i="1"/>
  <c r="A9277" i="1"/>
  <c r="A9282" i="1"/>
  <c r="A9288" i="1"/>
  <c r="A9291" i="1"/>
  <c r="A9293" i="1"/>
  <c r="A9294" i="1"/>
  <c r="A9297" i="1"/>
  <c r="A9298" i="1"/>
  <c r="A9299" i="1"/>
  <c r="A9306" i="1"/>
  <c r="A9307" i="1"/>
  <c r="A9312" i="1"/>
  <c r="A9318" i="1"/>
  <c r="A9325" i="1"/>
  <c r="A9326" i="1"/>
  <c r="A9328" i="1"/>
  <c r="A9329" i="1"/>
  <c r="A9334" i="1"/>
  <c r="A9335" i="1"/>
  <c r="A9337" i="1"/>
  <c r="A9338" i="1"/>
  <c r="A9339" i="1"/>
  <c r="A9340" i="1"/>
  <c r="A9343" i="1"/>
  <c r="A9345" i="1"/>
  <c r="A9347" i="1"/>
  <c r="A9349" i="1"/>
  <c r="A9350" i="1"/>
  <c r="A9355" i="1"/>
  <c r="A9359" i="1"/>
  <c r="A9360" i="1"/>
  <c r="A9364" i="1"/>
  <c r="A9367" i="1"/>
  <c r="A9370" i="1"/>
  <c r="A9371" i="1"/>
  <c r="A9376" i="1"/>
  <c r="A9381" i="1"/>
  <c r="A9382" i="1"/>
  <c r="A9384" i="1"/>
  <c r="A9386" i="1"/>
  <c r="A9390" i="1"/>
  <c r="A9393" i="1"/>
  <c r="A9394" i="1"/>
  <c r="A9395" i="1"/>
  <c r="A9398" i="1"/>
  <c r="A9400" i="1"/>
  <c r="A9404" i="1"/>
  <c r="A9408" i="1"/>
  <c r="A9414" i="1"/>
  <c r="A9415" i="1"/>
  <c r="A9425" i="1"/>
  <c r="A9428" i="1"/>
  <c r="A9429" i="1"/>
  <c r="A9432" i="1"/>
  <c r="A9435" i="1"/>
  <c r="A9436" i="1"/>
  <c r="A9448" i="1"/>
  <c r="A9455" i="1"/>
  <c r="A9456" i="1"/>
  <c r="A9459" i="1"/>
  <c r="A9463" i="1"/>
  <c r="A9466" i="1"/>
  <c r="A9468" i="1"/>
  <c r="A9469" i="1"/>
  <c r="A9470" i="1"/>
  <c r="A9474" i="1"/>
  <c r="A9479" i="1"/>
  <c r="A9483" i="1"/>
  <c r="A9486" i="1"/>
  <c r="A9487" i="1"/>
  <c r="A9494" i="1"/>
  <c r="A9496" i="1"/>
  <c r="A9501" i="1"/>
  <c r="A9506" i="1"/>
  <c r="A9508" i="1"/>
  <c r="A9514" i="1"/>
  <c r="A9516" i="1"/>
  <c r="A9518" i="1"/>
  <c r="A9519" i="1"/>
  <c r="A9521" i="1"/>
  <c r="A9522" i="1"/>
  <c r="A9524" i="1"/>
  <c r="A9525" i="1"/>
  <c r="A9526" i="1"/>
  <c r="A9528" i="1"/>
  <c r="A9532" i="1"/>
  <c r="A9536" i="1"/>
  <c r="A9547" i="1"/>
  <c r="A9549" i="1"/>
  <c r="A9552" i="1"/>
  <c r="A9558" i="1"/>
  <c r="A9563" i="1"/>
  <c r="A9564" i="1"/>
  <c r="A9565" i="1"/>
  <c r="A9566" i="1"/>
  <c r="A9567" i="1"/>
  <c r="A9569" i="1"/>
  <c r="A9570" i="1"/>
  <c r="A9571" i="1"/>
  <c r="A9572" i="1"/>
  <c r="A9573" i="1"/>
  <c r="A9576" i="1"/>
  <c r="A9585" i="1"/>
  <c r="A9590" i="1"/>
  <c r="A9593" i="1"/>
  <c r="A9601" i="1"/>
  <c r="A9602" i="1"/>
  <c r="A9605" i="1"/>
  <c r="A9606" i="1"/>
  <c r="A9610" i="1"/>
  <c r="A9614" i="1"/>
  <c r="A9622" i="1"/>
  <c r="A9625" i="1"/>
  <c r="A9627" i="1"/>
  <c r="A9631" i="1"/>
  <c r="A9635" i="1"/>
  <c r="A9639" i="1"/>
  <c r="A9642" i="1"/>
  <c r="A9644" i="1"/>
  <c r="A9645" i="1"/>
  <c r="A9649" i="1"/>
  <c r="A9650" i="1"/>
  <c r="A9651" i="1"/>
  <c r="A9654" i="1"/>
  <c r="A9661" i="1"/>
  <c r="A9662" i="1"/>
  <c r="A9671" i="1"/>
  <c r="A9674" i="1"/>
  <c r="A9675" i="1"/>
  <c r="A9676" i="1"/>
  <c r="A9678" i="1"/>
  <c r="A9679" i="1"/>
  <c r="A9682" i="1"/>
  <c r="A9687" i="1"/>
  <c r="A9694" i="1"/>
  <c r="A9695" i="1"/>
  <c r="A9698" i="1"/>
  <c r="A9700" i="1"/>
  <c r="A9703" i="1"/>
  <c r="A9705" i="1"/>
  <c r="A9709" i="1"/>
  <c r="A9712" i="1"/>
  <c r="A9713" i="1"/>
  <c r="A9718" i="1"/>
  <c r="A9719" i="1"/>
  <c r="A9720" i="1"/>
  <c r="A9722" i="1"/>
  <c r="A9730" i="1"/>
  <c r="A9735" i="1"/>
  <c r="A9740" i="1"/>
  <c r="A9745" i="1"/>
  <c r="A9749" i="1"/>
  <c r="A9751" i="1"/>
  <c r="A9753" i="1"/>
  <c r="A9756" i="1"/>
  <c r="A9759" i="1"/>
  <c r="A9760" i="1"/>
  <c r="A9762" i="1"/>
  <c r="A9764" i="1"/>
  <c r="A9765" i="1"/>
  <c r="A9767" i="1"/>
  <c r="A9770" i="1"/>
  <c r="A9771" i="1"/>
  <c r="A9772" i="1"/>
  <c r="A9777" i="1"/>
  <c r="A9784" i="1"/>
  <c r="A9785" i="1"/>
  <c r="A9786" i="1"/>
  <c r="A9790" i="1"/>
  <c r="A9792" i="1"/>
  <c r="A9793" i="1"/>
  <c r="A9794" i="1"/>
  <c r="A9796" i="1"/>
  <c r="A9798" i="1"/>
  <c r="A9801" i="1"/>
  <c r="A9802" i="1"/>
  <c r="A9805" i="1"/>
  <c r="A9806" i="1"/>
  <c r="A9807" i="1"/>
  <c r="A9814" i="1"/>
  <c r="A9820" i="1"/>
  <c r="A9822" i="1"/>
  <c r="A9824" i="1"/>
  <c r="A9825" i="1"/>
  <c r="A9830" i="1"/>
  <c r="A9832" i="1"/>
  <c r="A9836" i="1"/>
  <c r="A9838" i="1"/>
  <c r="A9841" i="1"/>
  <c r="A9844" i="1"/>
  <c r="A9846" i="1"/>
  <c r="A9847" i="1"/>
  <c r="A9850" i="1"/>
  <c r="A9857" i="1"/>
  <c r="A9868" i="1"/>
  <c r="A9869" i="1"/>
  <c r="A9875" i="1"/>
  <c r="A9877" i="1"/>
  <c r="A9878" i="1"/>
  <c r="A9881" i="1"/>
  <c r="A9884" i="1"/>
  <c r="A9889" i="1"/>
  <c r="A9893" i="1"/>
  <c r="A9896" i="1"/>
  <c r="A9897" i="1"/>
  <c r="A9898" i="1"/>
  <c r="A9899" i="1"/>
  <c r="A9900" i="1"/>
  <c r="A9914" i="1"/>
  <c r="A9916" i="1"/>
  <c r="A9917" i="1"/>
  <c r="A9919" i="1"/>
  <c r="A9922" i="1"/>
  <c r="A9923" i="1"/>
  <c r="A9925" i="1"/>
  <c r="A9937" i="1"/>
  <c r="A9941" i="1"/>
  <c r="A9943" i="1"/>
  <c r="A9948" i="1"/>
  <c r="A9949" i="1"/>
  <c r="A9950" i="1"/>
  <c r="A9958" i="1"/>
  <c r="A9959" i="1"/>
  <c r="A9964" i="1"/>
  <c r="A9966" i="1"/>
  <c r="A9969" i="1"/>
  <c r="A9971" i="1"/>
  <c r="A9972" i="1"/>
  <c r="A9974" i="1"/>
  <c r="A9975" i="1"/>
  <c r="A9976" i="1"/>
  <c r="A9978" i="1"/>
  <c r="A9987" i="1"/>
  <c r="A9988" i="1"/>
  <c r="A9990" i="1"/>
  <c r="A9991" i="1"/>
  <c r="A9995" i="1"/>
  <c r="A9996" i="1"/>
  <c r="A999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Лист1!$A$1:$A$9999</c:f>
              <c:numCache>
                <c:formatCode>General</c:formatCode>
                <c:ptCount val="9999"/>
                <c:pt idx="0">
                  <c:v>3.8412578864895899</c:v>
                </c:pt>
                <c:pt idx="1">
                  <c:v>-1.34125138014509</c:v>
                </c:pt>
                <c:pt idx="2">
                  <c:v>-2.0748921260211102</c:v>
                </c:pt>
                <c:pt idx="3">
                  <c:v>-2.4369837087156898</c:v>
                </c:pt>
                <c:pt idx="4">
                  <c:v>-1.29090317683185</c:v>
                </c:pt>
                <c:pt idx="5">
                  <c:v>4.1663982047492096</c:v>
                </c:pt>
                <c:pt idx="6">
                  <c:v>-2.7241322026010399</c:v>
                </c:pt>
                <c:pt idx="7">
                  <c:v>-1.54696521849011E-2</c:v>
                </c:pt>
                <c:pt idx="8">
                  <c:v>-1.91753255400628</c:v>
                </c:pt>
                <c:pt idx="9">
                  <c:v>6.3788935275582999</c:v>
                </c:pt>
                <c:pt idx="10">
                  <c:v>-1.3867874472876101</c:v>
                </c:pt>
                <c:pt idx="11">
                  <c:v>-1.90666787784124</c:v>
                </c:pt>
                <c:pt idx="12">
                  <c:v>-3.59222167930541</c:v>
                </c:pt>
                <c:pt idx="13">
                  <c:v>4.3306858940347803</c:v>
                </c:pt>
                <c:pt idx="14">
                  <c:v>5.0809552366752699</c:v>
                </c:pt>
                <c:pt idx="15">
                  <c:v>-0.138497515922649</c:v>
                </c:pt>
                <c:pt idx="16">
                  <c:v>-0.61500812923192105</c:v>
                </c:pt>
                <c:pt idx="17">
                  <c:v>3.62297316237371</c:v>
                </c:pt>
                <c:pt idx="18">
                  <c:v>-1.0539615103205899</c:v>
                </c:pt>
                <c:pt idx="19">
                  <c:v>-3.4683628599443299</c:v>
                </c:pt>
                <c:pt idx="20">
                  <c:v>-2.24227353843039</c:v>
                </c:pt>
                <c:pt idx="21">
                  <c:v>-7.2577273757455804E-2</c:v>
                </c:pt>
                <c:pt idx="22">
                  <c:v>-1.49834175686386</c:v>
                </c:pt>
                <c:pt idx="23">
                  <c:v>-3.1075738437277001</c:v>
                </c:pt>
                <c:pt idx="24">
                  <c:v>-2.7455047974050499</c:v>
                </c:pt>
                <c:pt idx="25">
                  <c:v>3.9362170325891599</c:v>
                </c:pt>
                <c:pt idx="26">
                  <c:v>-2.5977738282190601</c:v>
                </c:pt>
                <c:pt idx="27">
                  <c:v>-3.5480481879793002</c:v>
                </c:pt>
                <c:pt idx="28">
                  <c:v>-4.2666569533718004</c:v>
                </c:pt>
                <c:pt idx="29">
                  <c:v>3.6632450548368398</c:v>
                </c:pt>
                <c:pt idx="30">
                  <c:v>-0.458127237206782</c:v>
                </c:pt>
                <c:pt idx="31">
                  <c:v>-1.4060582708715099</c:v>
                </c:pt>
                <c:pt idx="32">
                  <c:v>-1.47483822017953</c:v>
                </c:pt>
                <c:pt idx="33">
                  <c:v>-3.1826997479345902</c:v>
                </c:pt>
                <c:pt idx="34">
                  <c:v>4.17808748322906</c:v>
                </c:pt>
                <c:pt idx="35">
                  <c:v>4.9030266167757404</c:v>
                </c:pt>
                <c:pt idx="36">
                  <c:v>-3.2493903150438199</c:v>
                </c:pt>
                <c:pt idx="37">
                  <c:v>-2.7390708724364901</c:v>
                </c:pt>
                <c:pt idx="38">
                  <c:v>-3.4361834721887798</c:v>
                </c:pt>
                <c:pt idx="39">
                  <c:v>-3.9981463328678801</c:v>
                </c:pt>
                <c:pt idx="40">
                  <c:v>-4.3271573981542604</c:v>
                </c:pt>
                <c:pt idx="41">
                  <c:v>-2.2510805677324202</c:v>
                </c:pt>
                <c:pt idx="42">
                  <c:v>-4.7000111746180497</c:v>
                </c:pt>
                <c:pt idx="43">
                  <c:v>-2.7758805015247101</c:v>
                </c:pt>
                <c:pt idx="44">
                  <c:v>5.5248718013392697</c:v>
                </c:pt>
                <c:pt idx="45">
                  <c:v>-1.9718286151156299</c:v>
                </c:pt>
                <c:pt idx="46">
                  <c:v>4.4998941645733197</c:v>
                </c:pt>
                <c:pt idx="47">
                  <c:v>-3.4255667889428101</c:v>
                </c:pt>
                <c:pt idx="48">
                  <c:v>-0.62872429090073201</c:v>
                </c:pt>
                <c:pt idx="49">
                  <c:v>4.2531987846678101</c:v>
                </c:pt>
                <c:pt idx="50">
                  <c:v>-2.5655993792513998</c:v>
                </c:pt>
                <c:pt idx="51">
                  <c:v>-3.1872704358150599</c:v>
                </c:pt>
                <c:pt idx="52">
                  <c:v>5.0246604572773803</c:v>
                </c:pt>
                <c:pt idx="53">
                  <c:v>-3.3615046270653002</c:v>
                </c:pt>
                <c:pt idx="54">
                  <c:v>3.7891794715105598</c:v>
                </c:pt>
                <c:pt idx="55">
                  <c:v>4.58510018669151</c:v>
                </c:pt>
                <c:pt idx="56">
                  <c:v>4.6938683894022297</c:v>
                </c:pt>
                <c:pt idx="57">
                  <c:v>4.1689384927040898</c:v>
                </c:pt>
                <c:pt idx="58">
                  <c:v>-1.3714288855124599</c:v>
                </c:pt>
                <c:pt idx="59">
                  <c:v>-2.0887682802830998</c:v>
                </c:pt>
                <c:pt idx="60">
                  <c:v>5.4600593422138598E-2</c:v>
                </c:pt>
                <c:pt idx="61">
                  <c:v>-2.5266506546661098</c:v>
                </c:pt>
                <c:pt idx="62">
                  <c:v>-4.0691670668643098</c:v>
                </c:pt>
                <c:pt idx="63">
                  <c:v>-1.3406646500642401</c:v>
                </c:pt>
                <c:pt idx="64">
                  <c:v>3.9507755063633501</c:v>
                </c:pt>
                <c:pt idx="65">
                  <c:v>4.9263429883024603</c:v>
                </c:pt>
                <c:pt idx="66">
                  <c:v>3.8689726907230901</c:v>
                </c:pt>
                <c:pt idx="67">
                  <c:v>3.3629772548752501</c:v>
                </c:pt>
                <c:pt idx="68">
                  <c:v>1.10325589811173</c:v>
                </c:pt>
                <c:pt idx="69">
                  <c:v>-2.0558259769838099</c:v>
                </c:pt>
                <c:pt idx="70">
                  <c:v>-3.73172335251774</c:v>
                </c:pt>
                <c:pt idx="71">
                  <c:v>-2.1778119608445201</c:v>
                </c:pt>
                <c:pt idx="72">
                  <c:v>-0.34333837548038898</c:v>
                </c:pt>
                <c:pt idx="73">
                  <c:v>4.2901324259497704</c:v>
                </c:pt>
                <c:pt idx="74">
                  <c:v>-1.0045802115193601</c:v>
                </c:pt>
                <c:pt idx="75">
                  <c:v>-2.1439807550176302</c:v>
                </c:pt>
                <c:pt idx="76">
                  <c:v>-2.5803656029644499</c:v>
                </c:pt>
                <c:pt idx="77">
                  <c:v>-0.79124445919933295</c:v>
                </c:pt>
                <c:pt idx="78">
                  <c:v>-3.3698956766668902</c:v>
                </c:pt>
                <c:pt idx="79">
                  <c:v>-2.6778386014209401</c:v>
                </c:pt>
                <c:pt idx="80">
                  <c:v>4.0227707827871102</c:v>
                </c:pt>
                <c:pt idx="81">
                  <c:v>5.0386924019341501</c:v>
                </c:pt>
                <c:pt idx="82">
                  <c:v>-3.8866509474404198</c:v>
                </c:pt>
                <c:pt idx="83">
                  <c:v>-1.0277150545235301</c:v>
                </c:pt>
                <c:pt idx="84">
                  <c:v>-0.79027143868235705</c:v>
                </c:pt>
                <c:pt idx="85">
                  <c:v>-1.3257005328242</c:v>
                </c:pt>
                <c:pt idx="86">
                  <c:v>-1.18035516343722</c:v>
                </c:pt>
                <c:pt idx="87">
                  <c:v>5.50723238645178</c:v>
                </c:pt>
                <c:pt idx="88">
                  <c:v>-2.6481845900944299</c:v>
                </c:pt>
                <c:pt idx="89">
                  <c:v>-1.28632905548604</c:v>
                </c:pt>
                <c:pt idx="90">
                  <c:v>5.2038248302628398</c:v>
                </c:pt>
                <c:pt idx="91">
                  <c:v>5.4753905901540598</c:v>
                </c:pt>
                <c:pt idx="92">
                  <c:v>-0.98495634677768895</c:v>
                </c:pt>
                <c:pt idx="93">
                  <c:v>-0.76353964116812101</c:v>
                </c:pt>
                <c:pt idx="94">
                  <c:v>2.9837718441240999</c:v>
                </c:pt>
                <c:pt idx="95">
                  <c:v>-2.1658052298884898</c:v>
                </c:pt>
                <c:pt idx="96">
                  <c:v>-1.35910302928051</c:v>
                </c:pt>
                <c:pt idx="97">
                  <c:v>-2.6785165842585501</c:v>
                </c:pt>
                <c:pt idx="98">
                  <c:v>-2.90086019346978</c:v>
                </c:pt>
                <c:pt idx="99">
                  <c:v>-2.5680463258995001</c:v>
                </c:pt>
                <c:pt idx="100">
                  <c:v>-0.74789267370429302</c:v>
                </c:pt>
                <c:pt idx="101">
                  <c:v>-0.79978694768506997</c:v>
                </c:pt>
                <c:pt idx="102">
                  <c:v>-0.87611396763852101</c:v>
                </c:pt>
                <c:pt idx="103">
                  <c:v>-1.40164755882937</c:v>
                </c:pt>
                <c:pt idx="104">
                  <c:v>3.7297425039004199</c:v>
                </c:pt>
                <c:pt idx="105">
                  <c:v>-1.27329914730217</c:v>
                </c:pt>
                <c:pt idx="106">
                  <c:v>3.9547041784685799</c:v>
                </c:pt>
                <c:pt idx="107">
                  <c:v>-2.36066249591026</c:v>
                </c:pt>
                <c:pt idx="108">
                  <c:v>-1.0763632368907301</c:v>
                </c:pt>
                <c:pt idx="109">
                  <c:v>-1.19488857209941</c:v>
                </c:pt>
                <c:pt idx="110">
                  <c:v>-1.69304954240813</c:v>
                </c:pt>
                <c:pt idx="111">
                  <c:v>-2.3125010222202098</c:v>
                </c:pt>
                <c:pt idx="112">
                  <c:v>-1.5962460719318901</c:v>
                </c:pt>
                <c:pt idx="113">
                  <c:v>-3.47251617856899</c:v>
                </c:pt>
                <c:pt idx="114">
                  <c:v>-1.00741041804951</c:v>
                </c:pt>
                <c:pt idx="115">
                  <c:v>-2.7353033777808098</c:v>
                </c:pt>
                <c:pt idx="116">
                  <c:v>-1.1101069937966499</c:v>
                </c:pt>
                <c:pt idx="117">
                  <c:v>-1.4703384702024</c:v>
                </c:pt>
                <c:pt idx="118">
                  <c:v>-1.3386498119735399</c:v>
                </c:pt>
                <c:pt idx="119">
                  <c:v>-1.9247320204640901</c:v>
                </c:pt>
                <c:pt idx="120">
                  <c:v>-1.41995072951084</c:v>
                </c:pt>
                <c:pt idx="121">
                  <c:v>4.24559952441252</c:v>
                </c:pt>
                <c:pt idx="122">
                  <c:v>-2.6554151808539999</c:v>
                </c:pt>
                <c:pt idx="123">
                  <c:v>5.8432311309823302</c:v>
                </c:pt>
                <c:pt idx="124">
                  <c:v>-1.4873726366184601</c:v>
                </c:pt>
                <c:pt idx="125">
                  <c:v>-1.66931283108141</c:v>
                </c:pt>
                <c:pt idx="126">
                  <c:v>-2.6308296992959601</c:v>
                </c:pt>
                <c:pt idx="127">
                  <c:v>-3.27018714940901</c:v>
                </c:pt>
                <c:pt idx="128">
                  <c:v>-0.26643302747529701</c:v>
                </c:pt>
                <c:pt idx="129">
                  <c:v>3.77225120821128</c:v>
                </c:pt>
                <c:pt idx="130">
                  <c:v>2.7679587175526401</c:v>
                </c:pt>
                <c:pt idx="131">
                  <c:v>-0.35469350339462602</c:v>
                </c:pt>
                <c:pt idx="132">
                  <c:v>-1.4567107544237901</c:v>
                </c:pt>
                <c:pt idx="133">
                  <c:v>4.9191442264313903</c:v>
                </c:pt>
                <c:pt idx="134">
                  <c:v>-2.1836310504178802</c:v>
                </c:pt>
                <c:pt idx="135">
                  <c:v>-3.6622105140158401</c:v>
                </c:pt>
                <c:pt idx="136">
                  <c:v>-1.6539675634981199</c:v>
                </c:pt>
                <c:pt idx="137">
                  <c:v>2.7658762340108498</c:v>
                </c:pt>
                <c:pt idx="138">
                  <c:v>4.60876053775279</c:v>
                </c:pt>
                <c:pt idx="139">
                  <c:v>-0.46078550260150303</c:v>
                </c:pt>
                <c:pt idx="140">
                  <c:v>2.9326949016198198</c:v>
                </c:pt>
                <c:pt idx="141">
                  <c:v>-1.71155174276606</c:v>
                </c:pt>
                <c:pt idx="142">
                  <c:v>5.6572262422880097</c:v>
                </c:pt>
                <c:pt idx="143">
                  <c:v>3.1354148220688298</c:v>
                </c:pt>
                <c:pt idx="144">
                  <c:v>-0.65392366047055706</c:v>
                </c:pt>
                <c:pt idx="145">
                  <c:v>5.5069714028753198</c:v>
                </c:pt>
                <c:pt idx="146">
                  <c:v>-2.2527998038448902</c:v>
                </c:pt>
                <c:pt idx="147">
                  <c:v>-2.0870892431566701</c:v>
                </c:pt>
                <c:pt idx="148">
                  <c:v>-0.374453138964703</c:v>
                </c:pt>
                <c:pt idx="149">
                  <c:v>-1.0692215297630601</c:v>
                </c:pt>
                <c:pt idx="150">
                  <c:v>-2.1206306313732899</c:v>
                </c:pt>
                <c:pt idx="151">
                  <c:v>-1.1356251562270301</c:v>
                </c:pt>
                <c:pt idx="152">
                  <c:v>-1.11319843711325</c:v>
                </c:pt>
                <c:pt idx="153">
                  <c:v>4.9305513719291403</c:v>
                </c:pt>
                <c:pt idx="154">
                  <c:v>6.0241917428695599E-2</c:v>
                </c:pt>
                <c:pt idx="155">
                  <c:v>-3.4900720121745001</c:v>
                </c:pt>
                <c:pt idx="156">
                  <c:v>-3.5822731357904298</c:v>
                </c:pt>
                <c:pt idx="157">
                  <c:v>-1.73230693109875</c:v>
                </c:pt>
                <c:pt idx="158">
                  <c:v>0.11663247781439499</c:v>
                </c:pt>
                <c:pt idx="159">
                  <c:v>-3.0881547999369898</c:v>
                </c:pt>
                <c:pt idx="160">
                  <c:v>-3.1630722083326899</c:v>
                </c:pt>
                <c:pt idx="161">
                  <c:v>-1.1448747116620399</c:v>
                </c:pt>
                <c:pt idx="162">
                  <c:v>-2.5488231476559302</c:v>
                </c:pt>
                <c:pt idx="163">
                  <c:v>3.3737396648029101</c:v>
                </c:pt>
                <c:pt idx="164">
                  <c:v>-1.0801262752024201</c:v>
                </c:pt>
                <c:pt idx="165">
                  <c:v>-2.9421345397541598</c:v>
                </c:pt>
                <c:pt idx="166">
                  <c:v>1.5434414228621001</c:v>
                </c:pt>
                <c:pt idx="167">
                  <c:v>-3.41163940268736</c:v>
                </c:pt>
                <c:pt idx="168">
                  <c:v>-2.34737582833574</c:v>
                </c:pt>
                <c:pt idx="169">
                  <c:v>-1.65148323679067</c:v>
                </c:pt>
                <c:pt idx="170">
                  <c:v>5.3804430010237398</c:v>
                </c:pt>
                <c:pt idx="171">
                  <c:v>-1.5539071454539699</c:v>
                </c:pt>
                <c:pt idx="172">
                  <c:v>3.2663210443212098</c:v>
                </c:pt>
                <c:pt idx="173">
                  <c:v>-1.83024546857561</c:v>
                </c:pt>
                <c:pt idx="174">
                  <c:v>-1.7568204697926499</c:v>
                </c:pt>
                <c:pt idx="175">
                  <c:v>7.7673327154255097E-3</c:v>
                </c:pt>
                <c:pt idx="176">
                  <c:v>4.4352158199761904</c:v>
                </c:pt>
                <c:pt idx="177">
                  <c:v>5.9973124647820804</c:v>
                </c:pt>
                <c:pt idx="178">
                  <c:v>-3.7705920838578399</c:v>
                </c:pt>
                <c:pt idx="179">
                  <c:v>3.4084438548667402</c:v>
                </c:pt>
                <c:pt idx="180">
                  <c:v>-2.5719738844012201</c:v>
                </c:pt>
                <c:pt idx="181">
                  <c:v>-3.5387729481008798</c:v>
                </c:pt>
                <c:pt idx="182">
                  <c:v>-1.97882492184973</c:v>
                </c:pt>
                <c:pt idx="183">
                  <c:v>-1.22500844732751</c:v>
                </c:pt>
                <c:pt idx="184">
                  <c:v>-2.2266469215372098</c:v>
                </c:pt>
                <c:pt idx="185">
                  <c:v>-3.0044219292085699</c:v>
                </c:pt>
                <c:pt idx="186">
                  <c:v>-9.2101017345058406E-2</c:v>
                </c:pt>
                <c:pt idx="187">
                  <c:v>3.5387572665192302</c:v>
                </c:pt>
                <c:pt idx="188">
                  <c:v>-2.5148582230339702</c:v>
                </c:pt>
                <c:pt idx="189">
                  <c:v>-2.1977159901366199</c:v>
                </c:pt>
                <c:pt idx="190">
                  <c:v>-3.0464215358738702</c:v>
                </c:pt>
                <c:pt idx="191">
                  <c:v>5.2223317590562504</c:v>
                </c:pt>
                <c:pt idx="192">
                  <c:v>-2.4134731703701799</c:v>
                </c:pt>
                <c:pt idx="193">
                  <c:v>-1.4244408099013699</c:v>
                </c:pt>
                <c:pt idx="194">
                  <c:v>-2.8162544621973198</c:v>
                </c:pt>
                <c:pt idx="195">
                  <c:v>-0.93906712915679802</c:v>
                </c:pt>
                <c:pt idx="196">
                  <c:v>3.1221551661286799</c:v>
                </c:pt>
                <c:pt idx="197">
                  <c:v>5.4461252527842401</c:v>
                </c:pt>
                <c:pt idx="198">
                  <c:v>-1.8485442451535601</c:v>
                </c:pt>
                <c:pt idx="199">
                  <c:v>0.17747361846152601</c:v>
                </c:pt>
                <c:pt idx="200">
                  <c:v>-2.3749110324706302</c:v>
                </c:pt>
                <c:pt idx="201">
                  <c:v>-1.6461515523204799</c:v>
                </c:pt>
                <c:pt idx="202">
                  <c:v>4.7283591054079697</c:v>
                </c:pt>
                <c:pt idx="203">
                  <c:v>5.9489075136201697</c:v>
                </c:pt>
                <c:pt idx="204">
                  <c:v>5.5370456318361798</c:v>
                </c:pt>
                <c:pt idx="205">
                  <c:v>4.0451943123634697</c:v>
                </c:pt>
                <c:pt idx="206">
                  <c:v>-1.5935871125868599</c:v>
                </c:pt>
                <c:pt idx="207">
                  <c:v>-3.5174827713444099</c:v>
                </c:pt>
                <c:pt idx="208">
                  <c:v>-0.84718359679145905</c:v>
                </c:pt>
                <c:pt idx="209">
                  <c:v>-2.6075711768418302</c:v>
                </c:pt>
                <c:pt idx="210">
                  <c:v>-3.3724129052993099</c:v>
                </c:pt>
                <c:pt idx="211">
                  <c:v>1.86327397822263E-2</c:v>
                </c:pt>
                <c:pt idx="212">
                  <c:v>4.5872501610384901</c:v>
                </c:pt>
                <c:pt idx="213">
                  <c:v>3.1809942291969899</c:v>
                </c:pt>
                <c:pt idx="214">
                  <c:v>-3.0734565762171902</c:v>
                </c:pt>
                <c:pt idx="215">
                  <c:v>-2.4722214349746299</c:v>
                </c:pt>
                <c:pt idx="216">
                  <c:v>-1.92962033449837</c:v>
                </c:pt>
                <c:pt idx="217">
                  <c:v>-0.78157747112989195</c:v>
                </c:pt>
                <c:pt idx="218">
                  <c:v>-0.80023878613270605</c:v>
                </c:pt>
                <c:pt idx="219">
                  <c:v>-1.6562150772952</c:v>
                </c:pt>
                <c:pt idx="220">
                  <c:v>-1.7923821080803799</c:v>
                </c:pt>
                <c:pt idx="221">
                  <c:v>-0.51649316173889404</c:v>
                </c:pt>
                <c:pt idx="222">
                  <c:v>-2.42963383629847</c:v>
                </c:pt>
                <c:pt idx="223">
                  <c:v>4.7908078417549103</c:v>
                </c:pt>
                <c:pt idx="224">
                  <c:v>5.6766671807091997</c:v>
                </c:pt>
                <c:pt idx="225">
                  <c:v>0.251429746465062</c:v>
                </c:pt>
                <c:pt idx="226">
                  <c:v>-1.4118103451459101</c:v>
                </c:pt>
                <c:pt idx="227">
                  <c:v>-4.2829353100915704</c:v>
                </c:pt>
                <c:pt idx="228">
                  <c:v>-0.95668273075513099</c:v>
                </c:pt>
                <c:pt idx="229">
                  <c:v>-3.4606389730324998</c:v>
                </c:pt>
                <c:pt idx="230">
                  <c:v>-1.58875397243431</c:v>
                </c:pt>
                <c:pt idx="231">
                  <c:v>4.0087249267531897</c:v>
                </c:pt>
                <c:pt idx="232">
                  <c:v>-1.09811054931616</c:v>
                </c:pt>
                <c:pt idx="233">
                  <c:v>-1.60058340381553</c:v>
                </c:pt>
                <c:pt idx="234">
                  <c:v>3.9951314211854601</c:v>
                </c:pt>
                <c:pt idx="235">
                  <c:v>-2.7008346214505998</c:v>
                </c:pt>
                <c:pt idx="236">
                  <c:v>4.9778194852561297</c:v>
                </c:pt>
                <c:pt idx="237">
                  <c:v>5.1280873653308197</c:v>
                </c:pt>
                <c:pt idx="238">
                  <c:v>5.9707606269214901</c:v>
                </c:pt>
                <c:pt idx="239">
                  <c:v>5.7387139864560304</c:v>
                </c:pt>
                <c:pt idx="240">
                  <c:v>-0.67434506083784995</c:v>
                </c:pt>
                <c:pt idx="241">
                  <c:v>-3.57990115430851</c:v>
                </c:pt>
                <c:pt idx="242">
                  <c:v>3.6845736573896302</c:v>
                </c:pt>
                <c:pt idx="243">
                  <c:v>2.7981807554383602</c:v>
                </c:pt>
                <c:pt idx="244">
                  <c:v>-1.3621904471286299</c:v>
                </c:pt>
                <c:pt idx="245">
                  <c:v>-3.9030413798811798</c:v>
                </c:pt>
                <c:pt idx="246">
                  <c:v>-0.30614823102444999</c:v>
                </c:pt>
                <c:pt idx="247">
                  <c:v>-2.0774625966121301</c:v>
                </c:pt>
                <c:pt idx="248">
                  <c:v>-3.8337616870031002</c:v>
                </c:pt>
                <c:pt idx="249">
                  <c:v>-0.91572662912218705</c:v>
                </c:pt>
                <c:pt idx="250">
                  <c:v>5.2601832905655996</c:v>
                </c:pt>
                <c:pt idx="251">
                  <c:v>-3.4049453918579098</c:v>
                </c:pt>
                <c:pt idx="252">
                  <c:v>4.5137546647409801</c:v>
                </c:pt>
                <c:pt idx="253">
                  <c:v>-1.8378211245179299</c:v>
                </c:pt>
                <c:pt idx="254">
                  <c:v>6.6835507957501301</c:v>
                </c:pt>
                <c:pt idx="255">
                  <c:v>-2.82831301937233</c:v>
                </c:pt>
                <c:pt idx="256">
                  <c:v>-3.7563995219100899</c:v>
                </c:pt>
                <c:pt idx="257">
                  <c:v>-0.18673887697767699</c:v>
                </c:pt>
                <c:pt idx="258">
                  <c:v>-3.1470659784439201</c:v>
                </c:pt>
                <c:pt idx="259">
                  <c:v>4.0046502924788996</c:v>
                </c:pt>
                <c:pt idx="260">
                  <c:v>4.7443803925796901</c:v>
                </c:pt>
                <c:pt idx="261">
                  <c:v>5.76819622205588</c:v>
                </c:pt>
                <c:pt idx="262">
                  <c:v>-1.9726833924729701</c:v>
                </c:pt>
                <c:pt idx="263">
                  <c:v>-2.7721638133969</c:v>
                </c:pt>
                <c:pt idx="264">
                  <c:v>6.1752647511598502</c:v>
                </c:pt>
                <c:pt idx="265">
                  <c:v>2.8311719233088599</c:v>
                </c:pt>
                <c:pt idx="266">
                  <c:v>-2.06301488731062</c:v>
                </c:pt>
                <c:pt idx="267">
                  <c:v>-1.38892499579478</c:v>
                </c:pt>
                <c:pt idx="268">
                  <c:v>-2.2252664753420599E-2</c:v>
                </c:pt>
                <c:pt idx="269">
                  <c:v>-2.8368260554947402</c:v>
                </c:pt>
                <c:pt idx="270">
                  <c:v>-1.74211643056729</c:v>
                </c:pt>
                <c:pt idx="271">
                  <c:v>4.5576429167643804</c:v>
                </c:pt>
                <c:pt idx="272">
                  <c:v>-1.5838211254810499</c:v>
                </c:pt>
                <c:pt idx="273">
                  <c:v>4.1690048462304201</c:v>
                </c:pt>
                <c:pt idx="274">
                  <c:v>-2.1891425844916998</c:v>
                </c:pt>
                <c:pt idx="275">
                  <c:v>-3.3317305008674998</c:v>
                </c:pt>
                <c:pt idx="276">
                  <c:v>-3.35540830515622</c:v>
                </c:pt>
                <c:pt idx="277">
                  <c:v>3.86816919572163</c:v>
                </c:pt>
                <c:pt idx="278">
                  <c:v>4.1362861000458198</c:v>
                </c:pt>
                <c:pt idx="279">
                  <c:v>-2.4444706713501398</c:v>
                </c:pt>
                <c:pt idx="280">
                  <c:v>-0.39626701537764902</c:v>
                </c:pt>
                <c:pt idx="281">
                  <c:v>3.78951972833024</c:v>
                </c:pt>
                <c:pt idx="282">
                  <c:v>-2.0780836467528498</c:v>
                </c:pt>
                <c:pt idx="283">
                  <c:v>-0.39291054341937398</c:v>
                </c:pt>
                <c:pt idx="284">
                  <c:v>4.0005382795884596</c:v>
                </c:pt>
                <c:pt idx="285">
                  <c:v>-1.2871696137272399</c:v>
                </c:pt>
                <c:pt idx="286">
                  <c:v>-0.17335254906595199</c:v>
                </c:pt>
                <c:pt idx="287">
                  <c:v>-1.0416301773515799</c:v>
                </c:pt>
                <c:pt idx="288">
                  <c:v>4.7840212168070604</c:v>
                </c:pt>
                <c:pt idx="289">
                  <c:v>-2.41659689194036</c:v>
                </c:pt>
                <c:pt idx="290">
                  <c:v>-3.5731888833316101</c:v>
                </c:pt>
                <c:pt idx="291">
                  <c:v>6.0703874225873804</c:v>
                </c:pt>
                <c:pt idx="292">
                  <c:v>-1.43022609572269</c:v>
                </c:pt>
                <c:pt idx="293">
                  <c:v>3.3331856942160201</c:v>
                </c:pt>
                <c:pt idx="294">
                  <c:v>-2.9335771465186098</c:v>
                </c:pt>
                <c:pt idx="295">
                  <c:v>-2.3028990117488899</c:v>
                </c:pt>
                <c:pt idx="296">
                  <c:v>-1.92719377181204</c:v>
                </c:pt>
                <c:pt idx="297">
                  <c:v>-4.9499172784051897</c:v>
                </c:pt>
                <c:pt idx="298">
                  <c:v>-0.46089813037670002</c:v>
                </c:pt>
                <c:pt idx="299">
                  <c:v>-1.5603142342730101</c:v>
                </c:pt>
                <c:pt idx="300">
                  <c:v>-2.58632445902182</c:v>
                </c:pt>
                <c:pt idx="301">
                  <c:v>-0.86730276309903998</c:v>
                </c:pt>
                <c:pt idx="302">
                  <c:v>-2.5129414541111599</c:v>
                </c:pt>
                <c:pt idx="303">
                  <c:v>4.2971001725747797</c:v>
                </c:pt>
                <c:pt idx="304">
                  <c:v>5.3712094478353301</c:v>
                </c:pt>
                <c:pt idx="305">
                  <c:v>-0.78047669815396703</c:v>
                </c:pt>
                <c:pt idx="306">
                  <c:v>-1.7024329642657701</c:v>
                </c:pt>
                <c:pt idx="307">
                  <c:v>3.2060037884307402</c:v>
                </c:pt>
                <c:pt idx="308">
                  <c:v>-0.75792063730306902</c:v>
                </c:pt>
                <c:pt idx="309">
                  <c:v>-3.7819922298235298</c:v>
                </c:pt>
                <c:pt idx="310">
                  <c:v>-0.82429396020375401</c:v>
                </c:pt>
                <c:pt idx="311">
                  <c:v>-0.448470005644445</c:v>
                </c:pt>
                <c:pt idx="312">
                  <c:v>0.22393000494922499</c:v>
                </c:pt>
                <c:pt idx="313">
                  <c:v>-0.40171569085083902</c:v>
                </c:pt>
                <c:pt idx="314">
                  <c:v>-1.87286845102274</c:v>
                </c:pt>
                <c:pt idx="315">
                  <c:v>-2.16465340573603</c:v>
                </c:pt>
                <c:pt idx="316">
                  <c:v>-2.55924071804368</c:v>
                </c:pt>
                <c:pt idx="317">
                  <c:v>-3.2524903077198299</c:v>
                </c:pt>
                <c:pt idx="318">
                  <c:v>-2.4949329748115199</c:v>
                </c:pt>
                <c:pt idx="319">
                  <c:v>-1.70696073580731</c:v>
                </c:pt>
                <c:pt idx="320">
                  <c:v>-2.4883335716953998</c:v>
                </c:pt>
                <c:pt idx="321">
                  <c:v>-4.72804730362407</c:v>
                </c:pt>
                <c:pt idx="322">
                  <c:v>5.9318091766520498</c:v>
                </c:pt>
                <c:pt idx="323">
                  <c:v>-3.16664813136763</c:v>
                </c:pt>
                <c:pt idx="324">
                  <c:v>4.0890248263881999</c:v>
                </c:pt>
                <c:pt idx="325">
                  <c:v>-0.72772307084635002</c:v>
                </c:pt>
                <c:pt idx="326">
                  <c:v>-4.0604681090204701E-2</c:v>
                </c:pt>
                <c:pt idx="327">
                  <c:v>-0.63694564484492899</c:v>
                </c:pt>
                <c:pt idx="328">
                  <c:v>3.9075936041479</c:v>
                </c:pt>
                <c:pt idx="329">
                  <c:v>-2.2999743951547198</c:v>
                </c:pt>
                <c:pt idx="330">
                  <c:v>5.0375632424553602</c:v>
                </c:pt>
                <c:pt idx="331">
                  <c:v>-1.53115123828213</c:v>
                </c:pt>
                <c:pt idx="332">
                  <c:v>-0.30760012986262297</c:v>
                </c:pt>
                <c:pt idx="333">
                  <c:v>-1.6451180903911899</c:v>
                </c:pt>
                <c:pt idx="334">
                  <c:v>-1.6785721888243501</c:v>
                </c:pt>
                <c:pt idx="335">
                  <c:v>-1.7180122054699301</c:v>
                </c:pt>
                <c:pt idx="336">
                  <c:v>3.4268495615704802</c:v>
                </c:pt>
                <c:pt idx="337">
                  <c:v>4.9189693505099896</c:v>
                </c:pt>
                <c:pt idx="338">
                  <c:v>5.6250206779676697</c:v>
                </c:pt>
                <c:pt idx="339">
                  <c:v>5.8869361768678301</c:v>
                </c:pt>
                <c:pt idx="340">
                  <c:v>-0.51720291892710102</c:v>
                </c:pt>
                <c:pt idx="341">
                  <c:v>-1.2099210971819401</c:v>
                </c:pt>
                <c:pt idx="342">
                  <c:v>4.9354195962721699</c:v>
                </c:pt>
                <c:pt idx="343">
                  <c:v>4.0856406264868603</c:v>
                </c:pt>
                <c:pt idx="344">
                  <c:v>-4.4360661062644704</c:v>
                </c:pt>
                <c:pt idx="345">
                  <c:v>-4.3793457097111599</c:v>
                </c:pt>
                <c:pt idx="346">
                  <c:v>5.7417771831367004</c:v>
                </c:pt>
                <c:pt idx="347">
                  <c:v>-0.98654654807247799</c:v>
                </c:pt>
                <c:pt idx="348">
                  <c:v>-2.80534311325302</c:v>
                </c:pt>
                <c:pt idx="349">
                  <c:v>-8.9767755412264005E-2</c:v>
                </c:pt>
                <c:pt idx="350">
                  <c:v>-2.6507846643064599</c:v>
                </c:pt>
                <c:pt idx="351">
                  <c:v>5.0822536843470498</c:v>
                </c:pt>
                <c:pt idx="352">
                  <c:v>4.1842403566550299</c:v>
                </c:pt>
                <c:pt idx="353">
                  <c:v>-0.21423769166898399</c:v>
                </c:pt>
                <c:pt idx="354">
                  <c:v>-0.75468981749560504</c:v>
                </c:pt>
                <c:pt idx="355">
                  <c:v>-0.85187995607354405</c:v>
                </c:pt>
                <c:pt idx="356">
                  <c:v>-2.74708404259593</c:v>
                </c:pt>
                <c:pt idx="357">
                  <c:v>-0.463603529491594</c:v>
                </c:pt>
                <c:pt idx="358">
                  <c:v>-0.112038303400831</c:v>
                </c:pt>
                <c:pt idx="359">
                  <c:v>-1.91317481751148</c:v>
                </c:pt>
                <c:pt idx="360">
                  <c:v>5.5156905678668204</c:v>
                </c:pt>
                <c:pt idx="361">
                  <c:v>5.4150756084476503</c:v>
                </c:pt>
                <c:pt idx="362">
                  <c:v>5.2929195647531904</c:v>
                </c:pt>
                <c:pt idx="363">
                  <c:v>-0.82561895980317501</c:v>
                </c:pt>
                <c:pt idx="364">
                  <c:v>-6.0265865869095103E-2</c:v>
                </c:pt>
                <c:pt idx="365">
                  <c:v>-0.54393318011274705</c:v>
                </c:pt>
                <c:pt idx="366">
                  <c:v>-4.0463317965889596</c:v>
                </c:pt>
                <c:pt idx="367">
                  <c:v>-2.5064684301798601</c:v>
                </c:pt>
                <c:pt idx="368">
                  <c:v>3.3674492508109002</c:v>
                </c:pt>
                <c:pt idx="369">
                  <c:v>4.9835252686452396</c:v>
                </c:pt>
                <c:pt idx="370">
                  <c:v>-0.48133570557594202</c:v>
                </c:pt>
                <c:pt idx="371">
                  <c:v>4.8230479491930298</c:v>
                </c:pt>
                <c:pt idx="372">
                  <c:v>4.3651583100421503</c:v>
                </c:pt>
                <c:pt idx="373">
                  <c:v>3.77280535439417</c:v>
                </c:pt>
                <c:pt idx="374">
                  <c:v>2.9406126261319399</c:v>
                </c:pt>
                <c:pt idx="375">
                  <c:v>3.4735349345326898</c:v>
                </c:pt>
                <c:pt idx="376">
                  <c:v>-1.09383612079165</c:v>
                </c:pt>
                <c:pt idx="377">
                  <c:v>-5.6966646814269302E-3</c:v>
                </c:pt>
                <c:pt idx="378">
                  <c:v>-0.40486398462471901</c:v>
                </c:pt>
                <c:pt idx="379">
                  <c:v>-2.1050324450637401</c:v>
                </c:pt>
                <c:pt idx="380">
                  <c:v>-1.88946452223323</c:v>
                </c:pt>
                <c:pt idx="381">
                  <c:v>-1.6635780338703301</c:v>
                </c:pt>
                <c:pt idx="382">
                  <c:v>4.5481499169803499</c:v>
                </c:pt>
                <c:pt idx="383">
                  <c:v>0.46612810646852998</c:v>
                </c:pt>
                <c:pt idx="384">
                  <c:v>5.0251414422276097</c:v>
                </c:pt>
                <c:pt idx="385">
                  <c:v>0.26166450268306801</c:v>
                </c:pt>
                <c:pt idx="386">
                  <c:v>-4.6965416852421296</c:v>
                </c:pt>
                <c:pt idx="387">
                  <c:v>-2.4259558879836902</c:v>
                </c:pt>
                <c:pt idx="388">
                  <c:v>-2.15700563432652</c:v>
                </c:pt>
                <c:pt idx="389">
                  <c:v>-0.88423172236098202</c:v>
                </c:pt>
                <c:pt idx="390">
                  <c:v>0.57679309687310198</c:v>
                </c:pt>
                <c:pt idx="391">
                  <c:v>-2.4053592805136099</c:v>
                </c:pt>
                <c:pt idx="392">
                  <c:v>-1.24143648613451</c:v>
                </c:pt>
                <c:pt idx="393">
                  <c:v>-0.54348731057104005</c:v>
                </c:pt>
                <c:pt idx="394">
                  <c:v>-1.13999144058916</c:v>
                </c:pt>
                <c:pt idx="395">
                  <c:v>-2.8500501490949302</c:v>
                </c:pt>
                <c:pt idx="396">
                  <c:v>5.4761350834287796</c:v>
                </c:pt>
                <c:pt idx="397">
                  <c:v>3.0355298263180202</c:v>
                </c:pt>
                <c:pt idx="398">
                  <c:v>4.9111611642276003</c:v>
                </c:pt>
                <c:pt idx="399">
                  <c:v>4.8740098325196097</c:v>
                </c:pt>
                <c:pt idx="400">
                  <c:v>3.4748970897525102</c:v>
                </c:pt>
                <c:pt idx="401">
                  <c:v>-3.27379408024678</c:v>
                </c:pt>
                <c:pt idx="402">
                  <c:v>-2.2187616485421402</c:v>
                </c:pt>
                <c:pt idx="403">
                  <c:v>-1.2543997404440701</c:v>
                </c:pt>
                <c:pt idx="404">
                  <c:v>-4.8645361603779698</c:v>
                </c:pt>
                <c:pt idx="405">
                  <c:v>-3.2175291136044399</c:v>
                </c:pt>
                <c:pt idx="406">
                  <c:v>0.69672252302030802</c:v>
                </c:pt>
                <c:pt idx="407">
                  <c:v>5.31572888016139</c:v>
                </c:pt>
                <c:pt idx="408">
                  <c:v>0.53245143182361299</c:v>
                </c:pt>
                <c:pt idx="409">
                  <c:v>-4.2246374039101502</c:v>
                </c:pt>
                <c:pt idx="410">
                  <c:v>4.7369789565496898</c:v>
                </c:pt>
                <c:pt idx="411">
                  <c:v>2.92904588005573</c:v>
                </c:pt>
                <c:pt idx="412">
                  <c:v>-1.1384555165811301</c:v>
                </c:pt>
                <c:pt idx="413">
                  <c:v>4.4240176380397802</c:v>
                </c:pt>
                <c:pt idx="414">
                  <c:v>3.2251478000407201</c:v>
                </c:pt>
                <c:pt idx="415">
                  <c:v>4.9811657306143298</c:v>
                </c:pt>
                <c:pt idx="416">
                  <c:v>2.9279309111787701</c:v>
                </c:pt>
                <c:pt idx="417">
                  <c:v>-0.19710766852676001</c:v>
                </c:pt>
                <c:pt idx="418">
                  <c:v>-2.25348756380563</c:v>
                </c:pt>
                <c:pt idx="419">
                  <c:v>-0.97179993292162203</c:v>
                </c:pt>
                <c:pt idx="420">
                  <c:v>4.6759655048224396</c:v>
                </c:pt>
                <c:pt idx="421">
                  <c:v>-3.8858330013544702</c:v>
                </c:pt>
                <c:pt idx="422">
                  <c:v>-0.58002958126579096</c:v>
                </c:pt>
                <c:pt idx="423">
                  <c:v>3.7785956640554201</c:v>
                </c:pt>
                <c:pt idx="424">
                  <c:v>-0.97887780435896599</c:v>
                </c:pt>
                <c:pt idx="425">
                  <c:v>-2.0370039258400801</c:v>
                </c:pt>
                <c:pt idx="426">
                  <c:v>-0.57045048001311804</c:v>
                </c:pt>
                <c:pt idx="427">
                  <c:v>-4.4306610715293102</c:v>
                </c:pt>
                <c:pt idx="428">
                  <c:v>-0.56219774348187601</c:v>
                </c:pt>
                <c:pt idx="429">
                  <c:v>-3.9124097471094599</c:v>
                </c:pt>
                <c:pt idx="430">
                  <c:v>-3.1838945961503602</c:v>
                </c:pt>
                <c:pt idx="431">
                  <c:v>-0.87031918080765502</c:v>
                </c:pt>
                <c:pt idx="432">
                  <c:v>-3.6318292948544602</c:v>
                </c:pt>
                <c:pt idx="433">
                  <c:v>3.5766344117423898</c:v>
                </c:pt>
                <c:pt idx="434">
                  <c:v>-1.44321720427828</c:v>
                </c:pt>
                <c:pt idx="435">
                  <c:v>4.0366390155171903</c:v>
                </c:pt>
                <c:pt idx="436">
                  <c:v>0.84948450128836595</c:v>
                </c:pt>
                <c:pt idx="437">
                  <c:v>-1.6517182499213701</c:v>
                </c:pt>
                <c:pt idx="438">
                  <c:v>0.125078115063673</c:v>
                </c:pt>
                <c:pt idx="439">
                  <c:v>-4.1820875690658603</c:v>
                </c:pt>
                <c:pt idx="440">
                  <c:v>3.2136644823117901</c:v>
                </c:pt>
                <c:pt idx="441">
                  <c:v>-4.2444021827461702</c:v>
                </c:pt>
                <c:pt idx="442">
                  <c:v>-4.4591747680673803</c:v>
                </c:pt>
                <c:pt idx="443">
                  <c:v>-0.22048231020509901</c:v>
                </c:pt>
                <c:pt idx="444">
                  <c:v>-0.62790958250859197</c:v>
                </c:pt>
                <c:pt idx="445">
                  <c:v>-4.0603075117740302</c:v>
                </c:pt>
                <c:pt idx="446">
                  <c:v>5.8075948472695504</c:v>
                </c:pt>
                <c:pt idx="447">
                  <c:v>-3.7333412177744698</c:v>
                </c:pt>
                <c:pt idx="448">
                  <c:v>5.0052334985625398E-2</c:v>
                </c:pt>
                <c:pt idx="449">
                  <c:v>5.3984886582550304</c:v>
                </c:pt>
                <c:pt idx="450">
                  <c:v>-2.64955655470578</c:v>
                </c:pt>
                <c:pt idx="451">
                  <c:v>-1.6156708126346699</c:v>
                </c:pt>
                <c:pt idx="452">
                  <c:v>-3.73404265933701</c:v>
                </c:pt>
                <c:pt idx="453">
                  <c:v>5.0322094332974601</c:v>
                </c:pt>
                <c:pt idx="454">
                  <c:v>-2.5151952136570501</c:v>
                </c:pt>
                <c:pt idx="455">
                  <c:v>-0.59650862219296996</c:v>
                </c:pt>
                <c:pt idx="456">
                  <c:v>-1.7504147400205201</c:v>
                </c:pt>
                <c:pt idx="457">
                  <c:v>-2.8930125029383798E-2</c:v>
                </c:pt>
                <c:pt idx="458">
                  <c:v>0.21397646091915701</c:v>
                </c:pt>
                <c:pt idx="459">
                  <c:v>-2.7236517625111301</c:v>
                </c:pt>
                <c:pt idx="460">
                  <c:v>-4.0819096721600001</c:v>
                </c:pt>
                <c:pt idx="461">
                  <c:v>-1.59282098221127</c:v>
                </c:pt>
                <c:pt idx="462">
                  <c:v>5.8869560292726701</c:v>
                </c:pt>
                <c:pt idx="463">
                  <c:v>-1.68768194491976</c:v>
                </c:pt>
                <c:pt idx="464">
                  <c:v>-1.0527680975459</c:v>
                </c:pt>
                <c:pt idx="465">
                  <c:v>-3.68312895815613</c:v>
                </c:pt>
                <c:pt idx="466">
                  <c:v>-3.0716441192650099</c:v>
                </c:pt>
                <c:pt idx="467">
                  <c:v>-0.69822643431477704</c:v>
                </c:pt>
                <c:pt idx="468">
                  <c:v>5.1037088135317896</c:v>
                </c:pt>
                <c:pt idx="469">
                  <c:v>-3.6221980994324001</c:v>
                </c:pt>
                <c:pt idx="470">
                  <c:v>-0.87467070625659604</c:v>
                </c:pt>
                <c:pt idx="471">
                  <c:v>-0.108782421805251</c:v>
                </c:pt>
                <c:pt idx="472">
                  <c:v>-2.4715606043841198</c:v>
                </c:pt>
                <c:pt idx="473">
                  <c:v>-1.47875278710883</c:v>
                </c:pt>
                <c:pt idx="474">
                  <c:v>-1.4806751164835801</c:v>
                </c:pt>
                <c:pt idx="475">
                  <c:v>4.2468202301301998</c:v>
                </c:pt>
                <c:pt idx="476">
                  <c:v>-0.26178173664812199</c:v>
                </c:pt>
                <c:pt idx="477">
                  <c:v>-0.63469176251861703</c:v>
                </c:pt>
                <c:pt idx="478">
                  <c:v>-1.4660551061689999</c:v>
                </c:pt>
                <c:pt idx="479">
                  <c:v>4.0881964386810097</c:v>
                </c:pt>
                <c:pt idx="480">
                  <c:v>-4.0681842482703896</c:v>
                </c:pt>
                <c:pt idx="481">
                  <c:v>-4.4817487523019102</c:v>
                </c:pt>
                <c:pt idx="482">
                  <c:v>-3.1412623627550702</c:v>
                </c:pt>
                <c:pt idx="483">
                  <c:v>-3.0842693296200698</c:v>
                </c:pt>
                <c:pt idx="484">
                  <c:v>4.5323550040079104</c:v>
                </c:pt>
                <c:pt idx="485">
                  <c:v>4.6387206078534096</c:v>
                </c:pt>
                <c:pt idx="486">
                  <c:v>-2.9027062977955902</c:v>
                </c:pt>
                <c:pt idx="487">
                  <c:v>-3.1451661039504701</c:v>
                </c:pt>
                <c:pt idx="488">
                  <c:v>-2.82987490624431</c:v>
                </c:pt>
                <c:pt idx="489">
                  <c:v>-0.47300692656455401</c:v>
                </c:pt>
                <c:pt idx="490">
                  <c:v>-1.6846689352089701</c:v>
                </c:pt>
                <c:pt idx="491">
                  <c:v>-2.27802419003585</c:v>
                </c:pt>
                <c:pt idx="492">
                  <c:v>3.4078586047831001</c:v>
                </c:pt>
                <c:pt idx="493">
                  <c:v>-1.44266719941887</c:v>
                </c:pt>
                <c:pt idx="494">
                  <c:v>6.1587315619800602</c:v>
                </c:pt>
                <c:pt idx="495">
                  <c:v>-1.46866795093194</c:v>
                </c:pt>
                <c:pt idx="496">
                  <c:v>4.7249452585880096</c:v>
                </c:pt>
                <c:pt idx="497">
                  <c:v>5.7954812813007601</c:v>
                </c:pt>
                <c:pt idx="498">
                  <c:v>4.18245112229393</c:v>
                </c:pt>
                <c:pt idx="499">
                  <c:v>-1.68060789152554</c:v>
                </c:pt>
                <c:pt idx="500">
                  <c:v>4.7423564415962396</c:v>
                </c:pt>
                <c:pt idx="501">
                  <c:v>-0.421126469289821</c:v>
                </c:pt>
                <c:pt idx="502">
                  <c:v>-1.1739139714567699</c:v>
                </c:pt>
                <c:pt idx="503">
                  <c:v>-0.46363570943998</c:v>
                </c:pt>
                <c:pt idx="504">
                  <c:v>4.1669971311328302</c:v>
                </c:pt>
                <c:pt idx="505">
                  <c:v>4.2625794440718998</c:v>
                </c:pt>
                <c:pt idx="506">
                  <c:v>-2.4808263402375799</c:v>
                </c:pt>
                <c:pt idx="507">
                  <c:v>5.3660134101055501</c:v>
                </c:pt>
                <c:pt idx="508">
                  <c:v>2.5625098360301499</c:v>
                </c:pt>
                <c:pt idx="509">
                  <c:v>0.27350265310827299</c:v>
                </c:pt>
                <c:pt idx="510">
                  <c:v>-7.64462811676445E-2</c:v>
                </c:pt>
                <c:pt idx="511">
                  <c:v>4.42708620227776</c:v>
                </c:pt>
                <c:pt idx="512">
                  <c:v>-2.4731790510975702</c:v>
                </c:pt>
                <c:pt idx="513">
                  <c:v>-0.10326591723779199</c:v>
                </c:pt>
                <c:pt idx="514">
                  <c:v>-1.0043615233532399</c:v>
                </c:pt>
                <c:pt idx="515">
                  <c:v>-2.81643274110982</c:v>
                </c:pt>
                <c:pt idx="516">
                  <c:v>-1.28794662982196</c:v>
                </c:pt>
                <c:pt idx="517">
                  <c:v>-3.4116212682834699</c:v>
                </c:pt>
                <c:pt idx="518">
                  <c:v>-0.485074541595789</c:v>
                </c:pt>
                <c:pt idx="519">
                  <c:v>-1.16214840151037</c:v>
                </c:pt>
                <c:pt idx="520">
                  <c:v>4.6064475329424797</c:v>
                </c:pt>
                <c:pt idx="521">
                  <c:v>-1.9117204203028899</c:v>
                </c:pt>
                <c:pt idx="522">
                  <c:v>-1.12375188765427</c:v>
                </c:pt>
                <c:pt idx="523">
                  <c:v>-3.48253890018499</c:v>
                </c:pt>
                <c:pt idx="524">
                  <c:v>3.8665567048657499</c:v>
                </c:pt>
                <c:pt idx="525">
                  <c:v>-0.46662277665635499</c:v>
                </c:pt>
                <c:pt idx="526">
                  <c:v>-2.03656430616837</c:v>
                </c:pt>
                <c:pt idx="527">
                  <c:v>-2.3746648217642199</c:v>
                </c:pt>
                <c:pt idx="528">
                  <c:v>-0.10515104445321299</c:v>
                </c:pt>
                <c:pt idx="529">
                  <c:v>3.0839975151225398</c:v>
                </c:pt>
                <c:pt idx="530">
                  <c:v>2.97784877948515</c:v>
                </c:pt>
                <c:pt idx="531">
                  <c:v>6.0701912468588599</c:v>
                </c:pt>
                <c:pt idx="532">
                  <c:v>-0.452989664966581</c:v>
                </c:pt>
                <c:pt idx="533">
                  <c:v>-2.2710801630058501</c:v>
                </c:pt>
                <c:pt idx="534">
                  <c:v>3.3988054185928598</c:v>
                </c:pt>
                <c:pt idx="535">
                  <c:v>-2.6169051697394501</c:v>
                </c:pt>
                <c:pt idx="536">
                  <c:v>4.7836041844334396</c:v>
                </c:pt>
                <c:pt idx="537">
                  <c:v>2.7966592632584399</c:v>
                </c:pt>
                <c:pt idx="538">
                  <c:v>4.6607750122321399</c:v>
                </c:pt>
                <c:pt idx="539">
                  <c:v>-0.95183825646713405</c:v>
                </c:pt>
                <c:pt idx="540">
                  <c:v>-0.62227315475890599</c:v>
                </c:pt>
                <c:pt idx="541">
                  <c:v>-2.4964089813007</c:v>
                </c:pt>
                <c:pt idx="542">
                  <c:v>-0.94782360887717998</c:v>
                </c:pt>
                <c:pt idx="543">
                  <c:v>6.71846336998507</c:v>
                </c:pt>
                <c:pt idx="544">
                  <c:v>4.5746484548085702</c:v>
                </c:pt>
                <c:pt idx="545">
                  <c:v>4.6282117847583297</c:v>
                </c:pt>
                <c:pt idx="546">
                  <c:v>-1.31139788243573</c:v>
                </c:pt>
                <c:pt idx="547">
                  <c:v>-0.94955035150374301</c:v>
                </c:pt>
                <c:pt idx="548">
                  <c:v>-2.05378282566401</c:v>
                </c:pt>
                <c:pt idx="549">
                  <c:v>4.4542319142253604</c:v>
                </c:pt>
                <c:pt idx="550">
                  <c:v>-0.36721387074323902</c:v>
                </c:pt>
                <c:pt idx="551">
                  <c:v>3.60572871774212</c:v>
                </c:pt>
                <c:pt idx="552">
                  <c:v>3.0132080273669199</c:v>
                </c:pt>
                <c:pt idx="553">
                  <c:v>-1.23422680735283</c:v>
                </c:pt>
                <c:pt idx="554">
                  <c:v>-0.93069685298327798</c:v>
                </c:pt>
                <c:pt idx="555">
                  <c:v>-2.5566795588585598</c:v>
                </c:pt>
                <c:pt idx="556">
                  <c:v>-1.52738655746152</c:v>
                </c:pt>
                <c:pt idx="557">
                  <c:v>-3.7385162068742801</c:v>
                </c:pt>
                <c:pt idx="558">
                  <c:v>-1.6158093491282901</c:v>
                </c:pt>
                <c:pt idx="559">
                  <c:v>-2.0149625615814002</c:v>
                </c:pt>
                <c:pt idx="560">
                  <c:v>4.1440491763512597</c:v>
                </c:pt>
                <c:pt idx="561">
                  <c:v>-2.0512334350402099</c:v>
                </c:pt>
                <c:pt idx="562">
                  <c:v>-1.89865724642999</c:v>
                </c:pt>
                <c:pt idx="563">
                  <c:v>-4.1760285954346399</c:v>
                </c:pt>
                <c:pt idx="564">
                  <c:v>-1.4837627557466999</c:v>
                </c:pt>
                <c:pt idx="565">
                  <c:v>-2.4441804967493401</c:v>
                </c:pt>
                <c:pt idx="566">
                  <c:v>-1.8147442606720501</c:v>
                </c:pt>
                <c:pt idx="567">
                  <c:v>6.4774224787527999</c:v>
                </c:pt>
                <c:pt idx="568">
                  <c:v>-2.44000501973315</c:v>
                </c:pt>
                <c:pt idx="569">
                  <c:v>3.1093309142943002</c:v>
                </c:pt>
                <c:pt idx="570">
                  <c:v>3.6022318220543599</c:v>
                </c:pt>
                <c:pt idx="571">
                  <c:v>-2.36799392711707</c:v>
                </c:pt>
                <c:pt idx="572">
                  <c:v>-3.08817519833066</c:v>
                </c:pt>
                <c:pt idx="573">
                  <c:v>-2.9335841806461702</c:v>
                </c:pt>
                <c:pt idx="574">
                  <c:v>-2.94497045998332</c:v>
                </c:pt>
                <c:pt idx="575">
                  <c:v>-3.7243657386756199</c:v>
                </c:pt>
                <c:pt idx="576">
                  <c:v>-1.7014242191312201</c:v>
                </c:pt>
                <c:pt idx="577">
                  <c:v>-1.39165715632222</c:v>
                </c:pt>
                <c:pt idx="578">
                  <c:v>-1.0122961890356601</c:v>
                </c:pt>
                <c:pt idx="579">
                  <c:v>-1.6245449083088299</c:v>
                </c:pt>
                <c:pt idx="580">
                  <c:v>5.1353104698869103</c:v>
                </c:pt>
                <c:pt idx="581">
                  <c:v>1.1608169574259899</c:v>
                </c:pt>
                <c:pt idx="582">
                  <c:v>5.4753058846840101</c:v>
                </c:pt>
                <c:pt idx="583">
                  <c:v>-0.91188677245456695</c:v>
                </c:pt>
                <c:pt idx="584">
                  <c:v>-0.31628753346355598</c:v>
                </c:pt>
                <c:pt idx="585">
                  <c:v>4.2977728483393696</c:v>
                </c:pt>
                <c:pt idx="586">
                  <c:v>-2.8983590377787398</c:v>
                </c:pt>
                <c:pt idx="587">
                  <c:v>-2.7839229111127799</c:v>
                </c:pt>
                <c:pt idx="588">
                  <c:v>-2.7112447420762402</c:v>
                </c:pt>
                <c:pt idx="589">
                  <c:v>-1.6579302720694</c:v>
                </c:pt>
                <c:pt idx="590">
                  <c:v>-2.0873320762191598</c:v>
                </c:pt>
                <c:pt idx="591">
                  <c:v>-0.64896674518845199</c:v>
                </c:pt>
                <c:pt idx="592">
                  <c:v>3.5009410984487999</c:v>
                </c:pt>
                <c:pt idx="593">
                  <c:v>-3.8873662173836201</c:v>
                </c:pt>
                <c:pt idx="594">
                  <c:v>-1.6244232665709799</c:v>
                </c:pt>
                <c:pt idx="595">
                  <c:v>-2.4610543098024298</c:v>
                </c:pt>
                <c:pt idx="596">
                  <c:v>0.164334291787612</c:v>
                </c:pt>
                <c:pt idx="597">
                  <c:v>-1.27486542720215</c:v>
                </c:pt>
                <c:pt idx="598">
                  <c:v>4.6238824176978799</c:v>
                </c:pt>
                <c:pt idx="599">
                  <c:v>4.7389401872000301</c:v>
                </c:pt>
                <c:pt idx="600">
                  <c:v>5.5187726753613298</c:v>
                </c:pt>
                <c:pt idx="601">
                  <c:v>-2.3440986795732601</c:v>
                </c:pt>
                <c:pt idx="602">
                  <c:v>-2.5888278662866102</c:v>
                </c:pt>
                <c:pt idx="603">
                  <c:v>-2.65353232657356</c:v>
                </c:pt>
                <c:pt idx="604">
                  <c:v>-3.29205832856398</c:v>
                </c:pt>
                <c:pt idx="605">
                  <c:v>-2.2027084236550398</c:v>
                </c:pt>
                <c:pt idx="606">
                  <c:v>-1.63484607819846</c:v>
                </c:pt>
                <c:pt idx="607">
                  <c:v>4.5239654725887197</c:v>
                </c:pt>
                <c:pt idx="608">
                  <c:v>6.4274944425080101</c:v>
                </c:pt>
                <c:pt idx="609">
                  <c:v>6.2740145468708194E-2</c:v>
                </c:pt>
                <c:pt idx="610">
                  <c:v>-1.4732374820237399</c:v>
                </c:pt>
                <c:pt idx="611">
                  <c:v>4.32941067119887</c:v>
                </c:pt>
                <c:pt idx="612">
                  <c:v>4.36132891915336</c:v>
                </c:pt>
                <c:pt idx="613">
                  <c:v>-1.756261889555</c:v>
                </c:pt>
                <c:pt idx="614">
                  <c:v>3.7099874667355701</c:v>
                </c:pt>
                <c:pt idx="615">
                  <c:v>-0.30631417747481798</c:v>
                </c:pt>
                <c:pt idx="616">
                  <c:v>-2.4420079662426</c:v>
                </c:pt>
                <c:pt idx="617">
                  <c:v>-0.46773282546869699</c:v>
                </c:pt>
                <c:pt idx="618">
                  <c:v>-1.89195086700891</c:v>
                </c:pt>
                <c:pt idx="619">
                  <c:v>-0.89832044234743003</c:v>
                </c:pt>
                <c:pt idx="620">
                  <c:v>-3.5888322909060402</c:v>
                </c:pt>
                <c:pt idx="621">
                  <c:v>-0.793869450164984</c:v>
                </c:pt>
                <c:pt idx="622">
                  <c:v>-1.0859597818070701</c:v>
                </c:pt>
                <c:pt idx="623">
                  <c:v>-0.354602361044553</c:v>
                </c:pt>
                <c:pt idx="624">
                  <c:v>-0.72973225548562204</c:v>
                </c:pt>
                <c:pt idx="625">
                  <c:v>5.75751938858701</c:v>
                </c:pt>
                <c:pt idx="626">
                  <c:v>-3.4346511962789399</c:v>
                </c:pt>
                <c:pt idx="627">
                  <c:v>-1.6592215713941101</c:v>
                </c:pt>
                <c:pt idx="628">
                  <c:v>3.5007018564044099</c:v>
                </c:pt>
                <c:pt idx="629">
                  <c:v>5.8008714089045297</c:v>
                </c:pt>
                <c:pt idx="630">
                  <c:v>5.2926165872276796</c:v>
                </c:pt>
                <c:pt idx="631">
                  <c:v>-2.9445206816503502</c:v>
                </c:pt>
                <c:pt idx="632">
                  <c:v>-2.4314501003325599</c:v>
                </c:pt>
                <c:pt idx="633">
                  <c:v>-1.6290047911059</c:v>
                </c:pt>
                <c:pt idx="634">
                  <c:v>-1.8973084708377801</c:v>
                </c:pt>
                <c:pt idx="635">
                  <c:v>5.6465764359703599</c:v>
                </c:pt>
                <c:pt idx="636">
                  <c:v>5.1364977167434196</c:v>
                </c:pt>
                <c:pt idx="637">
                  <c:v>4.3060476197652999</c:v>
                </c:pt>
                <c:pt idx="638">
                  <c:v>4.3054864965503397</c:v>
                </c:pt>
                <c:pt idx="639">
                  <c:v>5.6590881785577398</c:v>
                </c:pt>
                <c:pt idx="640">
                  <c:v>5.1747008492449798</c:v>
                </c:pt>
                <c:pt idx="641">
                  <c:v>-2.6656473309359798</c:v>
                </c:pt>
                <c:pt idx="642">
                  <c:v>-2.1608910190435</c:v>
                </c:pt>
                <c:pt idx="643">
                  <c:v>-3.2455909552842299</c:v>
                </c:pt>
                <c:pt idx="644">
                  <c:v>-2.4873377792781999</c:v>
                </c:pt>
                <c:pt idx="645">
                  <c:v>-1.0429475445719101</c:v>
                </c:pt>
                <c:pt idx="646">
                  <c:v>5.2043548425306696</c:v>
                </c:pt>
                <c:pt idx="647">
                  <c:v>-0.68388179534683302</c:v>
                </c:pt>
                <c:pt idx="648">
                  <c:v>-3.28113398317717</c:v>
                </c:pt>
                <c:pt idx="649">
                  <c:v>3.3264556891086001</c:v>
                </c:pt>
                <c:pt idx="650">
                  <c:v>-3.0153492031978701</c:v>
                </c:pt>
                <c:pt idx="651">
                  <c:v>-2.5365041681853699</c:v>
                </c:pt>
                <c:pt idx="652">
                  <c:v>4.7992661726778199</c:v>
                </c:pt>
                <c:pt idx="653">
                  <c:v>3.9358463240118899</c:v>
                </c:pt>
                <c:pt idx="654">
                  <c:v>3.1831976593003701</c:v>
                </c:pt>
                <c:pt idx="655">
                  <c:v>-0.51984641753923899</c:v>
                </c:pt>
                <c:pt idx="656">
                  <c:v>-3.4864581627456799</c:v>
                </c:pt>
                <c:pt idx="657">
                  <c:v>-4.2758617194397797</c:v>
                </c:pt>
                <c:pt idx="658">
                  <c:v>-3.6638255551221302</c:v>
                </c:pt>
                <c:pt idx="659">
                  <c:v>-0.64448167908220699</c:v>
                </c:pt>
                <c:pt idx="660">
                  <c:v>-3.4805700505602002</c:v>
                </c:pt>
                <c:pt idx="661">
                  <c:v>-1.34461170927431</c:v>
                </c:pt>
                <c:pt idx="662">
                  <c:v>6.8391833906223098</c:v>
                </c:pt>
                <c:pt idx="663">
                  <c:v>5.9200811455642102</c:v>
                </c:pt>
                <c:pt idx="664">
                  <c:v>-3.2961304015109198</c:v>
                </c:pt>
                <c:pt idx="665">
                  <c:v>3.6175716151319901</c:v>
                </c:pt>
                <c:pt idx="666">
                  <c:v>-1.5111085524213701</c:v>
                </c:pt>
                <c:pt idx="667">
                  <c:v>0.865854393866894</c:v>
                </c:pt>
                <c:pt idx="668">
                  <c:v>4.5286729444963001</c:v>
                </c:pt>
                <c:pt idx="669">
                  <c:v>-0.55006998849951505</c:v>
                </c:pt>
                <c:pt idx="670">
                  <c:v>5.4299265525571396</c:v>
                </c:pt>
                <c:pt idx="671">
                  <c:v>-3.5472638829727599</c:v>
                </c:pt>
                <c:pt idx="672">
                  <c:v>-2.4579101499415201</c:v>
                </c:pt>
                <c:pt idx="673">
                  <c:v>5.7231431516648499</c:v>
                </c:pt>
                <c:pt idx="674">
                  <c:v>-3.6182332081904098</c:v>
                </c:pt>
                <c:pt idx="675">
                  <c:v>-1.2807170114931901</c:v>
                </c:pt>
                <c:pt idx="676">
                  <c:v>-3.25343579630196</c:v>
                </c:pt>
                <c:pt idx="677">
                  <c:v>3.5705783327533598</c:v>
                </c:pt>
                <c:pt idx="678">
                  <c:v>5.6580326134571397</c:v>
                </c:pt>
                <c:pt idx="679">
                  <c:v>-1.6018348995148799</c:v>
                </c:pt>
                <c:pt idx="680">
                  <c:v>2.5121847892222099E-3</c:v>
                </c:pt>
                <c:pt idx="681">
                  <c:v>-1.0062531723778301</c:v>
                </c:pt>
                <c:pt idx="682">
                  <c:v>-0.85241848581121205</c:v>
                </c:pt>
                <c:pt idx="683">
                  <c:v>-1.2820064698781399</c:v>
                </c:pt>
                <c:pt idx="684">
                  <c:v>-1.3152575786060301</c:v>
                </c:pt>
                <c:pt idx="685">
                  <c:v>-3.6675578192127598</c:v>
                </c:pt>
                <c:pt idx="686">
                  <c:v>4.6634541805628702</c:v>
                </c:pt>
                <c:pt idx="687">
                  <c:v>-1.6419340554794699</c:v>
                </c:pt>
                <c:pt idx="688">
                  <c:v>-2.4820271919378598</c:v>
                </c:pt>
                <c:pt idx="689">
                  <c:v>-0.79985173537525101</c:v>
                </c:pt>
                <c:pt idx="690">
                  <c:v>5.6113348787461197</c:v>
                </c:pt>
                <c:pt idx="691">
                  <c:v>-1.4517996046858701</c:v>
                </c:pt>
                <c:pt idx="692">
                  <c:v>-0.64409027874636204</c:v>
                </c:pt>
                <c:pt idx="693">
                  <c:v>0.155976876846396</c:v>
                </c:pt>
                <c:pt idx="694">
                  <c:v>0.42040670806616898</c:v>
                </c:pt>
                <c:pt idx="695">
                  <c:v>-1.3309110512900599</c:v>
                </c:pt>
                <c:pt idx="696">
                  <c:v>5.0742940454235299</c:v>
                </c:pt>
                <c:pt idx="697">
                  <c:v>4.5694243734712101</c:v>
                </c:pt>
                <c:pt idx="698">
                  <c:v>5.9993983387825498</c:v>
                </c:pt>
                <c:pt idx="699">
                  <c:v>-3.6738464878300099</c:v>
                </c:pt>
                <c:pt idx="700">
                  <c:v>-1.1046834515688699</c:v>
                </c:pt>
                <c:pt idx="701">
                  <c:v>-8.9264807152849193E-2</c:v>
                </c:pt>
                <c:pt idx="702">
                  <c:v>-2.6214008291521398</c:v>
                </c:pt>
                <c:pt idx="703">
                  <c:v>3.3171121131479202</c:v>
                </c:pt>
                <c:pt idx="704">
                  <c:v>-0.82809873152664804</c:v>
                </c:pt>
                <c:pt idx="705">
                  <c:v>-3.1135451203776099</c:v>
                </c:pt>
                <c:pt idx="706">
                  <c:v>4.7785536314955301</c:v>
                </c:pt>
                <c:pt idx="707">
                  <c:v>4.4557182634874701</c:v>
                </c:pt>
                <c:pt idx="708">
                  <c:v>3.2674127475553001</c:v>
                </c:pt>
                <c:pt idx="709">
                  <c:v>-3.3349814073711701</c:v>
                </c:pt>
                <c:pt idx="710">
                  <c:v>0.32900278322738902</c:v>
                </c:pt>
                <c:pt idx="711">
                  <c:v>-0.432508002127443</c:v>
                </c:pt>
                <c:pt idx="712">
                  <c:v>-0.74141404452307302</c:v>
                </c:pt>
                <c:pt idx="713">
                  <c:v>-2.2743107045254098</c:v>
                </c:pt>
                <c:pt idx="714">
                  <c:v>-0.75215231920115999</c:v>
                </c:pt>
                <c:pt idx="715">
                  <c:v>-2.64702842110519</c:v>
                </c:pt>
                <c:pt idx="716">
                  <c:v>-4.0054366497291003</c:v>
                </c:pt>
                <c:pt idx="717">
                  <c:v>5.4244406158458496</c:v>
                </c:pt>
                <c:pt idx="718">
                  <c:v>3.70498698212019</c:v>
                </c:pt>
                <c:pt idx="719">
                  <c:v>4.4152907847818401</c:v>
                </c:pt>
                <c:pt idx="720">
                  <c:v>4.3307363949812103</c:v>
                </c:pt>
                <c:pt idx="721">
                  <c:v>5.7834022168145003</c:v>
                </c:pt>
                <c:pt idx="722">
                  <c:v>-1.76150257841643</c:v>
                </c:pt>
                <c:pt idx="723">
                  <c:v>-3.3539598700291302</c:v>
                </c:pt>
                <c:pt idx="724">
                  <c:v>3.5230526884337001</c:v>
                </c:pt>
                <c:pt idx="725">
                  <c:v>-2.2945430147095802</c:v>
                </c:pt>
                <c:pt idx="726">
                  <c:v>-1.09124913335757</c:v>
                </c:pt>
                <c:pt idx="727">
                  <c:v>3.94732358758271</c:v>
                </c:pt>
                <c:pt idx="728">
                  <c:v>3.4919596927002901</c:v>
                </c:pt>
                <c:pt idx="729">
                  <c:v>-2.8180034175257598</c:v>
                </c:pt>
                <c:pt idx="730">
                  <c:v>-0.97909575764639001</c:v>
                </c:pt>
                <c:pt idx="731">
                  <c:v>5.2024607761866797</c:v>
                </c:pt>
                <c:pt idx="732">
                  <c:v>3.90824755416689</c:v>
                </c:pt>
                <c:pt idx="733">
                  <c:v>3.5209911752847001</c:v>
                </c:pt>
                <c:pt idx="734">
                  <c:v>-2.4415512041085301</c:v>
                </c:pt>
                <c:pt idx="735">
                  <c:v>-1.1902000669509201</c:v>
                </c:pt>
                <c:pt idx="736">
                  <c:v>4.1350402098704198</c:v>
                </c:pt>
                <c:pt idx="737">
                  <c:v>-1.40448400867906</c:v>
                </c:pt>
                <c:pt idx="738">
                  <c:v>0.59834618478524504</c:v>
                </c:pt>
                <c:pt idx="739">
                  <c:v>3.2549718778905099</c:v>
                </c:pt>
                <c:pt idx="740">
                  <c:v>-1.2597672375286499</c:v>
                </c:pt>
                <c:pt idx="741">
                  <c:v>-1.3635665162592601</c:v>
                </c:pt>
                <c:pt idx="742">
                  <c:v>-2.0191754961385602</c:v>
                </c:pt>
                <c:pt idx="743">
                  <c:v>6.1833271273338397</c:v>
                </c:pt>
                <c:pt idx="744">
                  <c:v>-1.072472345789</c:v>
                </c:pt>
                <c:pt idx="745">
                  <c:v>5.7723655947026398</c:v>
                </c:pt>
                <c:pt idx="746">
                  <c:v>0.68402467697019798</c:v>
                </c:pt>
                <c:pt idx="747">
                  <c:v>1.34075937815035</c:v>
                </c:pt>
                <c:pt idx="748">
                  <c:v>-3.1068568366481699</c:v>
                </c:pt>
                <c:pt idx="749">
                  <c:v>-0.89857534873875999</c:v>
                </c:pt>
                <c:pt idx="750">
                  <c:v>4.6456601873746903</c:v>
                </c:pt>
                <c:pt idx="751">
                  <c:v>5.3671130589828104</c:v>
                </c:pt>
                <c:pt idx="752">
                  <c:v>3.93945169040401</c:v>
                </c:pt>
                <c:pt idx="753">
                  <c:v>6.1903616395471097</c:v>
                </c:pt>
                <c:pt idx="754">
                  <c:v>-3.0154065085714299</c:v>
                </c:pt>
                <c:pt idx="755">
                  <c:v>-1.24881774751799</c:v>
                </c:pt>
                <c:pt idx="756">
                  <c:v>-0.43759043771546502</c:v>
                </c:pt>
                <c:pt idx="757">
                  <c:v>2.7105141590140698</c:v>
                </c:pt>
                <c:pt idx="758">
                  <c:v>3.34944240093481</c:v>
                </c:pt>
                <c:pt idx="759">
                  <c:v>4.1189074792156797</c:v>
                </c:pt>
                <c:pt idx="760">
                  <c:v>0.99070110155804103</c:v>
                </c:pt>
                <c:pt idx="761">
                  <c:v>-0.73580512681952503</c:v>
                </c:pt>
                <c:pt idx="762">
                  <c:v>0.64026660313737205</c:v>
                </c:pt>
                <c:pt idx="763">
                  <c:v>-1.33351371510556</c:v>
                </c:pt>
                <c:pt idx="764">
                  <c:v>-2.0162942781427899</c:v>
                </c:pt>
                <c:pt idx="765">
                  <c:v>-3.0748860027432698</c:v>
                </c:pt>
                <c:pt idx="766">
                  <c:v>-3.7367510073920598</c:v>
                </c:pt>
                <c:pt idx="767">
                  <c:v>-4.0709289003635298</c:v>
                </c:pt>
                <c:pt idx="768">
                  <c:v>2.80319844860681</c:v>
                </c:pt>
                <c:pt idx="769">
                  <c:v>-2.6280757499262899</c:v>
                </c:pt>
                <c:pt idx="770">
                  <c:v>-4.2388718710060198</c:v>
                </c:pt>
                <c:pt idx="771">
                  <c:v>5.0239908229709496</c:v>
                </c:pt>
                <c:pt idx="772">
                  <c:v>-1.47554338720325</c:v>
                </c:pt>
                <c:pt idx="773">
                  <c:v>-2.8981908614915901</c:v>
                </c:pt>
                <c:pt idx="774">
                  <c:v>-1.6149511522369999</c:v>
                </c:pt>
                <c:pt idx="775">
                  <c:v>3.4078782215031498</c:v>
                </c:pt>
                <c:pt idx="776">
                  <c:v>-1.3077829451662899</c:v>
                </c:pt>
                <c:pt idx="777">
                  <c:v>3.85989915986814</c:v>
                </c:pt>
                <c:pt idx="778">
                  <c:v>4.8318173769286501</c:v>
                </c:pt>
                <c:pt idx="779">
                  <c:v>2.8479116711960302</c:v>
                </c:pt>
                <c:pt idx="780">
                  <c:v>0.442730248057636</c:v>
                </c:pt>
                <c:pt idx="781">
                  <c:v>-1.0174054129336101</c:v>
                </c:pt>
                <c:pt idx="782">
                  <c:v>-0.99194336017837903</c:v>
                </c:pt>
                <c:pt idx="783">
                  <c:v>3.4649696312437102</c:v>
                </c:pt>
                <c:pt idx="784">
                  <c:v>-2.1251630233918299</c:v>
                </c:pt>
                <c:pt idx="785">
                  <c:v>-1.3793278044681101</c:v>
                </c:pt>
                <c:pt idx="786">
                  <c:v>3.3353547702346802</c:v>
                </c:pt>
                <c:pt idx="787">
                  <c:v>-1.59106611495428</c:v>
                </c:pt>
                <c:pt idx="788">
                  <c:v>-2.5716150154157602</c:v>
                </c:pt>
                <c:pt idx="789">
                  <c:v>-2.1719042619695501</c:v>
                </c:pt>
                <c:pt idx="790">
                  <c:v>-0.64150108941951101</c:v>
                </c:pt>
                <c:pt idx="791">
                  <c:v>-1.7514450247064499</c:v>
                </c:pt>
                <c:pt idx="792">
                  <c:v>5.5157927154655901</c:v>
                </c:pt>
                <c:pt idx="793">
                  <c:v>-1.31581800933423</c:v>
                </c:pt>
                <c:pt idx="794">
                  <c:v>-1.96565550593676</c:v>
                </c:pt>
                <c:pt idx="795">
                  <c:v>3.4984975931054998</c:v>
                </c:pt>
                <c:pt idx="796">
                  <c:v>-2.6188508401928599</c:v>
                </c:pt>
                <c:pt idx="797">
                  <c:v>-2.41280293703187</c:v>
                </c:pt>
                <c:pt idx="798">
                  <c:v>4.2118458827107004</c:v>
                </c:pt>
                <c:pt idx="799">
                  <c:v>5.0873338851537202</c:v>
                </c:pt>
                <c:pt idx="800">
                  <c:v>3.6103575924803599</c:v>
                </c:pt>
                <c:pt idx="801">
                  <c:v>-2.53080231266991</c:v>
                </c:pt>
                <c:pt idx="802">
                  <c:v>-2.8935047529149598</c:v>
                </c:pt>
                <c:pt idx="803">
                  <c:v>4.5391088729894298</c:v>
                </c:pt>
                <c:pt idx="804">
                  <c:v>5.3104900609627901</c:v>
                </c:pt>
                <c:pt idx="805">
                  <c:v>-5.43472134688579</c:v>
                </c:pt>
                <c:pt idx="806">
                  <c:v>3.28456696167909</c:v>
                </c:pt>
                <c:pt idx="807">
                  <c:v>-1.5080689457509</c:v>
                </c:pt>
                <c:pt idx="808">
                  <c:v>-1.62388273332737</c:v>
                </c:pt>
                <c:pt idx="809">
                  <c:v>-1.6908126205918199</c:v>
                </c:pt>
                <c:pt idx="810">
                  <c:v>-1.5700806989774201</c:v>
                </c:pt>
                <c:pt idx="811">
                  <c:v>-0.25140790603340701</c:v>
                </c:pt>
                <c:pt idx="812">
                  <c:v>-1.5090184808953999</c:v>
                </c:pt>
                <c:pt idx="813">
                  <c:v>-3.30312955982212</c:v>
                </c:pt>
                <c:pt idx="814">
                  <c:v>-2.5188751482406802</c:v>
                </c:pt>
                <c:pt idx="815">
                  <c:v>-2.6829700793726698</c:v>
                </c:pt>
                <c:pt idx="816">
                  <c:v>3.7231546191717899</c:v>
                </c:pt>
                <c:pt idx="817">
                  <c:v>-1.4768777651479701</c:v>
                </c:pt>
                <c:pt idx="818">
                  <c:v>-2.1583423037499401</c:v>
                </c:pt>
                <c:pt idx="819">
                  <c:v>6.0417412640978796</c:v>
                </c:pt>
                <c:pt idx="820">
                  <c:v>-2.2592001041391598</c:v>
                </c:pt>
                <c:pt idx="821">
                  <c:v>4.45724364234436</c:v>
                </c:pt>
                <c:pt idx="822">
                  <c:v>-1.5210098222866899</c:v>
                </c:pt>
                <c:pt idx="823">
                  <c:v>-2.6756260651128901E-2</c:v>
                </c:pt>
                <c:pt idx="824">
                  <c:v>-1.1714045844746399</c:v>
                </c:pt>
                <c:pt idx="825">
                  <c:v>-1.92497357107665</c:v>
                </c:pt>
                <c:pt idx="826">
                  <c:v>-2.2598760089841301</c:v>
                </c:pt>
                <c:pt idx="827">
                  <c:v>4.6975315452977497</c:v>
                </c:pt>
                <c:pt idx="828">
                  <c:v>3.8734528037124298</c:v>
                </c:pt>
                <c:pt idx="829">
                  <c:v>-0.14231919965867801</c:v>
                </c:pt>
                <c:pt idx="830">
                  <c:v>-1.8626303101223201</c:v>
                </c:pt>
                <c:pt idx="831">
                  <c:v>-0.25762558914274403</c:v>
                </c:pt>
                <c:pt idx="832">
                  <c:v>-3.09184358304632</c:v>
                </c:pt>
                <c:pt idx="833">
                  <c:v>-4.2247449733380397E-2</c:v>
                </c:pt>
                <c:pt idx="834">
                  <c:v>4.9794849946623296</c:v>
                </c:pt>
                <c:pt idx="835">
                  <c:v>4.72041309277179</c:v>
                </c:pt>
                <c:pt idx="836">
                  <c:v>-0.54180929606571704</c:v>
                </c:pt>
                <c:pt idx="837">
                  <c:v>0.28677692482601402</c:v>
                </c:pt>
                <c:pt idx="838">
                  <c:v>4.2533639707270998</c:v>
                </c:pt>
                <c:pt idx="839">
                  <c:v>5.0107407774262196</c:v>
                </c:pt>
                <c:pt idx="840">
                  <c:v>5.0959913230494003</c:v>
                </c:pt>
                <c:pt idx="841">
                  <c:v>2.62583697990567</c:v>
                </c:pt>
                <c:pt idx="842">
                  <c:v>1.30757363505535E-2</c:v>
                </c:pt>
                <c:pt idx="843">
                  <c:v>3.66233391065323</c:v>
                </c:pt>
                <c:pt idx="844">
                  <c:v>6.0640856580281701</c:v>
                </c:pt>
                <c:pt idx="845">
                  <c:v>-1.6970479472953099</c:v>
                </c:pt>
                <c:pt idx="846">
                  <c:v>-2.8788325010393701</c:v>
                </c:pt>
                <c:pt idx="847">
                  <c:v>-0.75877715152761804</c:v>
                </c:pt>
                <c:pt idx="848">
                  <c:v>-2.0415985635632898</c:v>
                </c:pt>
                <c:pt idx="849">
                  <c:v>-0.521681831974663</c:v>
                </c:pt>
                <c:pt idx="850">
                  <c:v>-1.5809279062992301</c:v>
                </c:pt>
                <c:pt idx="851">
                  <c:v>-3.5667420162682499</c:v>
                </c:pt>
                <c:pt idx="852">
                  <c:v>3.5070906906248198</c:v>
                </c:pt>
                <c:pt idx="853">
                  <c:v>3.5328436339709102</c:v>
                </c:pt>
                <c:pt idx="854">
                  <c:v>-2.84867317204841</c:v>
                </c:pt>
                <c:pt idx="855">
                  <c:v>-1.00355312257205</c:v>
                </c:pt>
                <c:pt idx="856">
                  <c:v>-0.41679308760285999</c:v>
                </c:pt>
                <c:pt idx="857">
                  <c:v>5.3462068057770802</c:v>
                </c:pt>
                <c:pt idx="858">
                  <c:v>-0.87521456121174601</c:v>
                </c:pt>
                <c:pt idx="859">
                  <c:v>3.6786854631345398</c:v>
                </c:pt>
                <c:pt idx="860">
                  <c:v>-1.4350833491411801</c:v>
                </c:pt>
                <c:pt idx="861">
                  <c:v>-1.82187588684253</c:v>
                </c:pt>
                <c:pt idx="862">
                  <c:v>-3.0335387172830601</c:v>
                </c:pt>
                <c:pt idx="863">
                  <c:v>-2.53435875754827</c:v>
                </c:pt>
                <c:pt idx="864">
                  <c:v>-1.54180280707557</c:v>
                </c:pt>
                <c:pt idx="865">
                  <c:v>-1.0335505904217299</c:v>
                </c:pt>
                <c:pt idx="866">
                  <c:v>3.63572252749342</c:v>
                </c:pt>
                <c:pt idx="867">
                  <c:v>0.32302208485329997</c:v>
                </c:pt>
                <c:pt idx="868">
                  <c:v>4.0448907592511496</c:v>
                </c:pt>
                <c:pt idx="869">
                  <c:v>-1.39719517640911</c:v>
                </c:pt>
                <c:pt idx="870">
                  <c:v>3.8460232523026998</c:v>
                </c:pt>
                <c:pt idx="871">
                  <c:v>4.5043127531669001</c:v>
                </c:pt>
                <c:pt idx="872">
                  <c:v>5.3265920171194496</c:v>
                </c:pt>
                <c:pt idx="873">
                  <c:v>-1.6030594235493301</c:v>
                </c:pt>
                <c:pt idx="874">
                  <c:v>4.8917803500099701</c:v>
                </c:pt>
                <c:pt idx="875">
                  <c:v>5.5816583557581803</c:v>
                </c:pt>
                <c:pt idx="876">
                  <c:v>-2.3219909207832599</c:v>
                </c:pt>
                <c:pt idx="877">
                  <c:v>0.52856351331148899</c:v>
                </c:pt>
                <c:pt idx="878">
                  <c:v>5.4173283316543897</c:v>
                </c:pt>
                <c:pt idx="879">
                  <c:v>-0.88498209047729604</c:v>
                </c:pt>
                <c:pt idx="880">
                  <c:v>-1.010908182686</c:v>
                </c:pt>
                <c:pt idx="881">
                  <c:v>-1.5865995168047</c:v>
                </c:pt>
                <c:pt idx="882">
                  <c:v>-0.63876732704583805</c:v>
                </c:pt>
                <c:pt idx="883">
                  <c:v>5.1225243920432098</c:v>
                </c:pt>
                <c:pt idx="884">
                  <c:v>4.8652232103267901</c:v>
                </c:pt>
                <c:pt idx="885">
                  <c:v>-0.62355441676622703</c:v>
                </c:pt>
                <c:pt idx="886">
                  <c:v>-1.8069424858685901</c:v>
                </c:pt>
                <c:pt idx="887">
                  <c:v>-2.23825087956976</c:v>
                </c:pt>
                <c:pt idx="888">
                  <c:v>-0.57535340435135196</c:v>
                </c:pt>
                <c:pt idx="889">
                  <c:v>-1.8442989485477801</c:v>
                </c:pt>
                <c:pt idx="890">
                  <c:v>-3.01225631058051</c:v>
                </c:pt>
                <c:pt idx="891">
                  <c:v>-2.8675067461879098</c:v>
                </c:pt>
                <c:pt idx="892">
                  <c:v>4.8749759379418798</c:v>
                </c:pt>
                <c:pt idx="893">
                  <c:v>-1.2566659333724699</c:v>
                </c:pt>
                <c:pt idx="894">
                  <c:v>-1.8586776233040101</c:v>
                </c:pt>
                <c:pt idx="895">
                  <c:v>5.44075060620193</c:v>
                </c:pt>
                <c:pt idx="896">
                  <c:v>4.5310945158645897</c:v>
                </c:pt>
                <c:pt idx="897">
                  <c:v>-0.51046361773890903</c:v>
                </c:pt>
                <c:pt idx="898">
                  <c:v>-0.52805314752861898</c:v>
                </c:pt>
                <c:pt idx="899">
                  <c:v>3.67317364906476</c:v>
                </c:pt>
                <c:pt idx="900">
                  <c:v>-0.81887525289425001</c:v>
                </c:pt>
                <c:pt idx="901">
                  <c:v>-4.6662241150441801</c:v>
                </c:pt>
                <c:pt idx="902">
                  <c:v>-0.582740180178834</c:v>
                </c:pt>
                <c:pt idx="903">
                  <c:v>-1.43015290820744</c:v>
                </c:pt>
                <c:pt idx="904">
                  <c:v>1.27843304613742</c:v>
                </c:pt>
                <c:pt idx="905">
                  <c:v>3.5452454309714798</c:v>
                </c:pt>
                <c:pt idx="906">
                  <c:v>5.5532522290017399</c:v>
                </c:pt>
                <c:pt idx="907">
                  <c:v>3.3984720824265402</c:v>
                </c:pt>
                <c:pt idx="908">
                  <c:v>-3.3167926595921799</c:v>
                </c:pt>
                <c:pt idx="909">
                  <c:v>0.409166859517197</c:v>
                </c:pt>
                <c:pt idx="910">
                  <c:v>-1.39715612239914</c:v>
                </c:pt>
                <c:pt idx="911">
                  <c:v>3.6362351209741899</c:v>
                </c:pt>
                <c:pt idx="912">
                  <c:v>-0.19096242413002901</c:v>
                </c:pt>
                <c:pt idx="913">
                  <c:v>-2.0562492019077401</c:v>
                </c:pt>
                <c:pt idx="914">
                  <c:v>-2.5760654366363802</c:v>
                </c:pt>
                <c:pt idx="915">
                  <c:v>-0.93908248846831399</c:v>
                </c:pt>
                <c:pt idx="916">
                  <c:v>-2.1888626311449699</c:v>
                </c:pt>
                <c:pt idx="917">
                  <c:v>-0.59631498424402396</c:v>
                </c:pt>
                <c:pt idx="918">
                  <c:v>3.3336357408127602</c:v>
                </c:pt>
                <c:pt idx="919">
                  <c:v>-2.64667668905411</c:v>
                </c:pt>
                <c:pt idx="920">
                  <c:v>3.4057015919970302</c:v>
                </c:pt>
                <c:pt idx="921">
                  <c:v>-2.8189480328925201</c:v>
                </c:pt>
                <c:pt idx="922">
                  <c:v>4.5686260233306299</c:v>
                </c:pt>
                <c:pt idx="923">
                  <c:v>3.80225125541822</c:v>
                </c:pt>
                <c:pt idx="924">
                  <c:v>-2.71350126973398</c:v>
                </c:pt>
                <c:pt idx="925">
                  <c:v>-0.77683838360663604</c:v>
                </c:pt>
                <c:pt idx="926">
                  <c:v>-2.1325294662643399</c:v>
                </c:pt>
                <c:pt idx="927">
                  <c:v>-4.0547578419146104</c:v>
                </c:pt>
                <c:pt idx="928">
                  <c:v>-0.56933799759727099</c:v>
                </c:pt>
                <c:pt idx="929">
                  <c:v>6.0188714206753797</c:v>
                </c:pt>
                <c:pt idx="930">
                  <c:v>-1.55861728496383</c:v>
                </c:pt>
                <c:pt idx="931">
                  <c:v>3.9701317615764999</c:v>
                </c:pt>
                <c:pt idx="932">
                  <c:v>-3.5442988338878698</c:v>
                </c:pt>
                <c:pt idx="933">
                  <c:v>-2.6347236907376401</c:v>
                </c:pt>
                <c:pt idx="934">
                  <c:v>-0.198730347340592</c:v>
                </c:pt>
                <c:pt idx="935">
                  <c:v>-1.1927529021743699</c:v>
                </c:pt>
                <c:pt idx="936">
                  <c:v>-1.1887458815320999</c:v>
                </c:pt>
                <c:pt idx="937">
                  <c:v>-2.3518508181777098</c:v>
                </c:pt>
                <c:pt idx="938">
                  <c:v>-0.41181025943159999</c:v>
                </c:pt>
                <c:pt idx="939">
                  <c:v>-0.31675539111943002</c:v>
                </c:pt>
                <c:pt idx="940">
                  <c:v>2.5312673258613798</c:v>
                </c:pt>
                <c:pt idx="941">
                  <c:v>-0.56578269495062905</c:v>
                </c:pt>
                <c:pt idx="942">
                  <c:v>-0.64540389767322803</c:v>
                </c:pt>
                <c:pt idx="943">
                  <c:v>-2.1139964531544799</c:v>
                </c:pt>
                <c:pt idx="944">
                  <c:v>-2.6160334011266602</c:v>
                </c:pt>
                <c:pt idx="945">
                  <c:v>-1.90965611487799</c:v>
                </c:pt>
                <c:pt idx="946">
                  <c:v>4.4672760199455901</c:v>
                </c:pt>
                <c:pt idx="947">
                  <c:v>3.71320738046817</c:v>
                </c:pt>
                <c:pt idx="948">
                  <c:v>-0.16662045128817601</c:v>
                </c:pt>
                <c:pt idx="949">
                  <c:v>4.8164818265310796</c:v>
                </c:pt>
                <c:pt idx="950">
                  <c:v>2.6274309995778098</c:v>
                </c:pt>
                <c:pt idx="951">
                  <c:v>1.3635366054202001</c:v>
                </c:pt>
                <c:pt idx="952">
                  <c:v>-2.7351028476972701</c:v>
                </c:pt>
                <c:pt idx="953">
                  <c:v>3.1775493578495002</c:v>
                </c:pt>
                <c:pt idx="954">
                  <c:v>-1.12945851196916</c:v>
                </c:pt>
                <c:pt idx="955">
                  <c:v>-1.7782681715739901</c:v>
                </c:pt>
                <c:pt idx="956">
                  <c:v>-2.0161750213434599</c:v>
                </c:pt>
                <c:pt idx="957">
                  <c:v>-0.44686918124436897</c:v>
                </c:pt>
                <c:pt idx="958">
                  <c:v>-1.3958096981311201</c:v>
                </c:pt>
                <c:pt idx="959">
                  <c:v>-0.660638341620712</c:v>
                </c:pt>
                <c:pt idx="960">
                  <c:v>-2.2794445007110502</c:v>
                </c:pt>
                <c:pt idx="961">
                  <c:v>-0.76709065115034902</c:v>
                </c:pt>
                <c:pt idx="962">
                  <c:v>4.5767727834405099</c:v>
                </c:pt>
                <c:pt idx="963">
                  <c:v>5.4650039271691098</c:v>
                </c:pt>
                <c:pt idx="964">
                  <c:v>-1.3838622884401499</c:v>
                </c:pt>
                <c:pt idx="965">
                  <c:v>2.5242957940992601</c:v>
                </c:pt>
                <c:pt idx="966">
                  <c:v>-0.493423736851334</c:v>
                </c:pt>
                <c:pt idx="967">
                  <c:v>-0.18781803662912</c:v>
                </c:pt>
                <c:pt idx="968">
                  <c:v>2.71702015546833</c:v>
                </c:pt>
                <c:pt idx="969">
                  <c:v>-1.1048635637939199</c:v>
                </c:pt>
                <c:pt idx="970">
                  <c:v>-1.51767819178771</c:v>
                </c:pt>
                <c:pt idx="971">
                  <c:v>5.7843519821422804</c:v>
                </c:pt>
                <c:pt idx="972">
                  <c:v>3.7020642407279798</c:v>
                </c:pt>
                <c:pt idx="973">
                  <c:v>-1.42806075906589</c:v>
                </c:pt>
                <c:pt idx="974">
                  <c:v>2.7465209825076302</c:v>
                </c:pt>
                <c:pt idx="975">
                  <c:v>-1.2609214002386999</c:v>
                </c:pt>
                <c:pt idx="976">
                  <c:v>5.6297237619029303</c:v>
                </c:pt>
                <c:pt idx="977">
                  <c:v>-1.0669729353614399</c:v>
                </c:pt>
                <c:pt idx="978">
                  <c:v>-3.8029947482006401</c:v>
                </c:pt>
                <c:pt idx="979">
                  <c:v>-4.9401804907193601</c:v>
                </c:pt>
                <c:pt idx="980">
                  <c:v>-0.60636210237757804</c:v>
                </c:pt>
                <c:pt idx="981">
                  <c:v>-2.0457921979175602</c:v>
                </c:pt>
                <c:pt idx="982">
                  <c:v>-1.3168906932456399</c:v>
                </c:pt>
                <c:pt idx="983">
                  <c:v>4.5761384898927204</c:v>
                </c:pt>
                <c:pt idx="984">
                  <c:v>-2.4486578267880299</c:v>
                </c:pt>
                <c:pt idx="985">
                  <c:v>3.5307458353755599</c:v>
                </c:pt>
                <c:pt idx="986">
                  <c:v>-1.8721155565540599</c:v>
                </c:pt>
                <c:pt idx="987">
                  <c:v>-1.6040452089411701</c:v>
                </c:pt>
                <c:pt idx="988">
                  <c:v>-1.0602803641176299</c:v>
                </c:pt>
                <c:pt idx="989">
                  <c:v>3.59426040888839</c:v>
                </c:pt>
                <c:pt idx="990">
                  <c:v>-2.7093480708369402</c:v>
                </c:pt>
                <c:pt idx="991">
                  <c:v>-0.79001036907768196</c:v>
                </c:pt>
                <c:pt idx="992">
                  <c:v>-0.51447739481735399</c:v>
                </c:pt>
                <c:pt idx="993">
                  <c:v>6.2217255177954902</c:v>
                </c:pt>
                <c:pt idx="994">
                  <c:v>4.2656186188607297</c:v>
                </c:pt>
                <c:pt idx="995">
                  <c:v>5.3814826553517401</c:v>
                </c:pt>
                <c:pt idx="996">
                  <c:v>4.5295601807244799</c:v>
                </c:pt>
                <c:pt idx="997">
                  <c:v>-4.5703851240984301</c:v>
                </c:pt>
                <c:pt idx="998">
                  <c:v>-0.75046185224040696</c:v>
                </c:pt>
                <c:pt idx="999">
                  <c:v>-3.1694922691952998</c:v>
                </c:pt>
                <c:pt idx="1000">
                  <c:v>-0.56861479097787804</c:v>
                </c:pt>
                <c:pt idx="1001">
                  <c:v>-0.34407850960288999</c:v>
                </c:pt>
                <c:pt idx="1002">
                  <c:v>-2.5357121373820601</c:v>
                </c:pt>
                <c:pt idx="1003">
                  <c:v>-3.6357132345678602</c:v>
                </c:pt>
                <c:pt idx="1004">
                  <c:v>-1.9556023235189099</c:v>
                </c:pt>
                <c:pt idx="1005">
                  <c:v>4.3215968346185996</c:v>
                </c:pt>
                <c:pt idx="1006">
                  <c:v>-5.0213739460390396</c:v>
                </c:pt>
                <c:pt idx="1007">
                  <c:v>4.1167144013994399</c:v>
                </c:pt>
                <c:pt idx="1008">
                  <c:v>-0.97420032202930096</c:v>
                </c:pt>
                <c:pt idx="1009">
                  <c:v>-1.0568810535000099</c:v>
                </c:pt>
                <c:pt idx="1010">
                  <c:v>0.18153021473070399</c:v>
                </c:pt>
                <c:pt idx="1011">
                  <c:v>-0.82867431582100404</c:v>
                </c:pt>
                <c:pt idx="1012">
                  <c:v>-1.8571969305564699</c:v>
                </c:pt>
                <c:pt idx="1013">
                  <c:v>-2.5144578371730302</c:v>
                </c:pt>
                <c:pt idx="1014">
                  <c:v>5.2723320157863904</c:v>
                </c:pt>
                <c:pt idx="1015">
                  <c:v>4.5455312072484801</c:v>
                </c:pt>
                <c:pt idx="1016">
                  <c:v>-3.3032618952860302</c:v>
                </c:pt>
                <c:pt idx="1017">
                  <c:v>3.7444902257296202</c:v>
                </c:pt>
                <c:pt idx="1018">
                  <c:v>-2.07355731906737</c:v>
                </c:pt>
                <c:pt idx="1019">
                  <c:v>5.5872533409503999</c:v>
                </c:pt>
                <c:pt idx="1020">
                  <c:v>6.0535657000017196</c:v>
                </c:pt>
                <c:pt idx="1021">
                  <c:v>3.5724411523647999</c:v>
                </c:pt>
                <c:pt idx="1022">
                  <c:v>-0.29532387677706701</c:v>
                </c:pt>
                <c:pt idx="1023">
                  <c:v>-0.79141210836492504</c:v>
                </c:pt>
                <c:pt idx="1024">
                  <c:v>-2.0508350857517899</c:v>
                </c:pt>
                <c:pt idx="1025">
                  <c:v>-1.0608661889287001</c:v>
                </c:pt>
                <c:pt idx="1026">
                  <c:v>-3.3367607948892899</c:v>
                </c:pt>
                <c:pt idx="1027">
                  <c:v>-1.7086735894512901</c:v>
                </c:pt>
                <c:pt idx="1028">
                  <c:v>4.7986645044770997</c:v>
                </c:pt>
                <c:pt idx="1029">
                  <c:v>-2.0613398517101902</c:v>
                </c:pt>
                <c:pt idx="1030">
                  <c:v>-3.1595083584271801</c:v>
                </c:pt>
                <c:pt idx="1031">
                  <c:v>-2.1923431248546801</c:v>
                </c:pt>
                <c:pt idx="1032">
                  <c:v>3.0578309932754202</c:v>
                </c:pt>
                <c:pt idx="1033">
                  <c:v>-0.36529180462299099</c:v>
                </c:pt>
                <c:pt idx="1034">
                  <c:v>-2.5719771680785199</c:v>
                </c:pt>
                <c:pt idx="1035">
                  <c:v>-1.0182577707573499</c:v>
                </c:pt>
                <c:pt idx="1036">
                  <c:v>-2.3012080636603098</c:v>
                </c:pt>
                <c:pt idx="1037">
                  <c:v>-2.6902900296698302</c:v>
                </c:pt>
                <c:pt idx="1038">
                  <c:v>-1.32081310168751</c:v>
                </c:pt>
                <c:pt idx="1039">
                  <c:v>3.4915781732775701</c:v>
                </c:pt>
                <c:pt idx="1040">
                  <c:v>-3.1793588746720798</c:v>
                </c:pt>
                <c:pt idx="1041">
                  <c:v>-3.6996103470394899</c:v>
                </c:pt>
                <c:pt idx="1042">
                  <c:v>-0.87549557685733004</c:v>
                </c:pt>
                <c:pt idx="1043">
                  <c:v>-0.49477921595070501</c:v>
                </c:pt>
                <c:pt idx="1044">
                  <c:v>-1.24399113728704</c:v>
                </c:pt>
                <c:pt idx="1045">
                  <c:v>-3.9693260505340602</c:v>
                </c:pt>
                <c:pt idx="1046">
                  <c:v>0.22853702471232601</c:v>
                </c:pt>
                <c:pt idx="1047">
                  <c:v>-0.20708604824992699</c:v>
                </c:pt>
                <c:pt idx="1048">
                  <c:v>-1.65373041179388</c:v>
                </c:pt>
                <c:pt idx="1049">
                  <c:v>2.6993415631099702</c:v>
                </c:pt>
                <c:pt idx="1050">
                  <c:v>-0.17350237439545199</c:v>
                </c:pt>
                <c:pt idx="1051">
                  <c:v>-3.7758269412768999</c:v>
                </c:pt>
                <c:pt idx="1052">
                  <c:v>-0.84765957667357605</c:v>
                </c:pt>
                <c:pt idx="1053">
                  <c:v>3.3965931252819299</c:v>
                </c:pt>
                <c:pt idx="1054">
                  <c:v>4.9147548571879902</c:v>
                </c:pt>
                <c:pt idx="1055">
                  <c:v>-1.6015840297721</c:v>
                </c:pt>
                <c:pt idx="1056">
                  <c:v>5.9293486707864602</c:v>
                </c:pt>
                <c:pt idx="1057">
                  <c:v>-1.4693426780118799</c:v>
                </c:pt>
                <c:pt idx="1058">
                  <c:v>4.2050856988202696</c:v>
                </c:pt>
                <c:pt idx="1059">
                  <c:v>-1.5565825354996301</c:v>
                </c:pt>
                <c:pt idx="1060">
                  <c:v>6.3933556933779103</c:v>
                </c:pt>
                <c:pt idx="1061">
                  <c:v>3.6928597114280999</c:v>
                </c:pt>
                <c:pt idx="1062">
                  <c:v>-3.832156434177</c:v>
                </c:pt>
                <c:pt idx="1063">
                  <c:v>-1.7573279880741699</c:v>
                </c:pt>
                <c:pt idx="1064">
                  <c:v>-2.8260044170460201</c:v>
                </c:pt>
                <c:pt idx="1065">
                  <c:v>-5.6926887404968598</c:v>
                </c:pt>
                <c:pt idx="1066">
                  <c:v>-1.8953171363818599</c:v>
                </c:pt>
                <c:pt idx="1067">
                  <c:v>3.9134982280930002</c:v>
                </c:pt>
                <c:pt idx="1068">
                  <c:v>4.3730630756124</c:v>
                </c:pt>
                <c:pt idx="1069">
                  <c:v>-1.3952940802791101</c:v>
                </c:pt>
                <c:pt idx="1070">
                  <c:v>-0.60768370938036398</c:v>
                </c:pt>
                <c:pt idx="1071">
                  <c:v>-0.41086793068517502</c:v>
                </c:pt>
                <c:pt idx="1072">
                  <c:v>-1.6145092259549201</c:v>
                </c:pt>
                <c:pt idx="1073">
                  <c:v>-2.7040948625042098</c:v>
                </c:pt>
                <c:pt idx="1074">
                  <c:v>-1.59832222646259</c:v>
                </c:pt>
                <c:pt idx="1075">
                  <c:v>-4.8743373148432099</c:v>
                </c:pt>
                <c:pt idx="1076">
                  <c:v>5.0512353539625501</c:v>
                </c:pt>
                <c:pt idx="1077">
                  <c:v>6.3615652916849204</c:v>
                </c:pt>
                <c:pt idx="1078">
                  <c:v>-4.3912252985687497</c:v>
                </c:pt>
                <c:pt idx="1079">
                  <c:v>3.5455094489642498</c:v>
                </c:pt>
                <c:pt idx="1080">
                  <c:v>-2.1650245767602301</c:v>
                </c:pt>
                <c:pt idx="1081">
                  <c:v>-0.91976966885077704</c:v>
                </c:pt>
                <c:pt idx="1082">
                  <c:v>-2.2841736731013502</c:v>
                </c:pt>
                <c:pt idx="1083">
                  <c:v>-0.85797051690711301</c:v>
                </c:pt>
                <c:pt idx="1084">
                  <c:v>-3.3592810419450601</c:v>
                </c:pt>
                <c:pt idx="1085">
                  <c:v>-2.0497057104152101</c:v>
                </c:pt>
                <c:pt idx="1086">
                  <c:v>-3.5058689604403299</c:v>
                </c:pt>
                <c:pt idx="1087">
                  <c:v>-1.3356486943904999</c:v>
                </c:pt>
                <c:pt idx="1088">
                  <c:v>-2.7865651188873302</c:v>
                </c:pt>
                <c:pt idx="1089">
                  <c:v>-4.5198022520494998</c:v>
                </c:pt>
                <c:pt idx="1090">
                  <c:v>-3.3161594337886902</c:v>
                </c:pt>
                <c:pt idx="1091">
                  <c:v>4.2821883870976096</c:v>
                </c:pt>
                <c:pt idx="1092">
                  <c:v>-2.10440274950192</c:v>
                </c:pt>
                <c:pt idx="1093">
                  <c:v>-3.6930949272706299</c:v>
                </c:pt>
                <c:pt idx="1094">
                  <c:v>3.0017370655547602</c:v>
                </c:pt>
                <c:pt idx="1095">
                  <c:v>-1.31857180845777</c:v>
                </c:pt>
                <c:pt idx="1096">
                  <c:v>5.0908647631999697</c:v>
                </c:pt>
                <c:pt idx="1097">
                  <c:v>-2.5925528326518701</c:v>
                </c:pt>
                <c:pt idx="1098">
                  <c:v>-1.9632911905744399</c:v>
                </c:pt>
                <c:pt idx="1099">
                  <c:v>3.2381534845454998</c:v>
                </c:pt>
                <c:pt idx="1100">
                  <c:v>5.5689372225577998</c:v>
                </c:pt>
                <c:pt idx="1101">
                  <c:v>-1.13932071891431</c:v>
                </c:pt>
                <c:pt idx="1102">
                  <c:v>3.1888278744692902</c:v>
                </c:pt>
                <c:pt idx="1103">
                  <c:v>-1.2159425050964601</c:v>
                </c:pt>
                <c:pt idx="1104">
                  <c:v>4.7341292018754597</c:v>
                </c:pt>
                <c:pt idx="1105">
                  <c:v>-0.84795357916974101</c:v>
                </c:pt>
                <c:pt idx="1106">
                  <c:v>-1.55892187963722</c:v>
                </c:pt>
                <c:pt idx="1107">
                  <c:v>5.0435600612338698</c:v>
                </c:pt>
                <c:pt idx="1108">
                  <c:v>-3.6688351752600199</c:v>
                </c:pt>
                <c:pt idx="1109">
                  <c:v>-3.7569885623570198</c:v>
                </c:pt>
                <c:pt idx="1110">
                  <c:v>-1.45892177146052</c:v>
                </c:pt>
                <c:pt idx="1111">
                  <c:v>3.16950652317685</c:v>
                </c:pt>
                <c:pt idx="1112">
                  <c:v>-1.52942313901353</c:v>
                </c:pt>
                <c:pt idx="1113">
                  <c:v>4.3827280978092</c:v>
                </c:pt>
                <c:pt idx="1114">
                  <c:v>3.3542804918296198</c:v>
                </c:pt>
                <c:pt idx="1115">
                  <c:v>0.57416583674342803</c:v>
                </c:pt>
                <c:pt idx="1116">
                  <c:v>0.10201946085275899</c:v>
                </c:pt>
                <c:pt idx="1117">
                  <c:v>-3.30879829076836</c:v>
                </c:pt>
                <c:pt idx="1118">
                  <c:v>-2.7224366490076499</c:v>
                </c:pt>
                <c:pt idx="1119">
                  <c:v>-2.5319340772700198</c:v>
                </c:pt>
                <c:pt idx="1120">
                  <c:v>-2.6170158154207401</c:v>
                </c:pt>
                <c:pt idx="1121">
                  <c:v>-0.52879457276549802</c:v>
                </c:pt>
                <c:pt idx="1122">
                  <c:v>-2.07644933234416</c:v>
                </c:pt>
                <c:pt idx="1123">
                  <c:v>-3.4885717141118699</c:v>
                </c:pt>
                <c:pt idx="1124">
                  <c:v>-0.82992573546028003</c:v>
                </c:pt>
                <c:pt idx="1125">
                  <c:v>-1.2348212939168099</c:v>
                </c:pt>
                <c:pt idx="1126">
                  <c:v>-2.9388665441792701</c:v>
                </c:pt>
                <c:pt idx="1127">
                  <c:v>5.6574126347732596</c:v>
                </c:pt>
                <c:pt idx="1128">
                  <c:v>0.43879890564893698</c:v>
                </c:pt>
                <c:pt idx="1129">
                  <c:v>4.5448841002724203</c:v>
                </c:pt>
                <c:pt idx="1130">
                  <c:v>-4.5297444515896297</c:v>
                </c:pt>
                <c:pt idx="1131">
                  <c:v>-2.9622480254296399</c:v>
                </c:pt>
                <c:pt idx="1132">
                  <c:v>5.4144126325694204</c:v>
                </c:pt>
                <c:pt idx="1133">
                  <c:v>3.4293221123972</c:v>
                </c:pt>
                <c:pt idx="1134">
                  <c:v>-0.16848074759627801</c:v>
                </c:pt>
                <c:pt idx="1135">
                  <c:v>4.1782885639378202</c:v>
                </c:pt>
                <c:pt idx="1136">
                  <c:v>4.4534445447361399</c:v>
                </c:pt>
                <c:pt idx="1137">
                  <c:v>3.1767576042916601</c:v>
                </c:pt>
                <c:pt idx="1138">
                  <c:v>-2.3315129068854201</c:v>
                </c:pt>
                <c:pt idx="1139">
                  <c:v>-3.19486929411564</c:v>
                </c:pt>
                <c:pt idx="1140">
                  <c:v>-2.1375073867934198</c:v>
                </c:pt>
                <c:pt idx="1141">
                  <c:v>-2.3324783545169199</c:v>
                </c:pt>
                <c:pt idx="1142">
                  <c:v>2.3698580647935601</c:v>
                </c:pt>
                <c:pt idx="1143">
                  <c:v>-3.3893403916974099</c:v>
                </c:pt>
                <c:pt idx="1144">
                  <c:v>3.8895104621214398</c:v>
                </c:pt>
                <c:pt idx="1145">
                  <c:v>3.4727526590590898</c:v>
                </c:pt>
                <c:pt idx="1146">
                  <c:v>3.45818301559081</c:v>
                </c:pt>
                <c:pt idx="1147">
                  <c:v>-3.5000346843564101</c:v>
                </c:pt>
                <c:pt idx="1148">
                  <c:v>-1.9707518164059701</c:v>
                </c:pt>
                <c:pt idx="1149">
                  <c:v>-1.7000839890478601</c:v>
                </c:pt>
                <c:pt idx="1150">
                  <c:v>-4.1978987322429502</c:v>
                </c:pt>
                <c:pt idx="1151">
                  <c:v>6.3284035277127</c:v>
                </c:pt>
                <c:pt idx="1152">
                  <c:v>5.2168481711959398</c:v>
                </c:pt>
                <c:pt idx="1153">
                  <c:v>5.0032354630465701</c:v>
                </c:pt>
                <c:pt idx="1154">
                  <c:v>3.6858029149403602</c:v>
                </c:pt>
                <c:pt idx="1155">
                  <c:v>-0.67732896186388103</c:v>
                </c:pt>
                <c:pt idx="1156">
                  <c:v>0.98403999042246304</c:v>
                </c:pt>
                <c:pt idx="1157">
                  <c:v>3.4867522153442301</c:v>
                </c:pt>
                <c:pt idx="1158">
                  <c:v>5.0731731288862303</c:v>
                </c:pt>
                <c:pt idx="1159">
                  <c:v>-0.244650901387475</c:v>
                </c:pt>
                <c:pt idx="1160">
                  <c:v>-2.0592237049317199</c:v>
                </c:pt>
                <c:pt idx="1161">
                  <c:v>-3.3739325852536801</c:v>
                </c:pt>
                <c:pt idx="1162">
                  <c:v>-1.7419455480885999</c:v>
                </c:pt>
                <c:pt idx="1163">
                  <c:v>3.8705384590537601</c:v>
                </c:pt>
                <c:pt idx="1164">
                  <c:v>2.8543672756512701</c:v>
                </c:pt>
                <c:pt idx="1165">
                  <c:v>-1.9582170852948799</c:v>
                </c:pt>
                <c:pt idx="1166">
                  <c:v>-0.67986949256061902</c:v>
                </c:pt>
                <c:pt idx="1167">
                  <c:v>-0.24925072863873399</c:v>
                </c:pt>
                <c:pt idx="1168">
                  <c:v>0.84121964577785202</c:v>
                </c:pt>
                <c:pt idx="1169">
                  <c:v>-0.17946574788573899</c:v>
                </c:pt>
                <c:pt idx="1170">
                  <c:v>-3.2628680783686299</c:v>
                </c:pt>
                <c:pt idx="1171">
                  <c:v>-1.4402957824471001</c:v>
                </c:pt>
                <c:pt idx="1172">
                  <c:v>-2.99479849176576E-3</c:v>
                </c:pt>
                <c:pt idx="1173">
                  <c:v>4.4732324625949698</c:v>
                </c:pt>
                <c:pt idx="1174">
                  <c:v>-0.23196122674636999</c:v>
                </c:pt>
                <c:pt idx="1175">
                  <c:v>-0.43483666429040801</c:v>
                </c:pt>
                <c:pt idx="1176">
                  <c:v>-3.6168641869590199</c:v>
                </c:pt>
                <c:pt idx="1177">
                  <c:v>-0.44356169187815297</c:v>
                </c:pt>
                <c:pt idx="1178">
                  <c:v>-4.6485457904901102</c:v>
                </c:pt>
                <c:pt idx="1179">
                  <c:v>-0.340148729841802</c:v>
                </c:pt>
                <c:pt idx="1180">
                  <c:v>-2.88587177817478</c:v>
                </c:pt>
                <c:pt idx="1181">
                  <c:v>4.6458259519373399</c:v>
                </c:pt>
                <c:pt idx="1182">
                  <c:v>-2.8581198264126302</c:v>
                </c:pt>
                <c:pt idx="1183">
                  <c:v>-1.7486372850463501</c:v>
                </c:pt>
                <c:pt idx="1184">
                  <c:v>-2.07851572858275</c:v>
                </c:pt>
                <c:pt idx="1185">
                  <c:v>-0.98420677329807305</c:v>
                </c:pt>
                <c:pt idx="1186">
                  <c:v>-3.5480437874991102</c:v>
                </c:pt>
                <c:pt idx="1187">
                  <c:v>4.4082067244699701</c:v>
                </c:pt>
                <c:pt idx="1188">
                  <c:v>-0.128770515871589</c:v>
                </c:pt>
                <c:pt idx="1189">
                  <c:v>-0.76893538733284805</c:v>
                </c:pt>
                <c:pt idx="1190">
                  <c:v>3.5699348186500299</c:v>
                </c:pt>
                <c:pt idx="1191">
                  <c:v>2.6557622185139299E-2</c:v>
                </c:pt>
                <c:pt idx="1192">
                  <c:v>5.0967308007839103</c:v>
                </c:pt>
                <c:pt idx="1193">
                  <c:v>-2.0969741478338899</c:v>
                </c:pt>
                <c:pt idx="1194">
                  <c:v>5.2134794689285702</c:v>
                </c:pt>
                <c:pt idx="1195">
                  <c:v>-3.2134257428691702</c:v>
                </c:pt>
                <c:pt idx="1196">
                  <c:v>3.0813955881732</c:v>
                </c:pt>
                <c:pt idx="1197">
                  <c:v>5.4692272885093898</c:v>
                </c:pt>
                <c:pt idx="1198">
                  <c:v>-1.55794625802624</c:v>
                </c:pt>
                <c:pt idx="1199">
                  <c:v>-0.32886422433004397</c:v>
                </c:pt>
                <c:pt idx="1200">
                  <c:v>-0.40968510614123899</c:v>
                </c:pt>
                <c:pt idx="1201">
                  <c:v>5.1276964706177299</c:v>
                </c:pt>
                <c:pt idx="1202">
                  <c:v>-5.3061655065722002</c:v>
                </c:pt>
                <c:pt idx="1203">
                  <c:v>-1.66629092955634</c:v>
                </c:pt>
                <c:pt idx="1204">
                  <c:v>-2.9210281524859898</c:v>
                </c:pt>
                <c:pt idx="1205">
                  <c:v>-0.19797925217816101</c:v>
                </c:pt>
                <c:pt idx="1206">
                  <c:v>3.8398862581964699</c:v>
                </c:pt>
                <c:pt idx="1207">
                  <c:v>-0.903257832179021</c:v>
                </c:pt>
                <c:pt idx="1208">
                  <c:v>2.72006862248623</c:v>
                </c:pt>
                <c:pt idx="1209">
                  <c:v>-3.6647373509323198</c:v>
                </c:pt>
                <c:pt idx="1210">
                  <c:v>-1.73951722600506</c:v>
                </c:pt>
                <c:pt idx="1211">
                  <c:v>-1.6623396518367</c:v>
                </c:pt>
                <c:pt idx="1212">
                  <c:v>-1.29319585071487</c:v>
                </c:pt>
                <c:pt idx="1213">
                  <c:v>-1.6079029706571299</c:v>
                </c:pt>
                <c:pt idx="1214">
                  <c:v>3.8124725586262702</c:v>
                </c:pt>
                <c:pt idx="1215">
                  <c:v>-0.96303213691723</c:v>
                </c:pt>
                <c:pt idx="1216">
                  <c:v>-0.74099172693189297</c:v>
                </c:pt>
                <c:pt idx="1217">
                  <c:v>-2.10222065271165</c:v>
                </c:pt>
                <c:pt idx="1218">
                  <c:v>-3.0728434046058899</c:v>
                </c:pt>
                <c:pt idx="1219">
                  <c:v>-1.3275407772063701</c:v>
                </c:pt>
                <c:pt idx="1220">
                  <c:v>-3.4554219425158199</c:v>
                </c:pt>
                <c:pt idx="1221">
                  <c:v>4.5738618544056502</c:v>
                </c:pt>
                <c:pt idx="1222">
                  <c:v>-3.8906742079837802</c:v>
                </c:pt>
                <c:pt idx="1223">
                  <c:v>-2.5858046683070701</c:v>
                </c:pt>
                <c:pt idx="1224">
                  <c:v>-2.2985400767225901</c:v>
                </c:pt>
                <c:pt idx="1225">
                  <c:v>5.7961882378029701</c:v>
                </c:pt>
                <c:pt idx="1226">
                  <c:v>-0.56955670307657602</c:v>
                </c:pt>
                <c:pt idx="1227">
                  <c:v>-2.67196125371159</c:v>
                </c:pt>
                <c:pt idx="1228">
                  <c:v>4.4291206267827903</c:v>
                </c:pt>
                <c:pt idx="1229">
                  <c:v>5.3404410820677803</c:v>
                </c:pt>
                <c:pt idx="1230">
                  <c:v>5.5638424800992103</c:v>
                </c:pt>
                <c:pt idx="1231">
                  <c:v>-2.5687842819897</c:v>
                </c:pt>
                <c:pt idx="1232">
                  <c:v>5.7403825636257197</c:v>
                </c:pt>
                <c:pt idx="1233">
                  <c:v>-4.0902130482597698</c:v>
                </c:pt>
                <c:pt idx="1234">
                  <c:v>-2.2135286774287302</c:v>
                </c:pt>
                <c:pt idx="1235">
                  <c:v>3.5834581564647201</c:v>
                </c:pt>
                <c:pt idx="1236">
                  <c:v>-0.98231053645908095</c:v>
                </c:pt>
                <c:pt idx="1237">
                  <c:v>4.7811748010401702</c:v>
                </c:pt>
                <c:pt idx="1238">
                  <c:v>-3.6287672242741298</c:v>
                </c:pt>
                <c:pt idx="1239">
                  <c:v>5.4484829221575897</c:v>
                </c:pt>
                <c:pt idx="1240">
                  <c:v>0.115734636840641</c:v>
                </c:pt>
                <c:pt idx="1241">
                  <c:v>-0.98865611409629095</c:v>
                </c:pt>
                <c:pt idx="1242">
                  <c:v>3.28360921031264</c:v>
                </c:pt>
                <c:pt idx="1243">
                  <c:v>3.5401255451145901</c:v>
                </c:pt>
                <c:pt idx="1244">
                  <c:v>-2.5412996976460702</c:v>
                </c:pt>
                <c:pt idx="1245">
                  <c:v>-0.355814431851257</c:v>
                </c:pt>
                <c:pt idx="1246">
                  <c:v>-3.8692234403968602</c:v>
                </c:pt>
                <c:pt idx="1247">
                  <c:v>-0.58881798355010095</c:v>
                </c:pt>
                <c:pt idx="1248">
                  <c:v>-0.17827327327287401</c:v>
                </c:pt>
                <c:pt idx="1249">
                  <c:v>-0.49104395251746402</c:v>
                </c:pt>
                <c:pt idx="1250">
                  <c:v>-1.75182644181781</c:v>
                </c:pt>
                <c:pt idx="1251">
                  <c:v>-1.0241224136669</c:v>
                </c:pt>
                <c:pt idx="1252">
                  <c:v>5.9655043859167298</c:v>
                </c:pt>
                <c:pt idx="1253">
                  <c:v>2.6241686066695702</c:v>
                </c:pt>
                <c:pt idx="1254">
                  <c:v>-2.6857552829835001</c:v>
                </c:pt>
                <c:pt idx="1255">
                  <c:v>-2.6323934088115299</c:v>
                </c:pt>
                <c:pt idx="1256">
                  <c:v>-0.78059424387840604</c:v>
                </c:pt>
                <c:pt idx="1257">
                  <c:v>4.6604997099153698</c:v>
                </c:pt>
                <c:pt idx="1258">
                  <c:v>-2.5787974870053101</c:v>
                </c:pt>
                <c:pt idx="1259">
                  <c:v>-2.89880844829504</c:v>
                </c:pt>
                <c:pt idx="1260">
                  <c:v>4.4656087794892496</c:v>
                </c:pt>
                <c:pt idx="1261">
                  <c:v>4.4725682891307699</c:v>
                </c:pt>
                <c:pt idx="1262">
                  <c:v>-2.1209087098820301</c:v>
                </c:pt>
                <c:pt idx="1263">
                  <c:v>-0.33370315754165297</c:v>
                </c:pt>
                <c:pt idx="1264">
                  <c:v>-0.75761864410882895</c:v>
                </c:pt>
                <c:pt idx="1265">
                  <c:v>0.16702915421658801</c:v>
                </c:pt>
                <c:pt idx="1266">
                  <c:v>3.45983259933175</c:v>
                </c:pt>
                <c:pt idx="1267">
                  <c:v>3.9304594874246699</c:v>
                </c:pt>
                <c:pt idx="1268">
                  <c:v>-0.858595036833527</c:v>
                </c:pt>
                <c:pt idx="1269">
                  <c:v>-2.7261281927741301</c:v>
                </c:pt>
                <c:pt idx="1270">
                  <c:v>-0.10772480291464701</c:v>
                </c:pt>
                <c:pt idx="1271">
                  <c:v>-1.62976390385224</c:v>
                </c:pt>
                <c:pt idx="1272">
                  <c:v>-5.7025427577012699</c:v>
                </c:pt>
                <c:pt idx="1273">
                  <c:v>-2.7592603228360999</c:v>
                </c:pt>
                <c:pt idx="1274">
                  <c:v>2.4631725583450899</c:v>
                </c:pt>
                <c:pt idx="1275">
                  <c:v>-2.4327262742197702</c:v>
                </c:pt>
                <c:pt idx="1276">
                  <c:v>-5.1995300966266997</c:v>
                </c:pt>
                <c:pt idx="1277">
                  <c:v>-2.91171361550925</c:v>
                </c:pt>
                <c:pt idx="1278">
                  <c:v>-2.3090186033913298</c:v>
                </c:pt>
                <c:pt idx="1279">
                  <c:v>-0.70830696249855896</c:v>
                </c:pt>
                <c:pt idx="1280">
                  <c:v>3.33780920413222</c:v>
                </c:pt>
                <c:pt idx="1281">
                  <c:v>-1.8730743205631</c:v>
                </c:pt>
                <c:pt idx="1282">
                  <c:v>6.3758979238606797</c:v>
                </c:pt>
                <c:pt idx="1283">
                  <c:v>5.2178452743073898</c:v>
                </c:pt>
                <c:pt idx="1284">
                  <c:v>3.5530602912521201</c:v>
                </c:pt>
                <c:pt idx="1285">
                  <c:v>5.1796901149315104</c:v>
                </c:pt>
                <c:pt idx="1286">
                  <c:v>3.5603727797072802</c:v>
                </c:pt>
                <c:pt idx="1287">
                  <c:v>-4.6286271020445096</c:v>
                </c:pt>
                <c:pt idx="1288">
                  <c:v>0.21433354469889601</c:v>
                </c:pt>
                <c:pt idx="1289">
                  <c:v>-2.8867584376768902</c:v>
                </c:pt>
                <c:pt idx="1290">
                  <c:v>-0.53679319477635701</c:v>
                </c:pt>
                <c:pt idx="1291">
                  <c:v>-1.0473242263579901</c:v>
                </c:pt>
                <c:pt idx="1292">
                  <c:v>3.5800796301901898</c:v>
                </c:pt>
                <c:pt idx="1293">
                  <c:v>6.9492802956714304</c:v>
                </c:pt>
                <c:pt idx="1294">
                  <c:v>-1.8210046011747101</c:v>
                </c:pt>
                <c:pt idx="1295">
                  <c:v>-3.4208279153515799</c:v>
                </c:pt>
                <c:pt idx="1296">
                  <c:v>5.8606804118539699</c:v>
                </c:pt>
                <c:pt idx="1297">
                  <c:v>4.2959858373038804</c:v>
                </c:pt>
                <c:pt idx="1298">
                  <c:v>5.2785449213739497</c:v>
                </c:pt>
                <c:pt idx="1299">
                  <c:v>-1.75823692559321</c:v>
                </c:pt>
                <c:pt idx="1300">
                  <c:v>-1.12860644885255</c:v>
                </c:pt>
                <c:pt idx="1301">
                  <c:v>-0.139740168069211</c:v>
                </c:pt>
                <c:pt idx="1302">
                  <c:v>4.8114080217392798</c:v>
                </c:pt>
                <c:pt idx="1303">
                  <c:v>-1.0413795638018399</c:v>
                </c:pt>
                <c:pt idx="1304">
                  <c:v>-2.4128049311133699</c:v>
                </c:pt>
                <c:pt idx="1305">
                  <c:v>-1.726107157653</c:v>
                </c:pt>
                <c:pt idx="1306">
                  <c:v>-2.1776822243956402</c:v>
                </c:pt>
                <c:pt idx="1307">
                  <c:v>-0.93734821991958805</c:v>
                </c:pt>
                <c:pt idx="1308">
                  <c:v>-3.0234163260106302</c:v>
                </c:pt>
                <c:pt idx="1309">
                  <c:v>4.9045700370296803</c:v>
                </c:pt>
                <c:pt idx="1310">
                  <c:v>-2.03203223856982</c:v>
                </c:pt>
                <c:pt idx="1311">
                  <c:v>-1.9248790954883901</c:v>
                </c:pt>
                <c:pt idx="1312">
                  <c:v>-1.4037511927172299</c:v>
                </c:pt>
                <c:pt idx="1313">
                  <c:v>-2.1960868468696502</c:v>
                </c:pt>
                <c:pt idx="1314">
                  <c:v>0.421619071300327</c:v>
                </c:pt>
                <c:pt idx="1315">
                  <c:v>-2.19953437188</c:v>
                </c:pt>
                <c:pt idx="1316">
                  <c:v>-4.0917432276087897</c:v>
                </c:pt>
                <c:pt idx="1317">
                  <c:v>-2.42955207068055</c:v>
                </c:pt>
                <c:pt idx="1318">
                  <c:v>-1.48598091102608</c:v>
                </c:pt>
                <c:pt idx="1319">
                  <c:v>-3.37794424056781</c:v>
                </c:pt>
                <c:pt idx="1320">
                  <c:v>-4.4816781973967101</c:v>
                </c:pt>
                <c:pt idx="1321">
                  <c:v>-1.9808493245417</c:v>
                </c:pt>
                <c:pt idx="1322">
                  <c:v>-2.2937591901694798</c:v>
                </c:pt>
                <c:pt idx="1323">
                  <c:v>-0.874157264341903</c:v>
                </c:pt>
                <c:pt idx="1324">
                  <c:v>-0.562079594787117</c:v>
                </c:pt>
                <c:pt idx="1325">
                  <c:v>-1.33303191404938</c:v>
                </c:pt>
                <c:pt idx="1326">
                  <c:v>-3.6084888607788099</c:v>
                </c:pt>
                <c:pt idx="1327">
                  <c:v>-1.3782259530768299</c:v>
                </c:pt>
                <c:pt idx="1328">
                  <c:v>-2.5830960717259699</c:v>
                </c:pt>
                <c:pt idx="1329">
                  <c:v>-2.6622632012265601</c:v>
                </c:pt>
                <c:pt idx="1330">
                  <c:v>-1.6533257853894301</c:v>
                </c:pt>
                <c:pt idx="1331">
                  <c:v>4.7737404250806899</c:v>
                </c:pt>
                <c:pt idx="1332">
                  <c:v>-3.29276595319413</c:v>
                </c:pt>
                <c:pt idx="1333">
                  <c:v>-5.0330437355246303E-2</c:v>
                </c:pt>
                <c:pt idx="1334">
                  <c:v>-0.780358188682721</c:v>
                </c:pt>
                <c:pt idx="1335">
                  <c:v>-1.28572432880393</c:v>
                </c:pt>
                <c:pt idx="1336">
                  <c:v>-1.39094981715682</c:v>
                </c:pt>
                <c:pt idx="1337">
                  <c:v>-0.33368449398607902</c:v>
                </c:pt>
                <c:pt idx="1338">
                  <c:v>-1.12711997745343</c:v>
                </c:pt>
                <c:pt idx="1339">
                  <c:v>-3.9977621957552301</c:v>
                </c:pt>
                <c:pt idx="1340">
                  <c:v>-3.3084446432402101</c:v>
                </c:pt>
                <c:pt idx="1341">
                  <c:v>-1.7394099729388799</c:v>
                </c:pt>
                <c:pt idx="1342">
                  <c:v>-0.993447935042852</c:v>
                </c:pt>
                <c:pt idx="1343">
                  <c:v>3.3211822647964402</c:v>
                </c:pt>
                <c:pt idx="1344">
                  <c:v>-1.54863205174396</c:v>
                </c:pt>
                <c:pt idx="1345">
                  <c:v>-0.66922198806133404</c:v>
                </c:pt>
                <c:pt idx="1346">
                  <c:v>-1.1336998706768899</c:v>
                </c:pt>
                <c:pt idx="1347">
                  <c:v>5.6200228090445199</c:v>
                </c:pt>
                <c:pt idx="1348">
                  <c:v>6.6180877110171501</c:v>
                </c:pt>
                <c:pt idx="1349">
                  <c:v>-1.3822800676026601</c:v>
                </c:pt>
                <c:pt idx="1350">
                  <c:v>-3.15906486414951</c:v>
                </c:pt>
                <c:pt idx="1351">
                  <c:v>2.51361091913746E-2</c:v>
                </c:pt>
                <c:pt idx="1352">
                  <c:v>4.6636095552328296</c:v>
                </c:pt>
                <c:pt idx="1353">
                  <c:v>5.2953487063812998</c:v>
                </c:pt>
                <c:pt idx="1354">
                  <c:v>-1.12082405683482</c:v>
                </c:pt>
                <c:pt idx="1355">
                  <c:v>4.7440643776876499</c:v>
                </c:pt>
                <c:pt idx="1356">
                  <c:v>-5.5516399785625197</c:v>
                </c:pt>
                <c:pt idx="1357">
                  <c:v>-2.1843284075402001</c:v>
                </c:pt>
                <c:pt idx="1358">
                  <c:v>-0.44766078432158901</c:v>
                </c:pt>
                <c:pt idx="1359">
                  <c:v>-2.5991433604054599</c:v>
                </c:pt>
                <c:pt idx="1360">
                  <c:v>4.6915600236359696</c:v>
                </c:pt>
                <c:pt idx="1361">
                  <c:v>-2.8315196372243299</c:v>
                </c:pt>
                <c:pt idx="1362">
                  <c:v>4.6559054377047699</c:v>
                </c:pt>
                <c:pt idx="1363">
                  <c:v>-2.2207421337797699</c:v>
                </c:pt>
                <c:pt idx="1364">
                  <c:v>1.43397134380292</c:v>
                </c:pt>
                <c:pt idx="1365">
                  <c:v>-2.0293206817093501</c:v>
                </c:pt>
                <c:pt idx="1366">
                  <c:v>-1.51508147251235</c:v>
                </c:pt>
                <c:pt idx="1367">
                  <c:v>-2.8003970756106802</c:v>
                </c:pt>
                <c:pt idx="1368">
                  <c:v>3.8241573031427198</c:v>
                </c:pt>
                <c:pt idx="1369">
                  <c:v>-2.2853509339662099</c:v>
                </c:pt>
                <c:pt idx="1370">
                  <c:v>3.6461682227896102</c:v>
                </c:pt>
                <c:pt idx="1371">
                  <c:v>3.7374122002651302</c:v>
                </c:pt>
                <c:pt idx="1372">
                  <c:v>4.4250582884251397</c:v>
                </c:pt>
                <c:pt idx="1373">
                  <c:v>3.5840298462441398</c:v>
                </c:pt>
                <c:pt idx="1374">
                  <c:v>-4.5572829627222697</c:v>
                </c:pt>
                <c:pt idx="1375">
                  <c:v>-3.5578355090215901</c:v>
                </c:pt>
                <c:pt idx="1376">
                  <c:v>-5.9912324226685101</c:v>
                </c:pt>
                <c:pt idx="1377">
                  <c:v>-2.2688061536049098</c:v>
                </c:pt>
                <c:pt idx="1378">
                  <c:v>6.5379359306821199</c:v>
                </c:pt>
                <c:pt idx="1379">
                  <c:v>-0.51578118589670896</c:v>
                </c:pt>
                <c:pt idx="1380">
                  <c:v>-3.2432690627763101</c:v>
                </c:pt>
                <c:pt idx="1381">
                  <c:v>-2.1543496839305298</c:v>
                </c:pt>
                <c:pt idx="1382">
                  <c:v>-2.7066128682941701</c:v>
                </c:pt>
                <c:pt idx="1383">
                  <c:v>-1.30423995900918</c:v>
                </c:pt>
                <c:pt idx="1384">
                  <c:v>-2.1487705304422202</c:v>
                </c:pt>
                <c:pt idx="1385">
                  <c:v>0.66587989963045002</c:v>
                </c:pt>
                <c:pt idx="1386">
                  <c:v>-2.80111617984848</c:v>
                </c:pt>
                <c:pt idx="1387">
                  <c:v>-1.7176858111295099</c:v>
                </c:pt>
                <c:pt idx="1388">
                  <c:v>3.9028800301844901</c:v>
                </c:pt>
                <c:pt idx="1389">
                  <c:v>-0.140041781212941</c:v>
                </c:pt>
                <c:pt idx="1390">
                  <c:v>5.4770618688442996</c:v>
                </c:pt>
                <c:pt idx="1391">
                  <c:v>4.6321703436953001</c:v>
                </c:pt>
                <c:pt idx="1392">
                  <c:v>-0.95257059825100199</c:v>
                </c:pt>
                <c:pt idx="1393">
                  <c:v>-5.5798805303507802E-2</c:v>
                </c:pt>
                <c:pt idx="1394">
                  <c:v>5.6584975616293498</c:v>
                </c:pt>
                <c:pt idx="1395">
                  <c:v>-1.46060065433288</c:v>
                </c:pt>
                <c:pt idx="1396">
                  <c:v>6.3203887961493601</c:v>
                </c:pt>
                <c:pt idx="1397">
                  <c:v>-1.06069781690922</c:v>
                </c:pt>
                <c:pt idx="1398">
                  <c:v>4.0802480063846804</c:v>
                </c:pt>
                <c:pt idx="1399">
                  <c:v>-1.9440232610642101</c:v>
                </c:pt>
                <c:pt idx="1400">
                  <c:v>2.8749919383721099</c:v>
                </c:pt>
                <c:pt idx="1401">
                  <c:v>-1.45417947535105</c:v>
                </c:pt>
                <c:pt idx="1402">
                  <c:v>3.9578822927009298</c:v>
                </c:pt>
                <c:pt idx="1403">
                  <c:v>4.7067840588951304</c:v>
                </c:pt>
                <c:pt idx="1404">
                  <c:v>-0.16149249013501299</c:v>
                </c:pt>
                <c:pt idx="1405">
                  <c:v>4.3885416865975202</c:v>
                </c:pt>
                <c:pt idx="1406">
                  <c:v>-1.42827054789357</c:v>
                </c:pt>
                <c:pt idx="1407">
                  <c:v>2.95415759429509</c:v>
                </c:pt>
                <c:pt idx="1408">
                  <c:v>3.9816689438236201</c:v>
                </c:pt>
                <c:pt idx="1409">
                  <c:v>3.4005637350586699</c:v>
                </c:pt>
                <c:pt idx="1410">
                  <c:v>-2.05523801307874</c:v>
                </c:pt>
                <c:pt idx="1411">
                  <c:v>-1.2741350105347</c:v>
                </c:pt>
                <c:pt idx="1412">
                  <c:v>-1.0754415946222899</c:v>
                </c:pt>
                <c:pt idx="1413">
                  <c:v>-3.2904021088042001</c:v>
                </c:pt>
                <c:pt idx="1414">
                  <c:v>-2.2646959205205799</c:v>
                </c:pt>
                <c:pt idx="1415">
                  <c:v>3.8578100260186701</c:v>
                </c:pt>
                <c:pt idx="1416">
                  <c:v>4.2684692763375702</c:v>
                </c:pt>
                <c:pt idx="1417">
                  <c:v>0.412807680836693</c:v>
                </c:pt>
                <c:pt idx="1418">
                  <c:v>-3.5173283113446101</c:v>
                </c:pt>
                <c:pt idx="1419">
                  <c:v>5.1327508371618702</c:v>
                </c:pt>
                <c:pt idx="1420">
                  <c:v>-3.7182863782917499</c:v>
                </c:pt>
                <c:pt idx="1421">
                  <c:v>3.70354883546567</c:v>
                </c:pt>
                <c:pt idx="1422">
                  <c:v>4.3750357507449804</c:v>
                </c:pt>
                <c:pt idx="1423">
                  <c:v>3.4739308601702898</c:v>
                </c:pt>
                <c:pt idx="1424">
                  <c:v>-1.0894098645242201</c:v>
                </c:pt>
                <c:pt idx="1425">
                  <c:v>-0.34000554637306002</c:v>
                </c:pt>
                <c:pt idx="1426">
                  <c:v>-2.8796366651833001</c:v>
                </c:pt>
                <c:pt idx="1427">
                  <c:v>-1.2741927547134</c:v>
                </c:pt>
                <c:pt idx="1428">
                  <c:v>4.2709405139831098</c:v>
                </c:pt>
                <c:pt idx="1429">
                  <c:v>-3.1598690734163499</c:v>
                </c:pt>
                <c:pt idx="1430">
                  <c:v>-3.1970432928308199</c:v>
                </c:pt>
                <c:pt idx="1431">
                  <c:v>4.9250561981364704</c:v>
                </c:pt>
                <c:pt idx="1432">
                  <c:v>-1.72303260803778</c:v>
                </c:pt>
                <c:pt idx="1433">
                  <c:v>-4.0051952394919503</c:v>
                </c:pt>
                <c:pt idx="1434">
                  <c:v>-4.8380617272985402</c:v>
                </c:pt>
                <c:pt idx="1435">
                  <c:v>-5.4579340144538699</c:v>
                </c:pt>
                <c:pt idx="1436">
                  <c:v>6.3808015228413302</c:v>
                </c:pt>
                <c:pt idx="1437">
                  <c:v>-3.9125292281793098</c:v>
                </c:pt>
                <c:pt idx="1438">
                  <c:v>-1.4010561594234301</c:v>
                </c:pt>
                <c:pt idx="1439">
                  <c:v>4.1421563105782697</c:v>
                </c:pt>
                <c:pt idx="1440">
                  <c:v>-2.3603869074546102</c:v>
                </c:pt>
                <c:pt idx="1441">
                  <c:v>-1.9171744952907701</c:v>
                </c:pt>
                <c:pt idx="1442">
                  <c:v>-0.67317590691538998</c:v>
                </c:pt>
                <c:pt idx="1443">
                  <c:v>-2.1292744018350902</c:v>
                </c:pt>
                <c:pt idx="1444">
                  <c:v>-2.1045505493507202</c:v>
                </c:pt>
                <c:pt idx="1445">
                  <c:v>4.2588428173647301</c:v>
                </c:pt>
                <c:pt idx="1446">
                  <c:v>-2.38286124054647</c:v>
                </c:pt>
                <c:pt idx="1447">
                  <c:v>-1.1615167850782</c:v>
                </c:pt>
                <c:pt idx="1448">
                  <c:v>-7.1175559521103104E-2</c:v>
                </c:pt>
                <c:pt idx="1449">
                  <c:v>-2.7842632268063898</c:v>
                </c:pt>
                <c:pt idx="1450">
                  <c:v>5.0490201902065301</c:v>
                </c:pt>
                <c:pt idx="1451">
                  <c:v>4.5798355241325801</c:v>
                </c:pt>
                <c:pt idx="1452">
                  <c:v>-3.6313155672682298E-2</c:v>
                </c:pt>
                <c:pt idx="1453">
                  <c:v>-6.0110583921973298E-2</c:v>
                </c:pt>
                <c:pt idx="1454">
                  <c:v>-2.18748103786425</c:v>
                </c:pt>
                <c:pt idx="1455">
                  <c:v>-1.99322014525081</c:v>
                </c:pt>
                <c:pt idx="1456">
                  <c:v>4.8866573477879696</c:v>
                </c:pt>
                <c:pt idx="1457">
                  <c:v>-2.3567700771175999</c:v>
                </c:pt>
                <c:pt idx="1458">
                  <c:v>4.6857286880342803</c:v>
                </c:pt>
                <c:pt idx="1459">
                  <c:v>-1.83523782758899</c:v>
                </c:pt>
                <c:pt idx="1460">
                  <c:v>-0.35384033783291502</c:v>
                </c:pt>
                <c:pt idx="1461">
                  <c:v>-0.40731609215772602</c:v>
                </c:pt>
                <c:pt idx="1462">
                  <c:v>-3.9204228883289498</c:v>
                </c:pt>
                <c:pt idx="1463">
                  <c:v>-1.9467922699326501</c:v>
                </c:pt>
                <c:pt idx="1464">
                  <c:v>-2.21995890639251</c:v>
                </c:pt>
                <c:pt idx="1465">
                  <c:v>-2.7803503899146502</c:v>
                </c:pt>
                <c:pt idx="1466">
                  <c:v>3.6177325110981</c:v>
                </c:pt>
                <c:pt idx="1467">
                  <c:v>-4.6185661414014803</c:v>
                </c:pt>
                <c:pt idx="1468">
                  <c:v>-0.16093462346623699</c:v>
                </c:pt>
                <c:pt idx="1469">
                  <c:v>-0.75293082476478201</c:v>
                </c:pt>
                <c:pt idx="1470">
                  <c:v>-2.9296816185019399</c:v>
                </c:pt>
                <c:pt idx="1471">
                  <c:v>-0.631834034856949</c:v>
                </c:pt>
                <c:pt idx="1472">
                  <c:v>3.2788179905598298</c:v>
                </c:pt>
                <c:pt idx="1473">
                  <c:v>-2.6087407105266398</c:v>
                </c:pt>
                <c:pt idx="1474">
                  <c:v>3.7386992073860301</c:v>
                </c:pt>
                <c:pt idx="1475">
                  <c:v>-2.4375903025253001</c:v>
                </c:pt>
                <c:pt idx="1476">
                  <c:v>3.9269313141946798</c:v>
                </c:pt>
                <c:pt idx="1477">
                  <c:v>-1.9526950114498201</c:v>
                </c:pt>
                <c:pt idx="1478">
                  <c:v>7.1936946428000903</c:v>
                </c:pt>
                <c:pt idx="1479">
                  <c:v>-0.87882735067963902</c:v>
                </c:pt>
                <c:pt idx="1480">
                  <c:v>-0.71742466710068598</c:v>
                </c:pt>
                <c:pt idx="1481">
                  <c:v>-2.8841195641645001</c:v>
                </c:pt>
                <c:pt idx="1482">
                  <c:v>-2.0739980526783199</c:v>
                </c:pt>
                <c:pt idx="1483">
                  <c:v>-1.9963695077251999</c:v>
                </c:pt>
                <c:pt idx="1484">
                  <c:v>-0.82316199871795304</c:v>
                </c:pt>
                <c:pt idx="1485">
                  <c:v>-1.74524769546978</c:v>
                </c:pt>
                <c:pt idx="1486">
                  <c:v>4.49156656982111</c:v>
                </c:pt>
                <c:pt idx="1487">
                  <c:v>-2.5518463923877501</c:v>
                </c:pt>
                <c:pt idx="1488">
                  <c:v>-0.98569342466177701</c:v>
                </c:pt>
                <c:pt idx="1489">
                  <c:v>-2.0336402441902601</c:v>
                </c:pt>
                <c:pt idx="1490">
                  <c:v>4.4487368310926199</c:v>
                </c:pt>
                <c:pt idx="1491">
                  <c:v>-1.46319817148497</c:v>
                </c:pt>
                <c:pt idx="1492">
                  <c:v>-2.2022622193508798</c:v>
                </c:pt>
                <c:pt idx="1493">
                  <c:v>-0.71941722702063504</c:v>
                </c:pt>
                <c:pt idx="1494">
                  <c:v>-1.48104195484444</c:v>
                </c:pt>
                <c:pt idx="1495">
                  <c:v>4.1185908607633701</c:v>
                </c:pt>
                <c:pt idx="1496">
                  <c:v>3.2911363528390201</c:v>
                </c:pt>
                <c:pt idx="1497">
                  <c:v>4.6081017621284603</c:v>
                </c:pt>
                <c:pt idx="1498">
                  <c:v>-1.9081635828941601</c:v>
                </c:pt>
                <c:pt idx="1499">
                  <c:v>2.9431287677183402</c:v>
                </c:pt>
                <c:pt idx="1500">
                  <c:v>4.0659665164868004</c:v>
                </c:pt>
                <c:pt idx="1501">
                  <c:v>-2.1029781290125502</c:v>
                </c:pt>
                <c:pt idx="1502">
                  <c:v>4.17533290699535</c:v>
                </c:pt>
                <c:pt idx="1503">
                  <c:v>-5.2566080577363499</c:v>
                </c:pt>
                <c:pt idx="1504">
                  <c:v>-2.4169401672344</c:v>
                </c:pt>
                <c:pt idx="1505">
                  <c:v>-1.49699233685466</c:v>
                </c:pt>
                <c:pt idx="1506">
                  <c:v>5.0327486941286503</c:v>
                </c:pt>
                <c:pt idx="1507">
                  <c:v>3.5226522400609501</c:v>
                </c:pt>
                <c:pt idx="1508">
                  <c:v>3.8468491979741701</c:v>
                </c:pt>
                <c:pt idx="1509">
                  <c:v>3.9041322085006498</c:v>
                </c:pt>
                <c:pt idx="1510">
                  <c:v>-2.2863510483857898</c:v>
                </c:pt>
                <c:pt idx="1511">
                  <c:v>-0.36041746241763001</c:v>
                </c:pt>
                <c:pt idx="1512">
                  <c:v>4.4718338620457896</c:v>
                </c:pt>
                <c:pt idx="1513">
                  <c:v>-0.95601715682673405</c:v>
                </c:pt>
                <c:pt idx="1514">
                  <c:v>-0.316038798547153</c:v>
                </c:pt>
                <c:pt idx="1515">
                  <c:v>-3.4260093260537801</c:v>
                </c:pt>
                <c:pt idx="1516">
                  <c:v>-0.60778183570571898</c:v>
                </c:pt>
                <c:pt idx="1517">
                  <c:v>3.76585819661247</c:v>
                </c:pt>
                <c:pt idx="1518">
                  <c:v>2.5101641085608799</c:v>
                </c:pt>
                <c:pt idx="1519">
                  <c:v>3.0856545118026402</c:v>
                </c:pt>
                <c:pt idx="1520">
                  <c:v>-0.40973350593566399</c:v>
                </c:pt>
                <c:pt idx="1521">
                  <c:v>3.9740289192780098</c:v>
                </c:pt>
                <c:pt idx="1522">
                  <c:v>-2.4282971312440802</c:v>
                </c:pt>
                <c:pt idx="1523">
                  <c:v>-0.461605868499401</c:v>
                </c:pt>
                <c:pt idx="1524">
                  <c:v>-0.85352747027782505</c:v>
                </c:pt>
                <c:pt idx="1525">
                  <c:v>-2.8249521179322699</c:v>
                </c:pt>
                <c:pt idx="1526">
                  <c:v>6.3795552650756804</c:v>
                </c:pt>
                <c:pt idx="1527">
                  <c:v>-3.45852590630391</c:v>
                </c:pt>
                <c:pt idx="1528">
                  <c:v>4.7107757994698103</c:v>
                </c:pt>
                <c:pt idx="1529">
                  <c:v>4.9093621156696399</c:v>
                </c:pt>
                <c:pt idx="1530">
                  <c:v>3.7780695295365998</c:v>
                </c:pt>
                <c:pt idx="1531">
                  <c:v>4.0902632783273196</c:v>
                </c:pt>
                <c:pt idx="1532">
                  <c:v>-0.76071335510807903</c:v>
                </c:pt>
                <c:pt idx="1533">
                  <c:v>-4.5598423971978796</c:v>
                </c:pt>
                <c:pt idx="1534">
                  <c:v>3.2801902285756102</c:v>
                </c:pt>
                <c:pt idx="1535">
                  <c:v>2.6021206126384802</c:v>
                </c:pt>
                <c:pt idx="1536">
                  <c:v>-3.3069952372997302</c:v>
                </c:pt>
                <c:pt idx="1537">
                  <c:v>6.1639306045281597</c:v>
                </c:pt>
                <c:pt idx="1538">
                  <c:v>3.0762050277026001</c:v>
                </c:pt>
                <c:pt idx="1539">
                  <c:v>-2.7823116595731601</c:v>
                </c:pt>
                <c:pt idx="1540">
                  <c:v>-0.589600611078132</c:v>
                </c:pt>
                <c:pt idx="1541">
                  <c:v>-0.24080788381313301</c:v>
                </c:pt>
                <c:pt idx="1542">
                  <c:v>-0.78013868005514098</c:v>
                </c:pt>
                <c:pt idx="1543">
                  <c:v>3.5813516764664399</c:v>
                </c:pt>
                <c:pt idx="1544">
                  <c:v>3.28983594077049</c:v>
                </c:pt>
                <c:pt idx="1545">
                  <c:v>-2.5805481104503101</c:v>
                </c:pt>
                <c:pt idx="1546">
                  <c:v>-2.7820737881391899</c:v>
                </c:pt>
                <c:pt idx="1547">
                  <c:v>-0.394898781603299</c:v>
                </c:pt>
                <c:pt idx="1548">
                  <c:v>5.4860898057374898</c:v>
                </c:pt>
                <c:pt idx="1549">
                  <c:v>-3.3241357187112901</c:v>
                </c:pt>
                <c:pt idx="1550">
                  <c:v>0.64114739367656404</c:v>
                </c:pt>
                <c:pt idx="1551">
                  <c:v>-1.84330972654471</c:v>
                </c:pt>
                <c:pt idx="1552">
                  <c:v>-3.4582209865947902</c:v>
                </c:pt>
                <c:pt idx="1553">
                  <c:v>3.2275634710488301</c:v>
                </c:pt>
                <c:pt idx="1554">
                  <c:v>-3.9078099243359601</c:v>
                </c:pt>
                <c:pt idx="1555">
                  <c:v>4.11911341351224</c:v>
                </c:pt>
                <c:pt idx="1556">
                  <c:v>-0.89017748596612001</c:v>
                </c:pt>
                <c:pt idx="1557">
                  <c:v>4.8920908036595696</c:v>
                </c:pt>
                <c:pt idx="1558">
                  <c:v>-2.4806994217742</c:v>
                </c:pt>
                <c:pt idx="1559">
                  <c:v>4.2728346979593796</c:v>
                </c:pt>
                <c:pt idx="1560">
                  <c:v>-2.7346691572953299</c:v>
                </c:pt>
                <c:pt idx="1561">
                  <c:v>-3.38972906739897</c:v>
                </c:pt>
                <c:pt idx="1562">
                  <c:v>-2.1046886370593501</c:v>
                </c:pt>
                <c:pt idx="1563">
                  <c:v>-2.83128171333325</c:v>
                </c:pt>
                <c:pt idx="1564">
                  <c:v>-0.83051491052291204</c:v>
                </c:pt>
                <c:pt idx="1565">
                  <c:v>-2.5342520333654499</c:v>
                </c:pt>
                <c:pt idx="1566">
                  <c:v>-1.0204740593800801</c:v>
                </c:pt>
                <c:pt idx="1567">
                  <c:v>-2.7581046535440499</c:v>
                </c:pt>
                <c:pt idx="1568">
                  <c:v>3.5499068928511499E-2</c:v>
                </c:pt>
                <c:pt idx="1569">
                  <c:v>-4.3869033262423397E-2</c:v>
                </c:pt>
                <c:pt idx="1570">
                  <c:v>-1.36506042179584</c:v>
                </c:pt>
                <c:pt idx="1571">
                  <c:v>7.1745012606258003</c:v>
                </c:pt>
                <c:pt idx="1572">
                  <c:v>-0.33210407203641301</c:v>
                </c:pt>
                <c:pt idx="1573">
                  <c:v>0.519145470180573</c:v>
                </c:pt>
                <c:pt idx="1574">
                  <c:v>-0.68313364821086098</c:v>
                </c:pt>
                <c:pt idx="1575">
                  <c:v>-2.83237309750008</c:v>
                </c:pt>
                <c:pt idx="1576">
                  <c:v>3.4141387798320002</c:v>
                </c:pt>
                <c:pt idx="1577">
                  <c:v>-0.27517121107383102</c:v>
                </c:pt>
                <c:pt idx="1578">
                  <c:v>5.9303066359552501</c:v>
                </c:pt>
                <c:pt idx="1579">
                  <c:v>-0.73722814782980395</c:v>
                </c:pt>
                <c:pt idx="1580">
                  <c:v>-1.3693117914433499</c:v>
                </c:pt>
                <c:pt idx="1581">
                  <c:v>4.42875607798541</c:v>
                </c:pt>
                <c:pt idx="1582">
                  <c:v>3.3773428858402998</c:v>
                </c:pt>
                <c:pt idx="1583">
                  <c:v>-0.61839068357068006</c:v>
                </c:pt>
                <c:pt idx="1584">
                  <c:v>6.1527794408548102</c:v>
                </c:pt>
                <c:pt idx="1585">
                  <c:v>-2.56864172454519</c:v>
                </c:pt>
                <c:pt idx="1586">
                  <c:v>8.1975319694476301E-2</c:v>
                </c:pt>
                <c:pt idx="1587">
                  <c:v>-1.46609850444291</c:v>
                </c:pt>
                <c:pt idx="1588">
                  <c:v>5.7069233868450002</c:v>
                </c:pt>
                <c:pt idx="1589">
                  <c:v>4.0349167319399903</c:v>
                </c:pt>
                <c:pt idx="1590">
                  <c:v>-1.2742834784031201</c:v>
                </c:pt>
                <c:pt idx="1591">
                  <c:v>-1.9530403642159699</c:v>
                </c:pt>
                <c:pt idx="1592">
                  <c:v>-2.9491314866374401</c:v>
                </c:pt>
                <c:pt idx="1593">
                  <c:v>-0.657581720991264</c:v>
                </c:pt>
                <c:pt idx="1594">
                  <c:v>-2.5058535592459399</c:v>
                </c:pt>
                <c:pt idx="1595">
                  <c:v>4.5336289148623496</c:v>
                </c:pt>
                <c:pt idx="1596">
                  <c:v>4.4170181498215797</c:v>
                </c:pt>
                <c:pt idx="1597">
                  <c:v>3.48830128625334</c:v>
                </c:pt>
                <c:pt idx="1598">
                  <c:v>5.2261852135387503</c:v>
                </c:pt>
                <c:pt idx="1599">
                  <c:v>0.229752285540928</c:v>
                </c:pt>
                <c:pt idx="1600">
                  <c:v>3.94283346034329</c:v>
                </c:pt>
                <c:pt idx="1601">
                  <c:v>-2.1451990645805301</c:v>
                </c:pt>
                <c:pt idx="1602">
                  <c:v>-1.8265732311121099</c:v>
                </c:pt>
                <c:pt idx="1603">
                  <c:v>-5.57608090010448</c:v>
                </c:pt>
                <c:pt idx="1604">
                  <c:v>-0.78176052631625004</c:v>
                </c:pt>
                <c:pt idx="1605">
                  <c:v>-2.4740635041360002</c:v>
                </c:pt>
                <c:pt idx="1606">
                  <c:v>5.8018699245265202</c:v>
                </c:pt>
                <c:pt idx="1607">
                  <c:v>4.91874629545375</c:v>
                </c:pt>
                <c:pt idx="1608">
                  <c:v>-1.28593767277564</c:v>
                </c:pt>
                <c:pt idx="1609">
                  <c:v>3.19987429884327</c:v>
                </c:pt>
                <c:pt idx="1610">
                  <c:v>4.5566705383948101</c:v>
                </c:pt>
                <c:pt idx="1611">
                  <c:v>2.9138303566494299</c:v>
                </c:pt>
                <c:pt idx="1612">
                  <c:v>4.0767418897792096</c:v>
                </c:pt>
                <c:pt idx="1613">
                  <c:v>-2.4927398310635902</c:v>
                </c:pt>
                <c:pt idx="1614">
                  <c:v>4.0489029213624104</c:v>
                </c:pt>
                <c:pt idx="1615">
                  <c:v>-1.29829011217954</c:v>
                </c:pt>
                <c:pt idx="1616">
                  <c:v>-1.4671194778360199</c:v>
                </c:pt>
                <c:pt idx="1617">
                  <c:v>6.0127253775860199</c:v>
                </c:pt>
                <c:pt idx="1618">
                  <c:v>-0.38939768234800698</c:v>
                </c:pt>
                <c:pt idx="1619">
                  <c:v>-2.5947733815435798</c:v>
                </c:pt>
                <c:pt idx="1620">
                  <c:v>-1.33905864244963</c:v>
                </c:pt>
                <c:pt idx="1621">
                  <c:v>-1.3399465820541501</c:v>
                </c:pt>
                <c:pt idx="1622">
                  <c:v>-3.1489124723059101</c:v>
                </c:pt>
                <c:pt idx="1623">
                  <c:v>5.1217270530013304</c:v>
                </c:pt>
                <c:pt idx="1624">
                  <c:v>-0.56711680010369703</c:v>
                </c:pt>
                <c:pt idx="1625">
                  <c:v>4.4010714528446204</c:v>
                </c:pt>
                <c:pt idx="1626">
                  <c:v>-1.7003734700742601</c:v>
                </c:pt>
                <c:pt idx="1627">
                  <c:v>-1.18138131081185</c:v>
                </c:pt>
                <c:pt idx="1628">
                  <c:v>-0.48012962132079501</c:v>
                </c:pt>
                <c:pt idx="1629">
                  <c:v>-3.1763199046864399</c:v>
                </c:pt>
                <c:pt idx="1630">
                  <c:v>-1.25088194713101</c:v>
                </c:pt>
                <c:pt idx="1631">
                  <c:v>-2.99027247624762</c:v>
                </c:pt>
                <c:pt idx="1632">
                  <c:v>-3.4971055809276299</c:v>
                </c:pt>
                <c:pt idx="1633">
                  <c:v>-1.9190187625122801</c:v>
                </c:pt>
                <c:pt idx="1634">
                  <c:v>-0.58934221602605996</c:v>
                </c:pt>
                <c:pt idx="1635">
                  <c:v>-2.83061829436941</c:v>
                </c:pt>
                <c:pt idx="1636">
                  <c:v>-0.70370752343250598</c:v>
                </c:pt>
                <c:pt idx="1637">
                  <c:v>4.4411868038503597</c:v>
                </c:pt>
                <c:pt idx="1638">
                  <c:v>-0.33471138744411499</c:v>
                </c:pt>
                <c:pt idx="1639">
                  <c:v>-1.64508232427491</c:v>
                </c:pt>
                <c:pt idx="1640">
                  <c:v>-4.1057708636401697</c:v>
                </c:pt>
                <c:pt idx="1641">
                  <c:v>-1.24878687354504</c:v>
                </c:pt>
                <c:pt idx="1642">
                  <c:v>-2.43378396313943</c:v>
                </c:pt>
                <c:pt idx="1643">
                  <c:v>2.59764902518517</c:v>
                </c:pt>
                <c:pt idx="1644">
                  <c:v>-2.4880699697955699</c:v>
                </c:pt>
                <c:pt idx="1645">
                  <c:v>-1.49181797243917</c:v>
                </c:pt>
                <c:pt idx="1646">
                  <c:v>-2.3667139252623501</c:v>
                </c:pt>
                <c:pt idx="1647">
                  <c:v>4.3404925933010396</c:v>
                </c:pt>
                <c:pt idx="1648">
                  <c:v>-2.3316921212039698</c:v>
                </c:pt>
                <c:pt idx="1649">
                  <c:v>-2.5432525112583799</c:v>
                </c:pt>
                <c:pt idx="1650">
                  <c:v>4.9638734840758296</c:v>
                </c:pt>
                <c:pt idx="1651">
                  <c:v>-1.1806275948217</c:v>
                </c:pt>
                <c:pt idx="1652">
                  <c:v>5.5621392702732404</c:v>
                </c:pt>
                <c:pt idx="1653">
                  <c:v>4.4887549519137</c:v>
                </c:pt>
                <c:pt idx="1654">
                  <c:v>1.1446979242325399</c:v>
                </c:pt>
                <c:pt idx="1655">
                  <c:v>-1.27749169945508</c:v>
                </c:pt>
                <c:pt idx="1656">
                  <c:v>-1.2125002048971301</c:v>
                </c:pt>
                <c:pt idx="1657">
                  <c:v>3.29285109462145</c:v>
                </c:pt>
                <c:pt idx="1658">
                  <c:v>-4.7227507629494498</c:v>
                </c:pt>
                <c:pt idx="1659">
                  <c:v>-3.0116309126488598</c:v>
                </c:pt>
                <c:pt idx="1660">
                  <c:v>-3.1063314328067801</c:v>
                </c:pt>
                <c:pt idx="1661">
                  <c:v>-2.8750148199116099</c:v>
                </c:pt>
                <c:pt idx="1662">
                  <c:v>-2.56337489864057</c:v>
                </c:pt>
                <c:pt idx="1663">
                  <c:v>6.0477400905325398</c:v>
                </c:pt>
                <c:pt idx="1664">
                  <c:v>2.8613301803186801</c:v>
                </c:pt>
                <c:pt idx="1665">
                  <c:v>-2.1059379887762399</c:v>
                </c:pt>
                <c:pt idx="1666">
                  <c:v>-9.7013778437748908E-3</c:v>
                </c:pt>
                <c:pt idx="1667">
                  <c:v>-3.3527999797665302</c:v>
                </c:pt>
                <c:pt idx="1668">
                  <c:v>-4.5476397359581799</c:v>
                </c:pt>
                <c:pt idx="1669">
                  <c:v>3.3600036661000101</c:v>
                </c:pt>
                <c:pt idx="1670">
                  <c:v>-1.2117258198144301</c:v>
                </c:pt>
                <c:pt idx="1671">
                  <c:v>-4.4737962717443898</c:v>
                </c:pt>
                <c:pt idx="1672">
                  <c:v>-0.324448965932777</c:v>
                </c:pt>
                <c:pt idx="1673">
                  <c:v>3.14695363689582</c:v>
                </c:pt>
                <c:pt idx="1674">
                  <c:v>-1.43399459899194</c:v>
                </c:pt>
                <c:pt idx="1675">
                  <c:v>-2.64501698134527</c:v>
                </c:pt>
                <c:pt idx="1676">
                  <c:v>-3.58175430804957</c:v>
                </c:pt>
                <c:pt idx="1677">
                  <c:v>5.1597462208660199</c:v>
                </c:pt>
                <c:pt idx="1678">
                  <c:v>-2.0522329717354602</c:v>
                </c:pt>
                <c:pt idx="1679">
                  <c:v>-0.55320542670205697</c:v>
                </c:pt>
                <c:pt idx="1680">
                  <c:v>4.9609220531178098</c:v>
                </c:pt>
                <c:pt idx="1681">
                  <c:v>0.21530578328931699</c:v>
                </c:pt>
                <c:pt idx="1682">
                  <c:v>6.2482182568984799</c:v>
                </c:pt>
                <c:pt idx="1683">
                  <c:v>6.1439194318116899</c:v>
                </c:pt>
                <c:pt idx="1684">
                  <c:v>4.0891031015855797</c:v>
                </c:pt>
                <c:pt idx="1685">
                  <c:v>-2.54544386711127</c:v>
                </c:pt>
                <c:pt idx="1686">
                  <c:v>0.51960873838283494</c:v>
                </c:pt>
                <c:pt idx="1687">
                  <c:v>4.1543960799450499</c:v>
                </c:pt>
                <c:pt idx="1688">
                  <c:v>-3.2259544217800999</c:v>
                </c:pt>
                <c:pt idx="1689">
                  <c:v>-1.1252343922604899</c:v>
                </c:pt>
                <c:pt idx="1690">
                  <c:v>-2.4451028052713699</c:v>
                </c:pt>
                <c:pt idx="1691">
                  <c:v>5.96099200638327</c:v>
                </c:pt>
                <c:pt idx="1692">
                  <c:v>-2.58896763418764</c:v>
                </c:pt>
                <c:pt idx="1693">
                  <c:v>-2.98346038405426</c:v>
                </c:pt>
                <c:pt idx="1694">
                  <c:v>5.3631529805312104</c:v>
                </c:pt>
                <c:pt idx="1695">
                  <c:v>-0.61912851115797096</c:v>
                </c:pt>
                <c:pt idx="1696">
                  <c:v>5.3839081186277999</c:v>
                </c:pt>
                <c:pt idx="1697">
                  <c:v>-1.94458815664147</c:v>
                </c:pt>
                <c:pt idx="1698">
                  <c:v>5.6301064380623602</c:v>
                </c:pt>
                <c:pt idx="1699">
                  <c:v>-2.8605680947416698</c:v>
                </c:pt>
                <c:pt idx="1700">
                  <c:v>6.2275493393636898</c:v>
                </c:pt>
                <c:pt idx="1701">
                  <c:v>-3.7442366675553602</c:v>
                </c:pt>
                <c:pt idx="1702">
                  <c:v>-2.3187163878916599</c:v>
                </c:pt>
                <c:pt idx="1703">
                  <c:v>4.0521150745218097</c:v>
                </c:pt>
                <c:pt idx="1704">
                  <c:v>-3.3944946825614801</c:v>
                </c:pt>
                <c:pt idx="1705">
                  <c:v>-3.1111492115575201</c:v>
                </c:pt>
                <c:pt idx="1706">
                  <c:v>-1.4768324536770701</c:v>
                </c:pt>
                <c:pt idx="1707">
                  <c:v>-0.27154430973308702</c:v>
                </c:pt>
                <c:pt idx="1708">
                  <c:v>-8.5704856792666997E-2</c:v>
                </c:pt>
                <c:pt idx="1709">
                  <c:v>-3.1452105750042798</c:v>
                </c:pt>
                <c:pt idx="1710">
                  <c:v>-1.93308764815036</c:v>
                </c:pt>
                <c:pt idx="1711">
                  <c:v>-1.99576645657025</c:v>
                </c:pt>
                <c:pt idx="1712">
                  <c:v>3.72112457393481</c:v>
                </c:pt>
                <c:pt idx="1713">
                  <c:v>-2.0690072502055998</c:v>
                </c:pt>
                <c:pt idx="1714">
                  <c:v>-0.751755696238949</c:v>
                </c:pt>
                <c:pt idx="1715">
                  <c:v>4.8462497041467998</c:v>
                </c:pt>
                <c:pt idx="1716">
                  <c:v>4.3341196539446898</c:v>
                </c:pt>
                <c:pt idx="1717">
                  <c:v>-3.09437028749592</c:v>
                </c:pt>
                <c:pt idx="1718">
                  <c:v>3.35124440567885</c:v>
                </c:pt>
                <c:pt idx="1719">
                  <c:v>-2.1198868009513898</c:v>
                </c:pt>
                <c:pt idx="1720">
                  <c:v>0.32945734970179202</c:v>
                </c:pt>
                <c:pt idx="1721">
                  <c:v>5.4580598689059698</c:v>
                </c:pt>
                <c:pt idx="1722">
                  <c:v>-2.4672608080639198</c:v>
                </c:pt>
                <c:pt idx="1723">
                  <c:v>-2.6217873844641999</c:v>
                </c:pt>
                <c:pt idx="1724">
                  <c:v>3.7008603083464999</c:v>
                </c:pt>
                <c:pt idx="1725">
                  <c:v>-1.78175223183316</c:v>
                </c:pt>
                <c:pt idx="1726">
                  <c:v>-1.32259295058842</c:v>
                </c:pt>
                <c:pt idx="1727">
                  <c:v>-0.48647192511942899</c:v>
                </c:pt>
                <c:pt idx="1728">
                  <c:v>-2.1339383587385501</c:v>
                </c:pt>
                <c:pt idx="1729">
                  <c:v>-4.0056902137686397</c:v>
                </c:pt>
                <c:pt idx="1730">
                  <c:v>-0.81487511869600004</c:v>
                </c:pt>
                <c:pt idx="1731">
                  <c:v>3.0920291542799898</c:v>
                </c:pt>
                <c:pt idx="1732">
                  <c:v>-1.9275886263647399</c:v>
                </c:pt>
                <c:pt idx="1733">
                  <c:v>3.7743214147927602</c:v>
                </c:pt>
                <c:pt idx="1734">
                  <c:v>-3.57333946716256</c:v>
                </c:pt>
                <c:pt idx="1735">
                  <c:v>-2.6994787083339999</c:v>
                </c:pt>
                <c:pt idx="1736">
                  <c:v>4.79961610744542</c:v>
                </c:pt>
                <c:pt idx="1737">
                  <c:v>-1.3669129300509399</c:v>
                </c:pt>
                <c:pt idx="1738">
                  <c:v>-1.9887161511256699</c:v>
                </c:pt>
                <c:pt idx="1739">
                  <c:v>4.0791905071271897</c:v>
                </c:pt>
                <c:pt idx="1740">
                  <c:v>-2.6841209365138998</c:v>
                </c:pt>
                <c:pt idx="1741">
                  <c:v>-3.41000666039124</c:v>
                </c:pt>
                <c:pt idx="1742">
                  <c:v>-5.0067489919806603</c:v>
                </c:pt>
                <c:pt idx="1743">
                  <c:v>3.06047547228258</c:v>
                </c:pt>
                <c:pt idx="1744">
                  <c:v>-1.2821606556581799</c:v>
                </c:pt>
                <c:pt idx="1745">
                  <c:v>0.446997374151205</c:v>
                </c:pt>
                <c:pt idx="1746">
                  <c:v>-1.03233792268701</c:v>
                </c:pt>
                <c:pt idx="1747">
                  <c:v>-0.41309292349650201</c:v>
                </c:pt>
                <c:pt idx="1748">
                  <c:v>-3.0971337458783501</c:v>
                </c:pt>
                <c:pt idx="1749">
                  <c:v>3.51935795080909</c:v>
                </c:pt>
                <c:pt idx="1750">
                  <c:v>4.0087306789287602</c:v>
                </c:pt>
                <c:pt idx="1751">
                  <c:v>-3.6942050696938802</c:v>
                </c:pt>
                <c:pt idx="1752">
                  <c:v>-2.6035838855129301</c:v>
                </c:pt>
                <c:pt idx="1753">
                  <c:v>-1.0104398682731699</c:v>
                </c:pt>
                <c:pt idx="1754">
                  <c:v>-2.2593379504508602</c:v>
                </c:pt>
                <c:pt idx="1755">
                  <c:v>-1.8910731367342799</c:v>
                </c:pt>
                <c:pt idx="1756">
                  <c:v>-1.6605900226798</c:v>
                </c:pt>
                <c:pt idx="1757">
                  <c:v>-2.7698071162360902</c:v>
                </c:pt>
                <c:pt idx="1758">
                  <c:v>-1.0368615028038199</c:v>
                </c:pt>
                <c:pt idx="1759">
                  <c:v>5.3720557968085103</c:v>
                </c:pt>
                <c:pt idx="1760">
                  <c:v>-0.86243434177443201</c:v>
                </c:pt>
                <c:pt idx="1761">
                  <c:v>-2.8110381003754799</c:v>
                </c:pt>
                <c:pt idx="1762">
                  <c:v>-4.9912810107669303</c:v>
                </c:pt>
                <c:pt idx="1763">
                  <c:v>3.6303526731127902</c:v>
                </c:pt>
                <c:pt idx="1764">
                  <c:v>-0.38024707527506701</c:v>
                </c:pt>
                <c:pt idx="1765">
                  <c:v>-1.51867310753016</c:v>
                </c:pt>
                <c:pt idx="1766">
                  <c:v>5.3358374422360297</c:v>
                </c:pt>
                <c:pt idx="1767">
                  <c:v>5.21973443043139</c:v>
                </c:pt>
                <c:pt idx="1768">
                  <c:v>-2.6555982837337102</c:v>
                </c:pt>
                <c:pt idx="1769">
                  <c:v>-1.42373638890703</c:v>
                </c:pt>
                <c:pt idx="1770">
                  <c:v>4.3935184829651899</c:v>
                </c:pt>
                <c:pt idx="1771">
                  <c:v>4.3741323917437596</c:v>
                </c:pt>
                <c:pt idx="1772">
                  <c:v>-1.42626135502257</c:v>
                </c:pt>
                <c:pt idx="1773">
                  <c:v>2.9420864173427401</c:v>
                </c:pt>
                <c:pt idx="1774">
                  <c:v>5.0155209525037803</c:v>
                </c:pt>
                <c:pt idx="1775">
                  <c:v>5.5548569555181597</c:v>
                </c:pt>
                <c:pt idx="1776">
                  <c:v>-2.6906045809511099</c:v>
                </c:pt>
                <c:pt idx="1777">
                  <c:v>-3.94023801175502</c:v>
                </c:pt>
                <c:pt idx="1778">
                  <c:v>6.0809441739194998</c:v>
                </c:pt>
                <c:pt idx="1779">
                  <c:v>-4.1205848812413501</c:v>
                </c:pt>
                <c:pt idx="1780">
                  <c:v>-2.6219239453286902</c:v>
                </c:pt>
                <c:pt idx="1781">
                  <c:v>-3.7198409279395501</c:v>
                </c:pt>
                <c:pt idx="1782">
                  <c:v>0.129230899742415</c:v>
                </c:pt>
                <c:pt idx="1783">
                  <c:v>4.18114726524818</c:v>
                </c:pt>
                <c:pt idx="1784">
                  <c:v>-2.2184956403084901</c:v>
                </c:pt>
                <c:pt idx="1785">
                  <c:v>-3.10156728357821</c:v>
                </c:pt>
                <c:pt idx="1786">
                  <c:v>-1.1933103305767601</c:v>
                </c:pt>
                <c:pt idx="1787">
                  <c:v>-2.7422165445686102</c:v>
                </c:pt>
                <c:pt idx="1788">
                  <c:v>-1.3674085170566801</c:v>
                </c:pt>
                <c:pt idx="1789">
                  <c:v>4.5559285289214904</c:v>
                </c:pt>
                <c:pt idx="1790">
                  <c:v>-0.52528383201964501</c:v>
                </c:pt>
                <c:pt idx="1791">
                  <c:v>-1.9815644258587199</c:v>
                </c:pt>
                <c:pt idx="1792">
                  <c:v>-2.2787875980646999</c:v>
                </c:pt>
                <c:pt idx="1793">
                  <c:v>-2.00265940349141</c:v>
                </c:pt>
                <c:pt idx="1794">
                  <c:v>4.6691012426478702</c:v>
                </c:pt>
                <c:pt idx="1795">
                  <c:v>-4.0899600820911504</c:v>
                </c:pt>
                <c:pt idx="1796">
                  <c:v>-1.72370918041448</c:v>
                </c:pt>
                <c:pt idx="1797">
                  <c:v>-2.1219010072385101</c:v>
                </c:pt>
                <c:pt idx="1798">
                  <c:v>-0.971145014324022</c:v>
                </c:pt>
                <c:pt idx="1799">
                  <c:v>-2.08857882772912</c:v>
                </c:pt>
                <c:pt idx="1800">
                  <c:v>-1.05017331359807</c:v>
                </c:pt>
                <c:pt idx="1801">
                  <c:v>-1.5251200322382099</c:v>
                </c:pt>
                <c:pt idx="1802">
                  <c:v>-3.1388680120100898</c:v>
                </c:pt>
                <c:pt idx="1803">
                  <c:v>-0.66495197363493697</c:v>
                </c:pt>
                <c:pt idx="1804">
                  <c:v>-1.3492820315718099</c:v>
                </c:pt>
                <c:pt idx="1805">
                  <c:v>-1.37524830833143</c:v>
                </c:pt>
                <c:pt idx="1806">
                  <c:v>5.9815685917575498</c:v>
                </c:pt>
                <c:pt idx="1807">
                  <c:v>-0.30883122780042899</c:v>
                </c:pt>
                <c:pt idx="1808">
                  <c:v>5.3724420787177998</c:v>
                </c:pt>
                <c:pt idx="1809">
                  <c:v>-2.6431205914984601</c:v>
                </c:pt>
                <c:pt idx="1810">
                  <c:v>-2.89618632900339</c:v>
                </c:pt>
                <c:pt idx="1811">
                  <c:v>-9.7243438168380394E-2</c:v>
                </c:pt>
                <c:pt idx="1812">
                  <c:v>-1.0456848433500101</c:v>
                </c:pt>
                <c:pt idx="1813">
                  <c:v>-0.708401627852556</c:v>
                </c:pt>
                <c:pt idx="1814">
                  <c:v>-1.5350410569722801</c:v>
                </c:pt>
                <c:pt idx="1815">
                  <c:v>-2.3860446400214599</c:v>
                </c:pt>
                <c:pt idx="1816">
                  <c:v>-3.6032574568559399</c:v>
                </c:pt>
                <c:pt idx="1817">
                  <c:v>-1.9468846923040899</c:v>
                </c:pt>
                <c:pt idx="1818">
                  <c:v>2.8943150521430199</c:v>
                </c:pt>
                <c:pt idx="1819">
                  <c:v>-2.0362179055273799</c:v>
                </c:pt>
                <c:pt idx="1820">
                  <c:v>-3.8126127117136202</c:v>
                </c:pt>
                <c:pt idx="1821">
                  <c:v>3.0653458839839098</c:v>
                </c:pt>
                <c:pt idx="1822">
                  <c:v>-2.0874305036374201</c:v>
                </c:pt>
                <c:pt idx="1823">
                  <c:v>-1.55585280931465</c:v>
                </c:pt>
                <c:pt idx="1824">
                  <c:v>5.0596274555565897</c:v>
                </c:pt>
                <c:pt idx="1825">
                  <c:v>4.1948993606355902</c:v>
                </c:pt>
                <c:pt idx="1826">
                  <c:v>-3.2722452656033898</c:v>
                </c:pt>
                <c:pt idx="1827">
                  <c:v>-1.5562593187990801</c:v>
                </c:pt>
                <c:pt idx="1828">
                  <c:v>-0.16132629199924001</c:v>
                </c:pt>
                <c:pt idx="1829">
                  <c:v>-0.81223248420183203</c:v>
                </c:pt>
                <c:pt idx="1830">
                  <c:v>-1.6141468033498201</c:v>
                </c:pt>
                <c:pt idx="1831">
                  <c:v>-2.4639176628668702</c:v>
                </c:pt>
                <c:pt idx="1832">
                  <c:v>-0.79663211087407904</c:v>
                </c:pt>
                <c:pt idx="1833">
                  <c:v>-0.88541570212613396</c:v>
                </c:pt>
                <c:pt idx="1834">
                  <c:v>2.9015284280841902</c:v>
                </c:pt>
                <c:pt idx="1835">
                  <c:v>4.0353201951990796</c:v>
                </c:pt>
                <c:pt idx="1836">
                  <c:v>-1.7265355939012501</c:v>
                </c:pt>
                <c:pt idx="1837">
                  <c:v>-1.8838829337989</c:v>
                </c:pt>
                <c:pt idx="1838">
                  <c:v>6.1252679321126902</c:v>
                </c:pt>
                <c:pt idx="1839">
                  <c:v>-4.3070907246097203</c:v>
                </c:pt>
                <c:pt idx="1840">
                  <c:v>-2.7038212683795999</c:v>
                </c:pt>
                <c:pt idx="1841">
                  <c:v>-2.9425132577203899</c:v>
                </c:pt>
                <c:pt idx="1842">
                  <c:v>-0.56387240279542905</c:v>
                </c:pt>
                <c:pt idx="1843">
                  <c:v>-1.6198418763709299</c:v>
                </c:pt>
                <c:pt idx="1844">
                  <c:v>-0.92925023141678997</c:v>
                </c:pt>
                <c:pt idx="1845">
                  <c:v>-1.84399423810729</c:v>
                </c:pt>
                <c:pt idx="1846">
                  <c:v>5.8712187697272897</c:v>
                </c:pt>
                <c:pt idx="1847">
                  <c:v>1.8741455999644101</c:v>
                </c:pt>
                <c:pt idx="1848">
                  <c:v>3.92616113975813</c:v>
                </c:pt>
                <c:pt idx="1849">
                  <c:v>-2.1751061488743999</c:v>
                </c:pt>
                <c:pt idx="1850">
                  <c:v>-2.2981668561891002</c:v>
                </c:pt>
                <c:pt idx="1851">
                  <c:v>0.57812811519580498</c:v>
                </c:pt>
                <c:pt idx="1852">
                  <c:v>4.9717084865464596</c:v>
                </c:pt>
                <c:pt idx="1853">
                  <c:v>-1.0603581549029899</c:v>
                </c:pt>
                <c:pt idx="1854">
                  <c:v>0.80737740499601296</c:v>
                </c:pt>
                <c:pt idx="1855">
                  <c:v>-0.69265224666066705</c:v>
                </c:pt>
                <c:pt idx="1856">
                  <c:v>6.5360009431167896</c:v>
                </c:pt>
                <c:pt idx="1857">
                  <c:v>5.0029441725502997</c:v>
                </c:pt>
                <c:pt idx="1858">
                  <c:v>-2.7514615658674901</c:v>
                </c:pt>
                <c:pt idx="1859">
                  <c:v>4.2090572556677603</c:v>
                </c:pt>
                <c:pt idx="1860">
                  <c:v>-5.0548224095809999</c:v>
                </c:pt>
                <c:pt idx="1861">
                  <c:v>-2.5662692829482299</c:v>
                </c:pt>
                <c:pt idx="1862">
                  <c:v>-0.36382953771473098</c:v>
                </c:pt>
                <c:pt idx="1863">
                  <c:v>4.48927033148661</c:v>
                </c:pt>
                <c:pt idx="1864">
                  <c:v>-5.2137852544915404</c:v>
                </c:pt>
                <c:pt idx="1865">
                  <c:v>-1.85383909725064</c:v>
                </c:pt>
                <c:pt idx="1866">
                  <c:v>5.7504532082453998</c:v>
                </c:pt>
                <c:pt idx="1867">
                  <c:v>1.47748844969029</c:v>
                </c:pt>
                <c:pt idx="1868">
                  <c:v>-2.8211229487085001</c:v>
                </c:pt>
                <c:pt idx="1869">
                  <c:v>3.9420315251407199</c:v>
                </c:pt>
                <c:pt idx="1870">
                  <c:v>3.58465279729685</c:v>
                </c:pt>
                <c:pt idx="1871">
                  <c:v>4.0991886500824597</c:v>
                </c:pt>
                <c:pt idx="1872">
                  <c:v>4.4798369471203099</c:v>
                </c:pt>
                <c:pt idx="1873">
                  <c:v>2.48166151400665</c:v>
                </c:pt>
                <c:pt idx="1874">
                  <c:v>-2.7790601081701301</c:v>
                </c:pt>
                <c:pt idx="1875">
                  <c:v>5.5769265933122698</c:v>
                </c:pt>
                <c:pt idx="1876">
                  <c:v>-3.1173281617134299</c:v>
                </c:pt>
                <c:pt idx="1877">
                  <c:v>-1.8666384194072401</c:v>
                </c:pt>
                <c:pt idx="1878">
                  <c:v>-0.24880276856016301</c:v>
                </c:pt>
                <c:pt idx="1879">
                  <c:v>-3.4001961041217599</c:v>
                </c:pt>
                <c:pt idx="1880">
                  <c:v>-1.4940351030589401</c:v>
                </c:pt>
                <c:pt idx="1881">
                  <c:v>-0.74134238254760798</c:v>
                </c:pt>
                <c:pt idx="1882">
                  <c:v>-1.6824149571854301</c:v>
                </c:pt>
                <c:pt idx="1883">
                  <c:v>-3.45960367299966</c:v>
                </c:pt>
                <c:pt idx="1884">
                  <c:v>-0.23009739286959899</c:v>
                </c:pt>
                <c:pt idx="1885">
                  <c:v>-0.80411783869895403</c:v>
                </c:pt>
                <c:pt idx="1886">
                  <c:v>3.93153763772438</c:v>
                </c:pt>
                <c:pt idx="1887">
                  <c:v>-2.0791552567994001</c:v>
                </c:pt>
                <c:pt idx="1888">
                  <c:v>-3.2239641772035399</c:v>
                </c:pt>
                <c:pt idx="1889">
                  <c:v>-2.9230324416776101</c:v>
                </c:pt>
                <c:pt idx="1890">
                  <c:v>-2.5503794136509801</c:v>
                </c:pt>
                <c:pt idx="1891">
                  <c:v>5.7933781570727501</c:v>
                </c:pt>
                <c:pt idx="1892">
                  <c:v>5.8752943704719698</c:v>
                </c:pt>
                <c:pt idx="1893">
                  <c:v>4.0832074848901998</c:v>
                </c:pt>
                <c:pt idx="1894">
                  <c:v>-1.15816013884475</c:v>
                </c:pt>
                <c:pt idx="1895">
                  <c:v>6.4044793610658104</c:v>
                </c:pt>
                <c:pt idx="1896">
                  <c:v>3.7120649308763598</c:v>
                </c:pt>
                <c:pt idx="1897">
                  <c:v>-2.3325802349207598</c:v>
                </c:pt>
                <c:pt idx="1898">
                  <c:v>-2.2045251610311398</c:v>
                </c:pt>
                <c:pt idx="1899">
                  <c:v>3.49378296717703</c:v>
                </c:pt>
                <c:pt idx="1900">
                  <c:v>-3.1001093009158498</c:v>
                </c:pt>
                <c:pt idx="1901">
                  <c:v>5.0869530942240901</c:v>
                </c:pt>
                <c:pt idx="1902">
                  <c:v>-2.3124833833057199</c:v>
                </c:pt>
                <c:pt idx="1903">
                  <c:v>-2.6282131929997798</c:v>
                </c:pt>
                <c:pt idx="1904">
                  <c:v>3.6083438743942602</c:v>
                </c:pt>
                <c:pt idx="1905">
                  <c:v>4.6193576237779297</c:v>
                </c:pt>
                <c:pt idx="1906">
                  <c:v>-1.7618094215253599</c:v>
                </c:pt>
                <c:pt idx="1907">
                  <c:v>-1.8406506215223</c:v>
                </c:pt>
                <c:pt idx="1908">
                  <c:v>-1.47610972267888</c:v>
                </c:pt>
                <c:pt idx="1909">
                  <c:v>-3.1032179409847198</c:v>
                </c:pt>
                <c:pt idx="1910">
                  <c:v>-0.55307082873179403</c:v>
                </c:pt>
                <c:pt idx="1911">
                  <c:v>-2.0356459039223802</c:v>
                </c:pt>
                <c:pt idx="1912">
                  <c:v>-2.7998736707700398</c:v>
                </c:pt>
                <c:pt idx="1913">
                  <c:v>-3.53740987708504</c:v>
                </c:pt>
                <c:pt idx="1914">
                  <c:v>-3.4897762322422601</c:v>
                </c:pt>
                <c:pt idx="1915">
                  <c:v>-2.69321937850677</c:v>
                </c:pt>
                <c:pt idx="1916">
                  <c:v>-2.10733445347954</c:v>
                </c:pt>
                <c:pt idx="1917">
                  <c:v>-2.6140299205761699</c:v>
                </c:pt>
                <c:pt idx="1918">
                  <c:v>-2.2917435855781698</c:v>
                </c:pt>
                <c:pt idx="1919">
                  <c:v>-1.8420633693517801</c:v>
                </c:pt>
                <c:pt idx="1920">
                  <c:v>-0.34236973258221798</c:v>
                </c:pt>
                <c:pt idx="1921">
                  <c:v>-1.6083380045639599</c:v>
                </c:pt>
                <c:pt idx="1922">
                  <c:v>-0.28841936677174601</c:v>
                </c:pt>
                <c:pt idx="1923">
                  <c:v>5.00764258641924</c:v>
                </c:pt>
                <c:pt idx="1924">
                  <c:v>4.2972077353370697</c:v>
                </c:pt>
                <c:pt idx="1925">
                  <c:v>-3.5061887172830901</c:v>
                </c:pt>
                <c:pt idx="1926">
                  <c:v>-0.84971292758513295</c:v>
                </c:pt>
                <c:pt idx="1927">
                  <c:v>-0.79599109482265396</c:v>
                </c:pt>
                <c:pt idx="1928">
                  <c:v>4.5861828512894096</c:v>
                </c:pt>
                <c:pt idx="1929">
                  <c:v>0.223454197531267</c:v>
                </c:pt>
                <c:pt idx="1930">
                  <c:v>4.2364125593289899</c:v>
                </c:pt>
                <c:pt idx="1931">
                  <c:v>-3.2635163038044701</c:v>
                </c:pt>
                <c:pt idx="1932">
                  <c:v>4.95884904760889</c:v>
                </c:pt>
                <c:pt idx="1933">
                  <c:v>3.7860997291249898</c:v>
                </c:pt>
                <c:pt idx="1934">
                  <c:v>-1.62155881340978</c:v>
                </c:pt>
                <c:pt idx="1935">
                  <c:v>-4.3062348205851197</c:v>
                </c:pt>
                <c:pt idx="1936">
                  <c:v>-3.9260386905102397E-2</c:v>
                </c:pt>
                <c:pt idx="1937">
                  <c:v>-0.116475589112099</c:v>
                </c:pt>
                <c:pt idx="1938">
                  <c:v>-2.1261044527332298</c:v>
                </c:pt>
                <c:pt idx="1939">
                  <c:v>-1.6458338358461999</c:v>
                </c:pt>
                <c:pt idx="1940">
                  <c:v>-0.26804140020034101</c:v>
                </c:pt>
                <c:pt idx="1941">
                  <c:v>-0.84465307774863396</c:v>
                </c:pt>
                <c:pt idx="1942">
                  <c:v>4.5241917686378796</c:v>
                </c:pt>
                <c:pt idx="1943">
                  <c:v>-1.12675495183351</c:v>
                </c:pt>
                <c:pt idx="1944">
                  <c:v>-4.4518528606300896</c:v>
                </c:pt>
                <c:pt idx="1945">
                  <c:v>-0.74459157323880498</c:v>
                </c:pt>
                <c:pt idx="1946">
                  <c:v>-1.4929059928744</c:v>
                </c:pt>
                <c:pt idx="1947">
                  <c:v>3.6240223911599299</c:v>
                </c:pt>
                <c:pt idx="1948">
                  <c:v>5.0011278432469704</c:v>
                </c:pt>
                <c:pt idx="1949">
                  <c:v>2.8946979028582498</c:v>
                </c:pt>
                <c:pt idx="1950">
                  <c:v>-2.1531974567762902</c:v>
                </c:pt>
                <c:pt idx="1951">
                  <c:v>-1.7342838427551699</c:v>
                </c:pt>
                <c:pt idx="1952">
                  <c:v>4.2894656701548701</c:v>
                </c:pt>
                <c:pt idx="1953">
                  <c:v>0.45268610908441298</c:v>
                </c:pt>
                <c:pt idx="1954">
                  <c:v>-2.4285809663342901</c:v>
                </c:pt>
                <c:pt idx="1955">
                  <c:v>-3.0557523474620298</c:v>
                </c:pt>
                <c:pt idx="1956">
                  <c:v>4.6498233291349296</c:v>
                </c:pt>
                <c:pt idx="1957">
                  <c:v>4.6677983865487001</c:v>
                </c:pt>
                <c:pt idx="1958">
                  <c:v>-5.0202590476242799</c:v>
                </c:pt>
                <c:pt idx="1959">
                  <c:v>-2.5727296935695101</c:v>
                </c:pt>
                <c:pt idx="1960">
                  <c:v>-2.0108200431463201</c:v>
                </c:pt>
                <c:pt idx="1961">
                  <c:v>3.2451503579552301</c:v>
                </c:pt>
                <c:pt idx="1962">
                  <c:v>3.4669690545305798</c:v>
                </c:pt>
                <c:pt idx="1963">
                  <c:v>4.9647554380980896</c:v>
                </c:pt>
                <c:pt idx="1964">
                  <c:v>-2.4178130556639301</c:v>
                </c:pt>
                <c:pt idx="1965">
                  <c:v>4.54535067793989</c:v>
                </c:pt>
                <c:pt idx="1966">
                  <c:v>-0.474328066343432</c:v>
                </c:pt>
                <c:pt idx="1967">
                  <c:v>0.63147071881842798</c:v>
                </c:pt>
                <c:pt idx="1968">
                  <c:v>-2.2403781038735202</c:v>
                </c:pt>
                <c:pt idx="1969">
                  <c:v>4.7118227760827596</c:v>
                </c:pt>
                <c:pt idx="1970">
                  <c:v>-0.56894321770824796</c:v>
                </c:pt>
                <c:pt idx="1971">
                  <c:v>4.78227933177544</c:v>
                </c:pt>
                <c:pt idx="1972">
                  <c:v>-1.4489657083188801</c:v>
                </c:pt>
                <c:pt idx="1973">
                  <c:v>-2.12660694550208</c:v>
                </c:pt>
                <c:pt idx="1974">
                  <c:v>5.7443239646744697</c:v>
                </c:pt>
                <c:pt idx="1975">
                  <c:v>-1.5592759675317001</c:v>
                </c:pt>
                <c:pt idx="1976">
                  <c:v>-2.25463632053859</c:v>
                </c:pt>
                <c:pt idx="1977">
                  <c:v>3.3320393261460199</c:v>
                </c:pt>
                <c:pt idx="1978">
                  <c:v>-1.28576755314768</c:v>
                </c:pt>
                <c:pt idx="1979">
                  <c:v>-1.5865664513892299</c:v>
                </c:pt>
                <c:pt idx="1980">
                  <c:v>5.52678169455847</c:v>
                </c:pt>
                <c:pt idx="1981">
                  <c:v>-1.9974275614789301</c:v>
                </c:pt>
                <c:pt idx="1982">
                  <c:v>-1.6577916978798</c:v>
                </c:pt>
                <c:pt idx="1983">
                  <c:v>-1.6525818259521099</c:v>
                </c:pt>
                <c:pt idx="1984">
                  <c:v>-0.11997292637724299</c:v>
                </c:pt>
                <c:pt idx="1985">
                  <c:v>3.2402249425095699</c:v>
                </c:pt>
                <c:pt idx="1986">
                  <c:v>-1.2367116234787701</c:v>
                </c:pt>
                <c:pt idx="1987">
                  <c:v>4.9962348826523399</c:v>
                </c:pt>
                <c:pt idx="1988">
                  <c:v>-0.26870362272464399</c:v>
                </c:pt>
                <c:pt idx="1989">
                  <c:v>-4.6367109257500996</c:v>
                </c:pt>
                <c:pt idx="1990">
                  <c:v>3.9616927300445499</c:v>
                </c:pt>
                <c:pt idx="1991">
                  <c:v>5.8522482996519402E-2</c:v>
                </c:pt>
                <c:pt idx="1992">
                  <c:v>-2.4052823380534698</c:v>
                </c:pt>
                <c:pt idx="1993">
                  <c:v>-1.6983729787862101</c:v>
                </c:pt>
                <c:pt idx="1994">
                  <c:v>-1.63185917107038</c:v>
                </c:pt>
                <c:pt idx="1995">
                  <c:v>3.9816584405583502</c:v>
                </c:pt>
                <c:pt idx="1996">
                  <c:v>5.5577579954381298</c:v>
                </c:pt>
                <c:pt idx="1997">
                  <c:v>-1.7448909840967699</c:v>
                </c:pt>
                <c:pt idx="1998">
                  <c:v>-0.44091773018092401</c:v>
                </c:pt>
                <c:pt idx="1999">
                  <c:v>-0.43918139504396803</c:v>
                </c:pt>
                <c:pt idx="2000">
                  <c:v>3.1382878444865101</c:v>
                </c:pt>
                <c:pt idx="2001">
                  <c:v>0.50481501208927804</c:v>
                </c:pt>
                <c:pt idx="2002">
                  <c:v>0.15080575184002201</c:v>
                </c:pt>
                <c:pt idx="2003">
                  <c:v>3.3988234627331702</c:v>
                </c:pt>
                <c:pt idx="2004">
                  <c:v>-3.4716583897326498</c:v>
                </c:pt>
                <c:pt idx="2005">
                  <c:v>-2.0821226224106701</c:v>
                </c:pt>
                <c:pt idx="2006">
                  <c:v>-2.35752101813133</c:v>
                </c:pt>
                <c:pt idx="2007">
                  <c:v>-3.0313750490443598</c:v>
                </c:pt>
                <c:pt idx="2008">
                  <c:v>7.3189788586541696E-2</c:v>
                </c:pt>
                <c:pt idx="2009">
                  <c:v>-2.1931270773323499</c:v>
                </c:pt>
                <c:pt idx="2010">
                  <c:v>-0.58095977555438805</c:v>
                </c:pt>
                <c:pt idx="2011">
                  <c:v>-3.9989188031188299</c:v>
                </c:pt>
                <c:pt idx="2012">
                  <c:v>-4.8012979218782998</c:v>
                </c:pt>
                <c:pt idx="2013">
                  <c:v>-4.1295704135708897</c:v>
                </c:pt>
                <c:pt idx="2014">
                  <c:v>-1.58561051797828</c:v>
                </c:pt>
                <c:pt idx="2015">
                  <c:v>-2.59198769360209</c:v>
                </c:pt>
                <c:pt idx="2016">
                  <c:v>-4.4489960011434198</c:v>
                </c:pt>
                <c:pt idx="2017">
                  <c:v>3.7062345943325701</c:v>
                </c:pt>
                <c:pt idx="2018">
                  <c:v>-1.9125163473279401</c:v>
                </c:pt>
                <c:pt idx="2019">
                  <c:v>3.7629587678546401</c:v>
                </c:pt>
                <c:pt idx="2020">
                  <c:v>-0.94284081573509304</c:v>
                </c:pt>
                <c:pt idx="2021">
                  <c:v>-0.363217006664044</c:v>
                </c:pt>
                <c:pt idx="2022">
                  <c:v>2.6804715807391899</c:v>
                </c:pt>
                <c:pt idx="2023">
                  <c:v>5.0853904117491604</c:v>
                </c:pt>
                <c:pt idx="2024">
                  <c:v>-2.0680800747966201</c:v>
                </c:pt>
                <c:pt idx="2025">
                  <c:v>3.9555895606001998</c:v>
                </c:pt>
                <c:pt idx="2026">
                  <c:v>-2.4349675485935798</c:v>
                </c:pt>
                <c:pt idx="2027">
                  <c:v>-3.2008227730590599</c:v>
                </c:pt>
                <c:pt idx="2028">
                  <c:v>-0.45008562384076101</c:v>
                </c:pt>
                <c:pt idx="2029">
                  <c:v>4.4419580387501902</c:v>
                </c:pt>
                <c:pt idx="2030">
                  <c:v>2.8221921802872298</c:v>
                </c:pt>
                <c:pt idx="2031">
                  <c:v>-2.9492602533232399</c:v>
                </c:pt>
                <c:pt idx="2032">
                  <c:v>-3.4523050941886502</c:v>
                </c:pt>
                <c:pt idx="2033">
                  <c:v>-0.56133711911409001</c:v>
                </c:pt>
                <c:pt idx="2034">
                  <c:v>-2.3869961894521898</c:v>
                </c:pt>
                <c:pt idx="2035">
                  <c:v>4.0700333147327301</c:v>
                </c:pt>
                <c:pt idx="2036">
                  <c:v>-2.2479336316335399</c:v>
                </c:pt>
                <c:pt idx="2037">
                  <c:v>-0.461972635103859</c:v>
                </c:pt>
                <c:pt idx="2038">
                  <c:v>8.2388254155488103E-2</c:v>
                </c:pt>
                <c:pt idx="2039">
                  <c:v>3.26071081088805</c:v>
                </c:pt>
                <c:pt idx="2040">
                  <c:v>4.0858496225865402</c:v>
                </c:pt>
                <c:pt idx="2041">
                  <c:v>3.0474001307525702</c:v>
                </c:pt>
                <c:pt idx="2042">
                  <c:v>-1.6648248181232199</c:v>
                </c:pt>
                <c:pt idx="2043">
                  <c:v>-1.7391435230099599</c:v>
                </c:pt>
                <c:pt idx="2044">
                  <c:v>4.6593885794452596</c:v>
                </c:pt>
                <c:pt idx="2045">
                  <c:v>-2.8303691207244199</c:v>
                </c:pt>
                <c:pt idx="2046">
                  <c:v>-0.50820308924437496</c:v>
                </c:pt>
                <c:pt idx="2047">
                  <c:v>-2.2467273291516299</c:v>
                </c:pt>
                <c:pt idx="2048">
                  <c:v>-2.70725703593566</c:v>
                </c:pt>
                <c:pt idx="2049">
                  <c:v>6.0506818115815403E-2</c:v>
                </c:pt>
                <c:pt idx="2050">
                  <c:v>1.61908901403259</c:v>
                </c:pt>
                <c:pt idx="2051">
                  <c:v>4.2347260914927602</c:v>
                </c:pt>
                <c:pt idx="2052">
                  <c:v>2.5966163551772601</c:v>
                </c:pt>
                <c:pt idx="2053">
                  <c:v>-1.9184109967113001</c:v>
                </c:pt>
                <c:pt idx="2054">
                  <c:v>4.4545917791479397</c:v>
                </c:pt>
                <c:pt idx="2055">
                  <c:v>4.9816709900197704</c:v>
                </c:pt>
                <c:pt idx="2056">
                  <c:v>-3.2346541207803599</c:v>
                </c:pt>
                <c:pt idx="2057">
                  <c:v>-1.4993871201640001</c:v>
                </c:pt>
                <c:pt idx="2058">
                  <c:v>-2.1666501804681202</c:v>
                </c:pt>
                <c:pt idx="2059">
                  <c:v>-1.4137310675763299</c:v>
                </c:pt>
                <c:pt idx="2060">
                  <c:v>3.4293553971719901</c:v>
                </c:pt>
                <c:pt idx="2061">
                  <c:v>3.78447600699154</c:v>
                </c:pt>
                <c:pt idx="2062">
                  <c:v>4.78454783324168</c:v>
                </c:pt>
                <c:pt idx="2063">
                  <c:v>-1.8271545679644601</c:v>
                </c:pt>
                <c:pt idx="2064">
                  <c:v>0.138806762302804</c:v>
                </c:pt>
                <c:pt idx="2065">
                  <c:v>5.4873127223468696</c:v>
                </c:pt>
                <c:pt idx="2066">
                  <c:v>-1.9226641342733699</c:v>
                </c:pt>
                <c:pt idx="2067">
                  <c:v>-3.5992505947137299</c:v>
                </c:pt>
                <c:pt idx="2068">
                  <c:v>-0.97569875577883003</c:v>
                </c:pt>
                <c:pt idx="2069">
                  <c:v>4.2316344255178899</c:v>
                </c:pt>
                <c:pt idx="2070">
                  <c:v>2.9326184624317202</c:v>
                </c:pt>
                <c:pt idx="2071">
                  <c:v>6.0718038359497202</c:v>
                </c:pt>
                <c:pt idx="2072">
                  <c:v>2.8328602419631501</c:v>
                </c:pt>
                <c:pt idx="2073">
                  <c:v>-2.34684424042617</c:v>
                </c:pt>
                <c:pt idx="2074">
                  <c:v>-2.52104486702425</c:v>
                </c:pt>
                <c:pt idx="2075">
                  <c:v>-1.35675610531494</c:v>
                </c:pt>
                <c:pt idx="2076">
                  <c:v>4.1238051227333896</c:v>
                </c:pt>
                <c:pt idx="2077">
                  <c:v>2.43495693268361</c:v>
                </c:pt>
                <c:pt idx="2078">
                  <c:v>-2.0884719201783501</c:v>
                </c:pt>
                <c:pt idx="2079">
                  <c:v>-1.5272692035256601</c:v>
                </c:pt>
                <c:pt idx="2080">
                  <c:v>-5.0388175550908496</c:v>
                </c:pt>
                <c:pt idx="2081">
                  <c:v>-2.34764186897231</c:v>
                </c:pt>
                <c:pt idx="2082">
                  <c:v>-2.5537583545081501</c:v>
                </c:pt>
                <c:pt idx="2083">
                  <c:v>4.7516219930284098</c:v>
                </c:pt>
                <c:pt idx="2084">
                  <c:v>2.9851277206603299</c:v>
                </c:pt>
                <c:pt idx="2085">
                  <c:v>4.48791908867054</c:v>
                </c:pt>
                <c:pt idx="2086">
                  <c:v>3.3444157189836199</c:v>
                </c:pt>
                <c:pt idx="2087">
                  <c:v>-0.90816047184616799</c:v>
                </c:pt>
                <c:pt idx="2088">
                  <c:v>4.7587282433702898</c:v>
                </c:pt>
                <c:pt idx="2089">
                  <c:v>-2.8529969568440698</c:v>
                </c:pt>
                <c:pt idx="2090">
                  <c:v>1.02616926021403</c:v>
                </c:pt>
                <c:pt idx="2091">
                  <c:v>2.4397218630023598</c:v>
                </c:pt>
                <c:pt idx="2092">
                  <c:v>5.1314571418689496</c:v>
                </c:pt>
                <c:pt idx="2093">
                  <c:v>-1.48481728031662</c:v>
                </c:pt>
                <c:pt idx="2094">
                  <c:v>-2.1793723807939598</c:v>
                </c:pt>
                <c:pt idx="2095">
                  <c:v>-1.0393463033358099</c:v>
                </c:pt>
                <c:pt idx="2096">
                  <c:v>-1.6506127443032299</c:v>
                </c:pt>
                <c:pt idx="2097">
                  <c:v>4.0143891488217402</c:v>
                </c:pt>
                <c:pt idx="2098">
                  <c:v>-1.56709430241096</c:v>
                </c:pt>
                <c:pt idx="2099">
                  <c:v>4.8146584630985201</c:v>
                </c:pt>
                <c:pt idx="2100">
                  <c:v>-1.9575236951272501</c:v>
                </c:pt>
                <c:pt idx="2101">
                  <c:v>3.5564369126001898</c:v>
                </c:pt>
                <c:pt idx="2102">
                  <c:v>4.5003750008490897</c:v>
                </c:pt>
                <c:pt idx="2103">
                  <c:v>-2.90994292336371</c:v>
                </c:pt>
                <c:pt idx="2104">
                  <c:v>6.0419099353676202</c:v>
                </c:pt>
                <c:pt idx="2105">
                  <c:v>-2.5388834390838602</c:v>
                </c:pt>
                <c:pt idx="2106">
                  <c:v>-2.7903558864311901</c:v>
                </c:pt>
                <c:pt idx="2107">
                  <c:v>5.7846489210067604</c:v>
                </c:pt>
                <c:pt idx="2108">
                  <c:v>6.68420711127209</c:v>
                </c:pt>
                <c:pt idx="2109">
                  <c:v>4.7915264158264401</c:v>
                </c:pt>
                <c:pt idx="2110">
                  <c:v>-0.26367738119491801</c:v>
                </c:pt>
                <c:pt idx="2111">
                  <c:v>-1.90181943089896</c:v>
                </c:pt>
                <c:pt idx="2112">
                  <c:v>-3.7347607403329199</c:v>
                </c:pt>
                <c:pt idx="2113">
                  <c:v>-3.9571940955812899</c:v>
                </c:pt>
                <c:pt idx="2114">
                  <c:v>4.4607022410203001</c:v>
                </c:pt>
                <c:pt idx="2115">
                  <c:v>-1.63175672629657</c:v>
                </c:pt>
                <c:pt idx="2116">
                  <c:v>-0.90010082366720001</c:v>
                </c:pt>
                <c:pt idx="2117">
                  <c:v>5.5117060697280396</c:v>
                </c:pt>
                <c:pt idx="2118">
                  <c:v>5.1037438268821198</c:v>
                </c:pt>
                <c:pt idx="2119">
                  <c:v>5.662952213094</c:v>
                </c:pt>
                <c:pt idx="2120">
                  <c:v>-0.66737661643347401</c:v>
                </c:pt>
                <c:pt idx="2121">
                  <c:v>-1.1162750530939001</c:v>
                </c:pt>
                <c:pt idx="2122">
                  <c:v>-2.6296584901973601</c:v>
                </c:pt>
                <c:pt idx="2123">
                  <c:v>5.8087412311152802</c:v>
                </c:pt>
                <c:pt idx="2124">
                  <c:v>3.4536240004249001</c:v>
                </c:pt>
                <c:pt idx="2125">
                  <c:v>-1.7192446798563701</c:v>
                </c:pt>
                <c:pt idx="2126">
                  <c:v>-0.86806983964704998</c:v>
                </c:pt>
                <c:pt idx="2127">
                  <c:v>4.5811991366371299</c:v>
                </c:pt>
                <c:pt idx="2128">
                  <c:v>3.1438053758661502</c:v>
                </c:pt>
                <c:pt idx="2129">
                  <c:v>-5.2878399429424698</c:v>
                </c:pt>
                <c:pt idx="2130">
                  <c:v>-2.63117597115144</c:v>
                </c:pt>
                <c:pt idx="2131">
                  <c:v>-0.14513850127831199</c:v>
                </c:pt>
                <c:pt idx="2132">
                  <c:v>-2.1617912258250498</c:v>
                </c:pt>
                <c:pt idx="2133">
                  <c:v>2.7699160203715798</c:v>
                </c:pt>
                <c:pt idx="2134">
                  <c:v>-4.6843588653393198</c:v>
                </c:pt>
                <c:pt idx="2135">
                  <c:v>-2.5785319372041</c:v>
                </c:pt>
                <c:pt idx="2136">
                  <c:v>-1.03712200204702</c:v>
                </c:pt>
                <c:pt idx="2137">
                  <c:v>-0.89738614238844205</c:v>
                </c:pt>
                <c:pt idx="2138">
                  <c:v>-1.6986573162655401</c:v>
                </c:pt>
                <c:pt idx="2139">
                  <c:v>-3.1693024996098802</c:v>
                </c:pt>
                <c:pt idx="2140">
                  <c:v>3.8259609787545301</c:v>
                </c:pt>
                <c:pt idx="2141">
                  <c:v>-1.5146274768996899</c:v>
                </c:pt>
                <c:pt idx="2142">
                  <c:v>5.0830483071029997</c:v>
                </c:pt>
                <c:pt idx="2143">
                  <c:v>3.23252878409598</c:v>
                </c:pt>
                <c:pt idx="2144">
                  <c:v>-1.11711199429873</c:v>
                </c:pt>
                <c:pt idx="2145">
                  <c:v>3.8739061886561998</c:v>
                </c:pt>
                <c:pt idx="2146">
                  <c:v>4.0413551461672803</c:v>
                </c:pt>
                <c:pt idx="2147">
                  <c:v>5.2287325471357997</c:v>
                </c:pt>
                <c:pt idx="2148">
                  <c:v>0.12901149246142199</c:v>
                </c:pt>
                <c:pt idx="2149">
                  <c:v>-1.7358783207186499</c:v>
                </c:pt>
                <c:pt idx="2150">
                  <c:v>-2.1618310818977902</c:v>
                </c:pt>
                <c:pt idx="2151">
                  <c:v>3.3360393802695598</c:v>
                </c:pt>
                <c:pt idx="2152">
                  <c:v>-0.40234127201618097</c:v>
                </c:pt>
                <c:pt idx="2153">
                  <c:v>-4.2086679859194298</c:v>
                </c:pt>
                <c:pt idx="2154">
                  <c:v>4.17964738121018</c:v>
                </c:pt>
                <c:pt idx="2155">
                  <c:v>0.95139180241189403</c:v>
                </c:pt>
                <c:pt idx="2156">
                  <c:v>-3.0551992570311999</c:v>
                </c:pt>
                <c:pt idx="2157">
                  <c:v>4.7096179241052996</c:v>
                </c:pt>
                <c:pt idx="2158">
                  <c:v>2.76755449316471</c:v>
                </c:pt>
                <c:pt idx="2159">
                  <c:v>3.9639216385495999</c:v>
                </c:pt>
                <c:pt idx="2160">
                  <c:v>-3.0177855355141401</c:v>
                </c:pt>
                <c:pt idx="2161">
                  <c:v>3.4549811167652198</c:v>
                </c:pt>
                <c:pt idx="2162">
                  <c:v>-2.07272298921951</c:v>
                </c:pt>
                <c:pt idx="2163">
                  <c:v>0.47263927306200798</c:v>
                </c:pt>
                <c:pt idx="2164">
                  <c:v>-2.3918410483148298</c:v>
                </c:pt>
                <c:pt idx="2165">
                  <c:v>-2.0386800169475499</c:v>
                </c:pt>
                <c:pt idx="2166">
                  <c:v>-3.0008929502172199</c:v>
                </c:pt>
                <c:pt idx="2167">
                  <c:v>-0.44650786136155401</c:v>
                </c:pt>
                <c:pt idx="2168">
                  <c:v>-2.35194467423563</c:v>
                </c:pt>
                <c:pt idx="2169">
                  <c:v>5.4277312658431898</c:v>
                </c:pt>
                <c:pt idx="2170">
                  <c:v>-8.0032116316406707E-2</c:v>
                </c:pt>
                <c:pt idx="2171">
                  <c:v>-1.22620774949564</c:v>
                </c:pt>
                <c:pt idx="2172">
                  <c:v>-1.78335839990802</c:v>
                </c:pt>
                <c:pt idx="2173">
                  <c:v>5.0046259070977497</c:v>
                </c:pt>
                <c:pt idx="2174">
                  <c:v>-1.63860842300471</c:v>
                </c:pt>
                <c:pt idx="2175">
                  <c:v>-0.63837295160701801</c:v>
                </c:pt>
                <c:pt idx="2176">
                  <c:v>-1.6776290019132101</c:v>
                </c:pt>
                <c:pt idx="2177">
                  <c:v>3.5553571326309998</c:v>
                </c:pt>
                <c:pt idx="2178">
                  <c:v>-1.13014268293172</c:v>
                </c:pt>
                <c:pt idx="2179">
                  <c:v>-1.79118270968486</c:v>
                </c:pt>
                <c:pt idx="2180">
                  <c:v>-1.93280616985371</c:v>
                </c:pt>
                <c:pt idx="2181">
                  <c:v>4.22759523805854</c:v>
                </c:pt>
                <c:pt idx="2182">
                  <c:v>4.8275735079220299</c:v>
                </c:pt>
                <c:pt idx="2183">
                  <c:v>-4.1655601671419697</c:v>
                </c:pt>
                <c:pt idx="2184">
                  <c:v>5.6133180360537702</c:v>
                </c:pt>
                <c:pt idx="2185">
                  <c:v>-4.8843826711024603</c:v>
                </c:pt>
                <c:pt idx="2186">
                  <c:v>-0.79367866287223299</c:v>
                </c:pt>
                <c:pt idx="2187">
                  <c:v>-1.9454542804914301</c:v>
                </c:pt>
                <c:pt idx="2188">
                  <c:v>-2.5487600205963798</c:v>
                </c:pt>
                <c:pt idx="2189">
                  <c:v>-1.39583972746427</c:v>
                </c:pt>
                <c:pt idx="2190">
                  <c:v>3.7820819646875199</c:v>
                </c:pt>
                <c:pt idx="2191">
                  <c:v>-2.43557801152626</c:v>
                </c:pt>
                <c:pt idx="2192">
                  <c:v>-0.78994008983038</c:v>
                </c:pt>
                <c:pt idx="2193">
                  <c:v>5.5671508950527899</c:v>
                </c:pt>
                <c:pt idx="2194">
                  <c:v>4.4737277736030299</c:v>
                </c:pt>
                <c:pt idx="2195">
                  <c:v>3.49787754824884</c:v>
                </c:pt>
                <c:pt idx="2196">
                  <c:v>-2.4630335149959901</c:v>
                </c:pt>
                <c:pt idx="2197">
                  <c:v>3.38081699737273</c:v>
                </c:pt>
                <c:pt idx="2198">
                  <c:v>-2.9800322422354699</c:v>
                </c:pt>
                <c:pt idx="2199">
                  <c:v>-2.3960394952858302</c:v>
                </c:pt>
                <c:pt idx="2200">
                  <c:v>-0.75761215893899303</c:v>
                </c:pt>
                <c:pt idx="2201">
                  <c:v>5.1304683606022801</c:v>
                </c:pt>
                <c:pt idx="2202">
                  <c:v>-3.9304082827162601</c:v>
                </c:pt>
                <c:pt idx="2203">
                  <c:v>0.15390265234907899</c:v>
                </c:pt>
                <c:pt idx="2204">
                  <c:v>-1.8358945352165399</c:v>
                </c:pt>
                <c:pt idx="2205">
                  <c:v>-0.11535904216116501</c:v>
                </c:pt>
                <c:pt idx="2206">
                  <c:v>3.6015149724353899</c:v>
                </c:pt>
                <c:pt idx="2207">
                  <c:v>-2.1536244038247201</c:v>
                </c:pt>
                <c:pt idx="2208">
                  <c:v>-3.7551521074199998</c:v>
                </c:pt>
                <c:pt idx="2209">
                  <c:v>-0.81592236398687801</c:v>
                </c:pt>
                <c:pt idx="2210">
                  <c:v>3.0289584205604698</c:v>
                </c:pt>
                <c:pt idx="2211">
                  <c:v>-1.39656374147281</c:v>
                </c:pt>
                <c:pt idx="2212">
                  <c:v>5.4939842260109204</c:v>
                </c:pt>
                <c:pt idx="2213">
                  <c:v>-0.48060263482403798</c:v>
                </c:pt>
                <c:pt idx="2214">
                  <c:v>-4.2747055796326299</c:v>
                </c:pt>
                <c:pt idx="2215">
                  <c:v>-8.0824518220869696E-2</c:v>
                </c:pt>
                <c:pt idx="2216">
                  <c:v>-1.43783325935031</c:v>
                </c:pt>
                <c:pt idx="2217">
                  <c:v>4.9926065433991198</c:v>
                </c:pt>
                <c:pt idx="2218">
                  <c:v>-1.4422361874192799</c:v>
                </c:pt>
                <c:pt idx="2219">
                  <c:v>3.1497319016473901</c:v>
                </c:pt>
                <c:pt idx="2220">
                  <c:v>-2.06819909945543</c:v>
                </c:pt>
                <c:pt idx="2221">
                  <c:v>-0.94764948256620596</c:v>
                </c:pt>
                <c:pt idx="2222">
                  <c:v>-1.68171648423148</c:v>
                </c:pt>
                <c:pt idx="2223">
                  <c:v>-0.43957578438674899</c:v>
                </c:pt>
                <c:pt idx="2224">
                  <c:v>-0.67795315372418796</c:v>
                </c:pt>
                <c:pt idx="2225">
                  <c:v>-0.55598179471805298</c:v>
                </c:pt>
                <c:pt idx="2226">
                  <c:v>4.7755889671413803</c:v>
                </c:pt>
                <c:pt idx="2227">
                  <c:v>-0.82736738969512102</c:v>
                </c:pt>
                <c:pt idx="2228">
                  <c:v>-1.80087564189953</c:v>
                </c:pt>
                <c:pt idx="2229">
                  <c:v>4.7637852684034199</c:v>
                </c:pt>
                <c:pt idx="2230">
                  <c:v>-3.8765338602294301</c:v>
                </c:pt>
                <c:pt idx="2231">
                  <c:v>-2.4593331499717799</c:v>
                </c:pt>
                <c:pt idx="2232">
                  <c:v>-1.8360358534069501</c:v>
                </c:pt>
                <c:pt idx="2233">
                  <c:v>-3.6359566187978598</c:v>
                </c:pt>
                <c:pt idx="2234">
                  <c:v>-2.2963137779068998</c:v>
                </c:pt>
                <c:pt idx="2235">
                  <c:v>9.1622143097822101E-2</c:v>
                </c:pt>
                <c:pt idx="2236">
                  <c:v>3.03744412176159</c:v>
                </c:pt>
                <c:pt idx="2237">
                  <c:v>0.32724933144746199</c:v>
                </c:pt>
                <c:pt idx="2238">
                  <c:v>-0.81391233708698496</c:v>
                </c:pt>
                <c:pt idx="2239">
                  <c:v>5.8660640227577598</c:v>
                </c:pt>
                <c:pt idx="2240">
                  <c:v>-2.8765048414182601</c:v>
                </c:pt>
                <c:pt idx="2241">
                  <c:v>4.1559166460956796</c:v>
                </c:pt>
                <c:pt idx="2242">
                  <c:v>4.7268688896989799</c:v>
                </c:pt>
                <c:pt idx="2243">
                  <c:v>-0.65907836384139895</c:v>
                </c:pt>
                <c:pt idx="2244">
                  <c:v>-0.58323711026938097</c:v>
                </c:pt>
                <c:pt idx="2245">
                  <c:v>-3.3776764109049</c:v>
                </c:pt>
                <c:pt idx="2246">
                  <c:v>-0.858621070292935</c:v>
                </c:pt>
                <c:pt idx="2247">
                  <c:v>-2.5672878262709702</c:v>
                </c:pt>
                <c:pt idx="2248">
                  <c:v>-1.73506630233412</c:v>
                </c:pt>
                <c:pt idx="2249">
                  <c:v>4.2988140235080197</c:v>
                </c:pt>
                <c:pt idx="2250">
                  <c:v>-1.23846371592756</c:v>
                </c:pt>
                <c:pt idx="2251">
                  <c:v>-0.25895341019524698</c:v>
                </c:pt>
                <c:pt idx="2252">
                  <c:v>-3.6541020128074799</c:v>
                </c:pt>
                <c:pt idx="2253">
                  <c:v>4.75393740405325</c:v>
                </c:pt>
                <c:pt idx="2254">
                  <c:v>-4.64195781453249</c:v>
                </c:pt>
                <c:pt idx="2255">
                  <c:v>-1.12723664221168</c:v>
                </c:pt>
                <c:pt idx="2256">
                  <c:v>-1.2626925790036101</c:v>
                </c:pt>
                <c:pt idx="2257">
                  <c:v>-0.478055902496412</c:v>
                </c:pt>
                <c:pt idx="2258">
                  <c:v>5.03927481713988</c:v>
                </c:pt>
                <c:pt idx="2259">
                  <c:v>-2.73692322095479</c:v>
                </c:pt>
                <c:pt idx="2260">
                  <c:v>-2.0316067593245801</c:v>
                </c:pt>
                <c:pt idx="2261">
                  <c:v>-1.8599839441873101</c:v>
                </c:pt>
                <c:pt idx="2262">
                  <c:v>4.8238431418372096</c:v>
                </c:pt>
                <c:pt idx="2263">
                  <c:v>3.5738930649821699</c:v>
                </c:pt>
                <c:pt idx="2264">
                  <c:v>-1.2710542802940701</c:v>
                </c:pt>
                <c:pt idx="2265">
                  <c:v>-0.88381577682167101</c:v>
                </c:pt>
                <c:pt idx="2266">
                  <c:v>-3.2673019067395099</c:v>
                </c:pt>
                <c:pt idx="2267">
                  <c:v>-3.1233663834076402</c:v>
                </c:pt>
                <c:pt idx="2268">
                  <c:v>2.6882269256926299</c:v>
                </c:pt>
                <c:pt idx="2269">
                  <c:v>-1.0657038599276001</c:v>
                </c:pt>
                <c:pt idx="2270">
                  <c:v>6.3898824028317902</c:v>
                </c:pt>
                <c:pt idx="2271">
                  <c:v>4.2973577752491297</c:v>
                </c:pt>
                <c:pt idx="2272">
                  <c:v>0.11436534766722301</c:v>
                </c:pt>
                <c:pt idx="2273">
                  <c:v>5.6338033433066101</c:v>
                </c:pt>
                <c:pt idx="2274">
                  <c:v>-1.7283295906420999</c:v>
                </c:pt>
                <c:pt idx="2275">
                  <c:v>-0.497172881634314</c:v>
                </c:pt>
                <c:pt idx="2276">
                  <c:v>4.6747937483314699</c:v>
                </c:pt>
                <c:pt idx="2277">
                  <c:v>-2.61928746821446</c:v>
                </c:pt>
                <c:pt idx="2278">
                  <c:v>-4.6361608638356699</c:v>
                </c:pt>
                <c:pt idx="2279">
                  <c:v>4.8980510615619099</c:v>
                </c:pt>
                <c:pt idx="2280">
                  <c:v>-3.6912891841178501</c:v>
                </c:pt>
                <c:pt idx="2281">
                  <c:v>-0.94102721697010305</c:v>
                </c:pt>
                <c:pt idx="2282">
                  <c:v>3.7902515759270901</c:v>
                </c:pt>
                <c:pt idx="2283">
                  <c:v>4.3704062899515099</c:v>
                </c:pt>
                <c:pt idx="2284">
                  <c:v>-1.5135706710705401</c:v>
                </c:pt>
                <c:pt idx="2285">
                  <c:v>-0.65246870559515402</c:v>
                </c:pt>
                <c:pt idx="2286">
                  <c:v>-3.14605254811373</c:v>
                </c:pt>
                <c:pt idx="2287">
                  <c:v>-3.3827774862664302</c:v>
                </c:pt>
                <c:pt idx="2288">
                  <c:v>5.1866872041744196</c:v>
                </c:pt>
                <c:pt idx="2289">
                  <c:v>0.55122061609359696</c:v>
                </c:pt>
                <c:pt idx="2290">
                  <c:v>5.3181815630352904</c:v>
                </c:pt>
                <c:pt idx="2291">
                  <c:v>0.222854649492463</c:v>
                </c:pt>
                <c:pt idx="2292">
                  <c:v>-0.48151212677701499</c:v>
                </c:pt>
                <c:pt idx="2293">
                  <c:v>-0.43577445356699201</c:v>
                </c:pt>
                <c:pt idx="2294">
                  <c:v>2.8144866283084502</c:v>
                </c:pt>
                <c:pt idx="2295">
                  <c:v>5.5778852868113198</c:v>
                </c:pt>
                <c:pt idx="2296">
                  <c:v>3.7223614666882798</c:v>
                </c:pt>
                <c:pt idx="2297">
                  <c:v>5.3158951723086396</c:v>
                </c:pt>
                <c:pt idx="2298">
                  <c:v>-2.3865367490705398</c:v>
                </c:pt>
                <c:pt idx="2299">
                  <c:v>-2.5984330541951302</c:v>
                </c:pt>
                <c:pt idx="2300">
                  <c:v>-3.4184385357623701</c:v>
                </c:pt>
                <c:pt idx="2301">
                  <c:v>2.72379742425833</c:v>
                </c:pt>
                <c:pt idx="2302">
                  <c:v>3.9899457215279002</c:v>
                </c:pt>
                <c:pt idx="2303">
                  <c:v>-2.8581218089668998</c:v>
                </c:pt>
                <c:pt idx="2304">
                  <c:v>3.4406500813220502</c:v>
                </c:pt>
                <c:pt idx="2305">
                  <c:v>5.0854775497559803</c:v>
                </c:pt>
                <c:pt idx="2306">
                  <c:v>5.83521371196621</c:v>
                </c:pt>
                <c:pt idx="2307">
                  <c:v>-2.1937529544090202</c:v>
                </c:pt>
                <c:pt idx="2308">
                  <c:v>4.76925417763296</c:v>
                </c:pt>
                <c:pt idx="2309">
                  <c:v>3.7619476788709099</c:v>
                </c:pt>
                <c:pt idx="2310">
                  <c:v>-1.14482247036754</c:v>
                </c:pt>
                <c:pt idx="2311">
                  <c:v>-1.80209821078099</c:v>
                </c:pt>
                <c:pt idx="2312">
                  <c:v>5.652663234367</c:v>
                </c:pt>
                <c:pt idx="2313">
                  <c:v>4.5892661388450202</c:v>
                </c:pt>
                <c:pt idx="2314">
                  <c:v>-2.0229430443854</c:v>
                </c:pt>
                <c:pt idx="2315">
                  <c:v>-1.54516607244532</c:v>
                </c:pt>
                <c:pt idx="2316">
                  <c:v>-2.0111048936204901</c:v>
                </c:pt>
                <c:pt idx="2317">
                  <c:v>5.6280299213061697</c:v>
                </c:pt>
                <c:pt idx="2318">
                  <c:v>-1.9648586573570299</c:v>
                </c:pt>
                <c:pt idx="2319">
                  <c:v>-3.3006947126431299</c:v>
                </c:pt>
                <c:pt idx="2320">
                  <c:v>-1.5041432519213001</c:v>
                </c:pt>
                <c:pt idx="2321">
                  <c:v>3.6292175032211702</c:v>
                </c:pt>
                <c:pt idx="2322">
                  <c:v>-2.0273704541035502</c:v>
                </c:pt>
                <c:pt idx="2323">
                  <c:v>-1.91449024805824</c:v>
                </c:pt>
                <c:pt idx="2324">
                  <c:v>3.0170959978688998</c:v>
                </c:pt>
                <c:pt idx="2325">
                  <c:v>-1.33736787849946</c:v>
                </c:pt>
                <c:pt idx="2326">
                  <c:v>-2.3948235729419398</c:v>
                </c:pt>
                <c:pt idx="2327">
                  <c:v>-2.5097045351168199</c:v>
                </c:pt>
                <c:pt idx="2328">
                  <c:v>-0.96737905152190995</c:v>
                </c:pt>
                <c:pt idx="2329">
                  <c:v>5.29870276890298</c:v>
                </c:pt>
                <c:pt idx="2330">
                  <c:v>-4.9192949547495104</c:v>
                </c:pt>
                <c:pt idx="2331">
                  <c:v>0.11110625448719499</c:v>
                </c:pt>
                <c:pt idx="2332">
                  <c:v>5.6428720885191899</c:v>
                </c:pt>
                <c:pt idx="2333">
                  <c:v>-2.7339479484295999</c:v>
                </c:pt>
                <c:pt idx="2334">
                  <c:v>-3.2988135455254302</c:v>
                </c:pt>
                <c:pt idx="2335">
                  <c:v>-2.9333500513658999</c:v>
                </c:pt>
                <c:pt idx="2336">
                  <c:v>5.09500828429191</c:v>
                </c:pt>
                <c:pt idx="2337">
                  <c:v>-3.0707703214356998</c:v>
                </c:pt>
                <c:pt idx="2338">
                  <c:v>-1.7115503963837899</c:v>
                </c:pt>
                <c:pt idx="2339">
                  <c:v>-1.13769618503972</c:v>
                </c:pt>
                <c:pt idx="2340">
                  <c:v>-3.66444095054795</c:v>
                </c:pt>
                <c:pt idx="2341">
                  <c:v>4.5771210062209198</c:v>
                </c:pt>
                <c:pt idx="2342">
                  <c:v>-3.8104459610000698</c:v>
                </c:pt>
                <c:pt idx="2343">
                  <c:v>4.4544845703483604</c:v>
                </c:pt>
                <c:pt idx="2344">
                  <c:v>-2.00516687278343</c:v>
                </c:pt>
                <c:pt idx="2345">
                  <c:v>-2.46840337484233</c:v>
                </c:pt>
                <c:pt idx="2346">
                  <c:v>2.9283510783500701</c:v>
                </c:pt>
                <c:pt idx="2347">
                  <c:v>-1.7790796649249701</c:v>
                </c:pt>
                <c:pt idx="2348">
                  <c:v>-1.3640427828772399</c:v>
                </c:pt>
                <c:pt idx="2349">
                  <c:v>-0.38369944446137499</c:v>
                </c:pt>
                <c:pt idx="2350">
                  <c:v>-3.4356743957025002</c:v>
                </c:pt>
                <c:pt idx="2351">
                  <c:v>-2.4416916298291702</c:v>
                </c:pt>
                <c:pt idx="2352">
                  <c:v>4.1108078519120497</c:v>
                </c:pt>
                <c:pt idx="2353">
                  <c:v>-0.11868895528614</c:v>
                </c:pt>
                <c:pt idx="2354">
                  <c:v>4.4935352172976604</c:v>
                </c:pt>
                <c:pt idx="2355">
                  <c:v>-1.9097273463500699</c:v>
                </c:pt>
                <c:pt idx="2356">
                  <c:v>-2.55629562894643</c:v>
                </c:pt>
                <c:pt idx="2357">
                  <c:v>-1.1272182325670601</c:v>
                </c:pt>
                <c:pt idx="2358">
                  <c:v>3.57367271161946</c:v>
                </c:pt>
                <c:pt idx="2359">
                  <c:v>4.5163363418567402</c:v>
                </c:pt>
                <c:pt idx="2360">
                  <c:v>4.72514415747876</c:v>
                </c:pt>
                <c:pt idx="2361">
                  <c:v>-1.59513601538613</c:v>
                </c:pt>
                <c:pt idx="2362">
                  <c:v>3.9247329927113599</c:v>
                </c:pt>
                <c:pt idx="2363">
                  <c:v>-0.37698942759415599</c:v>
                </c:pt>
                <c:pt idx="2364">
                  <c:v>4.4539869939841301</c:v>
                </c:pt>
                <c:pt idx="2365">
                  <c:v>-0.62976081118524796</c:v>
                </c:pt>
                <c:pt idx="2366">
                  <c:v>-2.75058953724862</c:v>
                </c:pt>
                <c:pt idx="2367">
                  <c:v>-2.3203927171620702</c:v>
                </c:pt>
                <c:pt idx="2368">
                  <c:v>-0.219468429638395</c:v>
                </c:pt>
                <c:pt idx="2369">
                  <c:v>-1.26402018914393</c:v>
                </c:pt>
                <c:pt idx="2370">
                  <c:v>6.61016428712127</c:v>
                </c:pt>
                <c:pt idx="2371">
                  <c:v>-2.1634004676824299</c:v>
                </c:pt>
                <c:pt idx="2372">
                  <c:v>-1.3606539741166199</c:v>
                </c:pt>
                <c:pt idx="2373">
                  <c:v>-2.0082859141774398</c:v>
                </c:pt>
                <c:pt idx="2374">
                  <c:v>4.8036699413622896</c:v>
                </c:pt>
                <c:pt idx="2375">
                  <c:v>-3.8402904400012901</c:v>
                </c:pt>
                <c:pt idx="2376">
                  <c:v>-2.8123197127375601</c:v>
                </c:pt>
                <c:pt idx="2377">
                  <c:v>4.7068153974765501</c:v>
                </c:pt>
                <c:pt idx="2378">
                  <c:v>-5.0287892119761297</c:v>
                </c:pt>
                <c:pt idx="2379">
                  <c:v>-1.8188079230934699</c:v>
                </c:pt>
                <c:pt idx="2380">
                  <c:v>-1.6471531592823001</c:v>
                </c:pt>
                <c:pt idx="2381">
                  <c:v>-0.78172060257528098</c:v>
                </c:pt>
                <c:pt idx="2382">
                  <c:v>-7.3659980993358895E-2</c:v>
                </c:pt>
                <c:pt idx="2383">
                  <c:v>5.7693405213158204</c:v>
                </c:pt>
                <c:pt idx="2384">
                  <c:v>-6.18928528401492</c:v>
                </c:pt>
                <c:pt idx="2385">
                  <c:v>-1.0255284015721801E-2</c:v>
                </c:pt>
                <c:pt idx="2386">
                  <c:v>-1.68537666218186</c:v>
                </c:pt>
                <c:pt idx="2387">
                  <c:v>-2.8097612033154502</c:v>
                </c:pt>
                <c:pt idx="2388">
                  <c:v>-2.78394431787848</c:v>
                </c:pt>
                <c:pt idx="2389">
                  <c:v>-1.0174471765162001</c:v>
                </c:pt>
                <c:pt idx="2390">
                  <c:v>-1.3726161558944501</c:v>
                </c:pt>
                <c:pt idx="2391">
                  <c:v>5.6273192948805004</c:v>
                </c:pt>
                <c:pt idx="2392">
                  <c:v>3.87506524364967</c:v>
                </c:pt>
                <c:pt idx="2393">
                  <c:v>-1.7698208343517901</c:v>
                </c:pt>
                <c:pt idx="2394">
                  <c:v>3.4621687270386801</c:v>
                </c:pt>
                <c:pt idx="2395">
                  <c:v>5.9112200885355097</c:v>
                </c:pt>
                <c:pt idx="2396">
                  <c:v>-3.2728197533735299</c:v>
                </c:pt>
                <c:pt idx="2397">
                  <c:v>-3.0713111746703401</c:v>
                </c:pt>
                <c:pt idx="2398">
                  <c:v>3.8068441324463498</c:v>
                </c:pt>
                <c:pt idx="2399">
                  <c:v>-0.71748161261210697</c:v>
                </c:pt>
                <c:pt idx="2400">
                  <c:v>4.8493898734501597</c:v>
                </c:pt>
                <c:pt idx="2401">
                  <c:v>4.5039099512124201</c:v>
                </c:pt>
                <c:pt idx="2402">
                  <c:v>-2.1341401991473998</c:v>
                </c:pt>
                <c:pt idx="2403">
                  <c:v>-2.7618520497803898</c:v>
                </c:pt>
                <c:pt idx="2404">
                  <c:v>5.7839091527889597</c:v>
                </c:pt>
                <c:pt idx="2405">
                  <c:v>5.8763671186018103</c:v>
                </c:pt>
                <c:pt idx="2406">
                  <c:v>-1.0111141250447599</c:v>
                </c:pt>
                <c:pt idx="2407">
                  <c:v>-1.94260530335015</c:v>
                </c:pt>
                <c:pt idx="2408">
                  <c:v>-3.2448778356028001</c:v>
                </c:pt>
                <c:pt idx="2409">
                  <c:v>4.5908982802871403</c:v>
                </c:pt>
                <c:pt idx="2410">
                  <c:v>3.7785936359394299</c:v>
                </c:pt>
                <c:pt idx="2411">
                  <c:v>4.0808988516484801</c:v>
                </c:pt>
                <c:pt idx="2412">
                  <c:v>3.8346635420163002</c:v>
                </c:pt>
                <c:pt idx="2413">
                  <c:v>-1.5376841372298999</c:v>
                </c:pt>
                <c:pt idx="2414">
                  <c:v>-2.0792105380060399</c:v>
                </c:pt>
                <c:pt idx="2415">
                  <c:v>5.31187497855354</c:v>
                </c:pt>
                <c:pt idx="2416">
                  <c:v>-3.2638512486505902</c:v>
                </c:pt>
                <c:pt idx="2417">
                  <c:v>3.7530449487584501</c:v>
                </c:pt>
                <c:pt idx="2418">
                  <c:v>-4.47569881216765</c:v>
                </c:pt>
                <c:pt idx="2419">
                  <c:v>3.7061938689096601</c:v>
                </c:pt>
                <c:pt idx="2420">
                  <c:v>-2.0224339237784799</c:v>
                </c:pt>
                <c:pt idx="2421">
                  <c:v>5.4772150120774397</c:v>
                </c:pt>
                <c:pt idx="2422">
                  <c:v>-2.0920859937421499</c:v>
                </c:pt>
                <c:pt idx="2423">
                  <c:v>-3.6610030728141099</c:v>
                </c:pt>
                <c:pt idx="2424">
                  <c:v>-3.0778738965199799</c:v>
                </c:pt>
                <c:pt idx="2425">
                  <c:v>-4.3454560059574998</c:v>
                </c:pt>
                <c:pt idx="2426">
                  <c:v>3.1658495692188899</c:v>
                </c:pt>
                <c:pt idx="2427">
                  <c:v>-2.7536982493217401</c:v>
                </c:pt>
                <c:pt idx="2428">
                  <c:v>-3.7302480937064</c:v>
                </c:pt>
                <c:pt idx="2429">
                  <c:v>-3.1959444550477598</c:v>
                </c:pt>
                <c:pt idx="2430">
                  <c:v>-1.4212338607002899</c:v>
                </c:pt>
                <c:pt idx="2431">
                  <c:v>-1.4716492491239099</c:v>
                </c:pt>
                <c:pt idx="2432">
                  <c:v>4.2208764358758399</c:v>
                </c:pt>
                <c:pt idx="2433">
                  <c:v>-1.1044478486304801</c:v>
                </c:pt>
                <c:pt idx="2434">
                  <c:v>-3.3553496664503899</c:v>
                </c:pt>
                <c:pt idx="2435">
                  <c:v>4.4839839880288004</c:v>
                </c:pt>
                <c:pt idx="2436">
                  <c:v>4.7960039878520098</c:v>
                </c:pt>
                <c:pt idx="2437">
                  <c:v>-2.97396376307332</c:v>
                </c:pt>
                <c:pt idx="2438">
                  <c:v>-2.6248106891069001</c:v>
                </c:pt>
                <c:pt idx="2439">
                  <c:v>-2.6288470714282899</c:v>
                </c:pt>
                <c:pt idx="2440">
                  <c:v>6.1775216445736101</c:v>
                </c:pt>
                <c:pt idx="2441">
                  <c:v>2.7168956290688899</c:v>
                </c:pt>
                <c:pt idx="2442">
                  <c:v>3.1070940814453998</c:v>
                </c:pt>
                <c:pt idx="2443">
                  <c:v>-1.64042596743038</c:v>
                </c:pt>
                <c:pt idx="2444">
                  <c:v>-1.02492795260183</c:v>
                </c:pt>
                <c:pt idx="2445">
                  <c:v>5.0136505121019699</c:v>
                </c:pt>
                <c:pt idx="2446">
                  <c:v>-4.1290338635880701</c:v>
                </c:pt>
                <c:pt idx="2447">
                  <c:v>-1.0988723672505201</c:v>
                </c:pt>
                <c:pt idx="2448">
                  <c:v>-0.87421206277096497</c:v>
                </c:pt>
                <c:pt idx="2449">
                  <c:v>-2.2014553692919301</c:v>
                </c:pt>
                <c:pt idx="2450">
                  <c:v>-4.2070451694690201</c:v>
                </c:pt>
                <c:pt idx="2451">
                  <c:v>-4.4559191961533102</c:v>
                </c:pt>
                <c:pt idx="2452">
                  <c:v>-1.40407287395818</c:v>
                </c:pt>
                <c:pt idx="2453">
                  <c:v>3.99832101569632</c:v>
                </c:pt>
                <c:pt idx="2454">
                  <c:v>-2.6602116372257898</c:v>
                </c:pt>
                <c:pt idx="2455">
                  <c:v>-2.1506578051368002</c:v>
                </c:pt>
                <c:pt idx="2456">
                  <c:v>-0.727768648439022</c:v>
                </c:pt>
                <c:pt idx="2457">
                  <c:v>4.4656478080488098</c:v>
                </c:pt>
                <c:pt idx="2458">
                  <c:v>-0.89973391586192697</c:v>
                </c:pt>
                <c:pt idx="2459">
                  <c:v>-1.2113411699608601</c:v>
                </c:pt>
                <c:pt idx="2460">
                  <c:v>5.43828728258993</c:v>
                </c:pt>
                <c:pt idx="2461">
                  <c:v>-1.8745599319092301</c:v>
                </c:pt>
                <c:pt idx="2462">
                  <c:v>5.1800106071298702</c:v>
                </c:pt>
                <c:pt idx="2463">
                  <c:v>-0.52875336076982604</c:v>
                </c:pt>
                <c:pt idx="2464">
                  <c:v>-2.7599142325221</c:v>
                </c:pt>
                <c:pt idx="2465">
                  <c:v>-3.5114368708819201</c:v>
                </c:pt>
                <c:pt idx="2466">
                  <c:v>-2.72778225328668</c:v>
                </c:pt>
                <c:pt idx="2467">
                  <c:v>-3.62971274565896</c:v>
                </c:pt>
                <c:pt idx="2468">
                  <c:v>4.0485964668086103</c:v>
                </c:pt>
                <c:pt idx="2469">
                  <c:v>-0.229928539547677</c:v>
                </c:pt>
                <c:pt idx="2470">
                  <c:v>2.7781538174207001</c:v>
                </c:pt>
                <c:pt idx="2471">
                  <c:v>-3.4038569361593498</c:v>
                </c:pt>
                <c:pt idx="2472">
                  <c:v>-3.3342737576837602</c:v>
                </c:pt>
                <c:pt idx="2473">
                  <c:v>-1.9296131114644199</c:v>
                </c:pt>
                <c:pt idx="2474">
                  <c:v>4.0352811590564803</c:v>
                </c:pt>
                <c:pt idx="2475">
                  <c:v>-3.8970876033606601</c:v>
                </c:pt>
                <c:pt idx="2476">
                  <c:v>5.56443777542263</c:v>
                </c:pt>
                <c:pt idx="2477">
                  <c:v>-2.9845130261456498</c:v>
                </c:pt>
                <c:pt idx="2478">
                  <c:v>3.6092190219608402</c:v>
                </c:pt>
                <c:pt idx="2479">
                  <c:v>-1.1406797550235199</c:v>
                </c:pt>
                <c:pt idx="2480">
                  <c:v>4.6938140994689599</c:v>
                </c:pt>
                <c:pt idx="2481">
                  <c:v>4.8563178854587203</c:v>
                </c:pt>
                <c:pt idx="2482">
                  <c:v>-1.7329502830103301</c:v>
                </c:pt>
                <c:pt idx="2483">
                  <c:v>-0.62319822941080705</c:v>
                </c:pt>
                <c:pt idx="2484">
                  <c:v>4.4491460831967302</c:v>
                </c:pt>
                <c:pt idx="2485">
                  <c:v>5.1375800540435002</c:v>
                </c:pt>
                <c:pt idx="2486">
                  <c:v>-1.2914761390607501</c:v>
                </c:pt>
                <c:pt idx="2487">
                  <c:v>-0.99402135404308001</c:v>
                </c:pt>
                <c:pt idx="2488">
                  <c:v>3.3170938493154898</c:v>
                </c:pt>
                <c:pt idx="2489">
                  <c:v>-4.5478103900348898</c:v>
                </c:pt>
                <c:pt idx="2490">
                  <c:v>-0.202733180453707</c:v>
                </c:pt>
                <c:pt idx="2491">
                  <c:v>-1.62794484405385</c:v>
                </c:pt>
                <c:pt idx="2492">
                  <c:v>3.2540085725940702</c:v>
                </c:pt>
                <c:pt idx="2493">
                  <c:v>-0.170751270614765</c:v>
                </c:pt>
                <c:pt idx="2494">
                  <c:v>-0.43789931190359099</c:v>
                </c:pt>
                <c:pt idx="2495">
                  <c:v>-1.81398025442399</c:v>
                </c:pt>
                <c:pt idx="2496">
                  <c:v>4.3651363766997502</c:v>
                </c:pt>
                <c:pt idx="2497">
                  <c:v>5.9506331736932996</c:v>
                </c:pt>
                <c:pt idx="2498">
                  <c:v>4.0201724433143502</c:v>
                </c:pt>
                <c:pt idx="2499">
                  <c:v>3.2388990581521102</c:v>
                </c:pt>
                <c:pt idx="2500">
                  <c:v>-2.7826740896032298</c:v>
                </c:pt>
                <c:pt idx="2501">
                  <c:v>1.16105129277564</c:v>
                </c:pt>
                <c:pt idx="2502">
                  <c:v>4.5169122295024096</c:v>
                </c:pt>
                <c:pt idx="2503">
                  <c:v>-3.0638943328333101</c:v>
                </c:pt>
                <c:pt idx="2504">
                  <c:v>-4.3896827430644398</c:v>
                </c:pt>
                <c:pt idx="2505">
                  <c:v>5.9906974349895403</c:v>
                </c:pt>
                <c:pt idx="2506">
                  <c:v>-2.1422610647336899</c:v>
                </c:pt>
                <c:pt idx="2507">
                  <c:v>-2.3494866348860399</c:v>
                </c:pt>
                <c:pt idx="2508">
                  <c:v>-1.8711002204352301</c:v>
                </c:pt>
                <c:pt idx="2509">
                  <c:v>3.36211344842186</c:v>
                </c:pt>
                <c:pt idx="2510">
                  <c:v>4.4447293603751197</c:v>
                </c:pt>
                <c:pt idx="2511">
                  <c:v>-2.7084816651712602</c:v>
                </c:pt>
                <c:pt idx="2512">
                  <c:v>-2.4217504022718899</c:v>
                </c:pt>
                <c:pt idx="2513">
                  <c:v>2.9750194402205201</c:v>
                </c:pt>
                <c:pt idx="2514">
                  <c:v>-3.6436866732914299</c:v>
                </c:pt>
                <c:pt idx="2515">
                  <c:v>5.5546020623569703</c:v>
                </c:pt>
                <c:pt idx="2516">
                  <c:v>3.8449340832000498</c:v>
                </c:pt>
                <c:pt idx="2517">
                  <c:v>-2.32477169737068</c:v>
                </c:pt>
                <c:pt idx="2518">
                  <c:v>-1.42879767265501</c:v>
                </c:pt>
                <c:pt idx="2519">
                  <c:v>-1.86666266014094</c:v>
                </c:pt>
                <c:pt idx="2520">
                  <c:v>-3.5074693187777601</c:v>
                </c:pt>
                <c:pt idx="2521">
                  <c:v>-3.4193922725432802</c:v>
                </c:pt>
                <c:pt idx="2522">
                  <c:v>-1.5399476987043299</c:v>
                </c:pt>
                <c:pt idx="2523">
                  <c:v>-3.1149132355893601</c:v>
                </c:pt>
                <c:pt idx="2524">
                  <c:v>3.74350682484121</c:v>
                </c:pt>
                <c:pt idx="2525">
                  <c:v>-2.76698336065816</c:v>
                </c:pt>
                <c:pt idx="2526">
                  <c:v>-1.2005475382719499</c:v>
                </c:pt>
                <c:pt idx="2527">
                  <c:v>-3.0062941512914398</c:v>
                </c:pt>
                <c:pt idx="2528">
                  <c:v>-0.748547114743221</c:v>
                </c:pt>
                <c:pt idx="2529">
                  <c:v>4.9988827483619103</c:v>
                </c:pt>
                <c:pt idx="2530">
                  <c:v>-0.83830052440264302</c:v>
                </c:pt>
                <c:pt idx="2531">
                  <c:v>-1.257747207894</c:v>
                </c:pt>
                <c:pt idx="2532">
                  <c:v>5.1205149615262302</c:v>
                </c:pt>
                <c:pt idx="2533">
                  <c:v>-3.0195087059550101</c:v>
                </c:pt>
                <c:pt idx="2534">
                  <c:v>4.6055628071419701</c:v>
                </c:pt>
                <c:pt idx="2535">
                  <c:v>5.90126227754378</c:v>
                </c:pt>
                <c:pt idx="2536">
                  <c:v>-0.43492651805257798</c:v>
                </c:pt>
                <c:pt idx="2537">
                  <c:v>0.57562795473398598</c:v>
                </c:pt>
                <c:pt idx="2538">
                  <c:v>4.8321826826853096</c:v>
                </c:pt>
                <c:pt idx="2539">
                  <c:v>-2.8851486269931699</c:v>
                </c:pt>
                <c:pt idx="2540">
                  <c:v>3.60191343018416</c:v>
                </c:pt>
                <c:pt idx="2541">
                  <c:v>-3.0204867882088702</c:v>
                </c:pt>
                <c:pt idx="2542">
                  <c:v>-4.4551485185855002</c:v>
                </c:pt>
                <c:pt idx="2543">
                  <c:v>4.7830475085628903</c:v>
                </c:pt>
                <c:pt idx="2544">
                  <c:v>-1.91533715587311</c:v>
                </c:pt>
                <c:pt idx="2545">
                  <c:v>-0.209089707034853</c:v>
                </c:pt>
                <c:pt idx="2546">
                  <c:v>-0.33571209803219698</c:v>
                </c:pt>
                <c:pt idx="2547">
                  <c:v>-1.1151865682234601</c:v>
                </c:pt>
                <c:pt idx="2548">
                  <c:v>3.9910567683809002</c:v>
                </c:pt>
                <c:pt idx="2549">
                  <c:v>-1.5020104008086901</c:v>
                </c:pt>
                <c:pt idx="2550">
                  <c:v>2.9395593378114602</c:v>
                </c:pt>
                <c:pt idx="2551">
                  <c:v>-3.4873123434801698</c:v>
                </c:pt>
                <c:pt idx="2552">
                  <c:v>-2.4363579531685202</c:v>
                </c:pt>
                <c:pt idx="2553">
                  <c:v>-1.40339764369084</c:v>
                </c:pt>
                <c:pt idx="2554">
                  <c:v>-2.64993250589009</c:v>
                </c:pt>
                <c:pt idx="2555">
                  <c:v>-3.0267649136409598</c:v>
                </c:pt>
                <c:pt idx="2556">
                  <c:v>4.79975030666637</c:v>
                </c:pt>
                <c:pt idx="2557">
                  <c:v>-1.2747958067973399</c:v>
                </c:pt>
                <c:pt idx="2558">
                  <c:v>-2.1859629703355101</c:v>
                </c:pt>
                <c:pt idx="2559">
                  <c:v>2.5474085326687401</c:v>
                </c:pt>
                <c:pt idx="2560">
                  <c:v>5.4716864777653003</c:v>
                </c:pt>
                <c:pt idx="2561">
                  <c:v>3.3864370800407801</c:v>
                </c:pt>
                <c:pt idx="2562">
                  <c:v>-2.5759795444756701</c:v>
                </c:pt>
                <c:pt idx="2563">
                  <c:v>-3.4862115459865302</c:v>
                </c:pt>
                <c:pt idx="2564">
                  <c:v>-3.6401792164468598</c:v>
                </c:pt>
                <c:pt idx="2565">
                  <c:v>-1.6391637820356999</c:v>
                </c:pt>
                <c:pt idx="2566">
                  <c:v>-2.0142428639002898</c:v>
                </c:pt>
                <c:pt idx="2567">
                  <c:v>-0.94283054209720296</c:v>
                </c:pt>
                <c:pt idx="2568">
                  <c:v>-1.3919362178593999</c:v>
                </c:pt>
                <c:pt idx="2569">
                  <c:v>2.9259721936419898</c:v>
                </c:pt>
                <c:pt idx="2570">
                  <c:v>-3.2436470859032198</c:v>
                </c:pt>
                <c:pt idx="2571">
                  <c:v>-0.64100347329776197</c:v>
                </c:pt>
                <c:pt idx="2572">
                  <c:v>-2.6203878789245501</c:v>
                </c:pt>
                <c:pt idx="2573">
                  <c:v>3.2000346418643102</c:v>
                </c:pt>
                <c:pt idx="2574">
                  <c:v>-2.919145282094</c:v>
                </c:pt>
                <c:pt idx="2575">
                  <c:v>-2.3904311251739201</c:v>
                </c:pt>
                <c:pt idx="2576">
                  <c:v>-2.10588097972939</c:v>
                </c:pt>
                <c:pt idx="2577">
                  <c:v>-1.5763209507791101</c:v>
                </c:pt>
                <c:pt idx="2578">
                  <c:v>-3.6905399590722898</c:v>
                </c:pt>
                <c:pt idx="2579">
                  <c:v>-2.0901583670259201</c:v>
                </c:pt>
                <c:pt idx="2580">
                  <c:v>-2.3246002960966599</c:v>
                </c:pt>
                <c:pt idx="2581">
                  <c:v>6.4362560652905296</c:v>
                </c:pt>
                <c:pt idx="2582">
                  <c:v>2.3009762376441598</c:v>
                </c:pt>
                <c:pt idx="2583">
                  <c:v>3.8372595406780401</c:v>
                </c:pt>
                <c:pt idx="2584">
                  <c:v>4.1481848557258196</c:v>
                </c:pt>
                <c:pt idx="2585">
                  <c:v>-2.3848526608382499</c:v>
                </c:pt>
                <c:pt idx="2586">
                  <c:v>3.4401242799370602</c:v>
                </c:pt>
                <c:pt idx="2587">
                  <c:v>3.3720399536865102</c:v>
                </c:pt>
                <c:pt idx="2588">
                  <c:v>5.7731386076125304</c:v>
                </c:pt>
                <c:pt idx="2589">
                  <c:v>4.3852451109663901</c:v>
                </c:pt>
                <c:pt idx="2590">
                  <c:v>-4.1072290087895702</c:v>
                </c:pt>
                <c:pt idx="2591">
                  <c:v>-2.4013342971721601</c:v>
                </c:pt>
                <c:pt idx="2592">
                  <c:v>-3.6240023820959202</c:v>
                </c:pt>
                <c:pt idx="2593">
                  <c:v>-0.45047058663612699</c:v>
                </c:pt>
                <c:pt idx="2594">
                  <c:v>3.4287699444486699</c:v>
                </c:pt>
                <c:pt idx="2595">
                  <c:v>4.6895053854405697</c:v>
                </c:pt>
                <c:pt idx="2596">
                  <c:v>-3.5244598364717001</c:v>
                </c:pt>
                <c:pt idx="2597">
                  <c:v>-3.4365095933452201</c:v>
                </c:pt>
                <c:pt idx="2598">
                  <c:v>-1.3270227715963001</c:v>
                </c:pt>
                <c:pt idx="2599">
                  <c:v>-3.5576402487124401</c:v>
                </c:pt>
                <c:pt idx="2600">
                  <c:v>5.3013532828857004</c:v>
                </c:pt>
                <c:pt idx="2601">
                  <c:v>-3.7655907805378299</c:v>
                </c:pt>
                <c:pt idx="2602">
                  <c:v>0.27940919816165899</c:v>
                </c:pt>
                <c:pt idx="2603">
                  <c:v>-0.38368060346413302</c:v>
                </c:pt>
                <c:pt idx="2604">
                  <c:v>5.7932495327230402</c:v>
                </c:pt>
                <c:pt idx="2605">
                  <c:v>5.5052796516337601</c:v>
                </c:pt>
                <c:pt idx="2606">
                  <c:v>-0.86307432194117795</c:v>
                </c:pt>
                <c:pt idx="2607">
                  <c:v>-1.6576993212809299</c:v>
                </c:pt>
                <c:pt idx="2608">
                  <c:v>-2.24375211301777</c:v>
                </c:pt>
                <c:pt idx="2609">
                  <c:v>3.6394435995327901</c:v>
                </c:pt>
                <c:pt idx="2610">
                  <c:v>-1.8607808206957399</c:v>
                </c:pt>
                <c:pt idx="2611">
                  <c:v>-2.1647942734480998</c:v>
                </c:pt>
                <c:pt idx="2612">
                  <c:v>3.66231943816071</c:v>
                </c:pt>
                <c:pt idx="2613">
                  <c:v>-1.25039389440497</c:v>
                </c:pt>
                <c:pt idx="2614">
                  <c:v>3.5265514652327798</c:v>
                </c:pt>
                <c:pt idx="2615">
                  <c:v>3.1411576679653401</c:v>
                </c:pt>
                <c:pt idx="2616">
                  <c:v>-3.67466618504772</c:v>
                </c:pt>
                <c:pt idx="2617">
                  <c:v>-1.1299286210205099</c:v>
                </c:pt>
                <c:pt idx="2618">
                  <c:v>-2.4489080715848401</c:v>
                </c:pt>
                <c:pt idx="2619">
                  <c:v>2.6552033360212701</c:v>
                </c:pt>
                <c:pt idx="2620">
                  <c:v>-2.7968100123617901</c:v>
                </c:pt>
                <c:pt idx="2621">
                  <c:v>0.25278863135323998</c:v>
                </c:pt>
                <c:pt idx="2622">
                  <c:v>-1.2400813775542101</c:v>
                </c:pt>
                <c:pt idx="2623">
                  <c:v>-4.4611307866079697</c:v>
                </c:pt>
                <c:pt idx="2624">
                  <c:v>-1.4788578536182599</c:v>
                </c:pt>
                <c:pt idx="2625">
                  <c:v>-1.5642839267501201</c:v>
                </c:pt>
                <c:pt idx="2626">
                  <c:v>-2.38962143767802</c:v>
                </c:pt>
                <c:pt idx="2627">
                  <c:v>-2.0699897627385799</c:v>
                </c:pt>
                <c:pt idx="2628">
                  <c:v>-4.7859112928321403</c:v>
                </c:pt>
                <c:pt idx="2629">
                  <c:v>-2.3676213692905499</c:v>
                </c:pt>
                <c:pt idx="2630">
                  <c:v>-1.91730705819136</c:v>
                </c:pt>
                <c:pt idx="2631">
                  <c:v>5.3427682482358003</c:v>
                </c:pt>
                <c:pt idx="2632">
                  <c:v>-2.3441501579138002</c:v>
                </c:pt>
                <c:pt idx="2633">
                  <c:v>-2.2026900163915801</c:v>
                </c:pt>
                <c:pt idx="2634">
                  <c:v>-0.52991694113654397</c:v>
                </c:pt>
                <c:pt idx="2635">
                  <c:v>-1.77368281861826</c:v>
                </c:pt>
                <c:pt idx="2636">
                  <c:v>4.4163975764827903</c:v>
                </c:pt>
                <c:pt idx="2637">
                  <c:v>6.1020121397022002</c:v>
                </c:pt>
                <c:pt idx="2638">
                  <c:v>-1.67331929280886</c:v>
                </c:pt>
                <c:pt idx="2639">
                  <c:v>-3.3238038734389201</c:v>
                </c:pt>
                <c:pt idx="2640">
                  <c:v>6.37834523760778</c:v>
                </c:pt>
                <c:pt idx="2641">
                  <c:v>5.1411985997177396</c:v>
                </c:pt>
                <c:pt idx="2642">
                  <c:v>-2.3870482363202199</c:v>
                </c:pt>
                <c:pt idx="2643">
                  <c:v>-2.2248856781412498</c:v>
                </c:pt>
                <c:pt idx="2644">
                  <c:v>2.20934471801645E-2</c:v>
                </c:pt>
                <c:pt idx="2645">
                  <c:v>4.5723940921302697</c:v>
                </c:pt>
                <c:pt idx="2646">
                  <c:v>-0.36926661882025502</c:v>
                </c:pt>
                <c:pt idx="2647">
                  <c:v>-2.79139669037284</c:v>
                </c:pt>
                <c:pt idx="2648">
                  <c:v>-1.3712562829696</c:v>
                </c:pt>
                <c:pt idx="2649">
                  <c:v>4.2179948361138297</c:v>
                </c:pt>
                <c:pt idx="2650">
                  <c:v>-2.8909318594863498</c:v>
                </c:pt>
                <c:pt idx="2651">
                  <c:v>4.5419096629646498</c:v>
                </c:pt>
                <c:pt idx="2652">
                  <c:v>-0.132053006222972</c:v>
                </c:pt>
                <c:pt idx="2653">
                  <c:v>-0.61447616400303096</c:v>
                </c:pt>
                <c:pt idx="2654">
                  <c:v>-4.7450623087014199</c:v>
                </c:pt>
                <c:pt idx="2655">
                  <c:v>5.6308574552871598</c:v>
                </c:pt>
                <c:pt idx="2656">
                  <c:v>-3.7285805885978598</c:v>
                </c:pt>
                <c:pt idx="2657">
                  <c:v>-2.58411427973448</c:v>
                </c:pt>
                <c:pt idx="2658">
                  <c:v>-0.45536157936301502</c:v>
                </c:pt>
                <c:pt idx="2659">
                  <c:v>-2.0954689699818898</c:v>
                </c:pt>
                <c:pt idx="2660">
                  <c:v>-4.1236664899809901</c:v>
                </c:pt>
                <c:pt idx="2661">
                  <c:v>3.3965326819737802</c:v>
                </c:pt>
                <c:pt idx="2662">
                  <c:v>-0.38704720276966098</c:v>
                </c:pt>
                <c:pt idx="2663">
                  <c:v>4.0564954980341099</c:v>
                </c:pt>
                <c:pt idx="2664">
                  <c:v>-1.6229573168485101</c:v>
                </c:pt>
                <c:pt idx="2665">
                  <c:v>-0.74684596417462401</c:v>
                </c:pt>
                <c:pt idx="2666">
                  <c:v>1.54291602170522</c:v>
                </c:pt>
                <c:pt idx="2667">
                  <c:v>4.1996451615626196</c:v>
                </c:pt>
                <c:pt idx="2668">
                  <c:v>-1.61854516013118</c:v>
                </c:pt>
                <c:pt idx="2669">
                  <c:v>5.1874066311453504</c:v>
                </c:pt>
                <c:pt idx="2670">
                  <c:v>5.2139771597959603</c:v>
                </c:pt>
                <c:pt idx="2671">
                  <c:v>-2.2470657419323499</c:v>
                </c:pt>
                <c:pt idx="2672">
                  <c:v>-3.1545348559640498</c:v>
                </c:pt>
                <c:pt idx="2673">
                  <c:v>-2.8830530703028701</c:v>
                </c:pt>
                <c:pt idx="2674">
                  <c:v>-0.35213058826945598</c:v>
                </c:pt>
                <c:pt idx="2675">
                  <c:v>3.65410833169341</c:v>
                </c:pt>
                <c:pt idx="2676">
                  <c:v>6.09653373286078</c:v>
                </c:pt>
                <c:pt idx="2677">
                  <c:v>4.6014120779579697</c:v>
                </c:pt>
                <c:pt idx="2678">
                  <c:v>-3.2084616779779598</c:v>
                </c:pt>
                <c:pt idx="2679">
                  <c:v>-3.6882114369492101</c:v>
                </c:pt>
                <c:pt idx="2680">
                  <c:v>-1.17117119087087</c:v>
                </c:pt>
                <c:pt idx="2681">
                  <c:v>5.1014475534990096</c:v>
                </c:pt>
                <c:pt idx="2682">
                  <c:v>4.5162075663075996</c:v>
                </c:pt>
                <c:pt idx="2683">
                  <c:v>-1.82761642028444</c:v>
                </c:pt>
                <c:pt idx="2684">
                  <c:v>-0.59019703366672105</c:v>
                </c:pt>
                <c:pt idx="2685">
                  <c:v>-1.4840495731249601</c:v>
                </c:pt>
                <c:pt idx="2686">
                  <c:v>3.3670617771436802</c:v>
                </c:pt>
                <c:pt idx="2687">
                  <c:v>-1.95680689140676</c:v>
                </c:pt>
                <c:pt idx="2688">
                  <c:v>4.9333025078237398</c:v>
                </c:pt>
                <c:pt idx="2689">
                  <c:v>-1.7264660025927301</c:v>
                </c:pt>
                <c:pt idx="2690">
                  <c:v>-3.8462388828535201</c:v>
                </c:pt>
                <c:pt idx="2691">
                  <c:v>-3.8014949235823501</c:v>
                </c:pt>
                <c:pt idx="2692">
                  <c:v>-2.7454086635267201</c:v>
                </c:pt>
                <c:pt idx="2693">
                  <c:v>-0.64394664895758602</c:v>
                </c:pt>
                <c:pt idx="2694">
                  <c:v>-1.85274048276165</c:v>
                </c:pt>
                <c:pt idx="2695">
                  <c:v>-1.62849413864417</c:v>
                </c:pt>
                <c:pt idx="2696">
                  <c:v>-2.0255129043568498</c:v>
                </c:pt>
                <c:pt idx="2697">
                  <c:v>-2.5026656632386501</c:v>
                </c:pt>
                <c:pt idx="2698">
                  <c:v>-2.0483933305058701</c:v>
                </c:pt>
                <c:pt idx="2699">
                  <c:v>2.87370901952657</c:v>
                </c:pt>
                <c:pt idx="2700">
                  <c:v>5.4297731123939803</c:v>
                </c:pt>
                <c:pt idx="2701">
                  <c:v>-1.0534637950012</c:v>
                </c:pt>
                <c:pt idx="2702">
                  <c:v>-0.32828635419292101</c:v>
                </c:pt>
                <c:pt idx="2703">
                  <c:v>4.9342006038906199</c:v>
                </c:pt>
                <c:pt idx="2704">
                  <c:v>-2.6945248661202399</c:v>
                </c:pt>
                <c:pt idx="2705">
                  <c:v>-1.2556876424180801</c:v>
                </c:pt>
                <c:pt idx="2706">
                  <c:v>2.7578890174546999</c:v>
                </c:pt>
                <c:pt idx="2707">
                  <c:v>-0.67597518568869097</c:v>
                </c:pt>
                <c:pt idx="2708">
                  <c:v>-1.13964604270824</c:v>
                </c:pt>
                <c:pt idx="2709">
                  <c:v>5.4376083278509997</c:v>
                </c:pt>
                <c:pt idx="2710">
                  <c:v>-1.68241956869096</c:v>
                </c:pt>
                <c:pt idx="2711">
                  <c:v>-3.1285878468261101</c:v>
                </c:pt>
                <c:pt idx="2712">
                  <c:v>-2.0426569497039702</c:v>
                </c:pt>
                <c:pt idx="2713">
                  <c:v>-9.7411959876075996E-2</c:v>
                </c:pt>
                <c:pt idx="2714">
                  <c:v>5.0196113887712199</c:v>
                </c:pt>
                <c:pt idx="2715">
                  <c:v>4.8715996813248799</c:v>
                </c:pt>
                <c:pt idx="2716">
                  <c:v>3.3853723295928</c:v>
                </c:pt>
                <c:pt idx="2717">
                  <c:v>0.74457827037928004</c:v>
                </c:pt>
                <c:pt idx="2718">
                  <c:v>5.3427096268510397</c:v>
                </c:pt>
                <c:pt idx="2719">
                  <c:v>-2.53441252727586</c:v>
                </c:pt>
                <c:pt idx="2720">
                  <c:v>3.7853190291852101</c:v>
                </c:pt>
                <c:pt idx="2721">
                  <c:v>4.1820685251221796</c:v>
                </c:pt>
                <c:pt idx="2722">
                  <c:v>-1.63428991081858</c:v>
                </c:pt>
                <c:pt idx="2723">
                  <c:v>-0.91979156413417995</c:v>
                </c:pt>
                <c:pt idx="2724">
                  <c:v>-1.8523672995896701</c:v>
                </c:pt>
                <c:pt idx="2725">
                  <c:v>-1.2358868322524601</c:v>
                </c:pt>
                <c:pt idx="2726">
                  <c:v>4.9801573103684902</c:v>
                </c:pt>
                <c:pt idx="2727">
                  <c:v>5.1978589383326899</c:v>
                </c:pt>
                <c:pt idx="2728">
                  <c:v>4.2214317908928098</c:v>
                </c:pt>
                <c:pt idx="2729">
                  <c:v>-2.1519897948019802</c:v>
                </c:pt>
                <c:pt idx="2730">
                  <c:v>5.2023429426949299</c:v>
                </c:pt>
                <c:pt idx="2731">
                  <c:v>-1.48308996329932</c:v>
                </c:pt>
                <c:pt idx="2732">
                  <c:v>-1.5926492414157301</c:v>
                </c:pt>
                <c:pt idx="2733">
                  <c:v>-1.3706861123541201</c:v>
                </c:pt>
                <c:pt idx="2734">
                  <c:v>-2.30733764343123</c:v>
                </c:pt>
                <c:pt idx="2735">
                  <c:v>5.2870202712371404</c:v>
                </c:pt>
                <c:pt idx="2736">
                  <c:v>5.6077231369268103</c:v>
                </c:pt>
                <c:pt idx="2737">
                  <c:v>6.1905431830047899</c:v>
                </c:pt>
                <c:pt idx="2738">
                  <c:v>-1.5475859997252901</c:v>
                </c:pt>
                <c:pt idx="2739">
                  <c:v>5.0231506450201504</c:v>
                </c:pt>
                <c:pt idx="2740">
                  <c:v>-2.1752223747020598</c:v>
                </c:pt>
                <c:pt idx="2741">
                  <c:v>6.1907937620404896</c:v>
                </c:pt>
                <c:pt idx="2742">
                  <c:v>-3.48330825506567</c:v>
                </c:pt>
                <c:pt idx="2743">
                  <c:v>-4.56446715529313</c:v>
                </c:pt>
                <c:pt idx="2744">
                  <c:v>4.7126872337465402</c:v>
                </c:pt>
                <c:pt idx="2745">
                  <c:v>-2.7472392056384001</c:v>
                </c:pt>
                <c:pt idx="2746">
                  <c:v>2.88028850301502</c:v>
                </c:pt>
                <c:pt idx="2747">
                  <c:v>-1.6441071697088701</c:v>
                </c:pt>
                <c:pt idx="2748">
                  <c:v>4.62720009642584</c:v>
                </c:pt>
                <c:pt idx="2749">
                  <c:v>-1.97069272070554</c:v>
                </c:pt>
                <c:pt idx="2750">
                  <c:v>-0.46620207390408802</c:v>
                </c:pt>
                <c:pt idx="2751">
                  <c:v>3.3568832836456499</c:v>
                </c:pt>
                <c:pt idx="2752">
                  <c:v>-1.1785987389602799</c:v>
                </c:pt>
                <c:pt idx="2753">
                  <c:v>-1.8495858985376601</c:v>
                </c:pt>
                <c:pt idx="2754">
                  <c:v>-1.4115722611320101</c:v>
                </c:pt>
                <c:pt idx="2755">
                  <c:v>1.2291392658588201</c:v>
                </c:pt>
                <c:pt idx="2756">
                  <c:v>3.4875402868160901</c:v>
                </c:pt>
                <c:pt idx="2757">
                  <c:v>-3.4206507832826598</c:v>
                </c:pt>
                <c:pt idx="2758">
                  <c:v>-2.5817451109036198</c:v>
                </c:pt>
                <c:pt idx="2759">
                  <c:v>3.60837182470532</c:v>
                </c:pt>
                <c:pt idx="2760">
                  <c:v>-3.9436645254342402</c:v>
                </c:pt>
                <c:pt idx="2761">
                  <c:v>-1.9779173332559701</c:v>
                </c:pt>
                <c:pt idx="2762">
                  <c:v>-2.60404328959239</c:v>
                </c:pt>
                <c:pt idx="2763">
                  <c:v>-2.4560013887952201</c:v>
                </c:pt>
                <c:pt idx="2764">
                  <c:v>-0.97274605173995399</c:v>
                </c:pt>
                <c:pt idx="2765">
                  <c:v>6.1405162064710401</c:v>
                </c:pt>
                <c:pt idx="2766">
                  <c:v>-0.96281845414930201</c:v>
                </c:pt>
                <c:pt idx="2767">
                  <c:v>-0.935591897310312</c:v>
                </c:pt>
                <c:pt idx="2768">
                  <c:v>-1.0799655837579401</c:v>
                </c:pt>
                <c:pt idx="2769">
                  <c:v>-3.94034977164138</c:v>
                </c:pt>
                <c:pt idx="2770">
                  <c:v>-0.33631198039209098</c:v>
                </c:pt>
                <c:pt idx="2771">
                  <c:v>-3.8242977358195498</c:v>
                </c:pt>
                <c:pt idx="2772">
                  <c:v>-2.0622751979003402</c:v>
                </c:pt>
                <c:pt idx="2773">
                  <c:v>3.7688013435601402</c:v>
                </c:pt>
                <c:pt idx="2774">
                  <c:v>-2.7414190768976199</c:v>
                </c:pt>
                <c:pt idx="2775">
                  <c:v>-2.2728124562326899</c:v>
                </c:pt>
                <c:pt idx="2776">
                  <c:v>4.1511974372875997</c:v>
                </c:pt>
                <c:pt idx="2777">
                  <c:v>5.2222395115550899</c:v>
                </c:pt>
                <c:pt idx="2778">
                  <c:v>-0.78614654049694799</c:v>
                </c:pt>
                <c:pt idx="2779">
                  <c:v>-1.77549577535422</c:v>
                </c:pt>
                <c:pt idx="2780">
                  <c:v>3.5389921409232401</c:v>
                </c:pt>
                <c:pt idx="2781">
                  <c:v>-1.66390381196863</c:v>
                </c:pt>
                <c:pt idx="2782">
                  <c:v>-3.0181677451601101</c:v>
                </c:pt>
                <c:pt idx="2783">
                  <c:v>-1.07207676139106</c:v>
                </c:pt>
                <c:pt idx="2784">
                  <c:v>-3.2542382598734498</c:v>
                </c:pt>
                <c:pt idx="2785">
                  <c:v>-0.47529888588272801</c:v>
                </c:pt>
                <c:pt idx="2786">
                  <c:v>-1.7861911788270499</c:v>
                </c:pt>
                <c:pt idx="2787">
                  <c:v>3.5595252676604101</c:v>
                </c:pt>
                <c:pt idx="2788">
                  <c:v>-5.2067932204596698E-2</c:v>
                </c:pt>
                <c:pt idx="2789">
                  <c:v>-0.57205786741078202</c:v>
                </c:pt>
                <c:pt idx="2790">
                  <c:v>-0.98461734512199905</c:v>
                </c:pt>
                <c:pt idx="2791">
                  <c:v>6.4967364977528703</c:v>
                </c:pt>
                <c:pt idx="2792">
                  <c:v>5.5680139330667897</c:v>
                </c:pt>
                <c:pt idx="2793">
                  <c:v>5.4477423685444597</c:v>
                </c:pt>
                <c:pt idx="2794">
                  <c:v>-2.6339518604466101</c:v>
                </c:pt>
                <c:pt idx="2795">
                  <c:v>-3.4162268742631898</c:v>
                </c:pt>
                <c:pt idx="2796">
                  <c:v>-1.2714568992164801</c:v>
                </c:pt>
                <c:pt idx="2797">
                  <c:v>-1.5243881396303001</c:v>
                </c:pt>
                <c:pt idx="2798">
                  <c:v>-1.8601361003628001</c:v>
                </c:pt>
                <c:pt idx="2799">
                  <c:v>-2.9923022239482302</c:v>
                </c:pt>
                <c:pt idx="2800">
                  <c:v>-1.9484256794245201</c:v>
                </c:pt>
                <c:pt idx="2801">
                  <c:v>-1.3041524716846</c:v>
                </c:pt>
                <c:pt idx="2802">
                  <c:v>-2.9584265890905899</c:v>
                </c:pt>
                <c:pt idx="2803">
                  <c:v>-3.37712837937715</c:v>
                </c:pt>
                <c:pt idx="2804">
                  <c:v>-2.3515770107452099</c:v>
                </c:pt>
                <c:pt idx="2805">
                  <c:v>3.73887154080079</c:v>
                </c:pt>
                <c:pt idx="2806">
                  <c:v>4.8443600300632603</c:v>
                </c:pt>
                <c:pt idx="2807">
                  <c:v>-1.8574502133441</c:v>
                </c:pt>
                <c:pt idx="2808">
                  <c:v>-1.13972003814289</c:v>
                </c:pt>
                <c:pt idx="2809">
                  <c:v>4.4299389118224202</c:v>
                </c:pt>
                <c:pt idx="2810">
                  <c:v>-0.62767540728794902</c:v>
                </c:pt>
                <c:pt idx="2811">
                  <c:v>-2.4953654509556098</c:v>
                </c:pt>
                <c:pt idx="2812">
                  <c:v>-2.1317882224484599</c:v>
                </c:pt>
                <c:pt idx="2813">
                  <c:v>4.2324330471285503</c:v>
                </c:pt>
                <c:pt idx="2814">
                  <c:v>5.3378930703269001</c:v>
                </c:pt>
                <c:pt idx="2815">
                  <c:v>5.2231703060325101</c:v>
                </c:pt>
                <c:pt idx="2816">
                  <c:v>-1.58972874219965</c:v>
                </c:pt>
                <c:pt idx="2817">
                  <c:v>-1.7133617659673399</c:v>
                </c:pt>
                <c:pt idx="2818">
                  <c:v>3.3030586279172498</c:v>
                </c:pt>
                <c:pt idx="2819">
                  <c:v>5.8542769305632802</c:v>
                </c:pt>
                <c:pt idx="2820">
                  <c:v>3.1175385110539202</c:v>
                </c:pt>
                <c:pt idx="2821">
                  <c:v>-1.67569874792539</c:v>
                </c:pt>
                <c:pt idx="2822">
                  <c:v>-3.3367136824941301</c:v>
                </c:pt>
                <c:pt idx="2823">
                  <c:v>-2.3616409964942502</c:v>
                </c:pt>
                <c:pt idx="2824">
                  <c:v>4.1134042818330396</c:v>
                </c:pt>
                <c:pt idx="2825">
                  <c:v>-0.543075611241845</c:v>
                </c:pt>
                <c:pt idx="2826">
                  <c:v>0.32879846313128602</c:v>
                </c:pt>
                <c:pt idx="2827">
                  <c:v>-2.5217109042980201</c:v>
                </c:pt>
                <c:pt idx="2828">
                  <c:v>4.8234635028993997</c:v>
                </c:pt>
                <c:pt idx="2829">
                  <c:v>-1.9536812061017499</c:v>
                </c:pt>
                <c:pt idx="2830">
                  <c:v>-0.91627236056315997</c:v>
                </c:pt>
                <c:pt idx="2831">
                  <c:v>6.2809012131884001E-2</c:v>
                </c:pt>
                <c:pt idx="2832">
                  <c:v>-3.3783383324830498</c:v>
                </c:pt>
                <c:pt idx="2833">
                  <c:v>-1.1931080515661801</c:v>
                </c:pt>
                <c:pt idx="2834">
                  <c:v>4.1182253052964697</c:v>
                </c:pt>
                <c:pt idx="2835">
                  <c:v>4.2319909612415598</c:v>
                </c:pt>
                <c:pt idx="2836">
                  <c:v>-2.62271409495095</c:v>
                </c:pt>
                <c:pt idx="2837">
                  <c:v>-1.5697281206634099</c:v>
                </c:pt>
                <c:pt idx="2838">
                  <c:v>-3.4040567126830501</c:v>
                </c:pt>
                <c:pt idx="2839">
                  <c:v>-0.406915146568047</c:v>
                </c:pt>
                <c:pt idx="2840">
                  <c:v>5.3568328167859596</c:v>
                </c:pt>
                <c:pt idx="2841">
                  <c:v>4.9708017566022198</c:v>
                </c:pt>
                <c:pt idx="2842">
                  <c:v>-0.92415626678988005</c:v>
                </c:pt>
                <c:pt idx="2843">
                  <c:v>5.49071318724046</c:v>
                </c:pt>
                <c:pt idx="2844">
                  <c:v>2.6783398218691402E-2</c:v>
                </c:pt>
                <c:pt idx="2845">
                  <c:v>0.112398229665433</c:v>
                </c:pt>
                <c:pt idx="2846">
                  <c:v>-6.4561466598420797E-2</c:v>
                </c:pt>
                <c:pt idx="2847">
                  <c:v>5.0688095270490603</c:v>
                </c:pt>
                <c:pt idx="2848">
                  <c:v>2.6209853517000101</c:v>
                </c:pt>
                <c:pt idx="2849">
                  <c:v>4.5825293417737702</c:v>
                </c:pt>
                <c:pt idx="2850">
                  <c:v>-2.5325359866559398</c:v>
                </c:pt>
                <c:pt idx="2851">
                  <c:v>-2.88672655474392</c:v>
                </c:pt>
                <c:pt idx="2852">
                  <c:v>-2.6476130494717598</c:v>
                </c:pt>
                <c:pt idx="2853">
                  <c:v>5.4400735030216198</c:v>
                </c:pt>
                <c:pt idx="2854">
                  <c:v>-2.0273627384427999</c:v>
                </c:pt>
                <c:pt idx="2855">
                  <c:v>-1.80522811305396</c:v>
                </c:pt>
                <c:pt idx="2856">
                  <c:v>0.91448328476031504</c:v>
                </c:pt>
                <c:pt idx="2857">
                  <c:v>-0.13883130029785001</c:v>
                </c:pt>
                <c:pt idx="2858">
                  <c:v>-1.0989286951742501</c:v>
                </c:pt>
                <c:pt idx="2859">
                  <c:v>-2.3509214805963898</c:v>
                </c:pt>
                <c:pt idx="2860">
                  <c:v>-0.49380242110093198</c:v>
                </c:pt>
                <c:pt idx="2861">
                  <c:v>-3.29333021066215</c:v>
                </c:pt>
                <c:pt idx="2862">
                  <c:v>3.2731901400974102</c:v>
                </c:pt>
                <c:pt idx="2863">
                  <c:v>5.8518241182773101E-2</c:v>
                </c:pt>
                <c:pt idx="2864">
                  <c:v>-2.0223504197074602</c:v>
                </c:pt>
                <c:pt idx="2865">
                  <c:v>-0.50207997415557903</c:v>
                </c:pt>
                <c:pt idx="2866">
                  <c:v>-2.4749290089840601</c:v>
                </c:pt>
                <c:pt idx="2867">
                  <c:v>3.93298045855125</c:v>
                </c:pt>
                <c:pt idx="2868">
                  <c:v>5.7808694196569501</c:v>
                </c:pt>
                <c:pt idx="2869">
                  <c:v>3.9205774731660998</c:v>
                </c:pt>
                <c:pt idx="2870">
                  <c:v>-2.2541615809378901</c:v>
                </c:pt>
                <c:pt idx="2871">
                  <c:v>0.40580544006849301</c:v>
                </c:pt>
                <c:pt idx="2872">
                  <c:v>-0.22372465349794499</c:v>
                </c:pt>
                <c:pt idx="2873">
                  <c:v>-1.4337114426854201</c:v>
                </c:pt>
                <c:pt idx="2874">
                  <c:v>3.3366463556850698</c:v>
                </c:pt>
                <c:pt idx="2875">
                  <c:v>6.0619119297369402</c:v>
                </c:pt>
                <c:pt idx="2876">
                  <c:v>4.7757751191247504</c:v>
                </c:pt>
                <c:pt idx="2877">
                  <c:v>4.5985043871030999</c:v>
                </c:pt>
                <c:pt idx="2878">
                  <c:v>0.87803749385458796</c:v>
                </c:pt>
                <c:pt idx="2879">
                  <c:v>0.37484894087272902</c:v>
                </c:pt>
                <c:pt idx="2880">
                  <c:v>-0.78062104066514404</c:v>
                </c:pt>
                <c:pt idx="2881">
                  <c:v>-1.1030926101283101</c:v>
                </c:pt>
                <c:pt idx="2882">
                  <c:v>-2.5224562630132499</c:v>
                </c:pt>
                <c:pt idx="2883">
                  <c:v>8.6486861454767194E-2</c:v>
                </c:pt>
                <c:pt idx="2884">
                  <c:v>-3.2265120428952598</c:v>
                </c:pt>
                <c:pt idx="2885">
                  <c:v>-2.08724231556049</c:v>
                </c:pt>
                <c:pt idx="2886">
                  <c:v>-1.79011008114989</c:v>
                </c:pt>
                <c:pt idx="2887">
                  <c:v>-2.9380437262006698</c:v>
                </c:pt>
                <c:pt idx="2888">
                  <c:v>-3.0263555565836202</c:v>
                </c:pt>
                <c:pt idx="2889">
                  <c:v>4.26452084164415</c:v>
                </c:pt>
                <c:pt idx="2890">
                  <c:v>-0.57487622182277698</c:v>
                </c:pt>
                <c:pt idx="2891">
                  <c:v>5.0800783729486803</c:v>
                </c:pt>
                <c:pt idx="2892">
                  <c:v>-2.11229027601102</c:v>
                </c:pt>
                <c:pt idx="2893">
                  <c:v>-1.2542137854341899</c:v>
                </c:pt>
                <c:pt idx="2894">
                  <c:v>-3.5014904248239</c:v>
                </c:pt>
                <c:pt idx="2895">
                  <c:v>-2.86747671515469</c:v>
                </c:pt>
                <c:pt idx="2896">
                  <c:v>-2.7527581723311698</c:v>
                </c:pt>
                <c:pt idx="2897">
                  <c:v>-1.61176614193136</c:v>
                </c:pt>
                <c:pt idx="2898">
                  <c:v>-0.83096505181851998</c:v>
                </c:pt>
                <c:pt idx="2899">
                  <c:v>-0.90204585273458104</c:v>
                </c:pt>
                <c:pt idx="2900">
                  <c:v>3.92707413314151</c:v>
                </c:pt>
                <c:pt idx="2901">
                  <c:v>2.8641461889876099</c:v>
                </c:pt>
                <c:pt idx="2902">
                  <c:v>-1.5074569177464301</c:v>
                </c:pt>
                <c:pt idx="2903">
                  <c:v>-1.98125464752514</c:v>
                </c:pt>
                <c:pt idx="2904">
                  <c:v>5.4569278573418698</c:v>
                </c:pt>
                <c:pt idx="2905">
                  <c:v>3.7897651386871098</c:v>
                </c:pt>
                <c:pt idx="2906">
                  <c:v>-0.32126789113368198</c:v>
                </c:pt>
                <c:pt idx="2907">
                  <c:v>0.28570605832669299</c:v>
                </c:pt>
                <c:pt idx="2908">
                  <c:v>-1.44935665824052</c:v>
                </c:pt>
                <c:pt idx="2909">
                  <c:v>4.2308178249940998</c:v>
                </c:pt>
                <c:pt idx="2910">
                  <c:v>-0.88137781505979795</c:v>
                </c:pt>
                <c:pt idx="2911">
                  <c:v>7.7582644095564202E-2</c:v>
                </c:pt>
                <c:pt idx="2912">
                  <c:v>-1.23865273391771</c:v>
                </c:pt>
                <c:pt idx="2913">
                  <c:v>-1.93807652688417</c:v>
                </c:pt>
                <c:pt idx="2914">
                  <c:v>3.84817860264693</c:v>
                </c:pt>
                <c:pt idx="2915">
                  <c:v>4.12173580292185</c:v>
                </c:pt>
                <c:pt idx="2916">
                  <c:v>3.8320799535504699</c:v>
                </c:pt>
                <c:pt idx="2917">
                  <c:v>4.5413474578956503</c:v>
                </c:pt>
                <c:pt idx="2918">
                  <c:v>-1.0741717014143599</c:v>
                </c:pt>
                <c:pt idx="2919">
                  <c:v>-2.4109307682934098</c:v>
                </c:pt>
                <c:pt idx="2920">
                  <c:v>-0.57235314705886298</c:v>
                </c:pt>
                <c:pt idx="2921">
                  <c:v>6.9959161364214202</c:v>
                </c:pt>
                <c:pt idx="2922">
                  <c:v>-0.98786057587830101</c:v>
                </c:pt>
                <c:pt idx="2923">
                  <c:v>5.4251944804634702</c:v>
                </c:pt>
                <c:pt idx="2924">
                  <c:v>-0.49156319626327399</c:v>
                </c:pt>
                <c:pt idx="2925">
                  <c:v>-3.2768179709927701</c:v>
                </c:pt>
                <c:pt idx="2926">
                  <c:v>-2.9013278809250398</c:v>
                </c:pt>
                <c:pt idx="2927">
                  <c:v>-2.2969954223064102</c:v>
                </c:pt>
                <c:pt idx="2928">
                  <c:v>-0.88721674604378498</c:v>
                </c:pt>
                <c:pt idx="2929">
                  <c:v>-1.9844617359257499</c:v>
                </c:pt>
                <c:pt idx="2930">
                  <c:v>4.5642189425836701</c:v>
                </c:pt>
                <c:pt idx="2931">
                  <c:v>5.1539355573239698</c:v>
                </c:pt>
                <c:pt idx="2932">
                  <c:v>-2.10352525154171</c:v>
                </c:pt>
                <c:pt idx="2933">
                  <c:v>-2.8360089289416801</c:v>
                </c:pt>
                <c:pt idx="2934">
                  <c:v>-0.79537333889461403</c:v>
                </c:pt>
                <c:pt idx="2935">
                  <c:v>-2.11547289534687</c:v>
                </c:pt>
                <c:pt idx="2936">
                  <c:v>-2.9508496069106398</c:v>
                </c:pt>
                <c:pt idx="2937">
                  <c:v>-1.8387450746263401</c:v>
                </c:pt>
                <c:pt idx="2938">
                  <c:v>-1.75452346884827</c:v>
                </c:pt>
                <c:pt idx="2939">
                  <c:v>-1.21881870101475</c:v>
                </c:pt>
                <c:pt idx="2940">
                  <c:v>5.0678922697875697</c:v>
                </c:pt>
                <c:pt idx="2941">
                  <c:v>3.5404345934474102</c:v>
                </c:pt>
                <c:pt idx="2942">
                  <c:v>5.16121708821154</c:v>
                </c:pt>
                <c:pt idx="2943">
                  <c:v>-2.54784780726041</c:v>
                </c:pt>
                <c:pt idx="2944">
                  <c:v>5.93680863932817</c:v>
                </c:pt>
                <c:pt idx="2945">
                  <c:v>5.4726643614931696</c:v>
                </c:pt>
                <c:pt idx="2946">
                  <c:v>-0.85689434048009105</c:v>
                </c:pt>
                <c:pt idx="2947">
                  <c:v>5.7255464080988396</c:v>
                </c:pt>
                <c:pt idx="2948">
                  <c:v>5.6836557720959897</c:v>
                </c:pt>
                <c:pt idx="2949">
                  <c:v>-2.1326918348481501</c:v>
                </c:pt>
                <c:pt idx="2950">
                  <c:v>-1.15913627175199</c:v>
                </c:pt>
                <c:pt idx="2951">
                  <c:v>-3.5276556738240399</c:v>
                </c:pt>
                <c:pt idx="2952">
                  <c:v>3.5307873304228301</c:v>
                </c:pt>
                <c:pt idx="2953">
                  <c:v>-0.93460479174528599</c:v>
                </c:pt>
                <c:pt idx="2954">
                  <c:v>5.0745270477336097</c:v>
                </c:pt>
                <c:pt idx="2955">
                  <c:v>1.95455523882197E-2</c:v>
                </c:pt>
                <c:pt idx="2956">
                  <c:v>-2.9554649275738298</c:v>
                </c:pt>
                <c:pt idx="2957">
                  <c:v>4.3927607570258704</c:v>
                </c:pt>
                <c:pt idx="2958">
                  <c:v>4.96950732213155</c:v>
                </c:pt>
                <c:pt idx="2959">
                  <c:v>-0.54810956247339204</c:v>
                </c:pt>
                <c:pt idx="2960">
                  <c:v>-0.79233045224573895</c:v>
                </c:pt>
                <c:pt idx="2961">
                  <c:v>-1.5444954780863001</c:v>
                </c:pt>
                <c:pt idx="2962">
                  <c:v>-4.0153741606226303</c:v>
                </c:pt>
                <c:pt idx="2963">
                  <c:v>5.1937720012383002</c:v>
                </c:pt>
                <c:pt idx="2964">
                  <c:v>5.2117082477633003</c:v>
                </c:pt>
                <c:pt idx="2965">
                  <c:v>-0.69018509277667095</c:v>
                </c:pt>
                <c:pt idx="2966">
                  <c:v>3.84425748646454</c:v>
                </c:pt>
                <c:pt idx="2967">
                  <c:v>3.2713996521662398</c:v>
                </c:pt>
                <c:pt idx="2968">
                  <c:v>4.5523600916546201</c:v>
                </c:pt>
                <c:pt idx="2969">
                  <c:v>4.7993756131099596</c:v>
                </c:pt>
                <c:pt idx="2970">
                  <c:v>-3.2884749154419701</c:v>
                </c:pt>
                <c:pt idx="2971">
                  <c:v>-3.2092483543628201</c:v>
                </c:pt>
                <c:pt idx="2972">
                  <c:v>-1.6301400791190701</c:v>
                </c:pt>
                <c:pt idx="2973">
                  <c:v>-5.9680502584445696</c:v>
                </c:pt>
                <c:pt idx="2974">
                  <c:v>4.4947652886621201</c:v>
                </c:pt>
                <c:pt idx="2975">
                  <c:v>-1.36194380190763</c:v>
                </c:pt>
                <c:pt idx="2976">
                  <c:v>6.3645031805447099</c:v>
                </c:pt>
                <c:pt idx="2977">
                  <c:v>-2.1436022410279501</c:v>
                </c:pt>
                <c:pt idx="2978">
                  <c:v>-4.0561317308429103</c:v>
                </c:pt>
                <c:pt idx="2979">
                  <c:v>-0.28980891821650001</c:v>
                </c:pt>
                <c:pt idx="2980">
                  <c:v>-1.2693535406299401</c:v>
                </c:pt>
                <c:pt idx="2981">
                  <c:v>-3.2677350716767402</c:v>
                </c:pt>
                <c:pt idx="2982">
                  <c:v>3.9265927227327699</c:v>
                </c:pt>
                <c:pt idx="2983">
                  <c:v>3.70507123846</c:v>
                </c:pt>
                <c:pt idx="2984">
                  <c:v>3.13844324435322</c:v>
                </c:pt>
                <c:pt idx="2985">
                  <c:v>-2.10056727665653</c:v>
                </c:pt>
                <c:pt idx="2986">
                  <c:v>-1.88161433644995</c:v>
                </c:pt>
                <c:pt idx="2987">
                  <c:v>-1.3783473445351799</c:v>
                </c:pt>
                <c:pt idx="2988">
                  <c:v>3.4127930929596899</c:v>
                </c:pt>
                <c:pt idx="2989">
                  <c:v>4.5850599431720296</c:v>
                </c:pt>
                <c:pt idx="2990">
                  <c:v>-0.89947718317882497</c:v>
                </c:pt>
                <c:pt idx="2991">
                  <c:v>-3.6607583289820802</c:v>
                </c:pt>
                <c:pt idx="2992">
                  <c:v>-2.8643997575888802</c:v>
                </c:pt>
                <c:pt idx="2993">
                  <c:v>-1.37072190325226</c:v>
                </c:pt>
                <c:pt idx="2994">
                  <c:v>-3.8228893818773502</c:v>
                </c:pt>
                <c:pt idx="2995">
                  <c:v>-0.89223663470298398</c:v>
                </c:pt>
                <c:pt idx="2996">
                  <c:v>-0.63611720254480697</c:v>
                </c:pt>
                <c:pt idx="2997">
                  <c:v>3.1624802756030501</c:v>
                </c:pt>
                <c:pt idx="2998">
                  <c:v>-3.5786923257029799</c:v>
                </c:pt>
                <c:pt idx="2999">
                  <c:v>-0.62079237427664402</c:v>
                </c:pt>
                <c:pt idx="3000">
                  <c:v>-2.3613136746930898</c:v>
                </c:pt>
                <c:pt idx="3001">
                  <c:v>-0.94461709564600105</c:v>
                </c:pt>
                <c:pt idx="3002">
                  <c:v>-2.4951155826347202</c:v>
                </c:pt>
                <c:pt idx="3003">
                  <c:v>4.1552314448591803</c:v>
                </c:pt>
                <c:pt idx="3004">
                  <c:v>3.4545028180269401</c:v>
                </c:pt>
                <c:pt idx="3005">
                  <c:v>-0.29221478356511998</c:v>
                </c:pt>
                <c:pt idx="3006">
                  <c:v>-1.58363178621219</c:v>
                </c:pt>
                <c:pt idx="3007">
                  <c:v>4.3860728087125196</c:v>
                </c:pt>
                <c:pt idx="3008">
                  <c:v>-0.53898804991877802</c:v>
                </c:pt>
                <c:pt idx="3009">
                  <c:v>4.5901537441676599</c:v>
                </c:pt>
                <c:pt idx="3010">
                  <c:v>5.7285666442256904</c:v>
                </c:pt>
                <c:pt idx="3011">
                  <c:v>-1.2228208463555601</c:v>
                </c:pt>
                <c:pt idx="3012">
                  <c:v>4.9546464683218296</c:v>
                </c:pt>
                <c:pt idx="3013">
                  <c:v>0.53733002982155997</c:v>
                </c:pt>
                <c:pt idx="3014">
                  <c:v>6.1250169607328697</c:v>
                </c:pt>
                <c:pt idx="3015">
                  <c:v>-2.7432638059007899</c:v>
                </c:pt>
                <c:pt idx="3016">
                  <c:v>-3.65440049106149</c:v>
                </c:pt>
                <c:pt idx="3017">
                  <c:v>4.9227756862258198</c:v>
                </c:pt>
                <c:pt idx="3018">
                  <c:v>-3.1328583015947702</c:v>
                </c:pt>
                <c:pt idx="3019">
                  <c:v>5.0906999529386203</c:v>
                </c:pt>
                <c:pt idx="3020">
                  <c:v>-3.2532885097443698</c:v>
                </c:pt>
                <c:pt idx="3021">
                  <c:v>-2.0670398712892801</c:v>
                </c:pt>
                <c:pt idx="3022">
                  <c:v>-4.1158207100149999</c:v>
                </c:pt>
                <c:pt idx="3023">
                  <c:v>-0.34231859007938997</c:v>
                </c:pt>
                <c:pt idx="3024">
                  <c:v>4.7166480561020698</c:v>
                </c:pt>
                <c:pt idx="3025">
                  <c:v>-0.41000382116468098</c:v>
                </c:pt>
                <c:pt idx="3026">
                  <c:v>-3.3547028452226502</c:v>
                </c:pt>
                <c:pt idx="3027">
                  <c:v>6.1944088341770103</c:v>
                </c:pt>
                <c:pt idx="3028">
                  <c:v>-3.4981554769415402</c:v>
                </c:pt>
                <c:pt idx="3029">
                  <c:v>-3.9424880697632201</c:v>
                </c:pt>
                <c:pt idx="3030">
                  <c:v>-2.3018679421343098</c:v>
                </c:pt>
                <c:pt idx="3031">
                  <c:v>5.27210098145469</c:v>
                </c:pt>
                <c:pt idx="3032">
                  <c:v>-0.89396263679010601</c:v>
                </c:pt>
                <c:pt idx="3033">
                  <c:v>-2.86056921208572</c:v>
                </c:pt>
                <c:pt idx="3034">
                  <c:v>5.4814975074108201</c:v>
                </c:pt>
                <c:pt idx="3035">
                  <c:v>-0.27674546978818398</c:v>
                </c:pt>
                <c:pt idx="3036">
                  <c:v>5.9637414181474897</c:v>
                </c:pt>
                <c:pt idx="3037">
                  <c:v>-2.3737066199224799</c:v>
                </c:pt>
                <c:pt idx="3038">
                  <c:v>-2.4339372797712602</c:v>
                </c:pt>
                <c:pt idx="3039">
                  <c:v>-2.3666093894593501</c:v>
                </c:pt>
                <c:pt idx="3040">
                  <c:v>-2.66521306085825</c:v>
                </c:pt>
                <c:pt idx="3041">
                  <c:v>4.6489088196089199</c:v>
                </c:pt>
                <c:pt idx="3042">
                  <c:v>-2.7752033444078199</c:v>
                </c:pt>
                <c:pt idx="3043">
                  <c:v>-1.84253003081871</c:v>
                </c:pt>
                <c:pt idx="3044">
                  <c:v>-1.06456098104395</c:v>
                </c:pt>
                <c:pt idx="3045">
                  <c:v>-2.6430021393066698</c:v>
                </c:pt>
                <c:pt idx="3046">
                  <c:v>5.9121006693266596</c:v>
                </c:pt>
                <c:pt idx="3047">
                  <c:v>-1.77559785659215</c:v>
                </c:pt>
                <c:pt idx="3048">
                  <c:v>-1.8158501315020199</c:v>
                </c:pt>
                <c:pt idx="3049">
                  <c:v>-0.39974374493866099</c:v>
                </c:pt>
                <c:pt idx="3050">
                  <c:v>-0.96716249246001496</c:v>
                </c:pt>
                <c:pt idx="3051">
                  <c:v>4.1979990543929704</c:v>
                </c:pt>
                <c:pt idx="3052">
                  <c:v>-1.2821778156136401</c:v>
                </c:pt>
                <c:pt idx="3053">
                  <c:v>-0.91596916692254704</c:v>
                </c:pt>
                <c:pt idx="3054">
                  <c:v>-0.18202000579588701</c:v>
                </c:pt>
                <c:pt idx="3055">
                  <c:v>3.61427879340145</c:v>
                </c:pt>
                <c:pt idx="3056">
                  <c:v>-2.9381194373733801</c:v>
                </c:pt>
                <c:pt idx="3057">
                  <c:v>4.1539844510931099</c:v>
                </c:pt>
                <c:pt idx="3058">
                  <c:v>-2.9864182902840102</c:v>
                </c:pt>
                <c:pt idx="3059">
                  <c:v>-4.7134729624038703E-2</c:v>
                </c:pt>
                <c:pt idx="3060">
                  <c:v>-1.8780907068125301</c:v>
                </c:pt>
                <c:pt idx="3061">
                  <c:v>-0.30521644239457801</c:v>
                </c:pt>
                <c:pt idx="3062">
                  <c:v>3.6011858331063</c:v>
                </c:pt>
                <c:pt idx="3063">
                  <c:v>-3.0238473316193999</c:v>
                </c:pt>
                <c:pt idx="3064">
                  <c:v>4.2142058892484702</c:v>
                </c:pt>
                <c:pt idx="3065">
                  <c:v>-1.15681813902788</c:v>
                </c:pt>
                <c:pt idx="3066">
                  <c:v>3.1141055231737398</c:v>
                </c:pt>
                <c:pt idx="3067">
                  <c:v>4.0259057186345002</c:v>
                </c:pt>
                <c:pt idx="3068">
                  <c:v>-0.67021805526049005</c:v>
                </c:pt>
                <c:pt idx="3069">
                  <c:v>-2.44140791953197</c:v>
                </c:pt>
                <c:pt idx="3070">
                  <c:v>3.6743640060697298</c:v>
                </c:pt>
                <c:pt idx="3071">
                  <c:v>-2.58624544168139</c:v>
                </c:pt>
                <c:pt idx="3072">
                  <c:v>4.4212323884793197</c:v>
                </c:pt>
                <c:pt idx="3073">
                  <c:v>-2.74617055270968</c:v>
                </c:pt>
                <c:pt idx="3074">
                  <c:v>-3.7244065028890398</c:v>
                </c:pt>
                <c:pt idx="3075">
                  <c:v>3.76703204947031</c:v>
                </c:pt>
                <c:pt idx="3076">
                  <c:v>4.7917306735229799</c:v>
                </c:pt>
                <c:pt idx="3077">
                  <c:v>-2.00076802674181</c:v>
                </c:pt>
                <c:pt idx="3078">
                  <c:v>4.8558739105218898</c:v>
                </c:pt>
                <c:pt idx="3079">
                  <c:v>-3.2206476906202401</c:v>
                </c:pt>
                <c:pt idx="3080">
                  <c:v>0.373580504996956</c:v>
                </c:pt>
                <c:pt idx="3081">
                  <c:v>4.8408511865952404</c:v>
                </c:pt>
                <c:pt idx="3082">
                  <c:v>5.81353102100356</c:v>
                </c:pt>
                <c:pt idx="3083">
                  <c:v>5.4976416290080001</c:v>
                </c:pt>
                <c:pt idx="3084">
                  <c:v>-0.150325449083374</c:v>
                </c:pt>
                <c:pt idx="3085">
                  <c:v>4.2451005085860798</c:v>
                </c:pt>
                <c:pt idx="3086">
                  <c:v>-3.2735377455032699</c:v>
                </c:pt>
                <c:pt idx="3087">
                  <c:v>-2.9378809694824901</c:v>
                </c:pt>
                <c:pt idx="3088">
                  <c:v>5.0554575108251703</c:v>
                </c:pt>
                <c:pt idx="3089">
                  <c:v>-0.66859447936503302</c:v>
                </c:pt>
                <c:pt idx="3090">
                  <c:v>5.1888026629414403</c:v>
                </c:pt>
                <c:pt idx="3091">
                  <c:v>6.49797984193685</c:v>
                </c:pt>
                <c:pt idx="3092">
                  <c:v>-0.73915727245612295</c:v>
                </c:pt>
                <c:pt idx="3093">
                  <c:v>-3.0905519229493401</c:v>
                </c:pt>
                <c:pt idx="3094">
                  <c:v>4.2472022908030098</c:v>
                </c:pt>
                <c:pt idx="3095">
                  <c:v>3.0778173588648299</c:v>
                </c:pt>
                <c:pt idx="3096">
                  <c:v>-2.6464304698821901</c:v>
                </c:pt>
                <c:pt idx="3097">
                  <c:v>-0.19729968377758</c:v>
                </c:pt>
                <c:pt idx="3098">
                  <c:v>-1.9811899255271199</c:v>
                </c:pt>
                <c:pt idx="3099">
                  <c:v>0.73305329665262298</c:v>
                </c:pt>
                <c:pt idx="3100">
                  <c:v>-3.16913374517494</c:v>
                </c:pt>
                <c:pt idx="3101">
                  <c:v>-1.5620321577943099</c:v>
                </c:pt>
                <c:pt idx="3102">
                  <c:v>4.4526175690345804</c:v>
                </c:pt>
                <c:pt idx="3103">
                  <c:v>-3.6384418577872499</c:v>
                </c:pt>
                <c:pt idx="3104">
                  <c:v>-2.6170929522140698</c:v>
                </c:pt>
                <c:pt idx="3105">
                  <c:v>5.1831625978398197</c:v>
                </c:pt>
                <c:pt idx="3106">
                  <c:v>-3.1086462103946699</c:v>
                </c:pt>
                <c:pt idx="3107">
                  <c:v>0.54213060673460101</c:v>
                </c:pt>
                <c:pt idx="3108">
                  <c:v>4.1750073077283298</c:v>
                </c:pt>
                <c:pt idx="3109">
                  <c:v>0.90805941098143195</c:v>
                </c:pt>
                <c:pt idx="3110">
                  <c:v>-2.8641107021010002</c:v>
                </c:pt>
                <c:pt idx="3111">
                  <c:v>3.5067071621573498</c:v>
                </c:pt>
                <c:pt idx="3112">
                  <c:v>-1.39244942536939</c:v>
                </c:pt>
                <c:pt idx="3113">
                  <c:v>4.2279186892328102</c:v>
                </c:pt>
                <c:pt idx="3114">
                  <c:v>-2.3041174638983302</c:v>
                </c:pt>
                <c:pt idx="3115">
                  <c:v>-3.1773057082492202</c:v>
                </c:pt>
                <c:pt idx="3116">
                  <c:v>-1.09099787059012</c:v>
                </c:pt>
                <c:pt idx="3117">
                  <c:v>0.44947290605740903</c:v>
                </c:pt>
                <c:pt idx="3118">
                  <c:v>-1.8005555685888599</c:v>
                </c:pt>
                <c:pt idx="3119">
                  <c:v>2.6510123339723601</c:v>
                </c:pt>
                <c:pt idx="3120">
                  <c:v>3.88836014875965</c:v>
                </c:pt>
                <c:pt idx="3121">
                  <c:v>-2.9964427450064699</c:v>
                </c:pt>
                <c:pt idx="3122">
                  <c:v>4.5936788466377996</c:v>
                </c:pt>
                <c:pt idx="3123">
                  <c:v>6.5137031645907602</c:v>
                </c:pt>
                <c:pt idx="3124">
                  <c:v>-2.7623659654190198</c:v>
                </c:pt>
                <c:pt idx="3125">
                  <c:v>0.40319302567190801</c:v>
                </c:pt>
                <c:pt idx="3126">
                  <c:v>-2.9705166816493098</c:v>
                </c:pt>
                <c:pt idx="3127">
                  <c:v>-1.9620828198432501</c:v>
                </c:pt>
                <c:pt idx="3128">
                  <c:v>-2.4753634550510499</c:v>
                </c:pt>
                <c:pt idx="3129">
                  <c:v>-1.1025249270410999</c:v>
                </c:pt>
                <c:pt idx="3130">
                  <c:v>-0.85953112145144905</c:v>
                </c:pt>
                <c:pt idx="3131">
                  <c:v>3.9569797780173799</c:v>
                </c:pt>
                <c:pt idx="3132">
                  <c:v>-0.68585245211109402</c:v>
                </c:pt>
                <c:pt idx="3133">
                  <c:v>-1.57772804721828</c:v>
                </c:pt>
                <c:pt idx="3134">
                  <c:v>2.7683372350969599</c:v>
                </c:pt>
                <c:pt idx="3135">
                  <c:v>-2.0175501510117302</c:v>
                </c:pt>
                <c:pt idx="3136">
                  <c:v>-1.8518746139293101</c:v>
                </c:pt>
                <c:pt idx="3137">
                  <c:v>-0.69679589845844703</c:v>
                </c:pt>
                <c:pt idx="3138">
                  <c:v>-1.35230491964926</c:v>
                </c:pt>
                <c:pt idx="3139">
                  <c:v>-2.5749932245615001</c:v>
                </c:pt>
                <c:pt idx="3140">
                  <c:v>-1.5928700876328199</c:v>
                </c:pt>
                <c:pt idx="3141">
                  <c:v>5.5057704793115496</c:v>
                </c:pt>
                <c:pt idx="3142">
                  <c:v>5.5101112173034101</c:v>
                </c:pt>
                <c:pt idx="3143">
                  <c:v>-0.96128963225257502</c:v>
                </c:pt>
                <c:pt idx="3144">
                  <c:v>6.1971066049117098</c:v>
                </c:pt>
                <c:pt idx="3145">
                  <c:v>0.25402286844019201</c:v>
                </c:pt>
                <c:pt idx="3146">
                  <c:v>-2.9344215216960698</c:v>
                </c:pt>
                <c:pt idx="3147">
                  <c:v>-0.52233504221322002</c:v>
                </c:pt>
                <c:pt idx="3148">
                  <c:v>-0.63073347367821797</c:v>
                </c:pt>
                <c:pt idx="3149">
                  <c:v>2.9915656921359099</c:v>
                </c:pt>
                <c:pt idx="3150">
                  <c:v>-0.67228602182928598</c:v>
                </c:pt>
                <c:pt idx="3151">
                  <c:v>4.8793614633366804</c:v>
                </c:pt>
                <c:pt idx="3152">
                  <c:v>-0.24182736383279901</c:v>
                </c:pt>
                <c:pt idx="3153">
                  <c:v>-1.06543404339612</c:v>
                </c:pt>
                <c:pt idx="3154">
                  <c:v>0.23324509535021401</c:v>
                </c:pt>
                <c:pt idx="3155">
                  <c:v>0.17198199103067299</c:v>
                </c:pt>
                <c:pt idx="3156">
                  <c:v>-2.1546963288463399</c:v>
                </c:pt>
                <c:pt idx="3157">
                  <c:v>-1.88150128185291</c:v>
                </c:pt>
                <c:pt idx="3158">
                  <c:v>-1.80584948705798</c:v>
                </c:pt>
                <c:pt idx="3159">
                  <c:v>-2.9042725174311701</c:v>
                </c:pt>
                <c:pt idx="3160">
                  <c:v>3.45893079448958</c:v>
                </c:pt>
                <c:pt idx="3161">
                  <c:v>5.5441887698591197</c:v>
                </c:pt>
                <c:pt idx="3162">
                  <c:v>3.7911069411168401</c:v>
                </c:pt>
                <c:pt idx="3163">
                  <c:v>-2.8205924921871102</c:v>
                </c:pt>
                <c:pt idx="3164">
                  <c:v>4.1844206027375801</c:v>
                </c:pt>
                <c:pt idx="3165">
                  <c:v>-0.33667495031976502</c:v>
                </c:pt>
                <c:pt idx="3166">
                  <c:v>-2.1556778298307999</c:v>
                </c:pt>
                <c:pt idx="3167">
                  <c:v>-3.3461167148409201</c:v>
                </c:pt>
                <c:pt idx="3168">
                  <c:v>-1.24686278098735</c:v>
                </c:pt>
                <c:pt idx="3169">
                  <c:v>-0.15941951948876501</c:v>
                </c:pt>
                <c:pt idx="3170">
                  <c:v>5.4957491221527102</c:v>
                </c:pt>
                <c:pt idx="3171">
                  <c:v>-1.2563425440873199</c:v>
                </c:pt>
                <c:pt idx="3172">
                  <c:v>5.6060780271822601</c:v>
                </c:pt>
                <c:pt idx="3173">
                  <c:v>-3.3083057674030498</c:v>
                </c:pt>
                <c:pt idx="3174">
                  <c:v>-2.9285729049675702</c:v>
                </c:pt>
                <c:pt idx="3175">
                  <c:v>-3.8626382170567499</c:v>
                </c:pt>
                <c:pt idx="3176">
                  <c:v>-3.0617744223803198</c:v>
                </c:pt>
                <c:pt idx="3177">
                  <c:v>-3.2390828841960699</c:v>
                </c:pt>
                <c:pt idx="3178">
                  <c:v>-0.26071344905375798</c:v>
                </c:pt>
                <c:pt idx="3179">
                  <c:v>-3.3173618306433301</c:v>
                </c:pt>
                <c:pt idx="3180">
                  <c:v>-3.0202703732020999</c:v>
                </c:pt>
                <c:pt idx="3181">
                  <c:v>3.3722500555131201</c:v>
                </c:pt>
                <c:pt idx="3182">
                  <c:v>-4.9391155711091397</c:v>
                </c:pt>
                <c:pt idx="3183">
                  <c:v>-3.2018689522636299</c:v>
                </c:pt>
                <c:pt idx="3184">
                  <c:v>-3.6591243419767001</c:v>
                </c:pt>
                <c:pt idx="3185">
                  <c:v>4.3921711450596099</c:v>
                </c:pt>
                <c:pt idx="3186">
                  <c:v>4.88497891667103</c:v>
                </c:pt>
                <c:pt idx="3187">
                  <c:v>-2.7755276597198599</c:v>
                </c:pt>
                <c:pt idx="3188">
                  <c:v>-2.0072454123155299</c:v>
                </c:pt>
                <c:pt idx="3189">
                  <c:v>-0.94193669300695704</c:v>
                </c:pt>
                <c:pt idx="3190">
                  <c:v>-2.5740585083540899</c:v>
                </c:pt>
                <c:pt idx="3191">
                  <c:v>-1.6887311591252701</c:v>
                </c:pt>
                <c:pt idx="3192">
                  <c:v>-8.3576258598531294E-2</c:v>
                </c:pt>
                <c:pt idx="3193">
                  <c:v>-0.918629799672389</c:v>
                </c:pt>
                <c:pt idx="3194">
                  <c:v>-3.5421971322529502</c:v>
                </c:pt>
                <c:pt idx="3195">
                  <c:v>-1.4307510909835901</c:v>
                </c:pt>
                <c:pt idx="3196">
                  <c:v>-0.16926799395995401</c:v>
                </c:pt>
                <c:pt idx="3197">
                  <c:v>3.5971852087747198</c:v>
                </c:pt>
                <c:pt idx="3198">
                  <c:v>-1.0956816710428301</c:v>
                </c:pt>
                <c:pt idx="3199">
                  <c:v>-0.60024505340284395</c:v>
                </c:pt>
                <c:pt idx="3200">
                  <c:v>-2.5829789422301599</c:v>
                </c:pt>
                <c:pt idx="3201">
                  <c:v>4.9040406621334496</c:v>
                </c:pt>
                <c:pt idx="3202">
                  <c:v>3.4463198301374498</c:v>
                </c:pt>
                <c:pt idx="3203">
                  <c:v>4.2125986839104996</c:v>
                </c:pt>
                <c:pt idx="3204">
                  <c:v>3.2367305672279199</c:v>
                </c:pt>
                <c:pt idx="3205">
                  <c:v>6.0801830292146901</c:v>
                </c:pt>
                <c:pt idx="3206">
                  <c:v>3.3449749766645001</c:v>
                </c:pt>
                <c:pt idx="3207">
                  <c:v>-1.7018291744301399</c:v>
                </c:pt>
                <c:pt idx="3208">
                  <c:v>-3.7472549096358998</c:v>
                </c:pt>
                <c:pt idx="3209">
                  <c:v>-2.3042913410644701</c:v>
                </c:pt>
                <c:pt idx="3210">
                  <c:v>0.129214989272742</c:v>
                </c:pt>
                <c:pt idx="3211">
                  <c:v>-1.7740094735473699</c:v>
                </c:pt>
                <c:pt idx="3212">
                  <c:v>-1.5949508816657301</c:v>
                </c:pt>
                <c:pt idx="3213">
                  <c:v>3.6847942054138798</c:v>
                </c:pt>
                <c:pt idx="3214">
                  <c:v>3.85989463320045</c:v>
                </c:pt>
                <c:pt idx="3215">
                  <c:v>-0.54201757669128103</c:v>
                </c:pt>
                <c:pt idx="3216">
                  <c:v>-0.64010785362237099</c:v>
                </c:pt>
                <c:pt idx="3217">
                  <c:v>-2.1105037007879299</c:v>
                </c:pt>
                <c:pt idx="3218">
                  <c:v>-2.18321969611763</c:v>
                </c:pt>
                <c:pt idx="3219">
                  <c:v>-0.39262864829123401</c:v>
                </c:pt>
                <c:pt idx="3220">
                  <c:v>-3.6498799863536</c:v>
                </c:pt>
                <c:pt idx="3221">
                  <c:v>4.6236954352144304</c:v>
                </c:pt>
                <c:pt idx="3222">
                  <c:v>-3.6875095595726002</c:v>
                </c:pt>
                <c:pt idx="3223">
                  <c:v>3.4709814575434002</c:v>
                </c:pt>
                <c:pt idx="3224">
                  <c:v>-0.99845537647091598</c:v>
                </c:pt>
                <c:pt idx="3225">
                  <c:v>-1.70090268781197</c:v>
                </c:pt>
                <c:pt idx="3226">
                  <c:v>-3.4469760991854601</c:v>
                </c:pt>
                <c:pt idx="3227">
                  <c:v>4.8972482891335698</c:v>
                </c:pt>
                <c:pt idx="3228">
                  <c:v>4.4289041165235004</c:v>
                </c:pt>
                <c:pt idx="3229">
                  <c:v>4.4489602808308497</c:v>
                </c:pt>
                <c:pt idx="3230">
                  <c:v>3.6658874985894498</c:v>
                </c:pt>
                <c:pt idx="3231">
                  <c:v>0.28418447725597301</c:v>
                </c:pt>
                <c:pt idx="3232">
                  <c:v>-2.7173460578509498</c:v>
                </c:pt>
                <c:pt idx="3233">
                  <c:v>-0.48779854829281499</c:v>
                </c:pt>
                <c:pt idx="3234">
                  <c:v>-0.457079878337599</c:v>
                </c:pt>
                <c:pt idx="3235">
                  <c:v>-3.3204895353252999</c:v>
                </c:pt>
                <c:pt idx="3236">
                  <c:v>-4.1318509067559104</c:v>
                </c:pt>
                <c:pt idx="3237">
                  <c:v>-3.0199178730488301</c:v>
                </c:pt>
                <c:pt idx="3238">
                  <c:v>-0.16106757439484801</c:v>
                </c:pt>
                <c:pt idx="3239">
                  <c:v>5.3200798758259404</c:v>
                </c:pt>
                <c:pt idx="3240">
                  <c:v>1.01898740262424</c:v>
                </c:pt>
                <c:pt idx="3241">
                  <c:v>-2.45095315027412</c:v>
                </c:pt>
                <c:pt idx="3242">
                  <c:v>-1.4154841857617599</c:v>
                </c:pt>
                <c:pt idx="3243">
                  <c:v>5.4680851022058299</c:v>
                </c:pt>
                <c:pt idx="3244">
                  <c:v>-1.8706361510165002E-2</c:v>
                </c:pt>
                <c:pt idx="3245">
                  <c:v>-2.34537685313287</c:v>
                </c:pt>
                <c:pt idx="3246">
                  <c:v>4.2642092948554504</c:v>
                </c:pt>
                <c:pt idx="3247">
                  <c:v>-4.1422637800312501</c:v>
                </c:pt>
                <c:pt idx="3248">
                  <c:v>5.49646337021903</c:v>
                </c:pt>
                <c:pt idx="3249">
                  <c:v>5.0498937774981698</c:v>
                </c:pt>
                <c:pt idx="3250">
                  <c:v>-2.98446568382046</c:v>
                </c:pt>
                <c:pt idx="3251">
                  <c:v>-3.2397318983044299</c:v>
                </c:pt>
                <c:pt idx="3252">
                  <c:v>4.39656864653554</c:v>
                </c:pt>
                <c:pt idx="3253">
                  <c:v>2.8435030141078599</c:v>
                </c:pt>
                <c:pt idx="3254">
                  <c:v>5.2598108938958896</c:v>
                </c:pt>
                <c:pt idx="3255">
                  <c:v>-1.33125272924894</c:v>
                </c:pt>
                <c:pt idx="3256">
                  <c:v>-0.96969632473950096</c:v>
                </c:pt>
                <c:pt idx="3257">
                  <c:v>-0.71383102013716204</c:v>
                </c:pt>
                <c:pt idx="3258">
                  <c:v>3.2858892578912999</c:v>
                </c:pt>
                <c:pt idx="3259">
                  <c:v>4.1866859685307398</c:v>
                </c:pt>
                <c:pt idx="3260">
                  <c:v>-1.1281853004453199</c:v>
                </c:pt>
                <c:pt idx="3261">
                  <c:v>-4.28625313823669</c:v>
                </c:pt>
                <c:pt idx="3262">
                  <c:v>4.2771309986123098</c:v>
                </c:pt>
                <c:pt idx="3263">
                  <c:v>-0.99968916613943204</c:v>
                </c:pt>
                <c:pt idx="3264">
                  <c:v>4.7371534738649999</c:v>
                </c:pt>
                <c:pt idx="3265">
                  <c:v>3.7413909510990702</c:v>
                </c:pt>
                <c:pt idx="3266">
                  <c:v>4.3570795048959896</c:v>
                </c:pt>
                <c:pt idx="3267">
                  <c:v>-2.67389377001036</c:v>
                </c:pt>
                <c:pt idx="3268">
                  <c:v>-2.6663103609655798</c:v>
                </c:pt>
                <c:pt idx="3269">
                  <c:v>-3.34998022114896</c:v>
                </c:pt>
                <c:pt idx="3270">
                  <c:v>5.81646801716506</c:v>
                </c:pt>
                <c:pt idx="3271">
                  <c:v>-1.7244205299405799</c:v>
                </c:pt>
                <c:pt idx="3272">
                  <c:v>-2.2912378288767998</c:v>
                </c:pt>
                <c:pt idx="3273">
                  <c:v>-2.0990136517089599</c:v>
                </c:pt>
                <c:pt idx="3274">
                  <c:v>-0.98250148665123505</c:v>
                </c:pt>
                <c:pt idx="3275">
                  <c:v>4.4518249059313098</c:v>
                </c:pt>
                <c:pt idx="3276">
                  <c:v>4.70927159844278</c:v>
                </c:pt>
                <c:pt idx="3277">
                  <c:v>-2.19067288543381</c:v>
                </c:pt>
                <c:pt idx="3278">
                  <c:v>3.3915459462716999</c:v>
                </c:pt>
                <c:pt idx="3279">
                  <c:v>-1.11066995293215</c:v>
                </c:pt>
                <c:pt idx="3280">
                  <c:v>5.0180261333820901</c:v>
                </c:pt>
                <c:pt idx="3281">
                  <c:v>-0.13727207889069201</c:v>
                </c:pt>
                <c:pt idx="3282">
                  <c:v>1.6414182108991999</c:v>
                </c:pt>
                <c:pt idx="3283">
                  <c:v>-0.96156108838255905</c:v>
                </c:pt>
                <c:pt idx="3284">
                  <c:v>4.3475806667752099</c:v>
                </c:pt>
                <c:pt idx="3285">
                  <c:v>-2.6422804977177998</c:v>
                </c:pt>
                <c:pt idx="3286">
                  <c:v>-4.2264140977106104</c:v>
                </c:pt>
                <c:pt idx="3287">
                  <c:v>4.0658513924220099</c:v>
                </c:pt>
                <c:pt idx="3288">
                  <c:v>-1.8678025206925399</c:v>
                </c:pt>
                <c:pt idx="3289">
                  <c:v>-3.4473471182145601</c:v>
                </c:pt>
                <c:pt idx="3290">
                  <c:v>-1.1147054970067001</c:v>
                </c:pt>
                <c:pt idx="3291">
                  <c:v>-0.720232559082159</c:v>
                </c:pt>
                <c:pt idx="3292">
                  <c:v>4.7060787644928297</c:v>
                </c:pt>
                <c:pt idx="3293">
                  <c:v>3.14362134228988</c:v>
                </c:pt>
                <c:pt idx="3294">
                  <c:v>4.3036310703106402</c:v>
                </c:pt>
                <c:pt idx="3295">
                  <c:v>3.6062231601801402</c:v>
                </c:pt>
                <c:pt idx="3296">
                  <c:v>-4.2815685556721297</c:v>
                </c:pt>
                <c:pt idx="3297">
                  <c:v>-0.83031269837569299</c:v>
                </c:pt>
                <c:pt idx="3298">
                  <c:v>-0.241895312814352</c:v>
                </c:pt>
                <c:pt idx="3299">
                  <c:v>4.2531466431348299</c:v>
                </c:pt>
                <c:pt idx="3300">
                  <c:v>-3.06259302937353</c:v>
                </c:pt>
                <c:pt idx="3301">
                  <c:v>-1.37092655042905</c:v>
                </c:pt>
                <c:pt idx="3302">
                  <c:v>3.44498648718</c:v>
                </c:pt>
                <c:pt idx="3303">
                  <c:v>5.71951528512112</c:v>
                </c:pt>
                <c:pt idx="3304">
                  <c:v>-2.8552839354013702</c:v>
                </c:pt>
                <c:pt idx="3305">
                  <c:v>-0.491907239307461</c:v>
                </c:pt>
                <c:pt idx="3306">
                  <c:v>-1.7461175961009401</c:v>
                </c:pt>
                <c:pt idx="3307">
                  <c:v>-0.97614516493718895</c:v>
                </c:pt>
                <c:pt idx="3308">
                  <c:v>4.1454090029278996</c:v>
                </c:pt>
                <c:pt idx="3309">
                  <c:v>-1.0895726020930401</c:v>
                </c:pt>
                <c:pt idx="3310">
                  <c:v>-1.7086176128092101</c:v>
                </c:pt>
                <c:pt idx="3311">
                  <c:v>6.4039151996355603E-3</c:v>
                </c:pt>
                <c:pt idx="3312">
                  <c:v>-1.6216523765583899</c:v>
                </c:pt>
                <c:pt idx="3313">
                  <c:v>5.4184796975719101</c:v>
                </c:pt>
                <c:pt idx="3314">
                  <c:v>-1.4152757190999901</c:v>
                </c:pt>
                <c:pt idx="3315">
                  <c:v>-1.18951234009623</c:v>
                </c:pt>
                <c:pt idx="3316">
                  <c:v>9.5047260183174803E-2</c:v>
                </c:pt>
                <c:pt idx="3317">
                  <c:v>-3.5439010088421501</c:v>
                </c:pt>
                <c:pt idx="3318">
                  <c:v>-0.87894312710756894</c:v>
                </c:pt>
                <c:pt idx="3319">
                  <c:v>-4.4503140800698802</c:v>
                </c:pt>
                <c:pt idx="3320">
                  <c:v>-3.5218428882242199</c:v>
                </c:pt>
                <c:pt idx="3321">
                  <c:v>-3.8598654493405702</c:v>
                </c:pt>
                <c:pt idx="3322">
                  <c:v>-0.195269544047246</c:v>
                </c:pt>
                <c:pt idx="3323">
                  <c:v>4.4804643830697399</c:v>
                </c:pt>
                <c:pt idx="3324">
                  <c:v>-0.65963617142281805</c:v>
                </c:pt>
                <c:pt idx="3325">
                  <c:v>5.9244480065690901</c:v>
                </c:pt>
                <c:pt idx="3326">
                  <c:v>2.88039412341289</c:v>
                </c:pt>
                <c:pt idx="3327">
                  <c:v>-2.7433151899066202</c:v>
                </c:pt>
                <c:pt idx="3328">
                  <c:v>-1.3591649416552201</c:v>
                </c:pt>
                <c:pt idx="3329">
                  <c:v>3.4884111661658301</c:v>
                </c:pt>
                <c:pt idx="3330">
                  <c:v>-0.53144047008321904</c:v>
                </c:pt>
                <c:pt idx="3331">
                  <c:v>-1.9576863388691801</c:v>
                </c:pt>
                <c:pt idx="3332">
                  <c:v>-1.14870434910612</c:v>
                </c:pt>
                <c:pt idx="3333">
                  <c:v>-3.7169725563791101</c:v>
                </c:pt>
                <c:pt idx="3334">
                  <c:v>-0.56276358821691497</c:v>
                </c:pt>
                <c:pt idx="3335">
                  <c:v>-2.0963128394394701</c:v>
                </c:pt>
                <c:pt idx="3336">
                  <c:v>-2.4943566733621401</c:v>
                </c:pt>
                <c:pt idx="3337">
                  <c:v>5.1732093002047197</c:v>
                </c:pt>
                <c:pt idx="3338">
                  <c:v>-3.24250142853219</c:v>
                </c:pt>
                <c:pt idx="3339">
                  <c:v>-0.51816799722007301</c:v>
                </c:pt>
                <c:pt idx="3340">
                  <c:v>-0.194824229607862</c:v>
                </c:pt>
                <c:pt idx="3341">
                  <c:v>-0.20951967435910299</c:v>
                </c:pt>
                <c:pt idx="3342">
                  <c:v>3.3338902491739799</c:v>
                </c:pt>
                <c:pt idx="3343">
                  <c:v>-2.3432868000087601</c:v>
                </c:pt>
                <c:pt idx="3344">
                  <c:v>4.9664570461408504</c:v>
                </c:pt>
                <c:pt idx="3345">
                  <c:v>-0.78941282208146102</c:v>
                </c:pt>
                <c:pt idx="3346">
                  <c:v>3.8435385460779101</c:v>
                </c:pt>
                <c:pt idx="3347">
                  <c:v>-2.9599821832232598</c:v>
                </c:pt>
                <c:pt idx="3348">
                  <c:v>-2.8889264074821202</c:v>
                </c:pt>
                <c:pt idx="3349">
                  <c:v>4.6528239342002102</c:v>
                </c:pt>
                <c:pt idx="3350">
                  <c:v>2.8347821785093701</c:v>
                </c:pt>
                <c:pt idx="3351">
                  <c:v>4.1484709466100202</c:v>
                </c:pt>
                <c:pt idx="3352">
                  <c:v>-4.0188984539534696</c:v>
                </c:pt>
                <c:pt idx="3353">
                  <c:v>-0.211782370438205</c:v>
                </c:pt>
                <c:pt idx="3354">
                  <c:v>4.5127515910103098</c:v>
                </c:pt>
                <c:pt idx="3355">
                  <c:v>-0.94542064639643597</c:v>
                </c:pt>
                <c:pt idx="3356">
                  <c:v>-3.2944488664865501</c:v>
                </c:pt>
                <c:pt idx="3357">
                  <c:v>-2.1903629577675701</c:v>
                </c:pt>
                <c:pt idx="3358">
                  <c:v>-1.48709306906327</c:v>
                </c:pt>
                <c:pt idx="3359">
                  <c:v>-2.34681695092647</c:v>
                </c:pt>
                <c:pt idx="3360">
                  <c:v>3.36228785897505</c:v>
                </c:pt>
                <c:pt idx="3361">
                  <c:v>5.9869729235129201</c:v>
                </c:pt>
                <c:pt idx="3362">
                  <c:v>-0.37669788755470301</c:v>
                </c:pt>
                <c:pt idx="3363">
                  <c:v>-2.2084632056192901</c:v>
                </c:pt>
                <c:pt idx="3364">
                  <c:v>2.9219242949819701</c:v>
                </c:pt>
                <c:pt idx="3365">
                  <c:v>4.9483294918903802</c:v>
                </c:pt>
                <c:pt idx="3366">
                  <c:v>5.2744960649246497</c:v>
                </c:pt>
                <c:pt idx="3367">
                  <c:v>-0.36061997632446102</c:v>
                </c:pt>
                <c:pt idx="3368">
                  <c:v>2.7541440387298201E-2</c:v>
                </c:pt>
                <c:pt idx="3369">
                  <c:v>3.7141222312292901</c:v>
                </c:pt>
                <c:pt idx="3370">
                  <c:v>-0.77334490545394496</c:v>
                </c:pt>
                <c:pt idx="3371">
                  <c:v>5.6406939701531602</c:v>
                </c:pt>
                <c:pt idx="3372">
                  <c:v>-4.5364177187188801</c:v>
                </c:pt>
                <c:pt idx="3373">
                  <c:v>3.8689165383762498</c:v>
                </c:pt>
                <c:pt idx="3374">
                  <c:v>-1.6954519818951801</c:v>
                </c:pt>
                <c:pt idx="3375">
                  <c:v>-1.40945820007833</c:v>
                </c:pt>
                <c:pt idx="3376">
                  <c:v>-1.86405934425438</c:v>
                </c:pt>
                <c:pt idx="3377">
                  <c:v>-1.47299956749061</c:v>
                </c:pt>
                <c:pt idx="3378">
                  <c:v>-1.7370551271738499</c:v>
                </c:pt>
                <c:pt idx="3379">
                  <c:v>4.5398765691233898</c:v>
                </c:pt>
                <c:pt idx="3380">
                  <c:v>-1.19361516473222</c:v>
                </c:pt>
                <c:pt idx="3381">
                  <c:v>3.6004891856386401</c:v>
                </c:pt>
                <c:pt idx="3382">
                  <c:v>-0.60749077162713205</c:v>
                </c:pt>
                <c:pt idx="3383">
                  <c:v>0.373969619597116</c:v>
                </c:pt>
                <c:pt idx="3384">
                  <c:v>3.57406844099294</c:v>
                </c:pt>
                <c:pt idx="3385">
                  <c:v>-1.48488379214503</c:v>
                </c:pt>
                <c:pt idx="3386">
                  <c:v>-1.0095434412045201</c:v>
                </c:pt>
                <c:pt idx="3387">
                  <c:v>4.7454961306232102</c:v>
                </c:pt>
                <c:pt idx="3388">
                  <c:v>1.0760590269025101</c:v>
                </c:pt>
                <c:pt idx="3389">
                  <c:v>-0.80777492484679203</c:v>
                </c:pt>
                <c:pt idx="3390">
                  <c:v>4.4509797423078696</c:v>
                </c:pt>
                <c:pt idx="3391">
                  <c:v>-1.6491374735289299</c:v>
                </c:pt>
                <c:pt idx="3392">
                  <c:v>-0.41640390553073398</c:v>
                </c:pt>
                <c:pt idx="3393">
                  <c:v>-0.54511563578788902</c:v>
                </c:pt>
                <c:pt idx="3394">
                  <c:v>-2.44658824991479</c:v>
                </c:pt>
                <c:pt idx="3395">
                  <c:v>4.7828915096402103</c:v>
                </c:pt>
                <c:pt idx="3396">
                  <c:v>3.8859319784315001</c:v>
                </c:pt>
                <c:pt idx="3397">
                  <c:v>3.7203322621149599</c:v>
                </c:pt>
                <c:pt idx="3398">
                  <c:v>-2.35310929478478</c:v>
                </c:pt>
                <c:pt idx="3399">
                  <c:v>-1.8152060638494101</c:v>
                </c:pt>
                <c:pt idx="3400">
                  <c:v>-1.60454704435704</c:v>
                </c:pt>
                <c:pt idx="3401">
                  <c:v>5.5706230872295004</c:v>
                </c:pt>
                <c:pt idx="3402">
                  <c:v>-4.7157900945920597</c:v>
                </c:pt>
                <c:pt idx="3403">
                  <c:v>-2.93789096452358</c:v>
                </c:pt>
                <c:pt idx="3404">
                  <c:v>4.0790793399647498</c:v>
                </c:pt>
                <c:pt idx="3405">
                  <c:v>6.4627609572852398</c:v>
                </c:pt>
                <c:pt idx="3406">
                  <c:v>-1.7338765271124099</c:v>
                </c:pt>
                <c:pt idx="3407">
                  <c:v>-1.2147516025717999</c:v>
                </c:pt>
                <c:pt idx="3408">
                  <c:v>-1.1401941075812501</c:v>
                </c:pt>
                <c:pt idx="3409">
                  <c:v>-3.1487906155646099</c:v>
                </c:pt>
                <c:pt idx="3410">
                  <c:v>-2.8508579601710302</c:v>
                </c:pt>
                <c:pt idx="3411">
                  <c:v>3.7712611824260298</c:v>
                </c:pt>
                <c:pt idx="3412">
                  <c:v>3.4368980700488199</c:v>
                </c:pt>
                <c:pt idx="3413">
                  <c:v>4.7148257206048401</c:v>
                </c:pt>
                <c:pt idx="3414">
                  <c:v>-3.7202478617217198</c:v>
                </c:pt>
                <c:pt idx="3415">
                  <c:v>-3.2979262749029798</c:v>
                </c:pt>
                <c:pt idx="3416">
                  <c:v>5.8705881083012201</c:v>
                </c:pt>
                <c:pt idx="3417">
                  <c:v>4.3420330943877499</c:v>
                </c:pt>
                <c:pt idx="3418">
                  <c:v>0.20726296811322201</c:v>
                </c:pt>
                <c:pt idx="3419">
                  <c:v>-0.64088394778907598</c:v>
                </c:pt>
                <c:pt idx="3420">
                  <c:v>0.170947647253717</c:v>
                </c:pt>
                <c:pt idx="3421">
                  <c:v>-2.4012050484914602</c:v>
                </c:pt>
                <c:pt idx="3422">
                  <c:v>3.0457733016089499</c:v>
                </c:pt>
                <c:pt idx="3423">
                  <c:v>-3.7064524562706098</c:v>
                </c:pt>
                <c:pt idx="3424">
                  <c:v>-2.6144144247807901</c:v>
                </c:pt>
                <c:pt idx="3425">
                  <c:v>-0.90591284591576404</c:v>
                </c:pt>
                <c:pt idx="3426">
                  <c:v>-2.5857742478549599</c:v>
                </c:pt>
                <c:pt idx="3427">
                  <c:v>-1.01684152079482</c:v>
                </c:pt>
                <c:pt idx="3428">
                  <c:v>4.0894615773692697</c:v>
                </c:pt>
                <c:pt idx="3429">
                  <c:v>-2.4128277669760401</c:v>
                </c:pt>
                <c:pt idx="3430">
                  <c:v>-2.0427043778330201</c:v>
                </c:pt>
                <c:pt idx="3431">
                  <c:v>-1.46883150128211</c:v>
                </c:pt>
                <c:pt idx="3432">
                  <c:v>3.3205370406883001</c:v>
                </c:pt>
                <c:pt idx="3433">
                  <c:v>-2.4300621761644301</c:v>
                </c:pt>
                <c:pt idx="3434">
                  <c:v>3.4585261823217501</c:v>
                </c:pt>
                <c:pt idx="3435">
                  <c:v>5.3902070728914104</c:v>
                </c:pt>
                <c:pt idx="3436">
                  <c:v>-2.1643674616013899</c:v>
                </c:pt>
                <c:pt idx="3437">
                  <c:v>-0.138978170594762</c:v>
                </c:pt>
                <c:pt idx="3438">
                  <c:v>4.9695345985162396</c:v>
                </c:pt>
                <c:pt idx="3439">
                  <c:v>-1.37568324236815</c:v>
                </c:pt>
                <c:pt idx="3440">
                  <c:v>5.6064779663791198</c:v>
                </c:pt>
                <c:pt idx="3441">
                  <c:v>3.46205682983951</c:v>
                </c:pt>
                <c:pt idx="3442">
                  <c:v>3.8522403237353799</c:v>
                </c:pt>
                <c:pt idx="3443">
                  <c:v>-1.7093390511206199</c:v>
                </c:pt>
                <c:pt idx="3444">
                  <c:v>-1.5209308931006</c:v>
                </c:pt>
                <c:pt idx="3445">
                  <c:v>-1.75335255976602</c:v>
                </c:pt>
                <c:pt idx="3446">
                  <c:v>-0.13933922709798399</c:v>
                </c:pt>
                <c:pt idx="3447">
                  <c:v>-1.01176279589661</c:v>
                </c:pt>
                <c:pt idx="3448">
                  <c:v>-1.14893626160563</c:v>
                </c:pt>
                <c:pt idx="3449">
                  <c:v>4.8038616869549697</c:v>
                </c:pt>
                <c:pt idx="3450">
                  <c:v>-1.12303570212466</c:v>
                </c:pt>
                <c:pt idx="3451">
                  <c:v>-1.93351807967891</c:v>
                </c:pt>
                <c:pt idx="3452">
                  <c:v>3.2688684988514098</c:v>
                </c:pt>
                <c:pt idx="3453">
                  <c:v>-3.2329278587152399</c:v>
                </c:pt>
                <c:pt idx="3454">
                  <c:v>-4.2449982940073898</c:v>
                </c:pt>
                <c:pt idx="3455">
                  <c:v>-0.52078694601497399</c:v>
                </c:pt>
                <c:pt idx="3456">
                  <c:v>-1.80121482009946</c:v>
                </c:pt>
                <c:pt idx="3457">
                  <c:v>-1.86810074517892</c:v>
                </c:pt>
                <c:pt idx="3458">
                  <c:v>3.85244485079409</c:v>
                </c:pt>
                <c:pt idx="3459">
                  <c:v>4.9856871851748004</c:v>
                </c:pt>
                <c:pt idx="3460">
                  <c:v>-2.6246687334797598</c:v>
                </c:pt>
                <c:pt idx="3461">
                  <c:v>4.3467482398886599</c:v>
                </c:pt>
                <c:pt idx="3462">
                  <c:v>-2.4979917401322198</c:v>
                </c:pt>
                <c:pt idx="3463">
                  <c:v>5.6468508555102197</c:v>
                </c:pt>
                <c:pt idx="3464">
                  <c:v>-1.5651847886313099</c:v>
                </c:pt>
                <c:pt idx="3465">
                  <c:v>-3.8730873519707698</c:v>
                </c:pt>
                <c:pt idx="3466">
                  <c:v>-1.42280621540817</c:v>
                </c:pt>
                <c:pt idx="3467">
                  <c:v>-1.3468062720506599</c:v>
                </c:pt>
                <c:pt idx="3468">
                  <c:v>4.9329403019084097</c:v>
                </c:pt>
                <c:pt idx="3469">
                  <c:v>4.4111576735789999</c:v>
                </c:pt>
                <c:pt idx="3470">
                  <c:v>-3.2632109047197799</c:v>
                </c:pt>
                <c:pt idx="3471">
                  <c:v>-1.8690633548540501</c:v>
                </c:pt>
                <c:pt idx="3472">
                  <c:v>-2.9531207551856902</c:v>
                </c:pt>
                <c:pt idx="3473">
                  <c:v>-0.96610735200551201</c:v>
                </c:pt>
                <c:pt idx="3474">
                  <c:v>-2.7977752805643199</c:v>
                </c:pt>
                <c:pt idx="3475">
                  <c:v>3.4971382971255398</c:v>
                </c:pt>
                <c:pt idx="3476">
                  <c:v>-2.6714596547079998</c:v>
                </c:pt>
                <c:pt idx="3477">
                  <c:v>-1.5160194215407601</c:v>
                </c:pt>
                <c:pt idx="3478">
                  <c:v>0.25719176466961502</c:v>
                </c:pt>
                <c:pt idx="3479">
                  <c:v>4.9358527012204796</c:v>
                </c:pt>
                <c:pt idx="3480">
                  <c:v>5.3461100023713302</c:v>
                </c:pt>
                <c:pt idx="3481">
                  <c:v>5.4527962210287999</c:v>
                </c:pt>
                <c:pt idx="3482">
                  <c:v>-0.209665786699224</c:v>
                </c:pt>
                <c:pt idx="3483">
                  <c:v>-0.97673411284677703</c:v>
                </c:pt>
                <c:pt idx="3484">
                  <c:v>-0.89354469923977797</c:v>
                </c:pt>
                <c:pt idx="3485">
                  <c:v>-3.0830747534861298</c:v>
                </c:pt>
                <c:pt idx="3486">
                  <c:v>-0.29330120526241599</c:v>
                </c:pt>
                <c:pt idx="3487">
                  <c:v>4.89133903244488</c:v>
                </c:pt>
                <c:pt idx="3488">
                  <c:v>-2.9457628647999199</c:v>
                </c:pt>
                <c:pt idx="3489">
                  <c:v>-3.6096672824537399</c:v>
                </c:pt>
                <c:pt idx="3490">
                  <c:v>3.05995227772982</c:v>
                </c:pt>
                <c:pt idx="3491">
                  <c:v>-3.77623063225399</c:v>
                </c:pt>
                <c:pt idx="3492">
                  <c:v>4.3998538359166703</c:v>
                </c:pt>
                <c:pt idx="3493">
                  <c:v>-4.1319679512969403</c:v>
                </c:pt>
                <c:pt idx="3494">
                  <c:v>-1.89453245453295</c:v>
                </c:pt>
                <c:pt idx="3495">
                  <c:v>-1.5429616731532001</c:v>
                </c:pt>
                <c:pt idx="3496">
                  <c:v>-2.0404065208862199</c:v>
                </c:pt>
                <c:pt idx="3497">
                  <c:v>0.193618346217097</c:v>
                </c:pt>
                <c:pt idx="3498">
                  <c:v>-2.8786310751214201E-2</c:v>
                </c:pt>
                <c:pt idx="3499">
                  <c:v>-0.11393153929157</c:v>
                </c:pt>
                <c:pt idx="3500">
                  <c:v>3.50937041974167</c:v>
                </c:pt>
                <c:pt idx="3501">
                  <c:v>4.4117196189619401</c:v>
                </c:pt>
                <c:pt idx="3502">
                  <c:v>5.2959888340684902</c:v>
                </c:pt>
                <c:pt idx="3503">
                  <c:v>-3.9351580583883599</c:v>
                </c:pt>
                <c:pt idx="3504">
                  <c:v>-1.2807072839759901</c:v>
                </c:pt>
                <c:pt idx="3505">
                  <c:v>2.90855734261915</c:v>
                </c:pt>
                <c:pt idx="3506">
                  <c:v>-2.1642500252911399</c:v>
                </c:pt>
                <c:pt idx="3507">
                  <c:v>-3.4956407205620299</c:v>
                </c:pt>
                <c:pt idx="3508">
                  <c:v>3.7039742248917</c:v>
                </c:pt>
                <c:pt idx="3509">
                  <c:v>0.221986018886414</c:v>
                </c:pt>
                <c:pt idx="3510">
                  <c:v>-2.1818141274339702</c:v>
                </c:pt>
                <c:pt idx="3511">
                  <c:v>-2.44526283709508</c:v>
                </c:pt>
                <c:pt idx="3512">
                  <c:v>5.4365383213206302</c:v>
                </c:pt>
                <c:pt idx="3513">
                  <c:v>-0.922849952411403</c:v>
                </c:pt>
                <c:pt idx="3514">
                  <c:v>4.9025267845868399</c:v>
                </c:pt>
                <c:pt idx="3515">
                  <c:v>-5.7219047718038203</c:v>
                </c:pt>
                <c:pt idx="3516">
                  <c:v>3.1675316652494399</c:v>
                </c:pt>
                <c:pt idx="3517">
                  <c:v>3.5106512484227501</c:v>
                </c:pt>
                <c:pt idx="3518">
                  <c:v>-1.2362149381226899</c:v>
                </c:pt>
                <c:pt idx="3519">
                  <c:v>3.9178335196288399</c:v>
                </c:pt>
                <c:pt idx="3520">
                  <c:v>-2.2305732002251499</c:v>
                </c:pt>
                <c:pt idx="3521">
                  <c:v>-0.66477376290486301</c:v>
                </c:pt>
                <c:pt idx="3522">
                  <c:v>-1.7486384104338699</c:v>
                </c:pt>
                <c:pt idx="3523">
                  <c:v>5.5770152264217199</c:v>
                </c:pt>
                <c:pt idx="3524">
                  <c:v>5.9868360894457497</c:v>
                </c:pt>
                <c:pt idx="3525">
                  <c:v>5.1992643136373502</c:v>
                </c:pt>
                <c:pt idx="3526">
                  <c:v>5.2642954186927202</c:v>
                </c:pt>
                <c:pt idx="3527">
                  <c:v>-2.0839870266948202</c:v>
                </c:pt>
                <c:pt idx="3528">
                  <c:v>4.4911195403677597</c:v>
                </c:pt>
                <c:pt idx="3529">
                  <c:v>2.9183462782000098</c:v>
                </c:pt>
                <c:pt idx="3530">
                  <c:v>3.55210632494911</c:v>
                </c:pt>
                <c:pt idx="3531">
                  <c:v>-2.17224446815848</c:v>
                </c:pt>
                <c:pt idx="3532">
                  <c:v>-1.17497878172544</c:v>
                </c:pt>
                <c:pt idx="3533">
                  <c:v>-3.9236959351062999</c:v>
                </c:pt>
                <c:pt idx="3534">
                  <c:v>-1.5762396000812799</c:v>
                </c:pt>
                <c:pt idx="3535">
                  <c:v>-2.0083721322716701</c:v>
                </c:pt>
                <c:pt idx="3536">
                  <c:v>6.3251186382196201</c:v>
                </c:pt>
                <c:pt idx="3537">
                  <c:v>-2.5973855173999501</c:v>
                </c:pt>
                <c:pt idx="3538">
                  <c:v>-1.8946424363397101</c:v>
                </c:pt>
                <c:pt idx="3539">
                  <c:v>4.5158258988186999</c:v>
                </c:pt>
                <c:pt idx="3540">
                  <c:v>3.5867488097098499</c:v>
                </c:pt>
                <c:pt idx="3541">
                  <c:v>-1.8593410973034299</c:v>
                </c:pt>
                <c:pt idx="3542">
                  <c:v>5.0039850522861</c:v>
                </c:pt>
                <c:pt idx="3543">
                  <c:v>-3.2150413223565701</c:v>
                </c:pt>
                <c:pt idx="3544">
                  <c:v>-2.33816466909835</c:v>
                </c:pt>
                <c:pt idx="3545">
                  <c:v>4.6954068993791704</c:v>
                </c:pt>
                <c:pt idx="3546">
                  <c:v>-3.7820390393164001</c:v>
                </c:pt>
                <c:pt idx="3547">
                  <c:v>-2.9637191871962698</c:v>
                </c:pt>
                <c:pt idx="3548">
                  <c:v>3.0228272707923001</c:v>
                </c:pt>
                <c:pt idx="3549">
                  <c:v>-1.06646534586299</c:v>
                </c:pt>
                <c:pt idx="3550">
                  <c:v>5.2646266617127297</c:v>
                </c:pt>
                <c:pt idx="3551">
                  <c:v>-4.5058891540308004</c:v>
                </c:pt>
                <c:pt idx="3552">
                  <c:v>-5.6204520607711599</c:v>
                </c:pt>
                <c:pt idx="3553">
                  <c:v>-2.9968860200173002</c:v>
                </c:pt>
                <c:pt idx="3554">
                  <c:v>5.3218662114996196</c:v>
                </c:pt>
                <c:pt idx="3555">
                  <c:v>-3.8972560006825399</c:v>
                </c:pt>
                <c:pt idx="3556">
                  <c:v>-0.95730287576659101</c:v>
                </c:pt>
                <c:pt idx="3557">
                  <c:v>-1.67663808254307</c:v>
                </c:pt>
                <c:pt idx="3558">
                  <c:v>-1.4592182356471399</c:v>
                </c:pt>
                <c:pt idx="3559">
                  <c:v>3.44188793058149</c:v>
                </c:pt>
                <c:pt idx="3560">
                  <c:v>-1.3770880550259501</c:v>
                </c:pt>
                <c:pt idx="3561">
                  <c:v>-0.59965013210710705</c:v>
                </c:pt>
                <c:pt idx="3562">
                  <c:v>-0.515936720303383</c:v>
                </c:pt>
                <c:pt idx="3563">
                  <c:v>4.8753801721776204</c:v>
                </c:pt>
                <c:pt idx="3564">
                  <c:v>-3.2012261261472501</c:v>
                </c:pt>
                <c:pt idx="3565">
                  <c:v>3.93297220281532</c:v>
                </c:pt>
                <c:pt idx="3566">
                  <c:v>1.2035834361223501</c:v>
                </c:pt>
                <c:pt idx="3567">
                  <c:v>-3.8644741349319398</c:v>
                </c:pt>
                <c:pt idx="3568">
                  <c:v>-3.4045722885533598</c:v>
                </c:pt>
                <c:pt idx="3569">
                  <c:v>-2.3221847903395498</c:v>
                </c:pt>
                <c:pt idx="3570">
                  <c:v>-2.26811392639376</c:v>
                </c:pt>
                <c:pt idx="3571">
                  <c:v>-2.5577616001039498</c:v>
                </c:pt>
                <c:pt idx="3572">
                  <c:v>5.9056310093284496</c:v>
                </c:pt>
                <c:pt idx="3573">
                  <c:v>-1.6957882591868001</c:v>
                </c:pt>
                <c:pt idx="3574">
                  <c:v>-1.00356219089591</c:v>
                </c:pt>
                <c:pt idx="3575">
                  <c:v>-1.5156096905994501</c:v>
                </c:pt>
                <c:pt idx="3576">
                  <c:v>4.9907060258554896</c:v>
                </c:pt>
                <c:pt idx="3577">
                  <c:v>5.1210710402633897</c:v>
                </c:pt>
                <c:pt idx="3578">
                  <c:v>-0.47969152809860499</c:v>
                </c:pt>
                <c:pt idx="3579">
                  <c:v>-0.93359892489255802</c:v>
                </c:pt>
                <c:pt idx="3580">
                  <c:v>-4.2855815115142804</c:v>
                </c:pt>
                <c:pt idx="3581">
                  <c:v>5.4230763537713704</c:v>
                </c:pt>
                <c:pt idx="3582">
                  <c:v>-2.6498204261309901</c:v>
                </c:pt>
                <c:pt idx="3583">
                  <c:v>-0.89879276521399898</c:v>
                </c:pt>
                <c:pt idx="3584">
                  <c:v>5.6400659653323499</c:v>
                </c:pt>
                <c:pt idx="3585">
                  <c:v>0.93900182685723599</c:v>
                </c:pt>
                <c:pt idx="3586">
                  <c:v>4.5717802774309897</c:v>
                </c:pt>
                <c:pt idx="3587">
                  <c:v>-2.0030757127682399</c:v>
                </c:pt>
                <c:pt idx="3588">
                  <c:v>4.2181557504585099</c:v>
                </c:pt>
                <c:pt idx="3589">
                  <c:v>-2.2384895107763501</c:v>
                </c:pt>
                <c:pt idx="3590">
                  <c:v>-1.6577204331058</c:v>
                </c:pt>
                <c:pt idx="3591">
                  <c:v>5.0320483818585302</c:v>
                </c:pt>
                <c:pt idx="3592">
                  <c:v>-2.9983420660259701</c:v>
                </c:pt>
                <c:pt idx="3593">
                  <c:v>-2.0495423919459999</c:v>
                </c:pt>
                <c:pt idx="3594">
                  <c:v>4.4850352923551604</c:v>
                </c:pt>
                <c:pt idx="3595">
                  <c:v>5.3480341125922903</c:v>
                </c:pt>
                <c:pt idx="3596">
                  <c:v>2.8922009741697901</c:v>
                </c:pt>
                <c:pt idx="3597">
                  <c:v>-2.44643374417263</c:v>
                </c:pt>
                <c:pt idx="3598">
                  <c:v>3.51751493341136</c:v>
                </c:pt>
                <c:pt idx="3599">
                  <c:v>-1.7831472254589</c:v>
                </c:pt>
                <c:pt idx="3600">
                  <c:v>3.31929585659485</c:v>
                </c:pt>
                <c:pt idx="3601">
                  <c:v>-0.16471210576176301</c:v>
                </c:pt>
                <c:pt idx="3602">
                  <c:v>-3.35960966516059</c:v>
                </c:pt>
                <c:pt idx="3603">
                  <c:v>4.7298527674666602</c:v>
                </c:pt>
                <c:pt idx="3604">
                  <c:v>-1.28000135850788</c:v>
                </c:pt>
                <c:pt idx="3605">
                  <c:v>-3.5160920314141499</c:v>
                </c:pt>
                <c:pt idx="3606">
                  <c:v>-3.7328674999765701</c:v>
                </c:pt>
                <c:pt idx="3607">
                  <c:v>3.6510769632715498</c:v>
                </c:pt>
                <c:pt idx="3608">
                  <c:v>-3.0705670955163198</c:v>
                </c:pt>
                <c:pt idx="3609">
                  <c:v>-1.3088850113661299</c:v>
                </c:pt>
                <c:pt idx="3610">
                  <c:v>3.2800186212083502</c:v>
                </c:pt>
                <c:pt idx="3611">
                  <c:v>-2.0634434532129799</c:v>
                </c:pt>
                <c:pt idx="3612">
                  <c:v>-1.7221424467623301</c:v>
                </c:pt>
                <c:pt idx="3613">
                  <c:v>2.7869158510124401</c:v>
                </c:pt>
                <c:pt idx="3614">
                  <c:v>4.2232761601923396</c:v>
                </c:pt>
                <c:pt idx="3615">
                  <c:v>5.4590197157584104</c:v>
                </c:pt>
                <c:pt idx="3616">
                  <c:v>3.5282557062954001</c:v>
                </c:pt>
                <c:pt idx="3617">
                  <c:v>0.105900844449981</c:v>
                </c:pt>
                <c:pt idx="3618">
                  <c:v>3.7983869430462902</c:v>
                </c:pt>
                <c:pt idx="3619">
                  <c:v>5.2021488898879404</c:v>
                </c:pt>
                <c:pt idx="3620">
                  <c:v>3.2107566696270902</c:v>
                </c:pt>
                <c:pt idx="3621">
                  <c:v>-1.8328320297773</c:v>
                </c:pt>
                <c:pt idx="3622">
                  <c:v>3.95095047465797</c:v>
                </c:pt>
                <c:pt idx="3623">
                  <c:v>4.28003161046305</c:v>
                </c:pt>
                <c:pt idx="3624">
                  <c:v>-0.74772424785842995</c:v>
                </c:pt>
                <c:pt idx="3625">
                  <c:v>5.60752443990543</c:v>
                </c:pt>
                <c:pt idx="3626">
                  <c:v>-0.57721234890419204</c:v>
                </c:pt>
                <c:pt idx="3627">
                  <c:v>-0.75780307492793997</c:v>
                </c:pt>
                <c:pt idx="3628">
                  <c:v>3.4906586887250302</c:v>
                </c:pt>
                <c:pt idx="3629">
                  <c:v>-3.1494772744827402</c:v>
                </c:pt>
                <c:pt idx="3630">
                  <c:v>-1.5247095730153599</c:v>
                </c:pt>
                <c:pt idx="3631">
                  <c:v>4.6010523572110804</c:v>
                </c:pt>
                <c:pt idx="3632">
                  <c:v>-2.2128926293359901</c:v>
                </c:pt>
                <c:pt idx="3633">
                  <c:v>-2.8794021032103601</c:v>
                </c:pt>
                <c:pt idx="3634">
                  <c:v>-2.4033656401136398</c:v>
                </c:pt>
                <c:pt idx="3635">
                  <c:v>5.0196780722277001</c:v>
                </c:pt>
                <c:pt idx="3636">
                  <c:v>-1.3938893549843401</c:v>
                </c:pt>
                <c:pt idx="3637">
                  <c:v>0.114719866824638</c:v>
                </c:pt>
                <c:pt idx="3638">
                  <c:v>-1.3648147939687201</c:v>
                </c:pt>
                <c:pt idx="3639">
                  <c:v>5.0796515283697703</c:v>
                </c:pt>
                <c:pt idx="3640">
                  <c:v>-1.90387290177723</c:v>
                </c:pt>
                <c:pt idx="3641">
                  <c:v>-1.01101738580664</c:v>
                </c:pt>
                <c:pt idx="3642">
                  <c:v>-1.5337669015917701</c:v>
                </c:pt>
                <c:pt idx="3643">
                  <c:v>-3.02334119883059</c:v>
                </c:pt>
                <c:pt idx="3644">
                  <c:v>0.58387498520854497</c:v>
                </c:pt>
                <c:pt idx="3645">
                  <c:v>4.5921763356462799</c:v>
                </c:pt>
                <c:pt idx="3646">
                  <c:v>-1.57861555086793</c:v>
                </c:pt>
                <c:pt idx="3647">
                  <c:v>-1.7969760269421799</c:v>
                </c:pt>
                <c:pt idx="3648">
                  <c:v>5.2795345710616797</c:v>
                </c:pt>
                <c:pt idx="3649">
                  <c:v>-2.5162032411726201</c:v>
                </c:pt>
                <c:pt idx="3650">
                  <c:v>-3.1353802464584599</c:v>
                </c:pt>
                <c:pt idx="3651">
                  <c:v>-0.59467144227373303</c:v>
                </c:pt>
                <c:pt idx="3652">
                  <c:v>5.5673524674783401</c:v>
                </c:pt>
                <c:pt idx="3653">
                  <c:v>3.6213223116507298</c:v>
                </c:pt>
                <c:pt idx="3654">
                  <c:v>-1.2366010278637201</c:v>
                </c:pt>
                <c:pt idx="3655">
                  <c:v>-1.76575882474997</c:v>
                </c:pt>
                <c:pt idx="3656">
                  <c:v>-0.502818216990355</c:v>
                </c:pt>
                <c:pt idx="3657">
                  <c:v>4.01358689180742</c:v>
                </c:pt>
                <c:pt idx="3658">
                  <c:v>3.87424804172554</c:v>
                </c:pt>
                <c:pt idx="3659">
                  <c:v>6.0083760336022998</c:v>
                </c:pt>
                <c:pt idx="3660">
                  <c:v>2.7483174441918599</c:v>
                </c:pt>
                <c:pt idx="3661">
                  <c:v>3.3199584552540999</c:v>
                </c:pt>
                <c:pt idx="3662">
                  <c:v>-1.0584667846035001</c:v>
                </c:pt>
                <c:pt idx="3663">
                  <c:v>5.0845375935775197</c:v>
                </c:pt>
                <c:pt idx="3664">
                  <c:v>-1.22967302713089</c:v>
                </c:pt>
                <c:pt idx="3665">
                  <c:v>-1.50493138527826</c:v>
                </c:pt>
                <c:pt idx="3666">
                  <c:v>4.64588869752835</c:v>
                </c:pt>
                <c:pt idx="3667">
                  <c:v>-1.0059518681877799</c:v>
                </c:pt>
                <c:pt idx="3668">
                  <c:v>3.3988176851590701</c:v>
                </c:pt>
                <c:pt idx="3669">
                  <c:v>-2.6867470630143901</c:v>
                </c:pt>
                <c:pt idx="3670">
                  <c:v>-0.47930642492102299</c:v>
                </c:pt>
                <c:pt idx="3671">
                  <c:v>-2.1497263181643</c:v>
                </c:pt>
                <c:pt idx="3672">
                  <c:v>-1.5057629808981701</c:v>
                </c:pt>
                <c:pt idx="3673">
                  <c:v>5.5796578300384203</c:v>
                </c:pt>
                <c:pt idx="3674">
                  <c:v>-3.4643494458134301</c:v>
                </c:pt>
                <c:pt idx="3675">
                  <c:v>-2.58924194322916</c:v>
                </c:pt>
                <c:pt idx="3676">
                  <c:v>4.3026362166609999</c:v>
                </c:pt>
                <c:pt idx="3677">
                  <c:v>-3.28163954445915</c:v>
                </c:pt>
                <c:pt idx="3678">
                  <c:v>-9.6072314777696899E-2</c:v>
                </c:pt>
                <c:pt idx="3679">
                  <c:v>-2.9916815637584602</c:v>
                </c:pt>
                <c:pt idx="3680">
                  <c:v>-1.9609490592611001</c:v>
                </c:pt>
                <c:pt idx="3681">
                  <c:v>0.33695590166065098</c:v>
                </c:pt>
                <c:pt idx="3682">
                  <c:v>-1.23275703713509</c:v>
                </c:pt>
                <c:pt idx="3683">
                  <c:v>-2.2722314208303498</c:v>
                </c:pt>
                <c:pt idx="3684">
                  <c:v>-2.7479239653459699</c:v>
                </c:pt>
                <c:pt idx="3685">
                  <c:v>-3.3267029185435502</c:v>
                </c:pt>
                <c:pt idx="3686">
                  <c:v>-3.4147736588281901</c:v>
                </c:pt>
                <c:pt idx="3687">
                  <c:v>-0.49149383337090402</c:v>
                </c:pt>
                <c:pt idx="3688">
                  <c:v>-2.2529397905588899</c:v>
                </c:pt>
                <c:pt idx="3689">
                  <c:v>4.6185554504964097</c:v>
                </c:pt>
                <c:pt idx="3690">
                  <c:v>-1.50982544185737</c:v>
                </c:pt>
                <c:pt idx="3691">
                  <c:v>0.99707991479514702</c:v>
                </c:pt>
                <c:pt idx="3692">
                  <c:v>-3.57218887309253</c:v>
                </c:pt>
                <c:pt idx="3693">
                  <c:v>-1.09987253837043</c:v>
                </c:pt>
                <c:pt idx="3694">
                  <c:v>-2.7401936502778699</c:v>
                </c:pt>
                <c:pt idx="3695">
                  <c:v>3.46804972029584</c:v>
                </c:pt>
                <c:pt idx="3696">
                  <c:v>-2.6575593563311899</c:v>
                </c:pt>
                <c:pt idx="3697">
                  <c:v>3.9985522225591299</c:v>
                </c:pt>
                <c:pt idx="3698">
                  <c:v>-2.1716520813753899</c:v>
                </c:pt>
                <c:pt idx="3699">
                  <c:v>-2.8698430807335198</c:v>
                </c:pt>
                <c:pt idx="3700">
                  <c:v>5.4934776688892697</c:v>
                </c:pt>
                <c:pt idx="3701">
                  <c:v>-3.38957293504901</c:v>
                </c:pt>
                <c:pt idx="3702">
                  <c:v>4.3790291400530998</c:v>
                </c:pt>
                <c:pt idx="3703">
                  <c:v>5.5547669377417703</c:v>
                </c:pt>
                <c:pt idx="3704">
                  <c:v>-1.28265615339601E-2</c:v>
                </c:pt>
                <c:pt idx="3705">
                  <c:v>5.4191203354253004</c:v>
                </c:pt>
                <c:pt idx="3706">
                  <c:v>-2.0433327161928201</c:v>
                </c:pt>
                <c:pt idx="3707">
                  <c:v>-0.22049620205704301</c:v>
                </c:pt>
                <c:pt idx="3708">
                  <c:v>-3.0587456519777598</c:v>
                </c:pt>
                <c:pt idx="3709">
                  <c:v>-0.56199240679899698</c:v>
                </c:pt>
                <c:pt idx="3710">
                  <c:v>-1.2189510510768</c:v>
                </c:pt>
                <c:pt idx="3711">
                  <c:v>3.30747214583231</c:v>
                </c:pt>
                <c:pt idx="3712">
                  <c:v>2.96208119657254</c:v>
                </c:pt>
                <c:pt idx="3713">
                  <c:v>-1.92367505514913</c:v>
                </c:pt>
                <c:pt idx="3714">
                  <c:v>-2.3405217004179701</c:v>
                </c:pt>
                <c:pt idx="3715">
                  <c:v>-2.1556335343614799</c:v>
                </c:pt>
                <c:pt idx="3716">
                  <c:v>-2.10976798657479</c:v>
                </c:pt>
                <c:pt idx="3717">
                  <c:v>-3.1664794952212798</c:v>
                </c:pt>
                <c:pt idx="3718">
                  <c:v>-2.5711552833833702</c:v>
                </c:pt>
                <c:pt idx="3719">
                  <c:v>5.52841498036197</c:v>
                </c:pt>
                <c:pt idx="3720">
                  <c:v>-5.12424209996045E-2</c:v>
                </c:pt>
                <c:pt idx="3721">
                  <c:v>-1.0945306666692101</c:v>
                </c:pt>
                <c:pt idx="3722">
                  <c:v>-2.1882454740559099</c:v>
                </c:pt>
                <c:pt idx="3723">
                  <c:v>2.7966254804881299</c:v>
                </c:pt>
                <c:pt idx="3724">
                  <c:v>-1.3910616620963601</c:v>
                </c:pt>
                <c:pt idx="3725">
                  <c:v>-1.3349634455312001</c:v>
                </c:pt>
                <c:pt idx="3726">
                  <c:v>2.5967544504052502</c:v>
                </c:pt>
                <c:pt idx="3727">
                  <c:v>0.50831604524392504</c:v>
                </c:pt>
                <c:pt idx="3728">
                  <c:v>-3.37713776829042</c:v>
                </c:pt>
                <c:pt idx="3729">
                  <c:v>4.3948641043321599</c:v>
                </c:pt>
                <c:pt idx="3730">
                  <c:v>-4.6730859809558396</c:v>
                </c:pt>
                <c:pt idx="3731">
                  <c:v>-2.7183454630598098</c:v>
                </c:pt>
                <c:pt idx="3732">
                  <c:v>5.2897342619501799</c:v>
                </c:pt>
                <c:pt idx="3733">
                  <c:v>-2.7219711553594101</c:v>
                </c:pt>
                <c:pt idx="3734">
                  <c:v>4.9941511320784304</c:v>
                </c:pt>
                <c:pt idx="3735">
                  <c:v>-1.6227249229985401</c:v>
                </c:pt>
                <c:pt idx="3736">
                  <c:v>-2.1135181440713802</c:v>
                </c:pt>
                <c:pt idx="3737">
                  <c:v>6.2557718788324399</c:v>
                </c:pt>
                <c:pt idx="3738">
                  <c:v>9.5712194038785003E-2</c:v>
                </c:pt>
                <c:pt idx="3739">
                  <c:v>4.5180451002073898</c:v>
                </c:pt>
                <c:pt idx="3740">
                  <c:v>-2.5855873403765202</c:v>
                </c:pt>
                <c:pt idx="3741">
                  <c:v>-2.2003394813847699</c:v>
                </c:pt>
                <c:pt idx="3742">
                  <c:v>3.9630757602972699</c:v>
                </c:pt>
                <c:pt idx="3743">
                  <c:v>-3.14442209707431</c:v>
                </c:pt>
                <c:pt idx="3744">
                  <c:v>-2.4084740573031702</c:v>
                </c:pt>
                <c:pt idx="3745">
                  <c:v>5.0483971976357198</c:v>
                </c:pt>
                <c:pt idx="3746">
                  <c:v>-1.75606454723029</c:v>
                </c:pt>
                <c:pt idx="3747">
                  <c:v>-2.8681699283216302</c:v>
                </c:pt>
                <c:pt idx="3748">
                  <c:v>-2.9318829268114999</c:v>
                </c:pt>
                <c:pt idx="3749">
                  <c:v>-0.34820199604296798</c:v>
                </c:pt>
                <c:pt idx="3750">
                  <c:v>-0.25873112296705703</c:v>
                </c:pt>
                <c:pt idx="3751">
                  <c:v>4.8460486389225998</c:v>
                </c:pt>
                <c:pt idx="3752">
                  <c:v>-1.83055681805223</c:v>
                </c:pt>
                <c:pt idx="3753">
                  <c:v>-1.9935840597043799</c:v>
                </c:pt>
                <c:pt idx="3754">
                  <c:v>2.7330011252145998</c:v>
                </c:pt>
                <c:pt idx="3755">
                  <c:v>0.45886789869085098</c:v>
                </c:pt>
                <c:pt idx="3756">
                  <c:v>-1.80406583608553</c:v>
                </c:pt>
                <c:pt idx="3757">
                  <c:v>4.5574974913038897</c:v>
                </c:pt>
                <c:pt idx="3758">
                  <c:v>5.8563565957767203</c:v>
                </c:pt>
                <c:pt idx="3759">
                  <c:v>-2.3840059917218501</c:v>
                </c:pt>
                <c:pt idx="3760">
                  <c:v>4.7869560286753998</c:v>
                </c:pt>
                <c:pt idx="3761">
                  <c:v>-4.2673780569294903</c:v>
                </c:pt>
                <c:pt idx="3762">
                  <c:v>-2.9777806694258402</c:v>
                </c:pt>
                <c:pt idx="3763">
                  <c:v>5.0781732675113203</c:v>
                </c:pt>
                <c:pt idx="3764">
                  <c:v>-3.2934997843768201</c:v>
                </c:pt>
                <c:pt idx="3765">
                  <c:v>-2.4496139708110598</c:v>
                </c:pt>
                <c:pt idx="3766">
                  <c:v>5.6893042788470698</c:v>
                </c:pt>
                <c:pt idx="3767">
                  <c:v>-3.42741620141503</c:v>
                </c:pt>
                <c:pt idx="3768">
                  <c:v>4.0203680176008003</c:v>
                </c:pt>
                <c:pt idx="3769">
                  <c:v>4.07611824440069</c:v>
                </c:pt>
                <c:pt idx="3770">
                  <c:v>-3.06442869682399</c:v>
                </c:pt>
                <c:pt idx="3771">
                  <c:v>-0.80600980198397798</c:v>
                </c:pt>
                <c:pt idx="3772">
                  <c:v>0.43832493285771901</c:v>
                </c:pt>
                <c:pt idx="3773">
                  <c:v>-0.26374881080712198</c:v>
                </c:pt>
                <c:pt idx="3774">
                  <c:v>5.0301191213664103</c:v>
                </c:pt>
                <c:pt idx="3775">
                  <c:v>3.2500596130334301</c:v>
                </c:pt>
                <c:pt idx="3776">
                  <c:v>-0.77972943902859004</c:v>
                </c:pt>
                <c:pt idx="3777">
                  <c:v>-1.3935423637917399</c:v>
                </c:pt>
                <c:pt idx="3778">
                  <c:v>-1.19929949411823</c:v>
                </c:pt>
                <c:pt idx="3779">
                  <c:v>4.0606272988464598</c:v>
                </c:pt>
                <c:pt idx="3780">
                  <c:v>4.6740146019938598</c:v>
                </c:pt>
                <c:pt idx="3781">
                  <c:v>-0.72344059144296202</c:v>
                </c:pt>
                <c:pt idx="3782">
                  <c:v>4.21990494765961</c:v>
                </c:pt>
                <c:pt idx="3783">
                  <c:v>-2.48976280316703</c:v>
                </c:pt>
                <c:pt idx="3784">
                  <c:v>-0.96900158850471696</c:v>
                </c:pt>
                <c:pt idx="3785">
                  <c:v>-3.4962938635383698</c:v>
                </c:pt>
                <c:pt idx="3786">
                  <c:v>-9.3567285194749994E-2</c:v>
                </c:pt>
                <c:pt idx="3787">
                  <c:v>-2.5309634434007502</c:v>
                </c:pt>
                <c:pt idx="3788">
                  <c:v>-1.14455351385945</c:v>
                </c:pt>
                <c:pt idx="3789">
                  <c:v>-2.06968558714853</c:v>
                </c:pt>
                <c:pt idx="3790">
                  <c:v>-3.4751629691235402</c:v>
                </c:pt>
                <c:pt idx="3791">
                  <c:v>-3.15540444981445</c:v>
                </c:pt>
                <c:pt idx="3792">
                  <c:v>-1.41784939997969</c:v>
                </c:pt>
                <c:pt idx="3793">
                  <c:v>-0.95375648421042503</c:v>
                </c:pt>
                <c:pt idx="3794">
                  <c:v>-1.7450560643227699</c:v>
                </c:pt>
                <c:pt idx="3795">
                  <c:v>-1.9812951421451499</c:v>
                </c:pt>
                <c:pt idx="3796">
                  <c:v>-0.90116945976679796</c:v>
                </c:pt>
                <c:pt idx="3797">
                  <c:v>4.0015995576011498</c:v>
                </c:pt>
                <c:pt idx="3798">
                  <c:v>-0.52160446466003896</c:v>
                </c:pt>
                <c:pt idx="3799">
                  <c:v>-1.8664977457477601</c:v>
                </c:pt>
                <c:pt idx="3800">
                  <c:v>-0.92043339169878502</c:v>
                </c:pt>
                <c:pt idx="3801">
                  <c:v>4.5683573167523601</c:v>
                </c:pt>
                <c:pt idx="3802">
                  <c:v>-3.6318531506779599</c:v>
                </c:pt>
                <c:pt idx="3803">
                  <c:v>3.6728995944366898</c:v>
                </c:pt>
                <c:pt idx="3804">
                  <c:v>6.4288015034465396</c:v>
                </c:pt>
                <c:pt idx="3805">
                  <c:v>-1.92139660134935</c:v>
                </c:pt>
                <c:pt idx="3806">
                  <c:v>3.4194344001449202</c:v>
                </c:pt>
                <c:pt idx="3807">
                  <c:v>-0.13919562520207901</c:v>
                </c:pt>
                <c:pt idx="3808">
                  <c:v>5.9465249960663202</c:v>
                </c:pt>
                <c:pt idx="3809">
                  <c:v>6.2648355705293302</c:v>
                </c:pt>
                <c:pt idx="3810">
                  <c:v>-3.2627135839113302</c:v>
                </c:pt>
                <c:pt idx="3811">
                  <c:v>3.78215602473316</c:v>
                </c:pt>
                <c:pt idx="3812">
                  <c:v>0.23435404356647199</c:v>
                </c:pt>
                <c:pt idx="3813">
                  <c:v>4.2111324199934996</c:v>
                </c:pt>
                <c:pt idx="3814">
                  <c:v>-0.56483536429778503</c:v>
                </c:pt>
                <c:pt idx="3815">
                  <c:v>-1.96551213544202</c:v>
                </c:pt>
                <c:pt idx="3816">
                  <c:v>-2.6439109565697501</c:v>
                </c:pt>
                <c:pt idx="3817">
                  <c:v>4.4130659480115497</c:v>
                </c:pt>
                <c:pt idx="3818">
                  <c:v>-3.3083059211903199</c:v>
                </c:pt>
                <c:pt idx="3819">
                  <c:v>3.1627915503605499</c:v>
                </c:pt>
                <c:pt idx="3820">
                  <c:v>-0.73068011767628405</c:v>
                </c:pt>
                <c:pt idx="3821">
                  <c:v>3.2065791602587499</c:v>
                </c:pt>
                <c:pt idx="3822">
                  <c:v>3.4198409816250299</c:v>
                </c:pt>
                <c:pt idx="3823">
                  <c:v>0.67544529124158503</c:v>
                </c:pt>
                <c:pt idx="3824">
                  <c:v>-3.5829324216835801</c:v>
                </c:pt>
                <c:pt idx="3825">
                  <c:v>-2.49183055838831</c:v>
                </c:pt>
                <c:pt idx="3826">
                  <c:v>-0.82228562364723301</c:v>
                </c:pt>
                <c:pt idx="3827">
                  <c:v>-2.1892212105481099</c:v>
                </c:pt>
                <c:pt idx="3828">
                  <c:v>-4.5067419679828804</c:v>
                </c:pt>
                <c:pt idx="3829">
                  <c:v>-0.38643303873778001</c:v>
                </c:pt>
                <c:pt idx="3830">
                  <c:v>5.7296468790335799</c:v>
                </c:pt>
                <c:pt idx="3831">
                  <c:v>3.92307266864709</c:v>
                </c:pt>
                <c:pt idx="3832">
                  <c:v>5.4809466353646101</c:v>
                </c:pt>
                <c:pt idx="3833">
                  <c:v>-0.40628943603801798</c:v>
                </c:pt>
                <c:pt idx="3834">
                  <c:v>3.5011127971867202</c:v>
                </c:pt>
                <c:pt idx="3835">
                  <c:v>3.4103929794451</c:v>
                </c:pt>
                <c:pt idx="3836">
                  <c:v>5.3348982199516604</c:v>
                </c:pt>
                <c:pt idx="3837">
                  <c:v>-2.6522408536982698</c:v>
                </c:pt>
                <c:pt idx="3838">
                  <c:v>-2.57828938073999</c:v>
                </c:pt>
                <c:pt idx="3839">
                  <c:v>-3.36455982108013</c:v>
                </c:pt>
                <c:pt idx="3840">
                  <c:v>5.0464831408746598</c:v>
                </c:pt>
                <c:pt idx="3841">
                  <c:v>-0.595213324865004</c:v>
                </c:pt>
                <c:pt idx="3842">
                  <c:v>-1.9411694931324801</c:v>
                </c:pt>
                <c:pt idx="3843">
                  <c:v>0.29321767204654597</c:v>
                </c:pt>
                <c:pt idx="3844">
                  <c:v>-1.43445446926766</c:v>
                </c:pt>
                <c:pt idx="3845">
                  <c:v>-3.0403299942928701</c:v>
                </c:pt>
                <c:pt idx="3846">
                  <c:v>-0.85240435436807604</c:v>
                </c:pt>
                <c:pt idx="3847">
                  <c:v>-1.8881196536464999</c:v>
                </c:pt>
                <c:pt idx="3848">
                  <c:v>-1.4835242240558</c:v>
                </c:pt>
                <c:pt idx="3849">
                  <c:v>4.5881727836773898</c:v>
                </c:pt>
                <c:pt idx="3850">
                  <c:v>-2.9379996552464802</c:v>
                </c:pt>
                <c:pt idx="3851">
                  <c:v>-0.21092995055459099</c:v>
                </c:pt>
                <c:pt idx="3852">
                  <c:v>-3.6451564687490601</c:v>
                </c:pt>
                <c:pt idx="3853">
                  <c:v>4.9940806719578301</c:v>
                </c:pt>
                <c:pt idx="3854">
                  <c:v>0.121901501567209</c:v>
                </c:pt>
                <c:pt idx="3855">
                  <c:v>-1.9480750941326801</c:v>
                </c:pt>
                <c:pt idx="3856">
                  <c:v>-2.5047287823485598</c:v>
                </c:pt>
                <c:pt idx="3857">
                  <c:v>-1.9965191029004401</c:v>
                </c:pt>
                <c:pt idx="3858">
                  <c:v>-3.5564599109218999</c:v>
                </c:pt>
                <c:pt idx="3859">
                  <c:v>-1.8649480000391601</c:v>
                </c:pt>
                <c:pt idx="3860">
                  <c:v>-0.71511818219980605</c:v>
                </c:pt>
                <c:pt idx="3861">
                  <c:v>4.8343970504709697</c:v>
                </c:pt>
                <c:pt idx="3862">
                  <c:v>-0.60801264925384402</c:v>
                </c:pt>
                <c:pt idx="3863">
                  <c:v>-1.5129522540392999</c:v>
                </c:pt>
                <c:pt idx="3864">
                  <c:v>-3.3444987389988499</c:v>
                </c:pt>
                <c:pt idx="3865">
                  <c:v>4.1142692260026497</c:v>
                </c:pt>
                <c:pt idx="3866">
                  <c:v>-1.2038911273363799</c:v>
                </c:pt>
                <c:pt idx="3867">
                  <c:v>-2.2752132517763601</c:v>
                </c:pt>
                <c:pt idx="3868">
                  <c:v>5.4726489061697396</c:v>
                </c:pt>
                <c:pt idx="3869">
                  <c:v>-0.15223819881894901</c:v>
                </c:pt>
                <c:pt idx="3870">
                  <c:v>-1.09968779168431</c:v>
                </c:pt>
                <c:pt idx="3871">
                  <c:v>-1.4010253872451801</c:v>
                </c:pt>
                <c:pt idx="3872">
                  <c:v>-1.9665018763036299</c:v>
                </c:pt>
                <c:pt idx="3873">
                  <c:v>6.1637041114910103</c:v>
                </c:pt>
                <c:pt idx="3874">
                  <c:v>-1.19991796105298</c:v>
                </c:pt>
                <c:pt idx="3875">
                  <c:v>-3.13774271329887</c:v>
                </c:pt>
                <c:pt idx="3876">
                  <c:v>-1.9421559947318401</c:v>
                </c:pt>
                <c:pt idx="3877">
                  <c:v>4.40138119989017</c:v>
                </c:pt>
                <c:pt idx="3878">
                  <c:v>-0.30898665089105998</c:v>
                </c:pt>
                <c:pt idx="3879">
                  <c:v>3.1812914089293902</c:v>
                </c:pt>
                <c:pt idx="3880">
                  <c:v>6.1678583880875504</c:v>
                </c:pt>
                <c:pt idx="3881">
                  <c:v>3.95137588546535</c:v>
                </c:pt>
                <c:pt idx="3882">
                  <c:v>-3.61670215758194</c:v>
                </c:pt>
                <c:pt idx="3883">
                  <c:v>-1.0685982741690601</c:v>
                </c:pt>
                <c:pt idx="3884">
                  <c:v>-0.47050848068534101</c:v>
                </c:pt>
                <c:pt idx="3885">
                  <c:v>-2.6945590392541501</c:v>
                </c:pt>
                <c:pt idx="3886">
                  <c:v>-0.74374477055849197</c:v>
                </c:pt>
                <c:pt idx="3887">
                  <c:v>-1.2444715406556099</c:v>
                </c:pt>
                <c:pt idx="3888">
                  <c:v>-2.1552921400299199</c:v>
                </c:pt>
                <c:pt idx="3889">
                  <c:v>-1.14069372031925</c:v>
                </c:pt>
                <c:pt idx="3890">
                  <c:v>2.92692147033044</c:v>
                </c:pt>
                <c:pt idx="3891">
                  <c:v>4.1277704777456501</c:v>
                </c:pt>
                <c:pt idx="3892">
                  <c:v>-1.4489225556668099</c:v>
                </c:pt>
                <c:pt idx="3893">
                  <c:v>4.0295141765118503</c:v>
                </c:pt>
                <c:pt idx="3894">
                  <c:v>6.0851577752988497</c:v>
                </c:pt>
                <c:pt idx="3895">
                  <c:v>-1.0913167802880099</c:v>
                </c:pt>
                <c:pt idx="3896">
                  <c:v>-3.8671534214888399</c:v>
                </c:pt>
                <c:pt idx="3897">
                  <c:v>-1.8080895157561401</c:v>
                </c:pt>
                <c:pt idx="3898">
                  <c:v>-2.6588246134710101</c:v>
                </c:pt>
                <c:pt idx="3899">
                  <c:v>-3.71871925906144</c:v>
                </c:pt>
                <c:pt idx="3900">
                  <c:v>-0.76874556271674899</c:v>
                </c:pt>
                <c:pt idx="3901">
                  <c:v>-0.239269589182208</c:v>
                </c:pt>
                <c:pt idx="3902">
                  <c:v>-2.55216731804494</c:v>
                </c:pt>
                <c:pt idx="3903">
                  <c:v>-1.57655624629752</c:v>
                </c:pt>
                <c:pt idx="3904">
                  <c:v>-0.38607949812659198</c:v>
                </c:pt>
                <c:pt idx="3905">
                  <c:v>-3.7446080179513599</c:v>
                </c:pt>
                <c:pt idx="3906">
                  <c:v>4.2927172310792496</c:v>
                </c:pt>
                <c:pt idx="3907">
                  <c:v>4.18702226318202</c:v>
                </c:pt>
                <c:pt idx="3908">
                  <c:v>4.5847920206427997</c:v>
                </c:pt>
                <c:pt idx="3909">
                  <c:v>3.4599465293156699</c:v>
                </c:pt>
                <c:pt idx="3910">
                  <c:v>4.7720524464155298</c:v>
                </c:pt>
                <c:pt idx="3911">
                  <c:v>-2.2466176326519798</c:v>
                </c:pt>
                <c:pt idx="3912">
                  <c:v>-3.9876599321395498</c:v>
                </c:pt>
                <c:pt idx="3913">
                  <c:v>-2.50708501048944</c:v>
                </c:pt>
                <c:pt idx="3914">
                  <c:v>5.9404490682437601</c:v>
                </c:pt>
                <c:pt idx="3915">
                  <c:v>2.9839039456408099</c:v>
                </c:pt>
                <c:pt idx="3916">
                  <c:v>5.5359615643004201</c:v>
                </c:pt>
                <c:pt idx="3917">
                  <c:v>3.92381555435803</c:v>
                </c:pt>
                <c:pt idx="3918">
                  <c:v>-2.9286631890796002</c:v>
                </c:pt>
                <c:pt idx="3919">
                  <c:v>3.5447809488948798</c:v>
                </c:pt>
                <c:pt idx="3920">
                  <c:v>-2.2619911578148399</c:v>
                </c:pt>
                <c:pt idx="3921">
                  <c:v>-2.0262848788560501</c:v>
                </c:pt>
                <c:pt idx="3922">
                  <c:v>4.7629993805865798</c:v>
                </c:pt>
                <c:pt idx="3923">
                  <c:v>4.8984120492025598</c:v>
                </c:pt>
                <c:pt idx="3924">
                  <c:v>3.5253074772856601</c:v>
                </c:pt>
                <c:pt idx="3925">
                  <c:v>-1.84005110122974</c:v>
                </c:pt>
                <c:pt idx="3926">
                  <c:v>-4.4601857296785603</c:v>
                </c:pt>
                <c:pt idx="3927">
                  <c:v>-1.1669451089738001</c:v>
                </c:pt>
                <c:pt idx="3928">
                  <c:v>-0.87712039392701102</c:v>
                </c:pt>
                <c:pt idx="3929">
                  <c:v>-2.3993003594086302</c:v>
                </c:pt>
                <c:pt idx="3930">
                  <c:v>-2.1574347791014401</c:v>
                </c:pt>
                <c:pt idx="3931">
                  <c:v>3.30090185543976</c:v>
                </c:pt>
                <c:pt idx="3932">
                  <c:v>5.6757555707259799</c:v>
                </c:pt>
                <c:pt idx="3933">
                  <c:v>1.0419202868614099</c:v>
                </c:pt>
                <c:pt idx="3934">
                  <c:v>4.8618720478273403</c:v>
                </c:pt>
                <c:pt idx="3935">
                  <c:v>-1.32308824943393</c:v>
                </c:pt>
                <c:pt idx="3936">
                  <c:v>-0.31485025023336999</c:v>
                </c:pt>
                <c:pt idx="3937">
                  <c:v>3.5306323600949798</c:v>
                </c:pt>
                <c:pt idx="3938">
                  <c:v>5.6656519353255703</c:v>
                </c:pt>
                <c:pt idx="3939">
                  <c:v>4.5346237965354801</c:v>
                </c:pt>
                <c:pt idx="3940">
                  <c:v>-4.3017264668675699</c:v>
                </c:pt>
                <c:pt idx="3941">
                  <c:v>-2.9299464208632102</c:v>
                </c:pt>
                <c:pt idx="3942">
                  <c:v>6.4916090855081796</c:v>
                </c:pt>
                <c:pt idx="3943">
                  <c:v>4.4730027104144598</c:v>
                </c:pt>
                <c:pt idx="3944">
                  <c:v>-0.75924756548718297</c:v>
                </c:pt>
                <c:pt idx="3945">
                  <c:v>-1.76303658483057</c:v>
                </c:pt>
                <c:pt idx="3946">
                  <c:v>-3.6938601336306101</c:v>
                </c:pt>
                <c:pt idx="3947">
                  <c:v>-1.52341139433057</c:v>
                </c:pt>
                <c:pt idx="3948">
                  <c:v>-2.1510037460508902</c:v>
                </c:pt>
                <c:pt idx="3949">
                  <c:v>-2.6657397169565402</c:v>
                </c:pt>
                <c:pt idx="3950">
                  <c:v>-2.3367343160949301</c:v>
                </c:pt>
                <c:pt idx="3951">
                  <c:v>-3.2684897131993198</c:v>
                </c:pt>
                <c:pt idx="3952">
                  <c:v>5.4204436625106496</c:v>
                </c:pt>
                <c:pt idx="3953">
                  <c:v>3.8468787987563799</c:v>
                </c:pt>
                <c:pt idx="3954">
                  <c:v>-4.1995017579124703</c:v>
                </c:pt>
                <c:pt idx="3955">
                  <c:v>5.3855872486019196</c:v>
                </c:pt>
                <c:pt idx="3956">
                  <c:v>3.3163986604903899</c:v>
                </c:pt>
                <c:pt idx="3957">
                  <c:v>3.7807094100894099</c:v>
                </c:pt>
                <c:pt idx="3958">
                  <c:v>-2.6291149243134</c:v>
                </c:pt>
                <c:pt idx="3959">
                  <c:v>5.8846613131571699</c:v>
                </c:pt>
                <c:pt idx="3960">
                  <c:v>5.34293599812771</c:v>
                </c:pt>
                <c:pt idx="3961">
                  <c:v>-2.91368271042648</c:v>
                </c:pt>
                <c:pt idx="3962">
                  <c:v>-0.20515746428933301</c:v>
                </c:pt>
                <c:pt idx="3963">
                  <c:v>1.29337586627936</c:v>
                </c:pt>
                <c:pt idx="3964">
                  <c:v>4.0294000012489102</c:v>
                </c:pt>
                <c:pt idx="3965">
                  <c:v>-3.9292693216081398</c:v>
                </c:pt>
                <c:pt idx="3966">
                  <c:v>-1.5787180973575901</c:v>
                </c:pt>
                <c:pt idx="3967">
                  <c:v>-1.96497849116486</c:v>
                </c:pt>
                <c:pt idx="3968">
                  <c:v>-1.83307640435981</c:v>
                </c:pt>
                <c:pt idx="3969">
                  <c:v>-1.4957371257568099</c:v>
                </c:pt>
                <c:pt idx="3970">
                  <c:v>4.0267360000241501</c:v>
                </c:pt>
                <c:pt idx="3971">
                  <c:v>4.1947207393909602</c:v>
                </c:pt>
                <c:pt idx="3972">
                  <c:v>-0.49739230287382402</c:v>
                </c:pt>
                <c:pt idx="3973">
                  <c:v>-1.7101466139288399</c:v>
                </c:pt>
                <c:pt idx="3974">
                  <c:v>0.46333662266416897</c:v>
                </c:pt>
                <c:pt idx="3975">
                  <c:v>-2.3270521452335302</c:v>
                </c:pt>
                <c:pt idx="3976">
                  <c:v>-1.8452481042037401</c:v>
                </c:pt>
                <c:pt idx="3977">
                  <c:v>0.162801110381988</c:v>
                </c:pt>
                <c:pt idx="3978">
                  <c:v>4.7876867274122699</c:v>
                </c:pt>
                <c:pt idx="3979">
                  <c:v>-2.9682436517826498</c:v>
                </c:pt>
                <c:pt idx="3980">
                  <c:v>0.76957320063499102</c:v>
                </c:pt>
                <c:pt idx="3981">
                  <c:v>5.4936300857677596</c:v>
                </c:pt>
                <c:pt idx="3982">
                  <c:v>3.0573108617904099</c:v>
                </c:pt>
                <c:pt idx="3983">
                  <c:v>-3.8768032766932299</c:v>
                </c:pt>
                <c:pt idx="3984">
                  <c:v>0.75711811174878896</c:v>
                </c:pt>
                <c:pt idx="3985">
                  <c:v>-0.13494397135834399</c:v>
                </c:pt>
                <c:pt idx="3986">
                  <c:v>-3.4166135677288501</c:v>
                </c:pt>
                <c:pt idx="3987">
                  <c:v>5.1871914612139003</c:v>
                </c:pt>
                <c:pt idx="3988">
                  <c:v>-3.3743369053220502</c:v>
                </c:pt>
                <c:pt idx="3989">
                  <c:v>-1.8669313824134299</c:v>
                </c:pt>
                <c:pt idx="3990">
                  <c:v>4.6860473486379499</c:v>
                </c:pt>
                <c:pt idx="3991">
                  <c:v>-4.2845465004945904</c:v>
                </c:pt>
                <c:pt idx="3992">
                  <c:v>6.7956228095173596</c:v>
                </c:pt>
                <c:pt idx="3993">
                  <c:v>-1.2007483775419701</c:v>
                </c:pt>
                <c:pt idx="3994">
                  <c:v>3.7607093138192602</c:v>
                </c:pt>
                <c:pt idx="3995">
                  <c:v>-0.85136602940426498</c:v>
                </c:pt>
                <c:pt idx="3996">
                  <c:v>-5.9193276444425402</c:v>
                </c:pt>
                <c:pt idx="3997">
                  <c:v>-1.6382865292709701</c:v>
                </c:pt>
                <c:pt idx="3998">
                  <c:v>-2.4238741932513501</c:v>
                </c:pt>
                <c:pt idx="3999">
                  <c:v>5.10975477430474</c:v>
                </c:pt>
                <c:pt idx="4000">
                  <c:v>-1.12512740010388</c:v>
                </c:pt>
                <c:pt idx="4001">
                  <c:v>-0.90489957335360505</c:v>
                </c:pt>
                <c:pt idx="4002">
                  <c:v>-0.88922113422294902</c:v>
                </c:pt>
                <c:pt idx="4003">
                  <c:v>4.4685583266858497</c:v>
                </c:pt>
                <c:pt idx="4004">
                  <c:v>-3.3095968482720002</c:v>
                </c:pt>
                <c:pt idx="4005">
                  <c:v>-1.79844331660803</c:v>
                </c:pt>
                <c:pt idx="4006">
                  <c:v>-0.429438717476264</c:v>
                </c:pt>
                <c:pt idx="4007">
                  <c:v>-2.2087696631213301</c:v>
                </c:pt>
                <c:pt idx="4008">
                  <c:v>-1.95914773811668</c:v>
                </c:pt>
                <c:pt idx="4009">
                  <c:v>5.9706642855005896</c:v>
                </c:pt>
                <c:pt idx="4010">
                  <c:v>5.5817321853993596</c:v>
                </c:pt>
                <c:pt idx="4011">
                  <c:v>-3.2930110442261502</c:v>
                </c:pt>
                <c:pt idx="4012">
                  <c:v>-2.3729097760572602</c:v>
                </c:pt>
                <c:pt idx="4013">
                  <c:v>4.6622548086516797</c:v>
                </c:pt>
                <c:pt idx="4014">
                  <c:v>-2.6164226526732102</c:v>
                </c:pt>
                <c:pt idx="4015">
                  <c:v>5.1974731716868998</c:v>
                </c:pt>
                <c:pt idx="4016">
                  <c:v>4.71839665198556</c:v>
                </c:pt>
                <c:pt idx="4017">
                  <c:v>-3.0576424546209799</c:v>
                </c:pt>
                <c:pt idx="4018">
                  <c:v>6.5341002758088198</c:v>
                </c:pt>
                <c:pt idx="4019">
                  <c:v>-3.9730746443765699</c:v>
                </c:pt>
                <c:pt idx="4020">
                  <c:v>5.5912681159070097</c:v>
                </c:pt>
                <c:pt idx="4021">
                  <c:v>-4.7239230249008903</c:v>
                </c:pt>
                <c:pt idx="4022">
                  <c:v>-2.19706872728666</c:v>
                </c:pt>
                <c:pt idx="4023">
                  <c:v>3.86648448440042</c:v>
                </c:pt>
                <c:pt idx="4024">
                  <c:v>-1.7839861855172301</c:v>
                </c:pt>
                <c:pt idx="4025">
                  <c:v>3.96611425796441</c:v>
                </c:pt>
                <c:pt idx="4026">
                  <c:v>-1.56674170781098</c:v>
                </c:pt>
                <c:pt idx="4027">
                  <c:v>3.4081561238931299</c:v>
                </c:pt>
                <c:pt idx="4028">
                  <c:v>-2.8821726030969299</c:v>
                </c:pt>
                <c:pt idx="4029">
                  <c:v>4.3787806624622796</c:v>
                </c:pt>
                <c:pt idx="4030">
                  <c:v>3.7568574865384599</c:v>
                </c:pt>
                <c:pt idx="4031">
                  <c:v>-2.4112649384573799</c:v>
                </c:pt>
                <c:pt idx="4032">
                  <c:v>5.1036815096230201</c:v>
                </c:pt>
                <c:pt idx="4033">
                  <c:v>-0.123258061700487</c:v>
                </c:pt>
                <c:pt idx="4034">
                  <c:v>4.2206901270599904</c:v>
                </c:pt>
                <c:pt idx="4035">
                  <c:v>5.2105602815048204</c:v>
                </c:pt>
                <c:pt idx="4036">
                  <c:v>-3.9339223647763899</c:v>
                </c:pt>
                <c:pt idx="4037">
                  <c:v>-0.76045956881017596</c:v>
                </c:pt>
                <c:pt idx="4038">
                  <c:v>-1.24327107730437</c:v>
                </c:pt>
                <c:pt idx="4039">
                  <c:v>4.8144895319882899</c:v>
                </c:pt>
                <c:pt idx="4040">
                  <c:v>-2.2907790485304802</c:v>
                </c:pt>
                <c:pt idx="4041">
                  <c:v>-3.1623105866530401</c:v>
                </c:pt>
                <c:pt idx="4042">
                  <c:v>-2.8207221708099599</c:v>
                </c:pt>
                <c:pt idx="4043">
                  <c:v>-1.8932061297178699</c:v>
                </c:pt>
                <c:pt idx="4044">
                  <c:v>-0.96305412661078704</c:v>
                </c:pt>
                <c:pt idx="4045">
                  <c:v>-0.62730511417996104</c:v>
                </c:pt>
                <c:pt idx="4046">
                  <c:v>-1.90258311366467</c:v>
                </c:pt>
                <c:pt idx="4047">
                  <c:v>-0.99640158571063098</c:v>
                </c:pt>
                <c:pt idx="4048">
                  <c:v>2.4812196186522999</c:v>
                </c:pt>
                <c:pt idx="4049">
                  <c:v>-2.3047134988953601</c:v>
                </c:pt>
                <c:pt idx="4050">
                  <c:v>-2.5748538157015699</c:v>
                </c:pt>
                <c:pt idx="4051">
                  <c:v>-2.66426196091941</c:v>
                </c:pt>
                <c:pt idx="4052">
                  <c:v>0.44151145294476801</c:v>
                </c:pt>
                <c:pt idx="4053">
                  <c:v>-2.6379699738007898</c:v>
                </c:pt>
                <c:pt idx="4054">
                  <c:v>-2.3382087768854598</c:v>
                </c:pt>
                <c:pt idx="4055">
                  <c:v>4.4805560139752503</c:v>
                </c:pt>
                <c:pt idx="4056">
                  <c:v>-3.0186802081802102</c:v>
                </c:pt>
                <c:pt idx="4057">
                  <c:v>4.5237664078120599</c:v>
                </c:pt>
                <c:pt idx="4058">
                  <c:v>-2.9553801780805302</c:v>
                </c:pt>
                <c:pt idx="4059">
                  <c:v>-2.2671574988568501</c:v>
                </c:pt>
                <c:pt idx="4060">
                  <c:v>4.1866885583483899</c:v>
                </c:pt>
                <c:pt idx="4061">
                  <c:v>4.0270164773348096</c:v>
                </c:pt>
                <c:pt idx="4062">
                  <c:v>-3.9519300653451501</c:v>
                </c:pt>
                <c:pt idx="4063">
                  <c:v>-2.5682450489935502</c:v>
                </c:pt>
                <c:pt idx="4064">
                  <c:v>-2.09498494154712</c:v>
                </c:pt>
                <c:pt idx="4065">
                  <c:v>-0.19179692582566801</c:v>
                </c:pt>
                <c:pt idx="4066">
                  <c:v>-3.18692686826784</c:v>
                </c:pt>
                <c:pt idx="4067">
                  <c:v>-0.15408171274836699</c:v>
                </c:pt>
                <c:pt idx="4068">
                  <c:v>-1.0125076657080401</c:v>
                </c:pt>
                <c:pt idx="4069">
                  <c:v>0.135721166762935</c:v>
                </c:pt>
                <c:pt idx="4070">
                  <c:v>-1.3391582332743599</c:v>
                </c:pt>
                <c:pt idx="4071">
                  <c:v>-2.6757848355622702</c:v>
                </c:pt>
                <c:pt idx="4072">
                  <c:v>5.0140223360630003</c:v>
                </c:pt>
                <c:pt idx="4073">
                  <c:v>-2.9731153429849599</c:v>
                </c:pt>
                <c:pt idx="4074">
                  <c:v>3.5992883768749699</c:v>
                </c:pt>
                <c:pt idx="4075">
                  <c:v>5.4725740403306</c:v>
                </c:pt>
                <c:pt idx="4076">
                  <c:v>-1.0997042354192299</c:v>
                </c:pt>
                <c:pt idx="4077">
                  <c:v>-8.9728577155534506E-3</c:v>
                </c:pt>
                <c:pt idx="4078">
                  <c:v>-4.3429115435847301</c:v>
                </c:pt>
                <c:pt idx="4079">
                  <c:v>5.8930567990764802</c:v>
                </c:pt>
                <c:pt idx="4080">
                  <c:v>4.8503532122962101</c:v>
                </c:pt>
                <c:pt idx="4081">
                  <c:v>-2.9154526528817399</c:v>
                </c:pt>
                <c:pt idx="4082">
                  <c:v>-3.6607115170788198</c:v>
                </c:pt>
                <c:pt idx="4083">
                  <c:v>-0.44788444411217498</c:v>
                </c:pt>
                <c:pt idx="4084">
                  <c:v>-2.5567130205448998</c:v>
                </c:pt>
                <c:pt idx="4085">
                  <c:v>-1.6595985229914401</c:v>
                </c:pt>
                <c:pt idx="4086">
                  <c:v>5.3688620031764103</c:v>
                </c:pt>
                <c:pt idx="4087">
                  <c:v>6.32885678352695</c:v>
                </c:pt>
                <c:pt idx="4088">
                  <c:v>-1.3733011055109401</c:v>
                </c:pt>
                <c:pt idx="4089">
                  <c:v>4.6343068991810199</c:v>
                </c:pt>
                <c:pt idx="4090">
                  <c:v>-0.87989264860658301</c:v>
                </c:pt>
                <c:pt idx="4091">
                  <c:v>3.9718666468981398</c:v>
                </c:pt>
                <c:pt idx="4092">
                  <c:v>2.9249899182346701</c:v>
                </c:pt>
                <c:pt idx="4093">
                  <c:v>2.68069248352321</c:v>
                </c:pt>
                <c:pt idx="4094">
                  <c:v>4.5831444986304399</c:v>
                </c:pt>
                <c:pt idx="4095">
                  <c:v>-1.0885240901134701</c:v>
                </c:pt>
                <c:pt idx="4096">
                  <c:v>-1.6412811351622201</c:v>
                </c:pt>
                <c:pt idx="4097">
                  <c:v>-2.3873626706748401</c:v>
                </c:pt>
                <c:pt idx="4098">
                  <c:v>-3.6210452657071901</c:v>
                </c:pt>
                <c:pt idx="4099">
                  <c:v>3.8037034504467</c:v>
                </c:pt>
                <c:pt idx="4100">
                  <c:v>-2.77475594405316</c:v>
                </c:pt>
                <c:pt idx="4101">
                  <c:v>5.5078220255259298</c:v>
                </c:pt>
                <c:pt idx="4102">
                  <c:v>3.78045475907998</c:v>
                </c:pt>
                <c:pt idx="4103">
                  <c:v>-0.48222952629259802</c:v>
                </c:pt>
                <c:pt idx="4104">
                  <c:v>-3.0472395621351001</c:v>
                </c:pt>
                <c:pt idx="4105">
                  <c:v>-0.97984991695596602</c:v>
                </c:pt>
                <c:pt idx="4106">
                  <c:v>-0.73760880339431401</c:v>
                </c:pt>
                <c:pt idx="4107">
                  <c:v>3.9302383751345</c:v>
                </c:pt>
                <c:pt idx="4108">
                  <c:v>0.28589163942188001</c:v>
                </c:pt>
                <c:pt idx="4109">
                  <c:v>5.7581937834077603</c:v>
                </c:pt>
                <c:pt idx="4110">
                  <c:v>-2.88210716025156</c:v>
                </c:pt>
                <c:pt idx="4111">
                  <c:v>-2.42654120792499</c:v>
                </c:pt>
                <c:pt idx="4112">
                  <c:v>4.9541611880061902</c:v>
                </c:pt>
                <c:pt idx="4113">
                  <c:v>-2.1337756343769199</c:v>
                </c:pt>
                <c:pt idx="4114">
                  <c:v>3.2674805597820402</c:v>
                </c:pt>
                <c:pt idx="4115">
                  <c:v>-0.73057446337378995</c:v>
                </c:pt>
                <c:pt idx="4116">
                  <c:v>-1.90381538019028</c:v>
                </c:pt>
                <c:pt idx="4117">
                  <c:v>-2.05404979323071</c:v>
                </c:pt>
                <c:pt idx="4118">
                  <c:v>-4.04279580784653</c:v>
                </c:pt>
                <c:pt idx="4119">
                  <c:v>-1.1365089547249301</c:v>
                </c:pt>
                <c:pt idx="4120">
                  <c:v>5.8168293378913498</c:v>
                </c:pt>
                <c:pt idx="4121">
                  <c:v>-2.94742290409657</c:v>
                </c:pt>
                <c:pt idx="4122">
                  <c:v>-2.1383048959728699</c:v>
                </c:pt>
                <c:pt idx="4123">
                  <c:v>3.5773872281323502</c:v>
                </c:pt>
                <c:pt idx="4124">
                  <c:v>3.62223723516174</c:v>
                </c:pt>
                <c:pt idx="4125">
                  <c:v>-2.9843080624779401</c:v>
                </c:pt>
                <c:pt idx="4126">
                  <c:v>0.97912786655365003</c:v>
                </c:pt>
                <c:pt idx="4127">
                  <c:v>-1.68712038393387</c:v>
                </c:pt>
                <c:pt idx="4128">
                  <c:v>-1.16931359822476</c:v>
                </c:pt>
                <c:pt idx="4129">
                  <c:v>3.7844582053962799</c:v>
                </c:pt>
                <c:pt idx="4130">
                  <c:v>-0.54883268585636302</c:v>
                </c:pt>
                <c:pt idx="4131">
                  <c:v>2.8211100544280501</c:v>
                </c:pt>
                <c:pt idx="4132">
                  <c:v>-3.7647090802742502</c:v>
                </c:pt>
                <c:pt idx="4133">
                  <c:v>-2.56804674175218</c:v>
                </c:pt>
                <c:pt idx="4134">
                  <c:v>4.4296416601398203</c:v>
                </c:pt>
                <c:pt idx="4135">
                  <c:v>-0.380365742042438</c:v>
                </c:pt>
                <c:pt idx="4136">
                  <c:v>-3.0061608579610302</c:v>
                </c:pt>
                <c:pt idx="4137">
                  <c:v>2.71472564697003</c:v>
                </c:pt>
                <c:pt idx="4138">
                  <c:v>-1.21578251357751</c:v>
                </c:pt>
                <c:pt idx="4139">
                  <c:v>-0.84936849804126702</c:v>
                </c:pt>
                <c:pt idx="4140">
                  <c:v>3.0482275171229301</c:v>
                </c:pt>
                <c:pt idx="4141">
                  <c:v>-0.86358581469238005</c:v>
                </c:pt>
                <c:pt idx="4142">
                  <c:v>-1.99278405091678</c:v>
                </c:pt>
                <c:pt idx="4143">
                  <c:v>-0.73171980628177302</c:v>
                </c:pt>
                <c:pt idx="4144">
                  <c:v>-1.6858210892274299</c:v>
                </c:pt>
                <c:pt idx="4145">
                  <c:v>-1.0976144985568399</c:v>
                </c:pt>
                <c:pt idx="4146">
                  <c:v>-3.2308677991358699</c:v>
                </c:pt>
                <c:pt idx="4147">
                  <c:v>-2.8307837557554199</c:v>
                </c:pt>
                <c:pt idx="4148">
                  <c:v>-0.69306653672998997</c:v>
                </c:pt>
                <c:pt idx="4149">
                  <c:v>-1.6623802913977901</c:v>
                </c:pt>
                <c:pt idx="4150">
                  <c:v>5.1019565590318701</c:v>
                </c:pt>
                <c:pt idx="4151">
                  <c:v>-0.455697183236773</c:v>
                </c:pt>
                <c:pt idx="4152">
                  <c:v>-1.91219981138953</c:v>
                </c:pt>
                <c:pt idx="4153">
                  <c:v>5.1377744229164399</c:v>
                </c:pt>
                <c:pt idx="4154">
                  <c:v>-0.76217788972369904</c:v>
                </c:pt>
                <c:pt idx="4155">
                  <c:v>-0.91380178151986602</c:v>
                </c:pt>
                <c:pt idx="4156">
                  <c:v>-1.5379640490745701</c:v>
                </c:pt>
                <c:pt idx="4157">
                  <c:v>-0.83159082858707001</c:v>
                </c:pt>
                <c:pt idx="4158">
                  <c:v>-4.6920880589816596</c:v>
                </c:pt>
                <c:pt idx="4159">
                  <c:v>-3.6129608182787001</c:v>
                </c:pt>
                <c:pt idx="4160">
                  <c:v>-4.3676545803927196</c:v>
                </c:pt>
                <c:pt idx="4161">
                  <c:v>-1.6971289097381399</c:v>
                </c:pt>
                <c:pt idx="4162">
                  <c:v>-4.92166714439659</c:v>
                </c:pt>
                <c:pt idx="4163">
                  <c:v>-3.02851606937406</c:v>
                </c:pt>
                <c:pt idx="4164">
                  <c:v>-0.28733210499085199</c:v>
                </c:pt>
                <c:pt idx="4165">
                  <c:v>-2.19077223707168</c:v>
                </c:pt>
                <c:pt idx="4166">
                  <c:v>-2.5682440472822599</c:v>
                </c:pt>
                <c:pt idx="4167">
                  <c:v>-1.1015643200484899</c:v>
                </c:pt>
                <c:pt idx="4168">
                  <c:v>5.5633437905926399</c:v>
                </c:pt>
                <c:pt idx="4169">
                  <c:v>-1.04734365435933</c:v>
                </c:pt>
                <c:pt idx="4170">
                  <c:v>-1.95852504219255</c:v>
                </c:pt>
                <c:pt idx="4171">
                  <c:v>-1.6451017462261499</c:v>
                </c:pt>
                <c:pt idx="4172">
                  <c:v>-3.3990672520759899</c:v>
                </c:pt>
                <c:pt idx="4173">
                  <c:v>-1.7074196368186401</c:v>
                </c:pt>
                <c:pt idx="4174">
                  <c:v>-2.2943917061082901</c:v>
                </c:pt>
                <c:pt idx="4175">
                  <c:v>5.54842249321762</c:v>
                </c:pt>
                <c:pt idx="4176">
                  <c:v>-3.2618272186271802</c:v>
                </c:pt>
                <c:pt idx="4177">
                  <c:v>-0.66000058015632201</c:v>
                </c:pt>
                <c:pt idx="4178">
                  <c:v>4.0058831576444103</c:v>
                </c:pt>
                <c:pt idx="4179">
                  <c:v>-0.76270314362371305</c:v>
                </c:pt>
                <c:pt idx="4180">
                  <c:v>-3.6349618467142402</c:v>
                </c:pt>
                <c:pt idx="4181">
                  <c:v>0.243705055908155</c:v>
                </c:pt>
                <c:pt idx="4182">
                  <c:v>-0.32543660837187899</c:v>
                </c:pt>
                <c:pt idx="4183">
                  <c:v>-3.4380717019612699</c:v>
                </c:pt>
                <c:pt idx="4184">
                  <c:v>-0.60270895454056606</c:v>
                </c:pt>
                <c:pt idx="4185">
                  <c:v>-3.2159897262697301</c:v>
                </c:pt>
                <c:pt idx="4186">
                  <c:v>5.76110288438396</c:v>
                </c:pt>
                <c:pt idx="4187">
                  <c:v>3.1698272529725</c:v>
                </c:pt>
                <c:pt idx="4188">
                  <c:v>-1.0259207507375701</c:v>
                </c:pt>
                <c:pt idx="4189">
                  <c:v>3.4995972855391903E-2</c:v>
                </c:pt>
                <c:pt idx="4190">
                  <c:v>4.0538685055350099</c:v>
                </c:pt>
                <c:pt idx="4191">
                  <c:v>-3.05734211820945</c:v>
                </c:pt>
                <c:pt idx="4192">
                  <c:v>4.9780068868751703</c:v>
                </c:pt>
                <c:pt idx="4193">
                  <c:v>3.21389421899381</c:v>
                </c:pt>
                <c:pt idx="4194">
                  <c:v>1.42676827777235E-2</c:v>
                </c:pt>
                <c:pt idx="4195">
                  <c:v>-1.8872251937726601</c:v>
                </c:pt>
                <c:pt idx="4196">
                  <c:v>1.11152076765652</c:v>
                </c:pt>
                <c:pt idx="4197">
                  <c:v>-1.8374118148726</c:v>
                </c:pt>
                <c:pt idx="4198">
                  <c:v>-2.2056920291761899</c:v>
                </c:pt>
                <c:pt idx="4199">
                  <c:v>4.8394347106619904</c:v>
                </c:pt>
                <c:pt idx="4200">
                  <c:v>-1.0247311093765099</c:v>
                </c:pt>
                <c:pt idx="4201">
                  <c:v>-1.39812126297831</c:v>
                </c:pt>
                <c:pt idx="4202">
                  <c:v>1.4814043845590601</c:v>
                </c:pt>
                <c:pt idx="4203">
                  <c:v>3.7316388233265698</c:v>
                </c:pt>
                <c:pt idx="4204">
                  <c:v>-3.1285484133599302</c:v>
                </c:pt>
                <c:pt idx="4205">
                  <c:v>2.35001328479518</c:v>
                </c:pt>
                <c:pt idx="4206">
                  <c:v>-0.35203522698008199</c:v>
                </c:pt>
                <c:pt idx="4207">
                  <c:v>4.7405989246184399</c:v>
                </c:pt>
                <c:pt idx="4208">
                  <c:v>-2.62309368731015</c:v>
                </c:pt>
                <c:pt idx="4209">
                  <c:v>5.3626466354977298</c:v>
                </c:pt>
                <c:pt idx="4210">
                  <c:v>-3.2535032851366599</c:v>
                </c:pt>
                <c:pt idx="4211">
                  <c:v>-3.93733682071823</c:v>
                </c:pt>
                <c:pt idx="4212">
                  <c:v>-1.36170521847284</c:v>
                </c:pt>
                <c:pt idx="4213">
                  <c:v>-2.2291492062274298</c:v>
                </c:pt>
                <c:pt idx="4214">
                  <c:v>-2.8902731710014402</c:v>
                </c:pt>
                <c:pt idx="4215">
                  <c:v>4.4303343598947098</c:v>
                </c:pt>
                <c:pt idx="4216">
                  <c:v>3.9947818541231501</c:v>
                </c:pt>
                <c:pt idx="4217">
                  <c:v>-1.29762044458073</c:v>
                </c:pt>
                <c:pt idx="4218">
                  <c:v>-3.7271589013096</c:v>
                </c:pt>
                <c:pt idx="4219">
                  <c:v>-3.1376392676781002</c:v>
                </c:pt>
                <c:pt idx="4220">
                  <c:v>-3.3438628260475101</c:v>
                </c:pt>
                <c:pt idx="4221">
                  <c:v>-0.770614067862053</c:v>
                </c:pt>
                <c:pt idx="4222">
                  <c:v>-1.9524385883737301</c:v>
                </c:pt>
                <c:pt idx="4223">
                  <c:v>-1.93183536479722</c:v>
                </c:pt>
                <c:pt idx="4224">
                  <c:v>2.5198256983189302</c:v>
                </c:pt>
                <c:pt idx="4225">
                  <c:v>-1.0004242730858399</c:v>
                </c:pt>
                <c:pt idx="4226">
                  <c:v>-0.389406947221276</c:v>
                </c:pt>
                <c:pt idx="4227">
                  <c:v>-2.23573046851455</c:v>
                </c:pt>
                <c:pt idx="4228">
                  <c:v>-1.74422076355523</c:v>
                </c:pt>
                <c:pt idx="4229">
                  <c:v>-0.531165225751837</c:v>
                </c:pt>
                <c:pt idx="4230">
                  <c:v>-1.2094217147140101</c:v>
                </c:pt>
                <c:pt idx="4231">
                  <c:v>2.8846036394309902</c:v>
                </c:pt>
                <c:pt idx="4232">
                  <c:v>7.36474293265354E-3</c:v>
                </c:pt>
                <c:pt idx="4233">
                  <c:v>-2.3669666146076298</c:v>
                </c:pt>
                <c:pt idx="4234">
                  <c:v>-2.97956911221207</c:v>
                </c:pt>
                <c:pt idx="4235">
                  <c:v>-2.7600566625036498</c:v>
                </c:pt>
                <c:pt idx="4236">
                  <c:v>-1.7808124569961901</c:v>
                </c:pt>
                <c:pt idx="4237">
                  <c:v>3.42024200776337</c:v>
                </c:pt>
                <c:pt idx="4238">
                  <c:v>-1.4073745633864001</c:v>
                </c:pt>
                <c:pt idx="4239">
                  <c:v>6.1998840813187996</c:v>
                </c:pt>
                <c:pt idx="4240">
                  <c:v>3.66576148676317</c:v>
                </c:pt>
                <c:pt idx="4241">
                  <c:v>-1.83192021026895</c:v>
                </c:pt>
                <c:pt idx="4242">
                  <c:v>-0.89277911571794599</c:v>
                </c:pt>
                <c:pt idx="4243">
                  <c:v>-3.1223113125276498</c:v>
                </c:pt>
                <c:pt idx="4244">
                  <c:v>-2.5211286945353302</c:v>
                </c:pt>
                <c:pt idx="4245">
                  <c:v>-2.3863196769727701</c:v>
                </c:pt>
                <c:pt idx="4246">
                  <c:v>-1.9172214112330901</c:v>
                </c:pt>
                <c:pt idx="4247">
                  <c:v>5.1604357206641396</c:v>
                </c:pt>
                <c:pt idx="4248">
                  <c:v>3.84518576935309</c:v>
                </c:pt>
                <c:pt idx="4249">
                  <c:v>-0.27662750000428099</c:v>
                </c:pt>
                <c:pt idx="4250">
                  <c:v>3.7529157390759398</c:v>
                </c:pt>
                <c:pt idx="4251">
                  <c:v>-1.5585465770728599</c:v>
                </c:pt>
                <c:pt idx="4252">
                  <c:v>-4.1927883018311896</c:v>
                </c:pt>
                <c:pt idx="4253">
                  <c:v>5.7044771439737003</c:v>
                </c:pt>
                <c:pt idx="4254">
                  <c:v>-1.81035846362673</c:v>
                </c:pt>
                <c:pt idx="4255">
                  <c:v>3.41148752292158</c:v>
                </c:pt>
                <c:pt idx="4256">
                  <c:v>-1.50905840378705</c:v>
                </c:pt>
                <c:pt idx="4257">
                  <c:v>5.871790109789</c:v>
                </c:pt>
                <c:pt idx="4258">
                  <c:v>4.62733824901352</c:v>
                </c:pt>
                <c:pt idx="4259">
                  <c:v>-1.8545252207913301</c:v>
                </c:pt>
                <c:pt idx="4260">
                  <c:v>5.3135375656492503</c:v>
                </c:pt>
                <c:pt idx="4261">
                  <c:v>5.8291603951366797</c:v>
                </c:pt>
                <c:pt idx="4262">
                  <c:v>-2.3291740808737398</c:v>
                </c:pt>
                <c:pt idx="4263">
                  <c:v>5.0840694348135997</c:v>
                </c:pt>
                <c:pt idx="4264">
                  <c:v>-0.610112740413849</c:v>
                </c:pt>
                <c:pt idx="4265">
                  <c:v>-1.23149168888921</c:v>
                </c:pt>
                <c:pt idx="4266">
                  <c:v>-4.9728141948134397</c:v>
                </c:pt>
                <c:pt idx="4267">
                  <c:v>-8.3824917164149401E-2</c:v>
                </c:pt>
                <c:pt idx="4268">
                  <c:v>-0.44462549851255601</c:v>
                </c:pt>
                <c:pt idx="4269">
                  <c:v>3.4136904820329299</c:v>
                </c:pt>
                <c:pt idx="4270">
                  <c:v>0.23422044322861399</c:v>
                </c:pt>
                <c:pt idx="4271">
                  <c:v>-4.2943754124191704</c:v>
                </c:pt>
                <c:pt idx="4272">
                  <c:v>-1.81267331705948</c:v>
                </c:pt>
                <c:pt idx="4273">
                  <c:v>-1.37169639911802</c:v>
                </c:pt>
                <c:pt idx="4274">
                  <c:v>5.8885033506672197</c:v>
                </c:pt>
                <c:pt idx="4275">
                  <c:v>-1.3464723588409699</c:v>
                </c:pt>
                <c:pt idx="4276">
                  <c:v>-2.2411360530282298</c:v>
                </c:pt>
                <c:pt idx="4277">
                  <c:v>3.4724070704695298</c:v>
                </c:pt>
                <c:pt idx="4278">
                  <c:v>-1.1644600521298301</c:v>
                </c:pt>
                <c:pt idx="4279">
                  <c:v>-0.66263173592043101</c:v>
                </c:pt>
                <c:pt idx="4280">
                  <c:v>0.62638001972482205</c:v>
                </c:pt>
                <c:pt idx="4281">
                  <c:v>-2.1798370459670098</c:v>
                </c:pt>
                <c:pt idx="4282">
                  <c:v>-0.35846179943573298</c:v>
                </c:pt>
                <c:pt idx="4283">
                  <c:v>-0.61910103012783302</c:v>
                </c:pt>
                <c:pt idx="4284">
                  <c:v>-2.4396215996270199</c:v>
                </c:pt>
                <c:pt idx="4285">
                  <c:v>3.8234215284272901</c:v>
                </c:pt>
                <c:pt idx="4286">
                  <c:v>4.4845775911149603</c:v>
                </c:pt>
                <c:pt idx="4287">
                  <c:v>-1.4690333902267201</c:v>
                </c:pt>
                <c:pt idx="4288">
                  <c:v>-1.1144459870552901</c:v>
                </c:pt>
                <c:pt idx="4289">
                  <c:v>3.05939183516726</c:v>
                </c:pt>
                <c:pt idx="4290">
                  <c:v>2.9462841663313402</c:v>
                </c:pt>
                <c:pt idx="4291">
                  <c:v>-0.85054700269808203</c:v>
                </c:pt>
                <c:pt idx="4292">
                  <c:v>-2.7815020258928498</c:v>
                </c:pt>
                <c:pt idx="4293">
                  <c:v>3.0921694916157301</c:v>
                </c:pt>
                <c:pt idx="4294">
                  <c:v>-1.9690818708784701</c:v>
                </c:pt>
                <c:pt idx="4295">
                  <c:v>-2.50571468655053</c:v>
                </c:pt>
                <c:pt idx="4296">
                  <c:v>-1.66719263319551</c:v>
                </c:pt>
                <c:pt idx="4297">
                  <c:v>0.10350697014589599</c:v>
                </c:pt>
                <c:pt idx="4298">
                  <c:v>5.0997230766763</c:v>
                </c:pt>
                <c:pt idx="4299">
                  <c:v>-3.7504505531877599</c:v>
                </c:pt>
                <c:pt idx="4300">
                  <c:v>-1.3153624910132</c:v>
                </c:pt>
                <c:pt idx="4301">
                  <c:v>1.63927349187112E-2</c:v>
                </c:pt>
                <c:pt idx="4302">
                  <c:v>-3.3252579645395102</c:v>
                </c:pt>
                <c:pt idx="4303">
                  <c:v>-2.6794747294463401</c:v>
                </c:pt>
                <c:pt idx="4304">
                  <c:v>-1.2197143914870401</c:v>
                </c:pt>
                <c:pt idx="4305">
                  <c:v>-0.50891489522937705</c:v>
                </c:pt>
                <c:pt idx="4306">
                  <c:v>0.16188732391050001</c:v>
                </c:pt>
                <c:pt idx="4307">
                  <c:v>-0.39231972852201402</c:v>
                </c:pt>
                <c:pt idx="4308">
                  <c:v>-2.1410156494120902</c:v>
                </c:pt>
                <c:pt idx="4309">
                  <c:v>5.1103224599009103</c:v>
                </c:pt>
                <c:pt idx="4310">
                  <c:v>-1.40409724023778</c:v>
                </c:pt>
                <c:pt idx="4311">
                  <c:v>-2.3726737601564301</c:v>
                </c:pt>
                <c:pt idx="4312">
                  <c:v>4.61400024251832</c:v>
                </c:pt>
                <c:pt idx="4313">
                  <c:v>-2.8269533826417801</c:v>
                </c:pt>
                <c:pt idx="4314">
                  <c:v>4.5451630494300996</c:v>
                </c:pt>
                <c:pt idx="4315">
                  <c:v>-1.6549644537819399E-2</c:v>
                </c:pt>
                <c:pt idx="4316">
                  <c:v>-3.0081972291700199</c:v>
                </c:pt>
                <c:pt idx="4317">
                  <c:v>-1.78486032316393</c:v>
                </c:pt>
                <c:pt idx="4318">
                  <c:v>-1.4924543452782999</c:v>
                </c:pt>
                <c:pt idx="4319">
                  <c:v>4.5874439659977497</c:v>
                </c:pt>
                <c:pt idx="4320">
                  <c:v>-2.2698756626630301</c:v>
                </c:pt>
                <c:pt idx="4321">
                  <c:v>5.3530519640315797</c:v>
                </c:pt>
                <c:pt idx="4322">
                  <c:v>3.9596921548416102</c:v>
                </c:pt>
                <c:pt idx="4323">
                  <c:v>3.7552534194801899</c:v>
                </c:pt>
                <c:pt idx="4324">
                  <c:v>-2.2709849962630702</c:v>
                </c:pt>
                <c:pt idx="4325">
                  <c:v>-4.3504107321261101</c:v>
                </c:pt>
                <c:pt idx="4326">
                  <c:v>-2.88879246012768</c:v>
                </c:pt>
                <c:pt idx="4327">
                  <c:v>5.2666076421159698</c:v>
                </c:pt>
                <c:pt idx="4328">
                  <c:v>3.7207181401217202</c:v>
                </c:pt>
                <c:pt idx="4329">
                  <c:v>-1.9279658993592701</c:v>
                </c:pt>
                <c:pt idx="4330">
                  <c:v>-2.1341330770840101</c:v>
                </c:pt>
                <c:pt idx="4331">
                  <c:v>2.59402169962486</c:v>
                </c:pt>
                <c:pt idx="4332">
                  <c:v>-1.6263709308730301</c:v>
                </c:pt>
                <c:pt idx="4333">
                  <c:v>1.0480596390259</c:v>
                </c:pt>
                <c:pt idx="4334">
                  <c:v>-1.3869865413474001</c:v>
                </c:pt>
                <c:pt idx="4335">
                  <c:v>2.3959558978012799E-3</c:v>
                </c:pt>
                <c:pt idx="4336">
                  <c:v>4.0443606376603096</c:v>
                </c:pt>
                <c:pt idx="4337">
                  <c:v>-2.8398073891003799</c:v>
                </c:pt>
                <c:pt idx="4338">
                  <c:v>3.04838549160021</c:v>
                </c:pt>
                <c:pt idx="4339">
                  <c:v>-2.0618799750639401</c:v>
                </c:pt>
                <c:pt idx="4340">
                  <c:v>-2.9758442446264501</c:v>
                </c:pt>
                <c:pt idx="4341">
                  <c:v>4.9263127958447601</c:v>
                </c:pt>
                <c:pt idx="4342">
                  <c:v>4.9267456699621999</c:v>
                </c:pt>
                <c:pt idx="4343">
                  <c:v>-1.3339862650629699</c:v>
                </c:pt>
                <c:pt idx="4344">
                  <c:v>4.1620818825574801</c:v>
                </c:pt>
                <c:pt idx="4345">
                  <c:v>5.4853541415136498</c:v>
                </c:pt>
                <c:pt idx="4346">
                  <c:v>3.2665621082313701</c:v>
                </c:pt>
                <c:pt idx="4347">
                  <c:v>-3.5295189829306799</c:v>
                </c:pt>
                <c:pt idx="4348">
                  <c:v>-1.4480992698525199</c:v>
                </c:pt>
                <c:pt idx="4349">
                  <c:v>-1.04445729129625</c:v>
                </c:pt>
                <c:pt idx="4350">
                  <c:v>-1.68938486877989</c:v>
                </c:pt>
                <c:pt idx="4351">
                  <c:v>-0.33840191243574003</c:v>
                </c:pt>
                <c:pt idx="4352">
                  <c:v>-3.8641959254393501</c:v>
                </c:pt>
                <c:pt idx="4353">
                  <c:v>-1.77533899814459</c:v>
                </c:pt>
                <c:pt idx="4354">
                  <c:v>-9.4769097809881395E-2</c:v>
                </c:pt>
                <c:pt idx="4355">
                  <c:v>6.5450765205309303</c:v>
                </c:pt>
                <c:pt idx="4356">
                  <c:v>5.03594230624093E-2</c:v>
                </c:pt>
                <c:pt idx="4357">
                  <c:v>-0.83288496313558902</c:v>
                </c:pt>
                <c:pt idx="4358">
                  <c:v>-3.6636541918703802</c:v>
                </c:pt>
                <c:pt idx="4359">
                  <c:v>-0.37114021768975097</c:v>
                </c:pt>
                <c:pt idx="4360">
                  <c:v>-4.6336420150695297</c:v>
                </c:pt>
                <c:pt idx="4361">
                  <c:v>-1.9584122996104001</c:v>
                </c:pt>
                <c:pt idx="4362">
                  <c:v>3.1902112484523699</c:v>
                </c:pt>
                <c:pt idx="4363">
                  <c:v>4.1328898936989198</c:v>
                </c:pt>
                <c:pt idx="4364">
                  <c:v>5.0445905783654901</c:v>
                </c:pt>
                <c:pt idx="4365">
                  <c:v>5.4435628124545303</c:v>
                </c:pt>
                <c:pt idx="4366">
                  <c:v>-3.0666575908046201</c:v>
                </c:pt>
                <c:pt idx="4367">
                  <c:v>4.6268720490752102</c:v>
                </c:pt>
                <c:pt idx="4368">
                  <c:v>-1.9800570629659899</c:v>
                </c:pt>
                <c:pt idx="4369">
                  <c:v>-2.2990723303787801</c:v>
                </c:pt>
                <c:pt idx="4370">
                  <c:v>2.61506483642858</c:v>
                </c:pt>
                <c:pt idx="4371">
                  <c:v>4.46068997579194</c:v>
                </c:pt>
                <c:pt idx="4372">
                  <c:v>-0.59216363364315105</c:v>
                </c:pt>
                <c:pt idx="4373">
                  <c:v>4.3564682154182996</c:v>
                </c:pt>
                <c:pt idx="4374">
                  <c:v>4.6484156440092601</c:v>
                </c:pt>
                <c:pt idx="4375">
                  <c:v>-2.74864352577235</c:v>
                </c:pt>
                <c:pt idx="4376">
                  <c:v>-3.3053101189506999</c:v>
                </c:pt>
                <c:pt idx="4377">
                  <c:v>-2.5178312898575501</c:v>
                </c:pt>
                <c:pt idx="4378">
                  <c:v>-0.72746091517176004</c:v>
                </c:pt>
                <c:pt idx="4379">
                  <c:v>-3.8798465989836002</c:v>
                </c:pt>
                <c:pt idx="4380">
                  <c:v>-0.614885141999296</c:v>
                </c:pt>
                <c:pt idx="4381">
                  <c:v>-2.3077284000430902</c:v>
                </c:pt>
                <c:pt idx="4382">
                  <c:v>4.32813568045888</c:v>
                </c:pt>
                <c:pt idx="4383">
                  <c:v>6.38684277795927</c:v>
                </c:pt>
                <c:pt idx="4384">
                  <c:v>-4.5428953855518897</c:v>
                </c:pt>
                <c:pt idx="4385">
                  <c:v>-2.2689421678691102</c:v>
                </c:pt>
                <c:pt idx="4386">
                  <c:v>-2.6010412275923098</c:v>
                </c:pt>
                <c:pt idx="4387">
                  <c:v>-0.63450087026962299</c:v>
                </c:pt>
                <c:pt idx="4388">
                  <c:v>2.70514199235383</c:v>
                </c:pt>
                <c:pt idx="4389">
                  <c:v>-4.3691176070493496</c:v>
                </c:pt>
                <c:pt idx="4390">
                  <c:v>-2.2153716282618401</c:v>
                </c:pt>
                <c:pt idx="4391">
                  <c:v>-1.6391712010003301</c:v>
                </c:pt>
                <c:pt idx="4392">
                  <c:v>-3.1392814886986602</c:v>
                </c:pt>
                <c:pt idx="4393">
                  <c:v>-3.3251100583515698</c:v>
                </c:pt>
                <c:pt idx="4394">
                  <c:v>-2.70942603702153</c:v>
                </c:pt>
                <c:pt idx="4395">
                  <c:v>-1.98487924539156</c:v>
                </c:pt>
                <c:pt idx="4396">
                  <c:v>-1.56391764836265</c:v>
                </c:pt>
                <c:pt idx="4397">
                  <c:v>6.0039415358461996</c:v>
                </c:pt>
                <c:pt idx="4398">
                  <c:v>3.2192818444687301</c:v>
                </c:pt>
                <c:pt idx="4399">
                  <c:v>-6.2151072142396499E-2</c:v>
                </c:pt>
                <c:pt idx="4400">
                  <c:v>6.2848211859444101</c:v>
                </c:pt>
                <c:pt idx="4401">
                  <c:v>5.3893992442713801</c:v>
                </c:pt>
                <c:pt idx="4402">
                  <c:v>-1.60923120789048</c:v>
                </c:pt>
                <c:pt idx="4403">
                  <c:v>-0.59575152609696003</c:v>
                </c:pt>
                <c:pt idx="4404">
                  <c:v>-0.43703676667959401</c:v>
                </c:pt>
                <c:pt idx="4405">
                  <c:v>-0.40187225510522001</c:v>
                </c:pt>
                <c:pt idx="4406">
                  <c:v>-1.8376765571167999</c:v>
                </c:pt>
                <c:pt idx="4407">
                  <c:v>6.07814047420423</c:v>
                </c:pt>
                <c:pt idx="4408">
                  <c:v>-0.720268285013549</c:v>
                </c:pt>
                <c:pt idx="4409">
                  <c:v>-2.1339144147556999</c:v>
                </c:pt>
                <c:pt idx="4410">
                  <c:v>-3.5239979150285601</c:v>
                </c:pt>
                <c:pt idx="4411">
                  <c:v>-0.23898484905651801</c:v>
                </c:pt>
                <c:pt idx="4412">
                  <c:v>-0.81732655122776499</c:v>
                </c:pt>
                <c:pt idx="4413">
                  <c:v>-1.92222119453701</c:v>
                </c:pt>
                <c:pt idx="4414">
                  <c:v>-3.2894969290501699</c:v>
                </c:pt>
                <c:pt idx="4415">
                  <c:v>-0.39943012168620301</c:v>
                </c:pt>
                <c:pt idx="4416">
                  <c:v>-2.3815997728012399</c:v>
                </c:pt>
                <c:pt idx="4417">
                  <c:v>3.9167841940783501</c:v>
                </c:pt>
                <c:pt idx="4418">
                  <c:v>-1.22973638424187</c:v>
                </c:pt>
                <c:pt idx="4419">
                  <c:v>-2.9865856957463999</c:v>
                </c:pt>
                <c:pt idx="4420">
                  <c:v>-2.8703267494976501</c:v>
                </c:pt>
                <c:pt idx="4421">
                  <c:v>5.5370283671551501</c:v>
                </c:pt>
                <c:pt idx="4422">
                  <c:v>-1.6403874713637501</c:v>
                </c:pt>
                <c:pt idx="4423">
                  <c:v>4.2578927833097797</c:v>
                </c:pt>
                <c:pt idx="4424">
                  <c:v>3.9909656380519198</c:v>
                </c:pt>
                <c:pt idx="4425">
                  <c:v>-1.82002469987509</c:v>
                </c:pt>
                <c:pt idx="4426">
                  <c:v>4.8088086703977702</c:v>
                </c:pt>
                <c:pt idx="4427">
                  <c:v>-0.74760126465366095</c:v>
                </c:pt>
                <c:pt idx="4428">
                  <c:v>-2.8030956177398298</c:v>
                </c:pt>
                <c:pt idx="4429">
                  <c:v>3.89885469663822</c:v>
                </c:pt>
                <c:pt idx="4430">
                  <c:v>3.9767026972048498</c:v>
                </c:pt>
                <c:pt idx="4431">
                  <c:v>5.0466584203580602</c:v>
                </c:pt>
                <c:pt idx="4432">
                  <c:v>-0.32714253060127002</c:v>
                </c:pt>
                <c:pt idx="4433">
                  <c:v>5.5125122200599597</c:v>
                </c:pt>
                <c:pt idx="4434">
                  <c:v>-1.5739468437874999</c:v>
                </c:pt>
                <c:pt idx="4435">
                  <c:v>-1.1129931115416201</c:v>
                </c:pt>
                <c:pt idx="4436">
                  <c:v>3.9720522112536898</c:v>
                </c:pt>
                <c:pt idx="4437">
                  <c:v>-3.2901384285048598</c:v>
                </c:pt>
                <c:pt idx="4438">
                  <c:v>-2.17719207511868</c:v>
                </c:pt>
                <c:pt idx="4439">
                  <c:v>-2.5957211847984998</c:v>
                </c:pt>
                <c:pt idx="4440">
                  <c:v>4.3873684933456802</c:v>
                </c:pt>
                <c:pt idx="4441">
                  <c:v>-2.1460935288393999</c:v>
                </c:pt>
                <c:pt idx="4442">
                  <c:v>-1.32647982822677</c:v>
                </c:pt>
                <c:pt idx="4443">
                  <c:v>-0.77461527911504202</c:v>
                </c:pt>
                <c:pt idx="4444">
                  <c:v>-1.7112257624484399</c:v>
                </c:pt>
                <c:pt idx="4445">
                  <c:v>-2.7365234442230499</c:v>
                </c:pt>
                <c:pt idx="4446">
                  <c:v>-3.1148169092546301</c:v>
                </c:pt>
                <c:pt idx="4447">
                  <c:v>-0.57937703149553599</c:v>
                </c:pt>
                <c:pt idx="4448">
                  <c:v>-1.0535248705187199</c:v>
                </c:pt>
                <c:pt idx="4449">
                  <c:v>4.3432084818687802</c:v>
                </c:pt>
                <c:pt idx="4450">
                  <c:v>5.1934325260950702</c:v>
                </c:pt>
                <c:pt idx="4451">
                  <c:v>4.3125570303077199</c:v>
                </c:pt>
                <c:pt idx="4452">
                  <c:v>4.6606667961289299</c:v>
                </c:pt>
                <c:pt idx="4453">
                  <c:v>-0.37937585805868701</c:v>
                </c:pt>
                <c:pt idx="4454">
                  <c:v>-0.82164444300137296</c:v>
                </c:pt>
                <c:pt idx="4455">
                  <c:v>-1.53472814018797</c:v>
                </c:pt>
                <c:pt idx="4456">
                  <c:v>-1.3559110809463699</c:v>
                </c:pt>
                <c:pt idx="4457">
                  <c:v>-1.8126555448904</c:v>
                </c:pt>
                <c:pt idx="4458">
                  <c:v>-3.6764993705919098</c:v>
                </c:pt>
                <c:pt idx="4459">
                  <c:v>-3.0703459139022802</c:v>
                </c:pt>
                <c:pt idx="4460">
                  <c:v>-0.46061207385377301</c:v>
                </c:pt>
                <c:pt idx="4461">
                  <c:v>-0.150377960770716</c:v>
                </c:pt>
                <c:pt idx="4462">
                  <c:v>3.9524470021786802</c:v>
                </c:pt>
                <c:pt idx="4463">
                  <c:v>-2.5822325014768102</c:v>
                </c:pt>
                <c:pt idx="4464">
                  <c:v>-2.5197240181416398</c:v>
                </c:pt>
                <c:pt idx="4465">
                  <c:v>-1.28268581796359</c:v>
                </c:pt>
                <c:pt idx="4466">
                  <c:v>-2.7496240900617299</c:v>
                </c:pt>
                <c:pt idx="4467">
                  <c:v>-2.34241609378779</c:v>
                </c:pt>
                <c:pt idx="4468">
                  <c:v>5.0635335610496003E-3</c:v>
                </c:pt>
                <c:pt idx="4469">
                  <c:v>4.6493157694119196</c:v>
                </c:pt>
                <c:pt idx="4470">
                  <c:v>-0.57262599954561699</c:v>
                </c:pt>
                <c:pt idx="4471">
                  <c:v>-1.0449643443633601</c:v>
                </c:pt>
                <c:pt idx="4472">
                  <c:v>-3.2082066414877399</c:v>
                </c:pt>
                <c:pt idx="4473">
                  <c:v>-0.69947315944810096</c:v>
                </c:pt>
                <c:pt idx="4474">
                  <c:v>1.1630688302939201</c:v>
                </c:pt>
                <c:pt idx="4475">
                  <c:v>-2.02937231952024</c:v>
                </c:pt>
                <c:pt idx="4476">
                  <c:v>-3.5772085418317499</c:v>
                </c:pt>
                <c:pt idx="4477">
                  <c:v>0.280494873922215</c:v>
                </c:pt>
                <c:pt idx="4478">
                  <c:v>-2.3068550555965901</c:v>
                </c:pt>
                <c:pt idx="4479">
                  <c:v>-2.0262325107972599</c:v>
                </c:pt>
                <c:pt idx="4480">
                  <c:v>-1.7648140406178401</c:v>
                </c:pt>
                <c:pt idx="4481">
                  <c:v>-2.6802989746952801</c:v>
                </c:pt>
                <c:pt idx="4482">
                  <c:v>-0.51332178310124998</c:v>
                </c:pt>
                <c:pt idx="4483">
                  <c:v>-1.42140032762508</c:v>
                </c:pt>
                <c:pt idx="4484">
                  <c:v>-0.85473647987638601</c:v>
                </c:pt>
                <c:pt idx="4485">
                  <c:v>-2.7868712446837001</c:v>
                </c:pt>
                <c:pt idx="4486">
                  <c:v>-0.64706848312504495</c:v>
                </c:pt>
                <c:pt idx="4487">
                  <c:v>3.35471083331245</c:v>
                </c:pt>
                <c:pt idx="4488">
                  <c:v>6.1013642890233601</c:v>
                </c:pt>
                <c:pt idx="4489">
                  <c:v>-1.02123311170408</c:v>
                </c:pt>
                <c:pt idx="4490">
                  <c:v>-4.4248189640185898E-2</c:v>
                </c:pt>
                <c:pt idx="4491">
                  <c:v>-0.85076948893163196</c:v>
                </c:pt>
                <c:pt idx="4492">
                  <c:v>-2.63538874965348</c:v>
                </c:pt>
                <c:pt idx="4493">
                  <c:v>5.4127541467316798</c:v>
                </c:pt>
                <c:pt idx="4494">
                  <c:v>-0.77312103125874998</c:v>
                </c:pt>
                <c:pt idx="4495">
                  <c:v>-1.5261095432723399</c:v>
                </c:pt>
                <c:pt idx="4496">
                  <c:v>0.29151152279011</c:v>
                </c:pt>
                <c:pt idx="4497">
                  <c:v>-2.27637158258077</c:v>
                </c:pt>
                <c:pt idx="4498">
                  <c:v>-2.0737712398199299</c:v>
                </c:pt>
                <c:pt idx="4499">
                  <c:v>-0.87837980340350397</c:v>
                </c:pt>
                <c:pt idx="4500">
                  <c:v>-4.8277610699489397</c:v>
                </c:pt>
                <c:pt idx="4501">
                  <c:v>-1.70189222170287</c:v>
                </c:pt>
                <c:pt idx="4502">
                  <c:v>-2.6320108156728099</c:v>
                </c:pt>
                <c:pt idx="4503">
                  <c:v>-1.7085336294411699</c:v>
                </c:pt>
                <c:pt idx="4504">
                  <c:v>-1.38730067858908</c:v>
                </c:pt>
                <c:pt idx="4505">
                  <c:v>0.51310829504231403</c:v>
                </c:pt>
                <c:pt idx="4506">
                  <c:v>-1.3502241011627401</c:v>
                </c:pt>
                <c:pt idx="4507">
                  <c:v>-3.9580594091445902</c:v>
                </c:pt>
                <c:pt idx="4508">
                  <c:v>4.10959617732121</c:v>
                </c:pt>
                <c:pt idx="4509">
                  <c:v>-2.6127436497407102</c:v>
                </c:pt>
                <c:pt idx="4510">
                  <c:v>5.8694280393959</c:v>
                </c:pt>
                <c:pt idx="4511">
                  <c:v>5.3457927793485203</c:v>
                </c:pt>
                <c:pt idx="4512">
                  <c:v>-2.1955222275721602</c:v>
                </c:pt>
                <c:pt idx="4513">
                  <c:v>0.85324195208390097</c:v>
                </c:pt>
                <c:pt idx="4514">
                  <c:v>-2.6610945843528899</c:v>
                </c:pt>
                <c:pt idx="4515">
                  <c:v>0.10403901845640499</c:v>
                </c:pt>
                <c:pt idx="4516">
                  <c:v>-1.3547618888200501</c:v>
                </c:pt>
                <c:pt idx="4517">
                  <c:v>-2.7317441915730099</c:v>
                </c:pt>
                <c:pt idx="4518">
                  <c:v>-1.9966043840702601</c:v>
                </c:pt>
                <c:pt idx="4519">
                  <c:v>-3.5219693762584701</c:v>
                </c:pt>
                <c:pt idx="4520">
                  <c:v>-1.49343008214326</c:v>
                </c:pt>
                <c:pt idx="4521">
                  <c:v>4.6323484720805004</c:v>
                </c:pt>
                <c:pt idx="4522">
                  <c:v>5.9050751985223204</c:v>
                </c:pt>
                <c:pt idx="4523">
                  <c:v>3.5221460307275398</c:v>
                </c:pt>
                <c:pt idx="4524">
                  <c:v>-1.52449472903831</c:v>
                </c:pt>
                <c:pt idx="4525">
                  <c:v>4.6401196579580501</c:v>
                </c:pt>
                <c:pt idx="4526">
                  <c:v>3.6447452004624399</c:v>
                </c:pt>
                <c:pt idx="4527">
                  <c:v>3.9100999636967502</c:v>
                </c:pt>
                <c:pt idx="4528">
                  <c:v>-2.3366799203594</c:v>
                </c:pt>
                <c:pt idx="4529">
                  <c:v>-2.1120089544865399</c:v>
                </c:pt>
                <c:pt idx="4530">
                  <c:v>-3.7705948413384101</c:v>
                </c:pt>
                <c:pt idx="4531">
                  <c:v>6.3979547447143501</c:v>
                </c:pt>
                <c:pt idx="4532">
                  <c:v>-3.1741787268383299</c:v>
                </c:pt>
                <c:pt idx="4533">
                  <c:v>-1.4027859218734</c:v>
                </c:pt>
                <c:pt idx="4534">
                  <c:v>3.5557565873907699</c:v>
                </c:pt>
                <c:pt idx="4535">
                  <c:v>3.1833054499962499</c:v>
                </c:pt>
                <c:pt idx="4536">
                  <c:v>-0.67204945631092605</c:v>
                </c:pt>
                <c:pt idx="4537">
                  <c:v>-1.1049052823461001</c:v>
                </c:pt>
                <c:pt idx="4538">
                  <c:v>-3.60405690206606</c:v>
                </c:pt>
                <c:pt idx="4539">
                  <c:v>-0.64394836298604696</c:v>
                </c:pt>
                <c:pt idx="4540">
                  <c:v>-0.75934543975839297</c:v>
                </c:pt>
                <c:pt idx="4541">
                  <c:v>5.1477877709403597E-2</c:v>
                </c:pt>
                <c:pt idx="4542">
                  <c:v>-3.1489625887861901</c:v>
                </c:pt>
                <c:pt idx="4543">
                  <c:v>-1.0646135027988499</c:v>
                </c:pt>
                <c:pt idx="4544">
                  <c:v>-2.8557283023661402</c:v>
                </c:pt>
                <c:pt idx="4545">
                  <c:v>3.7330041561491001</c:v>
                </c:pt>
                <c:pt idx="4546">
                  <c:v>-1.82978476091854</c:v>
                </c:pt>
                <c:pt idx="4547">
                  <c:v>-3.09392370019473</c:v>
                </c:pt>
                <c:pt idx="4548">
                  <c:v>4.9960558572849001</c:v>
                </c:pt>
                <c:pt idx="4549">
                  <c:v>-0.568256871399621</c:v>
                </c:pt>
                <c:pt idx="4550">
                  <c:v>3.8616407421729799</c:v>
                </c:pt>
                <c:pt idx="4551">
                  <c:v>-3.7908863494253602</c:v>
                </c:pt>
                <c:pt idx="4552">
                  <c:v>6.0251967238872401</c:v>
                </c:pt>
                <c:pt idx="4553">
                  <c:v>3.3416453040637801</c:v>
                </c:pt>
                <c:pt idx="4554">
                  <c:v>-1.11032381250546</c:v>
                </c:pt>
                <c:pt idx="4555">
                  <c:v>6.3657044260607396</c:v>
                </c:pt>
                <c:pt idx="4556">
                  <c:v>4.0563035122387996</c:v>
                </c:pt>
                <c:pt idx="4557">
                  <c:v>-0.91761925883609696</c:v>
                </c:pt>
                <c:pt idx="4558">
                  <c:v>5.2113891925012599</c:v>
                </c:pt>
                <c:pt idx="4559">
                  <c:v>-3.0037464917936898</c:v>
                </c:pt>
                <c:pt idx="4560">
                  <c:v>6.2449223469657298</c:v>
                </c:pt>
                <c:pt idx="4561">
                  <c:v>-1.70013798325627</c:v>
                </c:pt>
                <c:pt idx="4562">
                  <c:v>-2.38767460459544</c:v>
                </c:pt>
                <c:pt idx="4563">
                  <c:v>3.7849630447506102</c:v>
                </c:pt>
                <c:pt idx="4564">
                  <c:v>-3.4697728478532501</c:v>
                </c:pt>
                <c:pt idx="4565">
                  <c:v>-1.8410872182303999</c:v>
                </c:pt>
                <c:pt idx="4566">
                  <c:v>-2.4251455997259201</c:v>
                </c:pt>
                <c:pt idx="4567">
                  <c:v>-1.6864202070069001</c:v>
                </c:pt>
                <c:pt idx="4568">
                  <c:v>-1.45084679316687</c:v>
                </c:pt>
                <c:pt idx="4569">
                  <c:v>3.7838680924701298</c:v>
                </c:pt>
                <c:pt idx="4570">
                  <c:v>4.5595595352182601</c:v>
                </c:pt>
                <c:pt idx="4571">
                  <c:v>-2.87766143862095</c:v>
                </c:pt>
                <c:pt idx="4572">
                  <c:v>-5.12857798406906</c:v>
                </c:pt>
                <c:pt idx="4573">
                  <c:v>5.34076575183341</c:v>
                </c:pt>
                <c:pt idx="4574">
                  <c:v>-0.40791020065970302</c:v>
                </c:pt>
                <c:pt idx="4575">
                  <c:v>4.2428764267911498</c:v>
                </c:pt>
                <c:pt idx="4576">
                  <c:v>-1.96461869130765</c:v>
                </c:pt>
                <c:pt idx="4577">
                  <c:v>5.3396536276863404</c:v>
                </c:pt>
                <c:pt idx="4578">
                  <c:v>4.7097534383522399</c:v>
                </c:pt>
                <c:pt idx="4579">
                  <c:v>4.9049996281594996</c:v>
                </c:pt>
                <c:pt idx="4580">
                  <c:v>-1.0801571692368099</c:v>
                </c:pt>
                <c:pt idx="4581">
                  <c:v>-2.2364023386961098</c:v>
                </c:pt>
                <c:pt idx="4582">
                  <c:v>-1.7396729001265401</c:v>
                </c:pt>
                <c:pt idx="4583">
                  <c:v>3.7283905722181201</c:v>
                </c:pt>
                <c:pt idx="4584">
                  <c:v>-3.3685617619552501</c:v>
                </c:pt>
                <c:pt idx="4585">
                  <c:v>3.0909903669423402</c:v>
                </c:pt>
                <c:pt idx="4586">
                  <c:v>3.0938940288266301</c:v>
                </c:pt>
                <c:pt idx="4587">
                  <c:v>6.1831414687397803</c:v>
                </c:pt>
                <c:pt idx="4588">
                  <c:v>-0.8541517409253</c:v>
                </c:pt>
                <c:pt idx="4589">
                  <c:v>-2.5473207411735102</c:v>
                </c:pt>
                <c:pt idx="4590">
                  <c:v>-1.4724541926524599</c:v>
                </c:pt>
                <c:pt idx="4591">
                  <c:v>-0.57691975590868605</c:v>
                </c:pt>
                <c:pt idx="4592">
                  <c:v>-3.78363904689171</c:v>
                </c:pt>
                <c:pt idx="4593">
                  <c:v>6.4052394562720503</c:v>
                </c:pt>
                <c:pt idx="4594">
                  <c:v>3.6262105309749302</c:v>
                </c:pt>
                <c:pt idx="4595">
                  <c:v>-2.9877656675512099</c:v>
                </c:pt>
                <c:pt idx="4596">
                  <c:v>3.6824281197547899</c:v>
                </c:pt>
                <c:pt idx="4597">
                  <c:v>6.4779292089299503</c:v>
                </c:pt>
                <c:pt idx="4598">
                  <c:v>-0.76194326540392698</c:v>
                </c:pt>
                <c:pt idx="4599">
                  <c:v>-3.1883339667295201</c:v>
                </c:pt>
                <c:pt idx="4600">
                  <c:v>7.0622992551269501</c:v>
                </c:pt>
                <c:pt idx="4601">
                  <c:v>4.3718334217775299</c:v>
                </c:pt>
                <c:pt idx="4602">
                  <c:v>-3.3856939739417</c:v>
                </c:pt>
                <c:pt idx="4603">
                  <c:v>-2.2280772063329999</c:v>
                </c:pt>
                <c:pt idx="4604">
                  <c:v>-1.7232629209804</c:v>
                </c:pt>
                <c:pt idx="4605">
                  <c:v>-2.3920840527605001</c:v>
                </c:pt>
                <c:pt idx="4606">
                  <c:v>-0.43172351004190002</c:v>
                </c:pt>
                <c:pt idx="4607">
                  <c:v>-0.98445703941878604</c:v>
                </c:pt>
                <c:pt idx="4608">
                  <c:v>-0.43859563728419598</c:v>
                </c:pt>
                <c:pt idx="4609">
                  <c:v>3.01076468851659</c:v>
                </c:pt>
                <c:pt idx="4610">
                  <c:v>-4.3355513685407301</c:v>
                </c:pt>
                <c:pt idx="4611">
                  <c:v>-1.16509899451986</c:v>
                </c:pt>
                <c:pt idx="4612">
                  <c:v>-1.3913248107473</c:v>
                </c:pt>
                <c:pt idx="4613">
                  <c:v>-2.4360960296439398</c:v>
                </c:pt>
                <c:pt idx="4614">
                  <c:v>0.23564925020885499</c:v>
                </c:pt>
                <c:pt idx="4615">
                  <c:v>-0.95644850398200398</c:v>
                </c:pt>
                <c:pt idx="4616">
                  <c:v>-0.78149327544734903</c:v>
                </c:pt>
                <c:pt idx="4617">
                  <c:v>-1.2622322216738999</c:v>
                </c:pt>
                <c:pt idx="4618">
                  <c:v>-0.63855644003682699</c:v>
                </c:pt>
                <c:pt idx="4619">
                  <c:v>-0.901680624859449</c:v>
                </c:pt>
                <c:pt idx="4620">
                  <c:v>-1.89249611522376</c:v>
                </c:pt>
                <c:pt idx="4621">
                  <c:v>-0.35682834940846597</c:v>
                </c:pt>
                <c:pt idx="4622">
                  <c:v>-3.63193078369545</c:v>
                </c:pt>
                <c:pt idx="4623">
                  <c:v>-3.26501871680634</c:v>
                </c:pt>
                <c:pt idx="4624">
                  <c:v>4.0259674719985501</c:v>
                </c:pt>
                <c:pt idx="4625">
                  <c:v>4.8955436931761298</c:v>
                </c:pt>
                <c:pt idx="4626">
                  <c:v>-1.2591690888540901</c:v>
                </c:pt>
                <c:pt idx="4627">
                  <c:v>3.26061021742549E-2</c:v>
                </c:pt>
                <c:pt idx="4628">
                  <c:v>-2.2504749898193701</c:v>
                </c:pt>
                <c:pt idx="4629">
                  <c:v>-1.3839566507457901</c:v>
                </c:pt>
                <c:pt idx="4630">
                  <c:v>5.4583362330232603</c:v>
                </c:pt>
                <c:pt idx="4631">
                  <c:v>4.1778401719994003</c:v>
                </c:pt>
                <c:pt idx="4632">
                  <c:v>-1.9201606143941601</c:v>
                </c:pt>
                <c:pt idx="4633">
                  <c:v>-2.2328388972955699</c:v>
                </c:pt>
                <c:pt idx="4634">
                  <c:v>-5.7042414537750004</c:v>
                </c:pt>
                <c:pt idx="4635">
                  <c:v>5.7320524462723803</c:v>
                </c:pt>
                <c:pt idx="4636">
                  <c:v>-3.7867208035238602</c:v>
                </c:pt>
                <c:pt idx="4637">
                  <c:v>3.9723960753948599</c:v>
                </c:pt>
                <c:pt idx="4638">
                  <c:v>-0.84849703322464498</c:v>
                </c:pt>
                <c:pt idx="4639">
                  <c:v>5.36611214449381</c:v>
                </c:pt>
                <c:pt idx="4640">
                  <c:v>-1.6397608266639101</c:v>
                </c:pt>
                <c:pt idx="4641">
                  <c:v>0.72328546640086799</c:v>
                </c:pt>
                <c:pt idx="4642">
                  <c:v>4.3983306951683199</c:v>
                </c:pt>
                <c:pt idx="4643">
                  <c:v>4.74612727519294</c:v>
                </c:pt>
                <c:pt idx="4644">
                  <c:v>4.9713728545830396</c:v>
                </c:pt>
                <c:pt idx="4645">
                  <c:v>-3.2674668699686</c:v>
                </c:pt>
                <c:pt idx="4646">
                  <c:v>-0.165701556126401</c:v>
                </c:pt>
                <c:pt idx="4647">
                  <c:v>-3.3075373606822498</c:v>
                </c:pt>
                <c:pt idx="4648">
                  <c:v>5.8816461731800302</c:v>
                </c:pt>
                <c:pt idx="4649">
                  <c:v>4.7508945878516302</c:v>
                </c:pt>
                <c:pt idx="4650">
                  <c:v>4.00579164531253</c:v>
                </c:pt>
                <c:pt idx="4651">
                  <c:v>5.3786076514567203</c:v>
                </c:pt>
                <c:pt idx="4652">
                  <c:v>-0.29211657049045198</c:v>
                </c:pt>
                <c:pt idx="4653">
                  <c:v>0.98305290011869095</c:v>
                </c:pt>
                <c:pt idx="4654">
                  <c:v>-1.8473259192643401</c:v>
                </c:pt>
                <c:pt idx="4655">
                  <c:v>-5.2559279806212</c:v>
                </c:pt>
                <c:pt idx="4656">
                  <c:v>-1.8582401383760501</c:v>
                </c:pt>
                <c:pt idx="4657">
                  <c:v>-0.46095423696101501</c:v>
                </c:pt>
                <c:pt idx="4658">
                  <c:v>-3.4335254363523</c:v>
                </c:pt>
                <c:pt idx="4659">
                  <c:v>-1.3725031572006201</c:v>
                </c:pt>
                <c:pt idx="4660">
                  <c:v>-1.9085054827218699</c:v>
                </c:pt>
                <c:pt idx="4661">
                  <c:v>-1.86694269020096</c:v>
                </c:pt>
                <c:pt idx="4662">
                  <c:v>-1.70697824332312</c:v>
                </c:pt>
                <c:pt idx="4663">
                  <c:v>6.3006583266960803</c:v>
                </c:pt>
                <c:pt idx="4664">
                  <c:v>-2.73081479357284</c:v>
                </c:pt>
                <c:pt idx="4665">
                  <c:v>-2.16406898420753</c:v>
                </c:pt>
                <c:pt idx="4666">
                  <c:v>-1.49388005812952</c:v>
                </c:pt>
                <c:pt idx="4667">
                  <c:v>4.9256853018393496</c:v>
                </c:pt>
                <c:pt idx="4668">
                  <c:v>-0.50034657825920603</c:v>
                </c:pt>
                <c:pt idx="4669">
                  <c:v>4.76318244063396</c:v>
                </c:pt>
                <c:pt idx="4670">
                  <c:v>-1.93823378335479</c:v>
                </c:pt>
                <c:pt idx="4671">
                  <c:v>5.0450135411939403</c:v>
                </c:pt>
                <c:pt idx="4672">
                  <c:v>-3.9407768878759102</c:v>
                </c:pt>
                <c:pt idx="4673">
                  <c:v>-2.2224129242911399</c:v>
                </c:pt>
                <c:pt idx="4674">
                  <c:v>-0.92028168449442604</c:v>
                </c:pt>
                <c:pt idx="4675">
                  <c:v>-3.6424942422095898</c:v>
                </c:pt>
                <c:pt idx="4676">
                  <c:v>-4.4265297345813099</c:v>
                </c:pt>
                <c:pt idx="4677">
                  <c:v>3.42827151352627</c:v>
                </c:pt>
                <c:pt idx="4678">
                  <c:v>-2.5862463252425201</c:v>
                </c:pt>
                <c:pt idx="4679">
                  <c:v>4.8926667905658903</c:v>
                </c:pt>
                <c:pt idx="4680">
                  <c:v>-0.38857302579682701</c:v>
                </c:pt>
                <c:pt idx="4681">
                  <c:v>-2.58432467964565</c:v>
                </c:pt>
                <c:pt idx="4682">
                  <c:v>-2.3902829981251799</c:v>
                </c:pt>
                <c:pt idx="4683">
                  <c:v>4.9158175403957101</c:v>
                </c:pt>
                <c:pt idx="4684">
                  <c:v>4.0334547741726503</c:v>
                </c:pt>
                <c:pt idx="4685">
                  <c:v>4.2082026976583196</c:v>
                </c:pt>
                <c:pt idx="4686">
                  <c:v>-0.77390986698068798</c:v>
                </c:pt>
                <c:pt idx="4687">
                  <c:v>-1.87370777866003</c:v>
                </c:pt>
                <c:pt idx="4688">
                  <c:v>3.5740506222172499</c:v>
                </c:pt>
                <c:pt idx="4689">
                  <c:v>4.8986170911996503</c:v>
                </c:pt>
                <c:pt idx="4690">
                  <c:v>-2.3258978734388198</c:v>
                </c:pt>
                <c:pt idx="4691">
                  <c:v>-4.4538965394243499</c:v>
                </c:pt>
                <c:pt idx="4692">
                  <c:v>-3.22153059994762</c:v>
                </c:pt>
                <c:pt idx="4693">
                  <c:v>-2.1833340231751102</c:v>
                </c:pt>
                <c:pt idx="4694">
                  <c:v>-0.55994970630395102</c:v>
                </c:pt>
                <c:pt idx="4695">
                  <c:v>0.26718755608270101</c:v>
                </c:pt>
                <c:pt idx="4696">
                  <c:v>4.2539399950986398</c:v>
                </c:pt>
                <c:pt idx="4697">
                  <c:v>-3.12321178517896</c:v>
                </c:pt>
                <c:pt idx="4698">
                  <c:v>-0.72706789190381704</c:v>
                </c:pt>
                <c:pt idx="4699">
                  <c:v>-2.73370373262056</c:v>
                </c:pt>
                <c:pt idx="4700">
                  <c:v>5.30169030616704</c:v>
                </c:pt>
                <c:pt idx="4701">
                  <c:v>2.8283630557039201</c:v>
                </c:pt>
                <c:pt idx="4702">
                  <c:v>-2.7077602791253299</c:v>
                </c:pt>
                <c:pt idx="4703">
                  <c:v>5.9258332877075297</c:v>
                </c:pt>
                <c:pt idx="4704">
                  <c:v>-3.65239722896602</c:v>
                </c:pt>
                <c:pt idx="4705">
                  <c:v>3.4776344624249398</c:v>
                </c:pt>
                <c:pt idx="4706">
                  <c:v>-2.59306385380019</c:v>
                </c:pt>
                <c:pt idx="4707">
                  <c:v>-4.0882014233384902</c:v>
                </c:pt>
                <c:pt idx="4708">
                  <c:v>5.4050391118500301</c:v>
                </c:pt>
                <c:pt idx="4709">
                  <c:v>-1.5052093374595099</c:v>
                </c:pt>
                <c:pt idx="4710">
                  <c:v>5.4492295297881599</c:v>
                </c:pt>
                <c:pt idx="4711">
                  <c:v>-0.53257489697077598</c:v>
                </c:pt>
                <c:pt idx="4712">
                  <c:v>-0.80226890189714295</c:v>
                </c:pt>
                <c:pt idx="4713">
                  <c:v>-1.8146122540031799</c:v>
                </c:pt>
                <c:pt idx="4714">
                  <c:v>-2.08026622360144</c:v>
                </c:pt>
                <c:pt idx="4715">
                  <c:v>4.7612893097765401</c:v>
                </c:pt>
                <c:pt idx="4716">
                  <c:v>-1.5201545709054101</c:v>
                </c:pt>
                <c:pt idx="4717">
                  <c:v>4.1690747001348498</c:v>
                </c:pt>
                <c:pt idx="4718">
                  <c:v>3.5764272371357202</c:v>
                </c:pt>
                <c:pt idx="4719">
                  <c:v>-2.8229625381719599</c:v>
                </c:pt>
                <c:pt idx="4720">
                  <c:v>-3.1945970493325899</c:v>
                </c:pt>
                <c:pt idx="4721">
                  <c:v>-1.59675868564525</c:v>
                </c:pt>
                <c:pt idx="4722">
                  <c:v>-1.5776983872862</c:v>
                </c:pt>
                <c:pt idx="4723">
                  <c:v>4.3001359470570897</c:v>
                </c:pt>
                <c:pt idx="4724">
                  <c:v>4.9970893135183498</c:v>
                </c:pt>
                <c:pt idx="4725">
                  <c:v>-1.59689781158762</c:v>
                </c:pt>
                <c:pt idx="4726">
                  <c:v>-2.39808023956234</c:v>
                </c:pt>
                <c:pt idx="4727">
                  <c:v>4.3076948165045197</c:v>
                </c:pt>
                <c:pt idx="4728">
                  <c:v>-0.66559206619294797</c:v>
                </c:pt>
                <c:pt idx="4729">
                  <c:v>5.3270105813622699</c:v>
                </c:pt>
                <c:pt idx="4730">
                  <c:v>-0.36182056663963702</c:v>
                </c:pt>
                <c:pt idx="4731">
                  <c:v>-0.42185252769819698</c:v>
                </c:pt>
                <c:pt idx="4732">
                  <c:v>-3.4610883488534401</c:v>
                </c:pt>
                <c:pt idx="4733">
                  <c:v>3.5611774877292399</c:v>
                </c:pt>
                <c:pt idx="4734">
                  <c:v>2.5010389456770699</c:v>
                </c:pt>
                <c:pt idx="4735">
                  <c:v>-4.6368287079369397</c:v>
                </c:pt>
                <c:pt idx="4736">
                  <c:v>-0.59080101087736503</c:v>
                </c:pt>
                <c:pt idx="4737">
                  <c:v>1.4300180655655299E-3</c:v>
                </c:pt>
                <c:pt idx="4738">
                  <c:v>-2.63312858068887</c:v>
                </c:pt>
                <c:pt idx="4739">
                  <c:v>-2.0885246831287301</c:v>
                </c:pt>
                <c:pt idx="4740">
                  <c:v>-0.90722658301688597</c:v>
                </c:pt>
                <c:pt idx="4741">
                  <c:v>4.1166993654474302</c:v>
                </c:pt>
                <c:pt idx="4742">
                  <c:v>-3.15562357932696</c:v>
                </c:pt>
                <c:pt idx="4743">
                  <c:v>4.9728453516826496</c:v>
                </c:pt>
                <c:pt idx="4744">
                  <c:v>4.47916680172691</c:v>
                </c:pt>
                <c:pt idx="4745">
                  <c:v>-1.23305998184902</c:v>
                </c:pt>
                <c:pt idx="4746">
                  <c:v>-5.13890717195489</c:v>
                </c:pt>
                <c:pt idx="4747">
                  <c:v>0.35059828290718797</c:v>
                </c:pt>
                <c:pt idx="4748">
                  <c:v>6.3084760377543603</c:v>
                </c:pt>
                <c:pt idx="4749">
                  <c:v>-5.0762300931243596</c:v>
                </c:pt>
                <c:pt idx="4750">
                  <c:v>4.0907902288743996</c:v>
                </c:pt>
                <c:pt idx="4751">
                  <c:v>-2.1584042939385801</c:v>
                </c:pt>
                <c:pt idx="4752">
                  <c:v>-2.1841636075288</c:v>
                </c:pt>
                <c:pt idx="4753">
                  <c:v>-1.80187436615846</c:v>
                </c:pt>
                <c:pt idx="4754">
                  <c:v>-2.5426213467754599</c:v>
                </c:pt>
                <c:pt idx="4755">
                  <c:v>5.9777948331333404</c:v>
                </c:pt>
                <c:pt idx="4756">
                  <c:v>5.75674379795392</c:v>
                </c:pt>
                <c:pt idx="4757">
                  <c:v>-0.25859687755702498</c:v>
                </c:pt>
                <c:pt idx="4758">
                  <c:v>-5.2301530543547496</c:v>
                </c:pt>
                <c:pt idx="4759">
                  <c:v>5.6089943717877198</c:v>
                </c:pt>
                <c:pt idx="4760">
                  <c:v>5.3953201408066196</c:v>
                </c:pt>
                <c:pt idx="4761">
                  <c:v>-3.3288866988026098</c:v>
                </c:pt>
                <c:pt idx="4762">
                  <c:v>-0.57218000277494196</c:v>
                </c:pt>
                <c:pt idx="4763">
                  <c:v>4.69068904174219</c:v>
                </c:pt>
                <c:pt idx="4764">
                  <c:v>-0.75777759299272296</c:v>
                </c:pt>
                <c:pt idx="4765">
                  <c:v>4.2197358496114497</c:v>
                </c:pt>
                <c:pt idx="4766">
                  <c:v>-2.4621832922387301</c:v>
                </c:pt>
                <c:pt idx="4767">
                  <c:v>4.3005415309187001</c:v>
                </c:pt>
                <c:pt idx="4768">
                  <c:v>4.5690409539327002</c:v>
                </c:pt>
                <c:pt idx="4769">
                  <c:v>-1.0566983885807599</c:v>
                </c:pt>
                <c:pt idx="4770">
                  <c:v>-2.53409469288321</c:v>
                </c:pt>
                <c:pt idx="4771">
                  <c:v>3.88064968825798</c:v>
                </c:pt>
                <c:pt idx="4772">
                  <c:v>-1.47391870364711</c:v>
                </c:pt>
                <c:pt idx="4773">
                  <c:v>-1.15600092225087</c:v>
                </c:pt>
                <c:pt idx="4774">
                  <c:v>-1.4535850213558399</c:v>
                </c:pt>
                <c:pt idx="4775">
                  <c:v>-1.5843256779571899</c:v>
                </c:pt>
                <c:pt idx="4776">
                  <c:v>4.6223679297789297E-2</c:v>
                </c:pt>
                <c:pt idx="4777">
                  <c:v>-1.24236794832124</c:v>
                </c:pt>
                <c:pt idx="4778">
                  <c:v>-3.7950694446668498</c:v>
                </c:pt>
                <c:pt idx="4779">
                  <c:v>5.2519850286244596</c:v>
                </c:pt>
                <c:pt idx="4780">
                  <c:v>-0.99764696061274005</c:v>
                </c:pt>
                <c:pt idx="4781">
                  <c:v>4.94270263192917</c:v>
                </c:pt>
                <c:pt idx="4782">
                  <c:v>-3.9861757390000401</c:v>
                </c:pt>
                <c:pt idx="4783">
                  <c:v>-1.44864560749868</c:v>
                </c:pt>
                <c:pt idx="4784">
                  <c:v>-2.4557572801474801</c:v>
                </c:pt>
                <c:pt idx="4785">
                  <c:v>-2.6737393156147902</c:v>
                </c:pt>
                <c:pt idx="4786">
                  <c:v>-1.1633151937931601</c:v>
                </c:pt>
                <c:pt idx="4787">
                  <c:v>-2.0790854445605298</c:v>
                </c:pt>
                <c:pt idx="4788">
                  <c:v>5.2015073717298099</c:v>
                </c:pt>
                <c:pt idx="4789">
                  <c:v>-0.86548958684754596</c:v>
                </c:pt>
                <c:pt idx="4790">
                  <c:v>-0.76699838281532695</c:v>
                </c:pt>
                <c:pt idx="4791">
                  <c:v>-3.50192998419999</c:v>
                </c:pt>
                <c:pt idx="4792">
                  <c:v>-1.7336687990284101</c:v>
                </c:pt>
                <c:pt idx="4793">
                  <c:v>-3.6561591809812901</c:v>
                </c:pt>
                <c:pt idx="4794">
                  <c:v>-3.4410993310607201</c:v>
                </c:pt>
                <c:pt idx="4795">
                  <c:v>-0.32163136459687502</c:v>
                </c:pt>
                <c:pt idx="4796">
                  <c:v>-2.4314483851026498</c:v>
                </c:pt>
                <c:pt idx="4797">
                  <c:v>-0.79283497067851205</c:v>
                </c:pt>
                <c:pt idx="4798">
                  <c:v>-2.0921235652962999</c:v>
                </c:pt>
                <c:pt idx="4799">
                  <c:v>2.9556573949019498</c:v>
                </c:pt>
                <c:pt idx="4800">
                  <c:v>0.10644356320378701</c:v>
                </c:pt>
                <c:pt idx="4801">
                  <c:v>4.4200062116385004</c:v>
                </c:pt>
                <c:pt idx="4802">
                  <c:v>5.6461352668718003</c:v>
                </c:pt>
                <c:pt idx="4803">
                  <c:v>-2.8508903296135899</c:v>
                </c:pt>
                <c:pt idx="4804">
                  <c:v>-2.1179988779148</c:v>
                </c:pt>
                <c:pt idx="4805">
                  <c:v>-2.8046029598933799</c:v>
                </c:pt>
                <c:pt idx="4806">
                  <c:v>5.71148486360216</c:v>
                </c:pt>
                <c:pt idx="4807">
                  <c:v>-0.63896590498689199</c:v>
                </c:pt>
                <c:pt idx="4808">
                  <c:v>3.5241238389648202</c:v>
                </c:pt>
                <c:pt idx="4809">
                  <c:v>4.9889581932910998</c:v>
                </c:pt>
                <c:pt idx="4810">
                  <c:v>-2.27278041311116</c:v>
                </c:pt>
                <c:pt idx="4811">
                  <c:v>3.9930932876074201</c:v>
                </c:pt>
                <c:pt idx="4812">
                  <c:v>4.1294930283275697</c:v>
                </c:pt>
                <c:pt idx="4813">
                  <c:v>0.196794846834033</c:v>
                </c:pt>
                <c:pt idx="4814">
                  <c:v>-0.63463208197268295</c:v>
                </c:pt>
                <c:pt idx="4815">
                  <c:v>5.0741774747146398</c:v>
                </c:pt>
                <c:pt idx="4816">
                  <c:v>-1.3909194311031201</c:v>
                </c:pt>
                <c:pt idx="4817">
                  <c:v>-1.65843774055525</c:v>
                </c:pt>
                <c:pt idx="4818">
                  <c:v>-1.25964140974658</c:v>
                </c:pt>
                <c:pt idx="4819">
                  <c:v>-0.72146998928304795</c:v>
                </c:pt>
                <c:pt idx="4820">
                  <c:v>-0.73030495223289504</c:v>
                </c:pt>
                <c:pt idx="4821">
                  <c:v>3.8568808558010699</c:v>
                </c:pt>
                <c:pt idx="4822">
                  <c:v>-3.4177542604130702</c:v>
                </c:pt>
                <c:pt idx="4823">
                  <c:v>-1.8455625064627399</c:v>
                </c:pt>
                <c:pt idx="4824">
                  <c:v>-3.0472846759632901</c:v>
                </c:pt>
                <c:pt idx="4825">
                  <c:v>-0.41845419735496198</c:v>
                </c:pt>
                <c:pt idx="4826">
                  <c:v>5.3909700108867398</c:v>
                </c:pt>
                <c:pt idx="4827">
                  <c:v>-3.76273100047431</c:v>
                </c:pt>
                <c:pt idx="4828">
                  <c:v>-3.1806733336174098</c:v>
                </c:pt>
                <c:pt idx="4829">
                  <c:v>-2.99697797821907</c:v>
                </c:pt>
                <c:pt idx="4830">
                  <c:v>5.5058641472916996</c:v>
                </c:pt>
                <c:pt idx="4831">
                  <c:v>3.5358278041006699</c:v>
                </c:pt>
                <c:pt idx="4832">
                  <c:v>-3.0108371395452802</c:v>
                </c:pt>
                <c:pt idx="4833">
                  <c:v>1.0841624279339701</c:v>
                </c:pt>
                <c:pt idx="4834">
                  <c:v>3.6692465397171499</c:v>
                </c:pt>
                <c:pt idx="4835">
                  <c:v>-3.3236839454330598</c:v>
                </c:pt>
                <c:pt idx="4836">
                  <c:v>4.8475925342380499</c:v>
                </c:pt>
                <c:pt idx="4837">
                  <c:v>-1.9515165292124901</c:v>
                </c:pt>
                <c:pt idx="4838">
                  <c:v>4.7313036166531699</c:v>
                </c:pt>
                <c:pt idx="4839">
                  <c:v>4.6787993961087002</c:v>
                </c:pt>
                <c:pt idx="4840">
                  <c:v>4.7907333857133896</c:v>
                </c:pt>
                <c:pt idx="4841">
                  <c:v>-3.1885512190188798</c:v>
                </c:pt>
                <c:pt idx="4842">
                  <c:v>-1.9440727116393901</c:v>
                </c:pt>
                <c:pt idx="4843">
                  <c:v>-2.4827146193968899</c:v>
                </c:pt>
                <c:pt idx="4844">
                  <c:v>-1.22035777476401</c:v>
                </c:pt>
                <c:pt idx="4845">
                  <c:v>-3.20221762943327</c:v>
                </c:pt>
                <c:pt idx="4846">
                  <c:v>4.5834166971802599</c:v>
                </c:pt>
                <c:pt idx="4847">
                  <c:v>-1.5652633016258799</c:v>
                </c:pt>
                <c:pt idx="4848">
                  <c:v>4.1360991354217997</c:v>
                </c:pt>
                <c:pt idx="4849">
                  <c:v>-1.1796945514886299</c:v>
                </c:pt>
                <c:pt idx="4850">
                  <c:v>-3.32026022136818</c:v>
                </c:pt>
                <c:pt idx="4851">
                  <c:v>-2.9865236836953399</c:v>
                </c:pt>
                <c:pt idx="4852">
                  <c:v>-4.6860947940358804</c:v>
                </c:pt>
                <c:pt idx="4853">
                  <c:v>-1.40490831245356</c:v>
                </c:pt>
                <c:pt idx="4854">
                  <c:v>-2.64015810745112</c:v>
                </c:pt>
                <c:pt idx="4855">
                  <c:v>-2.5288965750893602</c:v>
                </c:pt>
                <c:pt idx="4856">
                  <c:v>5.1225170577564203</c:v>
                </c:pt>
                <c:pt idx="4857">
                  <c:v>-0.65509385559156597</c:v>
                </c:pt>
                <c:pt idx="4858">
                  <c:v>4.7480393181498304</c:v>
                </c:pt>
                <c:pt idx="4859">
                  <c:v>-1.5402670617455501</c:v>
                </c:pt>
                <c:pt idx="4860">
                  <c:v>-0.854722493773037</c:v>
                </c:pt>
                <c:pt idx="4861">
                  <c:v>4.5940895069034697</c:v>
                </c:pt>
                <c:pt idx="4862">
                  <c:v>-0.458838017290773</c:v>
                </c:pt>
                <c:pt idx="4863">
                  <c:v>4.6756246419687697</c:v>
                </c:pt>
                <c:pt idx="4864">
                  <c:v>-2.7231641652569101</c:v>
                </c:pt>
                <c:pt idx="4865">
                  <c:v>-1.2714731478743599</c:v>
                </c:pt>
                <c:pt idx="4866">
                  <c:v>-3.28508228287905</c:v>
                </c:pt>
                <c:pt idx="4867">
                  <c:v>-2.1965562948538802</c:v>
                </c:pt>
                <c:pt idx="4868">
                  <c:v>0.68731470432146002</c:v>
                </c:pt>
                <c:pt idx="4869">
                  <c:v>-1.3755500221530499</c:v>
                </c:pt>
                <c:pt idx="4870">
                  <c:v>3.1532807622474301</c:v>
                </c:pt>
                <c:pt idx="4871">
                  <c:v>-1.98938865158649</c:v>
                </c:pt>
                <c:pt idx="4872">
                  <c:v>-0.74037784605864598</c:v>
                </c:pt>
                <c:pt idx="4873">
                  <c:v>2.6265545479985399</c:v>
                </c:pt>
                <c:pt idx="4874">
                  <c:v>-2.09549090126285</c:v>
                </c:pt>
                <c:pt idx="4875">
                  <c:v>-4.9485420774988196</c:v>
                </c:pt>
                <c:pt idx="4876">
                  <c:v>-0.19871546643040999</c:v>
                </c:pt>
                <c:pt idx="4877">
                  <c:v>-2.8142892057968401</c:v>
                </c:pt>
                <c:pt idx="4878">
                  <c:v>-1.6714724290757801</c:v>
                </c:pt>
                <c:pt idx="4879">
                  <c:v>-1.75826327645407</c:v>
                </c:pt>
                <c:pt idx="4880">
                  <c:v>-2.1082009437116098</c:v>
                </c:pt>
                <c:pt idx="4881">
                  <c:v>6.1114351403843603</c:v>
                </c:pt>
                <c:pt idx="4882">
                  <c:v>4.4543984332490298</c:v>
                </c:pt>
                <c:pt idx="4883">
                  <c:v>-1.8156804134259901</c:v>
                </c:pt>
                <c:pt idx="4884">
                  <c:v>4.9310096092637101</c:v>
                </c:pt>
                <c:pt idx="4885">
                  <c:v>-1.9486896199366299</c:v>
                </c:pt>
                <c:pt idx="4886">
                  <c:v>-1.4078422041129901</c:v>
                </c:pt>
                <c:pt idx="4887">
                  <c:v>-1.3694796059965499</c:v>
                </c:pt>
                <c:pt idx="4888">
                  <c:v>-1.71655939884009</c:v>
                </c:pt>
                <c:pt idx="4889">
                  <c:v>-1.1802663221221901</c:v>
                </c:pt>
                <c:pt idx="4890">
                  <c:v>-0.34462181781607598</c:v>
                </c:pt>
                <c:pt idx="4891">
                  <c:v>-1.04962284845211</c:v>
                </c:pt>
                <c:pt idx="4892">
                  <c:v>-0.852885259533818</c:v>
                </c:pt>
                <c:pt idx="4893">
                  <c:v>5.1168423959066303</c:v>
                </c:pt>
                <c:pt idx="4894">
                  <c:v>-1.91181535795129</c:v>
                </c:pt>
                <c:pt idx="4895">
                  <c:v>4.1850607608516297</c:v>
                </c:pt>
                <c:pt idx="4896">
                  <c:v>2.9140128962185101</c:v>
                </c:pt>
                <c:pt idx="4897">
                  <c:v>3.8964657987924101</c:v>
                </c:pt>
                <c:pt idx="4898">
                  <c:v>-3.07058648025007</c:v>
                </c:pt>
                <c:pt idx="4899">
                  <c:v>3.4731812043211998</c:v>
                </c:pt>
                <c:pt idx="4900">
                  <c:v>-6.7204693097320398E-2</c:v>
                </c:pt>
                <c:pt idx="4901">
                  <c:v>-3.4937828674835698</c:v>
                </c:pt>
                <c:pt idx="4902">
                  <c:v>-2.04860671789723</c:v>
                </c:pt>
                <c:pt idx="4903">
                  <c:v>5.2545411211809903</c:v>
                </c:pt>
                <c:pt idx="4904">
                  <c:v>-3.6181929454615198</c:v>
                </c:pt>
                <c:pt idx="4905">
                  <c:v>-3.8774036926189099</c:v>
                </c:pt>
                <c:pt idx="4906">
                  <c:v>-3.4646626788952202</c:v>
                </c:pt>
                <c:pt idx="4907">
                  <c:v>-1.7258681412980099</c:v>
                </c:pt>
                <c:pt idx="4908">
                  <c:v>-2.9345581493273198</c:v>
                </c:pt>
                <c:pt idx="4909">
                  <c:v>3.93690146966025</c:v>
                </c:pt>
                <c:pt idx="4910">
                  <c:v>-2.1308734429095102</c:v>
                </c:pt>
                <c:pt idx="4911">
                  <c:v>-0.19307981350518399</c:v>
                </c:pt>
                <c:pt idx="4912">
                  <c:v>3.4570876000023301</c:v>
                </c:pt>
                <c:pt idx="4913">
                  <c:v>-2.26097991196727</c:v>
                </c:pt>
                <c:pt idx="4914">
                  <c:v>-2.7869623145859501</c:v>
                </c:pt>
                <c:pt idx="4915">
                  <c:v>-0.27417806568105102</c:v>
                </c:pt>
                <c:pt idx="4916">
                  <c:v>-4.3364206730423502</c:v>
                </c:pt>
                <c:pt idx="4917">
                  <c:v>5.3048086246361796</c:v>
                </c:pt>
                <c:pt idx="4918">
                  <c:v>-0.60393352940557399</c:v>
                </c:pt>
                <c:pt idx="4919">
                  <c:v>4.5958321666392701</c:v>
                </c:pt>
                <c:pt idx="4920">
                  <c:v>3.1424350614549801</c:v>
                </c:pt>
                <c:pt idx="4921">
                  <c:v>-3.02153006495984</c:v>
                </c:pt>
                <c:pt idx="4922">
                  <c:v>4.9219566002448198</c:v>
                </c:pt>
                <c:pt idx="4923">
                  <c:v>-2.3296921070379399</c:v>
                </c:pt>
                <c:pt idx="4924">
                  <c:v>4.8567062503769902</c:v>
                </c:pt>
                <c:pt idx="4925">
                  <c:v>5.7314179322167202</c:v>
                </c:pt>
                <c:pt idx="4926">
                  <c:v>5.4098665931531702</c:v>
                </c:pt>
                <c:pt idx="4927">
                  <c:v>-1.3653094996345201</c:v>
                </c:pt>
                <c:pt idx="4928">
                  <c:v>0.54682730372416899</c:v>
                </c:pt>
                <c:pt idx="4929">
                  <c:v>4.1601309807405098</c:v>
                </c:pt>
                <c:pt idx="4930">
                  <c:v>-1.23497917366521</c:v>
                </c:pt>
                <c:pt idx="4931">
                  <c:v>3.9686585181548502</c:v>
                </c:pt>
                <c:pt idx="4932">
                  <c:v>3.0583929513097998</c:v>
                </c:pt>
                <c:pt idx="4933">
                  <c:v>2.9166676768417301</c:v>
                </c:pt>
                <c:pt idx="4934">
                  <c:v>4.5104476724457303</c:v>
                </c:pt>
                <c:pt idx="4935">
                  <c:v>-3.1503521221217801</c:v>
                </c:pt>
                <c:pt idx="4936">
                  <c:v>-3.6914115304459099</c:v>
                </c:pt>
                <c:pt idx="4937">
                  <c:v>-0.76017523722153901</c:v>
                </c:pt>
                <c:pt idx="4938">
                  <c:v>5.7356711132027502</c:v>
                </c:pt>
                <c:pt idx="4939">
                  <c:v>5.36784984993092</c:v>
                </c:pt>
                <c:pt idx="4940">
                  <c:v>-3.0029346840191198</c:v>
                </c:pt>
                <c:pt idx="4941">
                  <c:v>-2.0115292460218499</c:v>
                </c:pt>
                <c:pt idx="4942">
                  <c:v>3.0832045719362</c:v>
                </c:pt>
                <c:pt idx="4943">
                  <c:v>4.5237022975610701</c:v>
                </c:pt>
                <c:pt idx="4944">
                  <c:v>-1.3720356732968599</c:v>
                </c:pt>
                <c:pt idx="4945">
                  <c:v>-1.5903627531492599</c:v>
                </c:pt>
                <c:pt idx="4946">
                  <c:v>5.3276205295990202</c:v>
                </c:pt>
                <c:pt idx="4947">
                  <c:v>3.6932269180948398</c:v>
                </c:pt>
                <c:pt idx="4948">
                  <c:v>3.44789975515326</c:v>
                </c:pt>
                <c:pt idx="4949">
                  <c:v>-1.9700884645218999</c:v>
                </c:pt>
                <c:pt idx="4950">
                  <c:v>4.5216913998797299</c:v>
                </c:pt>
                <c:pt idx="4951">
                  <c:v>-2.34407280401398</c:v>
                </c:pt>
                <c:pt idx="4952">
                  <c:v>-1.9039155117906099</c:v>
                </c:pt>
                <c:pt idx="4953">
                  <c:v>-2.6092463488922601</c:v>
                </c:pt>
                <c:pt idx="4954">
                  <c:v>-2.4745186487848101</c:v>
                </c:pt>
                <c:pt idx="4955">
                  <c:v>-1.6901746319225399</c:v>
                </c:pt>
                <c:pt idx="4956">
                  <c:v>-2.0720934576796601</c:v>
                </c:pt>
                <c:pt idx="4957">
                  <c:v>-0.22523716159948601</c:v>
                </c:pt>
                <c:pt idx="4958">
                  <c:v>4.70616212079796</c:v>
                </c:pt>
                <c:pt idx="4959">
                  <c:v>-3.7237621047915899</c:v>
                </c:pt>
                <c:pt idx="4960">
                  <c:v>-2.0477786058273999</c:v>
                </c:pt>
                <c:pt idx="4961">
                  <c:v>5.7433914891244697</c:v>
                </c:pt>
                <c:pt idx="4962">
                  <c:v>-1.1776001833626699</c:v>
                </c:pt>
                <c:pt idx="4963">
                  <c:v>4.95758484944204</c:v>
                </c:pt>
                <c:pt idx="4964">
                  <c:v>-2.1600509768343699</c:v>
                </c:pt>
                <c:pt idx="4965">
                  <c:v>6.4876809983795498</c:v>
                </c:pt>
                <c:pt idx="4966">
                  <c:v>-3.0323213784330001</c:v>
                </c:pt>
                <c:pt idx="4967">
                  <c:v>3.2822836070390702</c:v>
                </c:pt>
                <c:pt idx="4968">
                  <c:v>-3.1782483998252098</c:v>
                </c:pt>
                <c:pt idx="4969">
                  <c:v>-2.14796221279361</c:v>
                </c:pt>
                <c:pt idx="4970">
                  <c:v>-3.3275019484747901</c:v>
                </c:pt>
                <c:pt idx="4971">
                  <c:v>-2.24858647886369</c:v>
                </c:pt>
                <c:pt idx="4972">
                  <c:v>3.54405383216857</c:v>
                </c:pt>
                <c:pt idx="4973">
                  <c:v>-3.0675984450320999</c:v>
                </c:pt>
                <c:pt idx="4974">
                  <c:v>3.51017163387474</c:v>
                </c:pt>
                <c:pt idx="4975">
                  <c:v>-0.88426281213063296</c:v>
                </c:pt>
                <c:pt idx="4976">
                  <c:v>-3.3575086970946502</c:v>
                </c:pt>
                <c:pt idx="4977">
                  <c:v>-1.60296259040226</c:v>
                </c:pt>
                <c:pt idx="4978">
                  <c:v>2.7960073798017802</c:v>
                </c:pt>
                <c:pt idx="4979">
                  <c:v>-1.51402626115693</c:v>
                </c:pt>
                <c:pt idx="4980">
                  <c:v>-1.24690368487963</c:v>
                </c:pt>
                <c:pt idx="4981">
                  <c:v>-1.1835725252423199</c:v>
                </c:pt>
                <c:pt idx="4982">
                  <c:v>2.8496238052652698</c:v>
                </c:pt>
                <c:pt idx="4983">
                  <c:v>-1.0456859836646499</c:v>
                </c:pt>
                <c:pt idx="4984">
                  <c:v>4.4066414358349899</c:v>
                </c:pt>
                <c:pt idx="4985">
                  <c:v>5.4853789806398003</c:v>
                </c:pt>
                <c:pt idx="4986">
                  <c:v>3.4908994547366698</c:v>
                </c:pt>
                <c:pt idx="4987">
                  <c:v>-2.8169314308154099</c:v>
                </c:pt>
                <c:pt idx="4988">
                  <c:v>-0.154146973931304</c:v>
                </c:pt>
                <c:pt idx="4989">
                  <c:v>-2.8692319817504202</c:v>
                </c:pt>
                <c:pt idx="4990">
                  <c:v>-0.87898206307596904</c:v>
                </c:pt>
                <c:pt idx="4991">
                  <c:v>-1.23244768318529</c:v>
                </c:pt>
                <c:pt idx="4992">
                  <c:v>3.6543602037687002</c:v>
                </c:pt>
                <c:pt idx="4993">
                  <c:v>-0.155249014759158</c:v>
                </c:pt>
                <c:pt idx="4994">
                  <c:v>-2.5454645583537001</c:v>
                </c:pt>
                <c:pt idx="4995">
                  <c:v>-2.8910349397205701</c:v>
                </c:pt>
                <c:pt idx="4996">
                  <c:v>-3.4857351752878101</c:v>
                </c:pt>
                <c:pt idx="4997">
                  <c:v>-0.46777189191886198</c:v>
                </c:pt>
                <c:pt idx="4998">
                  <c:v>-2.9107345848650001</c:v>
                </c:pt>
                <c:pt idx="4999">
                  <c:v>-1.50747696437064</c:v>
                </c:pt>
                <c:pt idx="5000">
                  <c:v>5.1625797432383003</c:v>
                </c:pt>
                <c:pt idx="5001">
                  <c:v>2.4357842510582999</c:v>
                </c:pt>
                <c:pt idx="5002">
                  <c:v>4.8739621574033496</c:v>
                </c:pt>
                <c:pt idx="5003">
                  <c:v>-0.73377071767642399</c:v>
                </c:pt>
                <c:pt idx="5004">
                  <c:v>-1.5499327851925599</c:v>
                </c:pt>
                <c:pt idx="5005">
                  <c:v>4.5930821459885198</c:v>
                </c:pt>
                <c:pt idx="5006">
                  <c:v>3.13388008812831</c:v>
                </c:pt>
                <c:pt idx="5007">
                  <c:v>-0.65865363487404704</c:v>
                </c:pt>
                <c:pt idx="5008">
                  <c:v>3.1452250612329302</c:v>
                </c:pt>
                <c:pt idx="5009">
                  <c:v>-1.4629174938137399</c:v>
                </c:pt>
                <c:pt idx="5010">
                  <c:v>-4.1822343029095004</c:v>
                </c:pt>
                <c:pt idx="5011">
                  <c:v>0.83828336788920699</c:v>
                </c:pt>
                <c:pt idx="5012">
                  <c:v>4.2707906752752196</c:v>
                </c:pt>
                <c:pt idx="5013">
                  <c:v>-1.46784046523241</c:v>
                </c:pt>
                <c:pt idx="5014">
                  <c:v>-4.6275870581024297</c:v>
                </c:pt>
                <c:pt idx="5015">
                  <c:v>-1.5132284045495299</c:v>
                </c:pt>
                <c:pt idx="5016">
                  <c:v>-2.9134040747005701</c:v>
                </c:pt>
                <c:pt idx="5017">
                  <c:v>-0.46319689029593403</c:v>
                </c:pt>
                <c:pt idx="5018">
                  <c:v>4.1328954491938097</c:v>
                </c:pt>
                <c:pt idx="5019">
                  <c:v>-3.67034549921109</c:v>
                </c:pt>
                <c:pt idx="5020">
                  <c:v>-3.2516696466762398</c:v>
                </c:pt>
                <c:pt idx="5021">
                  <c:v>4.0450827666952502</c:v>
                </c:pt>
                <c:pt idx="5022">
                  <c:v>4.6021807920912599</c:v>
                </c:pt>
                <c:pt idx="5023">
                  <c:v>-3.7331644896657799</c:v>
                </c:pt>
                <c:pt idx="5024">
                  <c:v>-0.57734308965293302</c:v>
                </c:pt>
                <c:pt idx="5025">
                  <c:v>-0.185912555630942</c:v>
                </c:pt>
                <c:pt idx="5026">
                  <c:v>-2.71531577514016</c:v>
                </c:pt>
                <c:pt idx="5027">
                  <c:v>-3.44566390624508</c:v>
                </c:pt>
                <c:pt idx="5028">
                  <c:v>-1.2559548541425301</c:v>
                </c:pt>
                <c:pt idx="5029">
                  <c:v>-1.3002193413919001</c:v>
                </c:pt>
                <c:pt idx="5030">
                  <c:v>3.6312126618438798</c:v>
                </c:pt>
                <c:pt idx="5031">
                  <c:v>4.5195670468803097</c:v>
                </c:pt>
                <c:pt idx="5032">
                  <c:v>5.4346013492196699</c:v>
                </c:pt>
                <c:pt idx="5033">
                  <c:v>-1.8237188215569</c:v>
                </c:pt>
                <c:pt idx="5034">
                  <c:v>4.3422400984238498</c:v>
                </c:pt>
                <c:pt idx="5035">
                  <c:v>-2.4862356829694998</c:v>
                </c:pt>
                <c:pt idx="5036">
                  <c:v>5.5116345698828004</c:v>
                </c:pt>
                <c:pt idx="5037">
                  <c:v>4.1329273351118401</c:v>
                </c:pt>
                <c:pt idx="5038">
                  <c:v>-3.80698413498587</c:v>
                </c:pt>
                <c:pt idx="5039">
                  <c:v>4.1182093294488098</c:v>
                </c:pt>
                <c:pt idx="5040">
                  <c:v>-0.86625530174307697</c:v>
                </c:pt>
                <c:pt idx="5041">
                  <c:v>-0.69246033526146999</c:v>
                </c:pt>
                <c:pt idx="5042">
                  <c:v>4.6118776358167697</c:v>
                </c:pt>
                <c:pt idx="5043">
                  <c:v>-2.1413972129844501</c:v>
                </c:pt>
                <c:pt idx="5044">
                  <c:v>-1.41841726380814</c:v>
                </c:pt>
                <c:pt idx="5045">
                  <c:v>-1.9963509449227399</c:v>
                </c:pt>
                <c:pt idx="5046">
                  <c:v>-2.9951198925962199</c:v>
                </c:pt>
                <c:pt idx="5047">
                  <c:v>-1.62511008259006</c:v>
                </c:pt>
                <c:pt idx="5048">
                  <c:v>-0.28870219994497498</c:v>
                </c:pt>
                <c:pt idx="5049">
                  <c:v>4.4458247082560698</c:v>
                </c:pt>
                <c:pt idx="5050">
                  <c:v>5.2342243103305401</c:v>
                </c:pt>
                <c:pt idx="5051">
                  <c:v>-2.58607003307351</c:v>
                </c:pt>
                <c:pt idx="5052">
                  <c:v>5.4045933677807101</c:v>
                </c:pt>
                <c:pt idx="5053">
                  <c:v>3.3428451520087399</c:v>
                </c:pt>
                <c:pt idx="5054">
                  <c:v>-2.7801296513846601</c:v>
                </c:pt>
                <c:pt idx="5055">
                  <c:v>-1.6489503039023901</c:v>
                </c:pt>
                <c:pt idx="5056">
                  <c:v>-1.9348066088748901</c:v>
                </c:pt>
                <c:pt idx="5057">
                  <c:v>2.8031813243355699</c:v>
                </c:pt>
                <c:pt idx="5058">
                  <c:v>-1.6129187336891799</c:v>
                </c:pt>
                <c:pt idx="5059">
                  <c:v>-1.06961288609066</c:v>
                </c:pt>
                <c:pt idx="5060">
                  <c:v>-1.55945235706734</c:v>
                </c:pt>
                <c:pt idx="5061">
                  <c:v>4.3459048141850198</c:v>
                </c:pt>
                <c:pt idx="5062">
                  <c:v>3.8956514067425498</c:v>
                </c:pt>
                <c:pt idx="5063">
                  <c:v>-1.4151322302654801</c:v>
                </c:pt>
                <c:pt idx="5064">
                  <c:v>-9.4699785709030301E-2</c:v>
                </c:pt>
                <c:pt idx="5065">
                  <c:v>-1.9655713950937499</c:v>
                </c:pt>
                <c:pt idx="5066">
                  <c:v>4.9771147233807103</c:v>
                </c:pt>
                <c:pt idx="5067">
                  <c:v>-1.9007852061718999</c:v>
                </c:pt>
                <c:pt idx="5068">
                  <c:v>4.8431774016410598</c:v>
                </c:pt>
                <c:pt idx="5069">
                  <c:v>-0.97367712053736299</c:v>
                </c:pt>
                <c:pt idx="5070">
                  <c:v>5.9167042107105798</c:v>
                </c:pt>
                <c:pt idx="5071">
                  <c:v>-0.84226742522369502</c:v>
                </c:pt>
                <c:pt idx="5072">
                  <c:v>-2.6174449851541302</c:v>
                </c:pt>
                <c:pt idx="5073">
                  <c:v>-2.7123902496064898</c:v>
                </c:pt>
                <c:pt idx="5074">
                  <c:v>-2.4105198424462002</c:v>
                </c:pt>
                <c:pt idx="5075">
                  <c:v>-0.96433059282882505</c:v>
                </c:pt>
                <c:pt idx="5076">
                  <c:v>-1.7239100818131701</c:v>
                </c:pt>
                <c:pt idx="5077">
                  <c:v>-0.76646054301039701</c:v>
                </c:pt>
                <c:pt idx="5078">
                  <c:v>3.7674464397330598</c:v>
                </c:pt>
                <c:pt idx="5079">
                  <c:v>-2.3309357191686502</c:v>
                </c:pt>
                <c:pt idx="5080">
                  <c:v>-2.1291186637643098</c:v>
                </c:pt>
                <c:pt idx="5081">
                  <c:v>-0.83944363313391201</c:v>
                </c:pt>
                <c:pt idx="5082">
                  <c:v>-1.15238273411178</c:v>
                </c:pt>
                <c:pt idx="5083">
                  <c:v>3.7037302707086299</c:v>
                </c:pt>
                <c:pt idx="5084">
                  <c:v>-1.9350357167491199</c:v>
                </c:pt>
                <c:pt idx="5085">
                  <c:v>-1.3375566876349101</c:v>
                </c:pt>
                <c:pt idx="5086">
                  <c:v>-0.417127623606519</c:v>
                </c:pt>
                <c:pt idx="5087">
                  <c:v>-2.7267396689928098</c:v>
                </c:pt>
                <c:pt idx="5088">
                  <c:v>3.8374767584796001</c:v>
                </c:pt>
                <c:pt idx="5089">
                  <c:v>-1.4103845918089699</c:v>
                </c:pt>
                <c:pt idx="5090">
                  <c:v>-2.68895957148878</c:v>
                </c:pt>
                <c:pt idx="5091">
                  <c:v>-2.99366475910012</c:v>
                </c:pt>
                <c:pt idx="5092">
                  <c:v>1.0671501450240199</c:v>
                </c:pt>
                <c:pt idx="5093">
                  <c:v>4.6427507997225304</c:v>
                </c:pt>
                <c:pt idx="5094">
                  <c:v>-3.2865044232526999</c:v>
                </c:pt>
                <c:pt idx="5095">
                  <c:v>-2.5763731612246201</c:v>
                </c:pt>
                <c:pt idx="5096">
                  <c:v>4.6907784775396504</c:v>
                </c:pt>
                <c:pt idx="5097">
                  <c:v>-3.05557353056007</c:v>
                </c:pt>
                <c:pt idx="5098">
                  <c:v>3.3029700701251601</c:v>
                </c:pt>
                <c:pt idx="5099">
                  <c:v>-1.12996678103196</c:v>
                </c:pt>
                <c:pt idx="5100">
                  <c:v>-1.1750930252565199</c:v>
                </c:pt>
                <c:pt idx="5101">
                  <c:v>4.40033776026221</c:v>
                </c:pt>
                <c:pt idx="5102">
                  <c:v>5.6575232830366398</c:v>
                </c:pt>
                <c:pt idx="5103">
                  <c:v>-2.5493807096932701</c:v>
                </c:pt>
                <c:pt idx="5104">
                  <c:v>0.6755683185686</c:v>
                </c:pt>
                <c:pt idx="5105">
                  <c:v>3.8764299794722801</c:v>
                </c:pt>
                <c:pt idx="5106">
                  <c:v>5.9091324946678396</c:v>
                </c:pt>
                <c:pt idx="5107">
                  <c:v>4.20002665074961</c:v>
                </c:pt>
                <c:pt idx="5108">
                  <c:v>5.2400229810360299</c:v>
                </c:pt>
                <c:pt idx="5109">
                  <c:v>-1.35316577046548</c:v>
                </c:pt>
                <c:pt idx="5110">
                  <c:v>-0.82139719106946696</c:v>
                </c:pt>
                <c:pt idx="5111">
                  <c:v>-0.44639785874597299</c:v>
                </c:pt>
                <c:pt idx="5112">
                  <c:v>-2.2226065348972699</c:v>
                </c:pt>
                <c:pt idx="5113">
                  <c:v>-2.7405621595661098</c:v>
                </c:pt>
                <c:pt idx="5114">
                  <c:v>-1.48702224584556</c:v>
                </c:pt>
                <c:pt idx="5115">
                  <c:v>-1.0305847721304799</c:v>
                </c:pt>
                <c:pt idx="5116">
                  <c:v>-1.0884267132237799</c:v>
                </c:pt>
                <c:pt idx="5117">
                  <c:v>-1.9600565679185</c:v>
                </c:pt>
                <c:pt idx="5118">
                  <c:v>-0.16072863742773599</c:v>
                </c:pt>
                <c:pt idx="5119">
                  <c:v>4.8113669594455999</c:v>
                </c:pt>
                <c:pt idx="5120">
                  <c:v>-1.37406095206531</c:v>
                </c:pt>
                <c:pt idx="5121">
                  <c:v>-0.81398790795990394</c:v>
                </c:pt>
                <c:pt idx="5122">
                  <c:v>-1.80284481734284</c:v>
                </c:pt>
                <c:pt idx="5123">
                  <c:v>-0.37368984682440498</c:v>
                </c:pt>
                <c:pt idx="5124">
                  <c:v>-1.9568160965922701</c:v>
                </c:pt>
                <c:pt idx="5125">
                  <c:v>-0.82938876469803902</c:v>
                </c:pt>
                <c:pt idx="5126">
                  <c:v>-1.3682997248090401</c:v>
                </c:pt>
                <c:pt idx="5127">
                  <c:v>-2.38932826094182</c:v>
                </c:pt>
                <c:pt idx="5128">
                  <c:v>-3.8219889628300798</c:v>
                </c:pt>
                <c:pt idx="5129">
                  <c:v>-1.67006207254992</c:v>
                </c:pt>
                <c:pt idx="5130">
                  <c:v>3.2815539524505</c:v>
                </c:pt>
                <c:pt idx="5131">
                  <c:v>-0.50118237602388305</c:v>
                </c:pt>
                <c:pt idx="5132">
                  <c:v>3.3150621723918099</c:v>
                </c:pt>
                <c:pt idx="5133">
                  <c:v>-2.0943429009995298</c:v>
                </c:pt>
                <c:pt idx="5134">
                  <c:v>-0.48721082400009003</c:v>
                </c:pt>
                <c:pt idx="5135">
                  <c:v>5.2879308050494602</c:v>
                </c:pt>
                <c:pt idx="5136">
                  <c:v>5.9736864675493804</c:v>
                </c:pt>
                <c:pt idx="5137">
                  <c:v>3.6539117606973499</c:v>
                </c:pt>
                <c:pt idx="5138">
                  <c:v>-0.82737394748216497</c:v>
                </c:pt>
                <c:pt idx="5139">
                  <c:v>-0.646938418895738</c:v>
                </c:pt>
                <c:pt idx="5140">
                  <c:v>-2.7497588644895998</c:v>
                </c:pt>
                <c:pt idx="5141">
                  <c:v>-2.9275549670699101</c:v>
                </c:pt>
                <c:pt idx="5142">
                  <c:v>6.1451837022978903</c:v>
                </c:pt>
                <c:pt idx="5143">
                  <c:v>-0.69433385302327799</c:v>
                </c:pt>
                <c:pt idx="5144">
                  <c:v>-1.18313845295523</c:v>
                </c:pt>
                <c:pt idx="5145">
                  <c:v>5.1882079727949</c:v>
                </c:pt>
                <c:pt idx="5146">
                  <c:v>-1.42855976184813</c:v>
                </c:pt>
                <c:pt idx="5147">
                  <c:v>-2.9777676922228098</c:v>
                </c:pt>
                <c:pt idx="5148">
                  <c:v>-0.22453906081796501</c:v>
                </c:pt>
                <c:pt idx="5149">
                  <c:v>-3.1179502776776902</c:v>
                </c:pt>
                <c:pt idx="5150">
                  <c:v>-1.3674974205117301</c:v>
                </c:pt>
                <c:pt idx="5151">
                  <c:v>4.8281525883871197E-2</c:v>
                </c:pt>
                <c:pt idx="5152">
                  <c:v>-0.83343095028742797</c:v>
                </c:pt>
                <c:pt idx="5153">
                  <c:v>-1.1836984225085201</c:v>
                </c:pt>
                <c:pt idx="5154">
                  <c:v>4.5619065463575499</c:v>
                </c:pt>
                <c:pt idx="5155">
                  <c:v>-3.9889893907282499</c:v>
                </c:pt>
                <c:pt idx="5156">
                  <c:v>4.6841511579203203</c:v>
                </c:pt>
                <c:pt idx="5157">
                  <c:v>4.87607584645722</c:v>
                </c:pt>
                <c:pt idx="5158">
                  <c:v>0.47120631964457799</c:v>
                </c:pt>
                <c:pt idx="5159">
                  <c:v>-2.9859420562553201</c:v>
                </c:pt>
                <c:pt idx="5160">
                  <c:v>-0.51287367413658502</c:v>
                </c:pt>
                <c:pt idx="5161">
                  <c:v>-1.9557222473198701</c:v>
                </c:pt>
                <c:pt idx="5162">
                  <c:v>-1.9996889223629499</c:v>
                </c:pt>
                <c:pt idx="5163">
                  <c:v>-1.6257456067015801</c:v>
                </c:pt>
                <c:pt idx="5164">
                  <c:v>-2.0526833689661301</c:v>
                </c:pt>
                <c:pt idx="5165">
                  <c:v>-2.1280812196538301</c:v>
                </c:pt>
                <c:pt idx="5166">
                  <c:v>-0.63430542718455696</c:v>
                </c:pt>
                <c:pt idx="5167">
                  <c:v>-1.6524742573404601</c:v>
                </c:pt>
                <c:pt idx="5168">
                  <c:v>-0.359661074032953</c:v>
                </c:pt>
                <c:pt idx="5169">
                  <c:v>-1.4119106713582701</c:v>
                </c:pt>
                <c:pt idx="5170">
                  <c:v>5.1402797546432204</c:v>
                </c:pt>
                <c:pt idx="5171">
                  <c:v>4.1067945243007502</c:v>
                </c:pt>
                <c:pt idx="5172">
                  <c:v>4.5411940594671796</c:v>
                </c:pt>
                <c:pt idx="5173">
                  <c:v>-1.6203154077116899</c:v>
                </c:pt>
                <c:pt idx="5174">
                  <c:v>6.4074797000252302</c:v>
                </c:pt>
                <c:pt idx="5175">
                  <c:v>-2.7902577596714</c:v>
                </c:pt>
                <c:pt idx="5176">
                  <c:v>-1.03957482896972</c:v>
                </c:pt>
                <c:pt idx="5177">
                  <c:v>-3.1313078896866302</c:v>
                </c:pt>
                <c:pt idx="5178">
                  <c:v>0.36549970374559398</c:v>
                </c:pt>
                <c:pt idx="5179">
                  <c:v>3.4686703511318799</c:v>
                </c:pt>
                <c:pt idx="5180">
                  <c:v>-2.6684335790326799</c:v>
                </c:pt>
                <c:pt idx="5181">
                  <c:v>-0.42778073515812298</c:v>
                </c:pt>
                <c:pt idx="5182">
                  <c:v>-2.4170196598887701</c:v>
                </c:pt>
                <c:pt idx="5183">
                  <c:v>4.36857474708009</c:v>
                </c:pt>
                <c:pt idx="5184">
                  <c:v>-1.2934228813256601</c:v>
                </c:pt>
                <c:pt idx="5185">
                  <c:v>-2.65910684681258</c:v>
                </c:pt>
                <c:pt idx="5186">
                  <c:v>-1.2269245090072201</c:v>
                </c:pt>
                <c:pt idx="5187">
                  <c:v>-2.4128041638494002</c:v>
                </c:pt>
                <c:pt idx="5188">
                  <c:v>-0.57230818068377598</c:v>
                </c:pt>
                <c:pt idx="5189">
                  <c:v>4.5866123623666697</c:v>
                </c:pt>
                <c:pt idx="5190">
                  <c:v>-0.383498375511241</c:v>
                </c:pt>
                <c:pt idx="5191">
                  <c:v>4.4674632986425697</c:v>
                </c:pt>
                <c:pt idx="5192">
                  <c:v>-1.5861845848807401</c:v>
                </c:pt>
                <c:pt idx="5193">
                  <c:v>-2.3467430371489599</c:v>
                </c:pt>
                <c:pt idx="5194">
                  <c:v>-2.2389864943952902</c:v>
                </c:pt>
                <c:pt idx="5195">
                  <c:v>-1.1054996705743301</c:v>
                </c:pt>
                <c:pt idx="5196">
                  <c:v>7.0401134421609797</c:v>
                </c:pt>
                <c:pt idx="5197">
                  <c:v>-3.38192757123395</c:v>
                </c:pt>
                <c:pt idx="5198">
                  <c:v>3.2543401205548101</c:v>
                </c:pt>
                <c:pt idx="5199">
                  <c:v>-0.47168971039639501</c:v>
                </c:pt>
                <c:pt idx="5200">
                  <c:v>4.5166022295781698E-2</c:v>
                </c:pt>
                <c:pt idx="5201">
                  <c:v>-1.3979403959658501</c:v>
                </c:pt>
                <c:pt idx="5202">
                  <c:v>-4.1463235772204303</c:v>
                </c:pt>
                <c:pt idx="5203">
                  <c:v>0.46089721730210198</c:v>
                </c:pt>
                <c:pt idx="5204">
                  <c:v>2.8375083120998399</c:v>
                </c:pt>
                <c:pt idx="5205">
                  <c:v>-0.93650772112832403</c:v>
                </c:pt>
                <c:pt idx="5206">
                  <c:v>6.3341015066287198</c:v>
                </c:pt>
                <c:pt idx="5207">
                  <c:v>3.7496749539735799</c:v>
                </c:pt>
                <c:pt idx="5208">
                  <c:v>-2.5640030049869398</c:v>
                </c:pt>
                <c:pt idx="5209">
                  <c:v>-3.5460551788162098</c:v>
                </c:pt>
                <c:pt idx="5210">
                  <c:v>-2.2228643315670298</c:v>
                </c:pt>
                <c:pt idx="5211">
                  <c:v>-0.77892455412335104</c:v>
                </c:pt>
                <c:pt idx="5212">
                  <c:v>-0.222343923772436</c:v>
                </c:pt>
                <c:pt idx="5213">
                  <c:v>-1.3477652929289199</c:v>
                </c:pt>
                <c:pt idx="5214">
                  <c:v>3.4037411632880699</c:v>
                </c:pt>
                <c:pt idx="5215">
                  <c:v>-1.7789778831727801</c:v>
                </c:pt>
                <c:pt idx="5216">
                  <c:v>0.144550259286544</c:v>
                </c:pt>
                <c:pt idx="5217">
                  <c:v>-0.95195654706802302</c:v>
                </c:pt>
                <c:pt idx="5218">
                  <c:v>3.3058267811987498</c:v>
                </c:pt>
                <c:pt idx="5219">
                  <c:v>-0.42656229161885401</c:v>
                </c:pt>
                <c:pt idx="5220">
                  <c:v>3.18745288941675</c:v>
                </c:pt>
                <c:pt idx="5221">
                  <c:v>-1.8140222489495701</c:v>
                </c:pt>
                <c:pt idx="5222">
                  <c:v>-2.8131898097393302</c:v>
                </c:pt>
                <c:pt idx="5223">
                  <c:v>5.0600749096387601</c:v>
                </c:pt>
                <c:pt idx="5224">
                  <c:v>-1.51887329132365</c:v>
                </c:pt>
                <c:pt idx="5225">
                  <c:v>-2.5857675521395498</c:v>
                </c:pt>
                <c:pt idx="5226">
                  <c:v>-2.4566666987546499</c:v>
                </c:pt>
                <c:pt idx="5227">
                  <c:v>4.7080262702959796</c:v>
                </c:pt>
                <c:pt idx="5228">
                  <c:v>9.4850902358756192E-3</c:v>
                </c:pt>
                <c:pt idx="5229">
                  <c:v>-3.8826805694418498</c:v>
                </c:pt>
                <c:pt idx="5230">
                  <c:v>0.13981011417479799</c:v>
                </c:pt>
                <c:pt idx="5231">
                  <c:v>3.3933784210676001</c:v>
                </c:pt>
                <c:pt idx="5232">
                  <c:v>-2.6250741236202</c:v>
                </c:pt>
                <c:pt idx="5233">
                  <c:v>5.57518981153558</c:v>
                </c:pt>
                <c:pt idx="5234">
                  <c:v>-1.12778771529533</c:v>
                </c:pt>
                <c:pt idx="5235">
                  <c:v>-1.36956598232072</c:v>
                </c:pt>
                <c:pt idx="5236">
                  <c:v>-1.5847950702674101</c:v>
                </c:pt>
                <c:pt idx="5237">
                  <c:v>-1.4905323932733101</c:v>
                </c:pt>
                <c:pt idx="5238">
                  <c:v>-1.97011417635508</c:v>
                </c:pt>
                <c:pt idx="5239">
                  <c:v>-4.1354919382282498</c:v>
                </c:pt>
                <c:pt idx="5240">
                  <c:v>-3.8354199015280401</c:v>
                </c:pt>
                <c:pt idx="5241">
                  <c:v>-5.2529257110363803</c:v>
                </c:pt>
                <c:pt idx="5242">
                  <c:v>-2.6729624295550498</c:v>
                </c:pt>
                <c:pt idx="5243">
                  <c:v>-3.4450438947075401</c:v>
                </c:pt>
                <c:pt idx="5244">
                  <c:v>4.60725755778601</c:v>
                </c:pt>
                <c:pt idx="5245">
                  <c:v>-1.73028395132295</c:v>
                </c:pt>
                <c:pt idx="5246">
                  <c:v>0.22207529598623099</c:v>
                </c:pt>
                <c:pt idx="5247">
                  <c:v>-0.68133138592999598</c:v>
                </c:pt>
                <c:pt idx="5248">
                  <c:v>5.6822016088382998</c:v>
                </c:pt>
                <c:pt idx="5249">
                  <c:v>5.12625550729555</c:v>
                </c:pt>
                <c:pt idx="5250">
                  <c:v>-1.37007958808624</c:v>
                </c:pt>
                <c:pt idx="5251">
                  <c:v>-4.5460266664612297</c:v>
                </c:pt>
                <c:pt idx="5252">
                  <c:v>4.4020821992437904</c:v>
                </c:pt>
                <c:pt idx="5253">
                  <c:v>-1.5815307810833501</c:v>
                </c:pt>
                <c:pt idx="5254">
                  <c:v>-1.73328132222179</c:v>
                </c:pt>
                <c:pt idx="5255">
                  <c:v>3.7479773259832898</c:v>
                </c:pt>
                <c:pt idx="5256">
                  <c:v>4.5369908874292602</c:v>
                </c:pt>
                <c:pt idx="5257">
                  <c:v>4.6485900168179803</c:v>
                </c:pt>
                <c:pt idx="5258">
                  <c:v>4.8773975527031999</c:v>
                </c:pt>
                <c:pt idx="5259">
                  <c:v>-1.70979070563127</c:v>
                </c:pt>
                <c:pt idx="5260">
                  <c:v>-0.139100500475352</c:v>
                </c:pt>
                <c:pt idx="5261">
                  <c:v>-1.80011316771218</c:v>
                </c:pt>
                <c:pt idx="5262">
                  <c:v>-0.86598321541977696</c:v>
                </c:pt>
                <c:pt idx="5263">
                  <c:v>-3.0204808312895302</c:v>
                </c:pt>
                <c:pt idx="5264">
                  <c:v>-1.91509921198371</c:v>
                </c:pt>
                <c:pt idx="5265">
                  <c:v>5.0774661775262402</c:v>
                </c:pt>
                <c:pt idx="5266">
                  <c:v>-0.59959907344343599</c:v>
                </c:pt>
                <c:pt idx="5267">
                  <c:v>-0.81468728077281305</c:v>
                </c:pt>
                <c:pt idx="5268">
                  <c:v>-1.0025289160409301</c:v>
                </c:pt>
                <c:pt idx="5269">
                  <c:v>-3.38685030007094</c:v>
                </c:pt>
                <c:pt idx="5270">
                  <c:v>-0.489272803488427</c:v>
                </c:pt>
                <c:pt idx="5271">
                  <c:v>-1.8310193386798601</c:v>
                </c:pt>
                <c:pt idx="5272">
                  <c:v>-3.5543810597041801</c:v>
                </c:pt>
                <c:pt idx="5273">
                  <c:v>3.9991735928182899</c:v>
                </c:pt>
                <c:pt idx="5274">
                  <c:v>-1.9244209086406101</c:v>
                </c:pt>
                <c:pt idx="5275">
                  <c:v>5.4631866982625299</c:v>
                </c:pt>
                <c:pt idx="5276">
                  <c:v>4.6384532507518204</c:v>
                </c:pt>
                <c:pt idx="5277">
                  <c:v>-4.3514971618623699</c:v>
                </c:pt>
                <c:pt idx="5278">
                  <c:v>-1.1995943362516901</c:v>
                </c:pt>
                <c:pt idx="5279">
                  <c:v>-0.115562754511121</c:v>
                </c:pt>
                <c:pt idx="5280">
                  <c:v>-2.74346332915073</c:v>
                </c:pt>
                <c:pt idx="5281">
                  <c:v>-2.3416504906507298</c:v>
                </c:pt>
                <c:pt idx="5282">
                  <c:v>5.46805011482083</c:v>
                </c:pt>
                <c:pt idx="5283">
                  <c:v>-2.2272349558743199</c:v>
                </c:pt>
                <c:pt idx="5284">
                  <c:v>3.6440310487001</c:v>
                </c:pt>
                <c:pt idx="5285">
                  <c:v>-0.52903269075439296</c:v>
                </c:pt>
                <c:pt idx="5286">
                  <c:v>-3.1213171809901099</c:v>
                </c:pt>
                <c:pt idx="5287">
                  <c:v>5.0639295291964004</c:v>
                </c:pt>
                <c:pt idx="5288">
                  <c:v>-2.7708765289717698</c:v>
                </c:pt>
                <c:pt idx="5289">
                  <c:v>-1.29865330894757</c:v>
                </c:pt>
                <c:pt idx="5290">
                  <c:v>-2.45034418101551</c:v>
                </c:pt>
                <c:pt idx="5291">
                  <c:v>3.34487423554347</c:v>
                </c:pt>
                <c:pt idx="5292">
                  <c:v>6.5051421600919399</c:v>
                </c:pt>
                <c:pt idx="5293">
                  <c:v>4.3777506597097</c:v>
                </c:pt>
                <c:pt idx="5294">
                  <c:v>3.6407073430994101</c:v>
                </c:pt>
                <c:pt idx="5295">
                  <c:v>-0.66238457250619698</c:v>
                </c:pt>
                <c:pt idx="5296">
                  <c:v>-1.12686612433978</c:v>
                </c:pt>
                <c:pt idx="5297">
                  <c:v>-4.4374529559563802</c:v>
                </c:pt>
                <c:pt idx="5298">
                  <c:v>-4.0443589479293296</c:v>
                </c:pt>
                <c:pt idx="5299">
                  <c:v>-0.87102044482676999</c:v>
                </c:pt>
                <c:pt idx="5300">
                  <c:v>-1.1916039914429599</c:v>
                </c:pt>
                <c:pt idx="5301">
                  <c:v>-2.13070064991844</c:v>
                </c:pt>
                <c:pt idx="5302">
                  <c:v>4.3087897189959499</c:v>
                </c:pt>
                <c:pt idx="5303">
                  <c:v>-2.5012760817936699</c:v>
                </c:pt>
                <c:pt idx="5304">
                  <c:v>-1.78978547066168</c:v>
                </c:pt>
                <c:pt idx="5305">
                  <c:v>4.5858178264259299</c:v>
                </c:pt>
                <c:pt idx="5306">
                  <c:v>-1.26298995244459</c:v>
                </c:pt>
                <c:pt idx="5307">
                  <c:v>4.2563528768422998</c:v>
                </c:pt>
                <c:pt idx="5308">
                  <c:v>-1.30506616025833</c:v>
                </c:pt>
                <c:pt idx="5309">
                  <c:v>0.71471513091220096</c:v>
                </c:pt>
                <c:pt idx="5310">
                  <c:v>5.2791502374238499</c:v>
                </c:pt>
                <c:pt idx="5311">
                  <c:v>0.21831211476804499</c:v>
                </c:pt>
                <c:pt idx="5312">
                  <c:v>-1.3190970465748899</c:v>
                </c:pt>
                <c:pt idx="5313">
                  <c:v>4.9163897635154203</c:v>
                </c:pt>
                <c:pt idx="5314">
                  <c:v>-0.20838371866668201</c:v>
                </c:pt>
                <c:pt idx="5315">
                  <c:v>-5.6339153239126496</c:v>
                </c:pt>
                <c:pt idx="5316">
                  <c:v>-2.6479690706683798</c:v>
                </c:pt>
                <c:pt idx="5317">
                  <c:v>5.4571503026171904</c:v>
                </c:pt>
                <c:pt idx="5318">
                  <c:v>-1.3451082927753899</c:v>
                </c:pt>
                <c:pt idx="5319">
                  <c:v>-2.1978433109915798</c:v>
                </c:pt>
                <c:pt idx="5320">
                  <c:v>-2.1706358930996799</c:v>
                </c:pt>
                <c:pt idx="5321">
                  <c:v>3.2000331075002899</c:v>
                </c:pt>
                <c:pt idx="5322">
                  <c:v>-1.2059305024790501</c:v>
                </c:pt>
                <c:pt idx="5323">
                  <c:v>-2.7802131035039701</c:v>
                </c:pt>
                <c:pt idx="5324">
                  <c:v>-2.9625848177278402</c:v>
                </c:pt>
                <c:pt idx="5325">
                  <c:v>4.2503541587182596</c:v>
                </c:pt>
                <c:pt idx="5326">
                  <c:v>-0.76363097880416497</c:v>
                </c:pt>
                <c:pt idx="5327">
                  <c:v>4.8649610900787303</c:v>
                </c:pt>
                <c:pt idx="5328">
                  <c:v>-2.0977008192725402</c:v>
                </c:pt>
                <c:pt idx="5329">
                  <c:v>-2.3033545913861002</c:v>
                </c:pt>
                <c:pt idx="5330">
                  <c:v>3.15215211370107</c:v>
                </c:pt>
                <c:pt idx="5331">
                  <c:v>-1.1540758067329</c:v>
                </c:pt>
                <c:pt idx="5332">
                  <c:v>-4.4731989613969798</c:v>
                </c:pt>
                <c:pt idx="5333">
                  <c:v>-2.6043384434745001</c:v>
                </c:pt>
                <c:pt idx="5334">
                  <c:v>2.9939582072316</c:v>
                </c:pt>
                <c:pt idx="5335">
                  <c:v>4.90609564872811</c:v>
                </c:pt>
                <c:pt idx="5336">
                  <c:v>-1.93836563167308</c:v>
                </c:pt>
                <c:pt idx="5337">
                  <c:v>0.62908462851255798</c:v>
                </c:pt>
                <c:pt idx="5338">
                  <c:v>-0.40918916160421998</c:v>
                </c:pt>
                <c:pt idx="5339">
                  <c:v>0.70337984993096003</c:v>
                </c:pt>
                <c:pt idx="5340">
                  <c:v>-1.49040500307833</c:v>
                </c:pt>
                <c:pt idx="5341">
                  <c:v>-4.1045528597300098</c:v>
                </c:pt>
                <c:pt idx="5342">
                  <c:v>-4.0140920545664098</c:v>
                </c:pt>
                <c:pt idx="5343">
                  <c:v>0.18448694237462601</c:v>
                </c:pt>
                <c:pt idx="5344">
                  <c:v>5.3778437022120897</c:v>
                </c:pt>
                <c:pt idx="5345">
                  <c:v>-1.6994612620565199</c:v>
                </c:pt>
                <c:pt idx="5346">
                  <c:v>3.4022753985755898</c:v>
                </c:pt>
                <c:pt idx="5347">
                  <c:v>-3.3495197105529901</c:v>
                </c:pt>
                <c:pt idx="5348">
                  <c:v>-0.26060151860696701</c:v>
                </c:pt>
                <c:pt idx="5349">
                  <c:v>-1.0855265705874799</c:v>
                </c:pt>
                <c:pt idx="5350">
                  <c:v>-1.19234133285213</c:v>
                </c:pt>
                <c:pt idx="5351">
                  <c:v>-4.7319911237216798</c:v>
                </c:pt>
                <c:pt idx="5352">
                  <c:v>6.3049584571038002</c:v>
                </c:pt>
                <c:pt idx="5353">
                  <c:v>-4.1411213382120202</c:v>
                </c:pt>
                <c:pt idx="5354">
                  <c:v>5.9328385781876101</c:v>
                </c:pt>
                <c:pt idx="5355">
                  <c:v>5.5101906840100199</c:v>
                </c:pt>
                <c:pt idx="5356">
                  <c:v>-0.903106962757799</c:v>
                </c:pt>
                <c:pt idx="5357">
                  <c:v>-2.35381357892203</c:v>
                </c:pt>
                <c:pt idx="5358">
                  <c:v>-4.4548295919953302</c:v>
                </c:pt>
                <c:pt idx="5359">
                  <c:v>-1.6730265544192</c:v>
                </c:pt>
                <c:pt idx="5360">
                  <c:v>-1.11115393916725</c:v>
                </c:pt>
                <c:pt idx="5361">
                  <c:v>0.54780241942750596</c:v>
                </c:pt>
                <c:pt idx="5362">
                  <c:v>3.9807490141475399</c:v>
                </c:pt>
                <c:pt idx="5363">
                  <c:v>-1.65813632230958</c:v>
                </c:pt>
                <c:pt idx="5364">
                  <c:v>-3.1071551591655302</c:v>
                </c:pt>
                <c:pt idx="5365">
                  <c:v>-2.4972157813145501</c:v>
                </c:pt>
                <c:pt idx="5366">
                  <c:v>-2.3021896540251698</c:v>
                </c:pt>
                <c:pt idx="5367">
                  <c:v>4.82451946744174</c:v>
                </c:pt>
                <c:pt idx="5368">
                  <c:v>4.8255805950264499</c:v>
                </c:pt>
                <c:pt idx="5369">
                  <c:v>4.0771990739386199</c:v>
                </c:pt>
                <c:pt idx="5370">
                  <c:v>5.0821500334121898</c:v>
                </c:pt>
                <c:pt idx="5371">
                  <c:v>-0.84344824071741897</c:v>
                </c:pt>
                <c:pt idx="5372">
                  <c:v>-2.7899852094437398</c:v>
                </c:pt>
                <c:pt idx="5373">
                  <c:v>-1.1493344462313799</c:v>
                </c:pt>
                <c:pt idx="5374">
                  <c:v>-2.40876799127054</c:v>
                </c:pt>
                <c:pt idx="5375">
                  <c:v>-2.02984935499201</c:v>
                </c:pt>
                <c:pt idx="5376">
                  <c:v>-1.36161462948388</c:v>
                </c:pt>
                <c:pt idx="5377">
                  <c:v>6.4035097664269696</c:v>
                </c:pt>
                <c:pt idx="5378">
                  <c:v>-2.3719483354300501</c:v>
                </c:pt>
                <c:pt idx="5379">
                  <c:v>6.6073449798678503</c:v>
                </c:pt>
                <c:pt idx="5380">
                  <c:v>-1.20357949950224</c:v>
                </c:pt>
                <c:pt idx="5381">
                  <c:v>-4.2665844619328999</c:v>
                </c:pt>
                <c:pt idx="5382">
                  <c:v>3.0401807429993699</c:v>
                </c:pt>
                <c:pt idx="5383">
                  <c:v>-2.3025529077008802</c:v>
                </c:pt>
                <c:pt idx="5384">
                  <c:v>4.0230482793279103</c:v>
                </c:pt>
                <c:pt idx="5385">
                  <c:v>4.9130447392520296</c:v>
                </c:pt>
                <c:pt idx="5386">
                  <c:v>-0.81400376717220602</c:v>
                </c:pt>
                <c:pt idx="5387">
                  <c:v>-2.4872175846295499</c:v>
                </c:pt>
                <c:pt idx="5388">
                  <c:v>-1.14997042609259</c:v>
                </c:pt>
                <c:pt idx="5389">
                  <c:v>5.2870875419710002</c:v>
                </c:pt>
                <c:pt idx="5390">
                  <c:v>5.1280560373302597</c:v>
                </c:pt>
                <c:pt idx="5391">
                  <c:v>-1.82493557253648</c:v>
                </c:pt>
                <c:pt idx="5392">
                  <c:v>-1.83169217899137</c:v>
                </c:pt>
                <c:pt idx="5393">
                  <c:v>-1.7300723939192499</c:v>
                </c:pt>
                <c:pt idx="5394">
                  <c:v>-2.3117489259199102</c:v>
                </c:pt>
                <c:pt idx="5395">
                  <c:v>-1.33865259359468</c:v>
                </c:pt>
                <c:pt idx="5396">
                  <c:v>-0.89102470427451796</c:v>
                </c:pt>
                <c:pt idx="5397">
                  <c:v>3.90354752284113</c:v>
                </c:pt>
                <c:pt idx="5398">
                  <c:v>4.5583866158420197</c:v>
                </c:pt>
                <c:pt idx="5399">
                  <c:v>5.3729388479484097</c:v>
                </c:pt>
                <c:pt idx="5400">
                  <c:v>-1.9144098119031501</c:v>
                </c:pt>
                <c:pt idx="5401">
                  <c:v>-2.9703271103927902</c:v>
                </c:pt>
                <c:pt idx="5402">
                  <c:v>3.55990714276578</c:v>
                </c:pt>
                <c:pt idx="5403">
                  <c:v>-2.5383182892988301</c:v>
                </c:pt>
                <c:pt idx="5404">
                  <c:v>0.31416990932886601</c:v>
                </c:pt>
                <c:pt idx="5405">
                  <c:v>-4.3255888612900204</c:v>
                </c:pt>
                <c:pt idx="5406">
                  <c:v>-2.17587455794704</c:v>
                </c:pt>
                <c:pt idx="5407">
                  <c:v>-3.07033885598634</c:v>
                </c:pt>
                <c:pt idx="5408">
                  <c:v>3.7268053460052299</c:v>
                </c:pt>
                <c:pt idx="5409">
                  <c:v>-1.00639804757892</c:v>
                </c:pt>
                <c:pt idx="5410">
                  <c:v>-1.51757818337801</c:v>
                </c:pt>
                <c:pt idx="5411">
                  <c:v>-0.621763888526631</c:v>
                </c:pt>
                <c:pt idx="5412">
                  <c:v>-1.5229185643873899</c:v>
                </c:pt>
                <c:pt idx="5413">
                  <c:v>0.22588421701613501</c:v>
                </c:pt>
                <c:pt idx="5414">
                  <c:v>-1.34545327796799</c:v>
                </c:pt>
                <c:pt idx="5415">
                  <c:v>3.4331066465984801</c:v>
                </c:pt>
                <c:pt idx="5416">
                  <c:v>-7.5251210304283001E-2</c:v>
                </c:pt>
                <c:pt idx="5417">
                  <c:v>-2.3103051826624501</c:v>
                </c:pt>
                <c:pt idx="5418">
                  <c:v>5.0869332041937998</c:v>
                </c:pt>
                <c:pt idx="5419">
                  <c:v>-0.76594978756546095</c:v>
                </c:pt>
                <c:pt idx="5420">
                  <c:v>7.0128573447868003</c:v>
                </c:pt>
                <c:pt idx="5421">
                  <c:v>-2.1951670234098102</c:v>
                </c:pt>
                <c:pt idx="5422">
                  <c:v>4.9885052447319103</c:v>
                </c:pt>
                <c:pt idx="5423">
                  <c:v>-3.1775024787531199</c:v>
                </c:pt>
                <c:pt idx="5424">
                  <c:v>3.9016524640559802</c:v>
                </c:pt>
                <c:pt idx="5425">
                  <c:v>3.4315917522183699</c:v>
                </c:pt>
                <c:pt idx="5426">
                  <c:v>4.5199031021695504</c:v>
                </c:pt>
                <c:pt idx="5427">
                  <c:v>-3.2901475996390102</c:v>
                </c:pt>
                <c:pt idx="5428">
                  <c:v>-1.2402339322592399</c:v>
                </c:pt>
                <c:pt idx="5429">
                  <c:v>-3.4032291972399</c:v>
                </c:pt>
                <c:pt idx="5430">
                  <c:v>-4.7731564931770096</c:v>
                </c:pt>
                <c:pt idx="5431">
                  <c:v>3.9062015042639899</c:v>
                </c:pt>
                <c:pt idx="5432">
                  <c:v>4.1652957137106696</c:v>
                </c:pt>
                <c:pt idx="5433">
                  <c:v>-3.32596099330785</c:v>
                </c:pt>
                <c:pt idx="5434">
                  <c:v>-2.8889807207291498</c:v>
                </c:pt>
                <c:pt idx="5435">
                  <c:v>-0.29428216042808503</c:v>
                </c:pt>
                <c:pt idx="5436">
                  <c:v>6.3549619670886699</c:v>
                </c:pt>
                <c:pt idx="5437">
                  <c:v>5.7510598921716403</c:v>
                </c:pt>
                <c:pt idx="5438">
                  <c:v>0.51578061741885906</c:v>
                </c:pt>
                <c:pt idx="5439">
                  <c:v>-0.97679290296364196</c:v>
                </c:pt>
                <c:pt idx="5440">
                  <c:v>-1.7562690784811801</c:v>
                </c:pt>
                <c:pt idx="5441">
                  <c:v>-1.48112529793064</c:v>
                </c:pt>
                <c:pt idx="5442">
                  <c:v>2.9580065086113798</c:v>
                </c:pt>
                <c:pt idx="5443">
                  <c:v>-3.34060839599913</c:v>
                </c:pt>
                <c:pt idx="5444">
                  <c:v>0.36778224293834799</c:v>
                </c:pt>
                <c:pt idx="5445">
                  <c:v>3.48719679536674</c:v>
                </c:pt>
                <c:pt idx="5446">
                  <c:v>-0.43003908870014101</c:v>
                </c:pt>
                <c:pt idx="5447">
                  <c:v>-1.6775157725780501</c:v>
                </c:pt>
                <c:pt idx="5448">
                  <c:v>-1.10609668893769</c:v>
                </c:pt>
                <c:pt idx="5449">
                  <c:v>-1.0269828807183601</c:v>
                </c:pt>
                <c:pt idx="5450">
                  <c:v>4.7470154753551403</c:v>
                </c:pt>
                <c:pt idx="5451">
                  <c:v>-0.88458367344259903</c:v>
                </c:pt>
                <c:pt idx="5452">
                  <c:v>5.9049252314070797</c:v>
                </c:pt>
                <c:pt idx="5453">
                  <c:v>-2.6630231345358202</c:v>
                </c:pt>
                <c:pt idx="5454">
                  <c:v>-1.90522761320037</c:v>
                </c:pt>
                <c:pt idx="5455">
                  <c:v>-3.4081081730029799</c:v>
                </c:pt>
                <c:pt idx="5456">
                  <c:v>5.4965210822307498</c:v>
                </c:pt>
                <c:pt idx="5457">
                  <c:v>2.9228931305613801</c:v>
                </c:pt>
                <c:pt idx="5458">
                  <c:v>4.6364488626186402</c:v>
                </c:pt>
                <c:pt idx="5459">
                  <c:v>-2.57724450436559</c:v>
                </c:pt>
                <c:pt idx="5460">
                  <c:v>5.1181996307734199</c:v>
                </c:pt>
                <c:pt idx="5461">
                  <c:v>-1.93412448489151</c:v>
                </c:pt>
                <c:pt idx="5462">
                  <c:v>-1.5447834450772699</c:v>
                </c:pt>
                <c:pt idx="5463">
                  <c:v>-3.7827399726305799</c:v>
                </c:pt>
                <c:pt idx="5464">
                  <c:v>-0.32129500836379499</c:v>
                </c:pt>
                <c:pt idx="5465">
                  <c:v>-4.0205538469235202</c:v>
                </c:pt>
                <c:pt idx="5466">
                  <c:v>-3.1402137963931702</c:v>
                </c:pt>
                <c:pt idx="5467">
                  <c:v>4.1267324029125998</c:v>
                </c:pt>
                <c:pt idx="5468">
                  <c:v>0.62680986984595599</c:v>
                </c:pt>
                <c:pt idx="5469">
                  <c:v>5.7612002092158399</c:v>
                </c:pt>
                <c:pt idx="5470">
                  <c:v>4.5752849970069898</c:v>
                </c:pt>
                <c:pt idx="5471">
                  <c:v>-1.19664738088134</c:v>
                </c:pt>
                <c:pt idx="5472">
                  <c:v>-0.74516128900927003</c:v>
                </c:pt>
                <c:pt idx="5473">
                  <c:v>-2.14807219070441</c:v>
                </c:pt>
                <c:pt idx="5474">
                  <c:v>-1.8933510664094999</c:v>
                </c:pt>
                <c:pt idx="5475">
                  <c:v>-2.7648863121092</c:v>
                </c:pt>
                <c:pt idx="5476">
                  <c:v>-0.70485980339516097</c:v>
                </c:pt>
                <c:pt idx="5477">
                  <c:v>-1.8991534537525601</c:v>
                </c:pt>
                <c:pt idx="5478">
                  <c:v>-0.52656527291692601</c:v>
                </c:pt>
                <c:pt idx="5479">
                  <c:v>-2.1834028259535798</c:v>
                </c:pt>
                <c:pt idx="5480">
                  <c:v>-2.3250871327212299</c:v>
                </c:pt>
                <c:pt idx="5481">
                  <c:v>-1.6728656778205699</c:v>
                </c:pt>
                <c:pt idx="5482">
                  <c:v>0.77824471317618404</c:v>
                </c:pt>
                <c:pt idx="5483">
                  <c:v>4.9709464481278297E-2</c:v>
                </c:pt>
                <c:pt idx="5484">
                  <c:v>-2.1984895074097399</c:v>
                </c:pt>
                <c:pt idx="5485">
                  <c:v>-2.5562547458247402</c:v>
                </c:pt>
                <c:pt idx="5486">
                  <c:v>5.7887371442269302</c:v>
                </c:pt>
                <c:pt idx="5487">
                  <c:v>-2.0497536980260498</c:v>
                </c:pt>
                <c:pt idx="5488">
                  <c:v>5.7453490815069799</c:v>
                </c:pt>
                <c:pt idx="5489">
                  <c:v>-3.1935893909075102</c:v>
                </c:pt>
                <c:pt idx="5490">
                  <c:v>-1.7641114679840899</c:v>
                </c:pt>
                <c:pt idx="5491">
                  <c:v>-0.76741090509058996</c:v>
                </c:pt>
                <c:pt idx="5492">
                  <c:v>5.0069587343417297</c:v>
                </c:pt>
                <c:pt idx="5493">
                  <c:v>5.3425481490085396</c:v>
                </c:pt>
                <c:pt idx="5494">
                  <c:v>4.6749576789782497</c:v>
                </c:pt>
                <c:pt idx="5495">
                  <c:v>-3.6308407973391401</c:v>
                </c:pt>
                <c:pt idx="5496">
                  <c:v>5.0651362382066498</c:v>
                </c:pt>
                <c:pt idx="5497">
                  <c:v>-0.85079811960879803</c:v>
                </c:pt>
                <c:pt idx="5498">
                  <c:v>-0.907685786590264</c:v>
                </c:pt>
                <c:pt idx="5499">
                  <c:v>-4.9984677442974297</c:v>
                </c:pt>
                <c:pt idx="5500">
                  <c:v>0.73550969899651097</c:v>
                </c:pt>
                <c:pt idx="5501">
                  <c:v>4.3385188778089203</c:v>
                </c:pt>
                <c:pt idx="5502">
                  <c:v>-1.18172102585464</c:v>
                </c:pt>
                <c:pt idx="5503">
                  <c:v>-1.3125914102662899</c:v>
                </c:pt>
                <c:pt idx="5504">
                  <c:v>2.7520214471236102</c:v>
                </c:pt>
                <c:pt idx="5505">
                  <c:v>4.2708649971995198</c:v>
                </c:pt>
                <c:pt idx="5506">
                  <c:v>4.3838562904290699</c:v>
                </c:pt>
                <c:pt idx="5507">
                  <c:v>5.2383231490233397</c:v>
                </c:pt>
                <c:pt idx="5508">
                  <c:v>-3.8521374525756</c:v>
                </c:pt>
                <c:pt idx="5509">
                  <c:v>5.9356925216755299</c:v>
                </c:pt>
                <c:pt idx="5510">
                  <c:v>-1.5486260284489599</c:v>
                </c:pt>
                <c:pt idx="5511">
                  <c:v>5.4039092837060503</c:v>
                </c:pt>
                <c:pt idx="5512">
                  <c:v>-1.0316389290555901</c:v>
                </c:pt>
                <c:pt idx="5513">
                  <c:v>-1.49167701726111</c:v>
                </c:pt>
                <c:pt idx="5514">
                  <c:v>-3.8269620819985599</c:v>
                </c:pt>
                <c:pt idx="5515">
                  <c:v>-0.21810931467193201</c:v>
                </c:pt>
                <c:pt idx="5516">
                  <c:v>0.399285124949322</c:v>
                </c:pt>
                <c:pt idx="5517">
                  <c:v>4.2100926025411098</c:v>
                </c:pt>
                <c:pt idx="5518">
                  <c:v>-2.8368170862568598</c:v>
                </c:pt>
                <c:pt idx="5519">
                  <c:v>5.2176252052521797</c:v>
                </c:pt>
                <c:pt idx="5520">
                  <c:v>4.0075570982419899</c:v>
                </c:pt>
                <c:pt idx="5521">
                  <c:v>-2.1627558249946301</c:v>
                </c:pt>
                <c:pt idx="5522">
                  <c:v>3.9135900197778</c:v>
                </c:pt>
                <c:pt idx="5523">
                  <c:v>-1.2982795156642499</c:v>
                </c:pt>
                <c:pt idx="5524">
                  <c:v>-0.65274719623123301</c:v>
                </c:pt>
                <c:pt idx="5525">
                  <c:v>3.1980893050044199</c:v>
                </c:pt>
                <c:pt idx="5526">
                  <c:v>-1.75021325044678</c:v>
                </c:pt>
                <c:pt idx="5527">
                  <c:v>-0.90218912810951701</c:v>
                </c:pt>
                <c:pt idx="5528">
                  <c:v>-1.3659892990275999</c:v>
                </c:pt>
                <c:pt idx="5529">
                  <c:v>-4.0787775230203298</c:v>
                </c:pt>
                <c:pt idx="5530">
                  <c:v>-2.2748612828183798</c:v>
                </c:pt>
                <c:pt idx="5531">
                  <c:v>4.93316482746856</c:v>
                </c:pt>
                <c:pt idx="5532">
                  <c:v>2.5215072580669502</c:v>
                </c:pt>
                <c:pt idx="5533">
                  <c:v>-3.6784534411251499</c:v>
                </c:pt>
                <c:pt idx="5534">
                  <c:v>5.1385649077998803</c:v>
                </c:pt>
                <c:pt idx="5535">
                  <c:v>-1.41069593018376</c:v>
                </c:pt>
                <c:pt idx="5536">
                  <c:v>-0.55246460089087301</c:v>
                </c:pt>
                <c:pt idx="5537">
                  <c:v>3.1762696867056399</c:v>
                </c:pt>
                <c:pt idx="5538">
                  <c:v>3.1578142348382099</c:v>
                </c:pt>
                <c:pt idx="5539">
                  <c:v>2.7537663685172098</c:v>
                </c:pt>
                <c:pt idx="5540">
                  <c:v>-0.446260509391668</c:v>
                </c:pt>
                <c:pt idx="5541">
                  <c:v>-3.1449410446822799</c:v>
                </c:pt>
                <c:pt idx="5542">
                  <c:v>-0.82199524135430801</c:v>
                </c:pt>
                <c:pt idx="5543">
                  <c:v>-0.836245922764838</c:v>
                </c:pt>
                <c:pt idx="5544">
                  <c:v>-0.76480724801109201</c:v>
                </c:pt>
                <c:pt idx="5545">
                  <c:v>-0.87686477314770905</c:v>
                </c:pt>
                <c:pt idx="5546">
                  <c:v>5.2648420394288298</c:v>
                </c:pt>
                <c:pt idx="5547">
                  <c:v>4.59955880952303</c:v>
                </c:pt>
                <c:pt idx="5548">
                  <c:v>-2.1622582827160199</c:v>
                </c:pt>
                <c:pt idx="5549">
                  <c:v>-0.44834746364465</c:v>
                </c:pt>
                <c:pt idx="5550">
                  <c:v>-5.5065576707096104</c:v>
                </c:pt>
                <c:pt idx="5551">
                  <c:v>3.5511703545356701</c:v>
                </c:pt>
                <c:pt idx="5552">
                  <c:v>-1.9801544031765299</c:v>
                </c:pt>
                <c:pt idx="5553">
                  <c:v>-0.50940185121875303</c:v>
                </c:pt>
                <c:pt idx="5554">
                  <c:v>5.1676205513055198</c:v>
                </c:pt>
                <c:pt idx="5555">
                  <c:v>4.3467389475409499</c:v>
                </c:pt>
                <c:pt idx="5556">
                  <c:v>2.8596434121443002</c:v>
                </c:pt>
                <c:pt idx="5557">
                  <c:v>-0.71736664770958902</c:v>
                </c:pt>
                <c:pt idx="5558">
                  <c:v>0.90340275100971501</c:v>
                </c:pt>
                <c:pt idx="5559">
                  <c:v>3.2156285569735101</c:v>
                </c:pt>
                <c:pt idx="5560">
                  <c:v>-3.3612542679039699</c:v>
                </c:pt>
                <c:pt idx="5561">
                  <c:v>-2.00801899335067</c:v>
                </c:pt>
                <c:pt idx="5562">
                  <c:v>-0.77057694166247404</c:v>
                </c:pt>
                <c:pt idx="5563">
                  <c:v>5.87499497944287</c:v>
                </c:pt>
                <c:pt idx="5564">
                  <c:v>4.2476007235835098</c:v>
                </c:pt>
                <c:pt idx="5565">
                  <c:v>3.54693945035979</c:v>
                </c:pt>
                <c:pt idx="5566">
                  <c:v>-2.5440037289242801</c:v>
                </c:pt>
                <c:pt idx="5567">
                  <c:v>0.243405776349855</c:v>
                </c:pt>
                <c:pt idx="5568">
                  <c:v>-1.98344965320181</c:v>
                </c:pt>
                <c:pt idx="5569">
                  <c:v>-3.4773709290152501</c:v>
                </c:pt>
                <c:pt idx="5570">
                  <c:v>3.5284445462130898</c:v>
                </c:pt>
                <c:pt idx="5571">
                  <c:v>5.46673236723242</c:v>
                </c:pt>
                <c:pt idx="5572">
                  <c:v>-1.975308558864</c:v>
                </c:pt>
                <c:pt idx="5573">
                  <c:v>-4.1212222321215499</c:v>
                </c:pt>
                <c:pt idx="5574">
                  <c:v>-2.3089575304834802</c:v>
                </c:pt>
                <c:pt idx="5575">
                  <c:v>3.6389831057415001</c:v>
                </c:pt>
                <c:pt idx="5576">
                  <c:v>4.1882497682100599</c:v>
                </c:pt>
                <c:pt idx="5577">
                  <c:v>4.08171423122963</c:v>
                </c:pt>
                <c:pt idx="5578">
                  <c:v>-1.3483722547744199</c:v>
                </c:pt>
                <c:pt idx="5579">
                  <c:v>-1.1224969079159399</c:v>
                </c:pt>
                <c:pt idx="5580">
                  <c:v>1.07173107301787</c:v>
                </c:pt>
                <c:pt idx="5581">
                  <c:v>3.4019819588298601</c:v>
                </c:pt>
                <c:pt idx="5582">
                  <c:v>-1.2640315380285601</c:v>
                </c:pt>
                <c:pt idx="5583">
                  <c:v>-0.91195589990709203</c:v>
                </c:pt>
                <c:pt idx="5584">
                  <c:v>-0.40537748041621002</c:v>
                </c:pt>
                <c:pt idx="5585">
                  <c:v>3.7403261110574499</c:v>
                </c:pt>
                <c:pt idx="5586">
                  <c:v>-1.4033525640889799</c:v>
                </c:pt>
                <c:pt idx="5587">
                  <c:v>-2.2544796094576798</c:v>
                </c:pt>
                <c:pt idx="5588">
                  <c:v>-1.4716217488839101</c:v>
                </c:pt>
                <c:pt idx="5589">
                  <c:v>-3.52094471284388</c:v>
                </c:pt>
                <c:pt idx="5590">
                  <c:v>5.1302374194073304</c:v>
                </c:pt>
                <c:pt idx="5591">
                  <c:v>-0.17515056898432499</c:v>
                </c:pt>
                <c:pt idx="5592">
                  <c:v>-3.1562666593378599</c:v>
                </c:pt>
                <c:pt idx="5593">
                  <c:v>-1.0148773009296499</c:v>
                </c:pt>
                <c:pt idx="5594">
                  <c:v>3.8477319691238501</c:v>
                </c:pt>
                <c:pt idx="5595">
                  <c:v>5.1084739912399897</c:v>
                </c:pt>
                <c:pt idx="5596">
                  <c:v>3.7181488497864699</c:v>
                </c:pt>
                <c:pt idx="5597">
                  <c:v>-2.1838200415459599</c:v>
                </c:pt>
                <c:pt idx="5598">
                  <c:v>-1.4640938031295301</c:v>
                </c:pt>
                <c:pt idx="5599">
                  <c:v>-2.8698251947446201</c:v>
                </c:pt>
                <c:pt idx="5600">
                  <c:v>-2.96916204827899</c:v>
                </c:pt>
                <c:pt idx="5601">
                  <c:v>-1.73452011258699</c:v>
                </c:pt>
                <c:pt idx="5602">
                  <c:v>-2.1510022603112602</c:v>
                </c:pt>
                <c:pt idx="5603">
                  <c:v>-2.6521348788028698</c:v>
                </c:pt>
                <c:pt idx="5604">
                  <c:v>-4.2808495819797496</c:v>
                </c:pt>
                <c:pt idx="5605">
                  <c:v>-3.48122468526191</c:v>
                </c:pt>
                <c:pt idx="5606">
                  <c:v>-2.64934259898433</c:v>
                </c:pt>
                <c:pt idx="5607">
                  <c:v>3.95960557157253</c:v>
                </c:pt>
                <c:pt idx="5608">
                  <c:v>0.18952276806370999</c:v>
                </c:pt>
                <c:pt idx="5609">
                  <c:v>-4.0085767865513198</c:v>
                </c:pt>
                <c:pt idx="5610">
                  <c:v>4.0789533944553904</c:v>
                </c:pt>
                <c:pt idx="5611">
                  <c:v>-2.52576131737939</c:v>
                </c:pt>
                <c:pt idx="5612">
                  <c:v>-3.27175339540418</c:v>
                </c:pt>
                <c:pt idx="5613">
                  <c:v>-1.57614869282016</c:v>
                </c:pt>
                <c:pt idx="5614">
                  <c:v>-1.68179156481484</c:v>
                </c:pt>
                <c:pt idx="5615">
                  <c:v>-1.9495901871685599</c:v>
                </c:pt>
                <c:pt idx="5616">
                  <c:v>5.8010390471353599</c:v>
                </c:pt>
                <c:pt idx="5617">
                  <c:v>-0.86360920714718703</c:v>
                </c:pt>
                <c:pt idx="5618">
                  <c:v>-1.8823144515161401</c:v>
                </c:pt>
                <c:pt idx="5619">
                  <c:v>5.0303954340603303</c:v>
                </c:pt>
                <c:pt idx="5620">
                  <c:v>3.5031951397428598</c:v>
                </c:pt>
                <c:pt idx="5621">
                  <c:v>3.40961129338175</c:v>
                </c:pt>
                <c:pt idx="5622">
                  <c:v>4.3980242045680704</c:v>
                </c:pt>
                <c:pt idx="5623">
                  <c:v>-2.2504058493289798</c:v>
                </c:pt>
                <c:pt idx="5624">
                  <c:v>-2.7307267619472899</c:v>
                </c:pt>
                <c:pt idx="5625">
                  <c:v>-2.7185319715521898</c:v>
                </c:pt>
                <c:pt idx="5626">
                  <c:v>3.4239685920937699</c:v>
                </c:pt>
                <c:pt idx="5627">
                  <c:v>-1.3365582195366701</c:v>
                </c:pt>
                <c:pt idx="5628">
                  <c:v>-1.2634959029821899</c:v>
                </c:pt>
                <c:pt idx="5629">
                  <c:v>5.4003020197211304</c:v>
                </c:pt>
                <c:pt idx="5630">
                  <c:v>4.8569589974977898</c:v>
                </c:pt>
                <c:pt idx="5631">
                  <c:v>5.6551048256428498</c:v>
                </c:pt>
                <c:pt idx="5632">
                  <c:v>-4.4682205322481199</c:v>
                </c:pt>
                <c:pt idx="5633">
                  <c:v>0.68551145580137496</c:v>
                </c:pt>
                <c:pt idx="5634">
                  <c:v>-0.422584675237552</c:v>
                </c:pt>
                <c:pt idx="5635">
                  <c:v>-1.7081680645075401</c:v>
                </c:pt>
                <c:pt idx="5636">
                  <c:v>-2.11136258113322</c:v>
                </c:pt>
                <c:pt idx="5637">
                  <c:v>-1.11548344089753</c:v>
                </c:pt>
                <c:pt idx="5638">
                  <c:v>-3.4425129434266601</c:v>
                </c:pt>
                <c:pt idx="5639">
                  <c:v>0.65417382160265303</c:v>
                </c:pt>
                <c:pt idx="5640">
                  <c:v>6.3693818744066499</c:v>
                </c:pt>
                <c:pt idx="5641">
                  <c:v>-4.1250970890092002</c:v>
                </c:pt>
                <c:pt idx="5642">
                  <c:v>-0.83152088296178905</c:v>
                </c:pt>
                <c:pt idx="5643">
                  <c:v>4.0266437463252398</c:v>
                </c:pt>
                <c:pt idx="5644">
                  <c:v>-1.5952993958208299</c:v>
                </c:pt>
                <c:pt idx="5645">
                  <c:v>-1.61182991066032</c:v>
                </c:pt>
                <c:pt idx="5646">
                  <c:v>-0.81470304692848605</c:v>
                </c:pt>
                <c:pt idx="5647">
                  <c:v>-2.0604156470712001</c:v>
                </c:pt>
                <c:pt idx="5648">
                  <c:v>2.7005386864972198</c:v>
                </c:pt>
                <c:pt idx="5649">
                  <c:v>0.47789500335036</c:v>
                </c:pt>
                <c:pt idx="5650">
                  <c:v>-1.4364138281877901</c:v>
                </c:pt>
                <c:pt idx="5651">
                  <c:v>-3.4648204147260899</c:v>
                </c:pt>
                <c:pt idx="5652">
                  <c:v>-0.80007611785610999</c:v>
                </c:pt>
                <c:pt idx="5653">
                  <c:v>-1.7893534632071</c:v>
                </c:pt>
                <c:pt idx="5654">
                  <c:v>3.4059418764876201</c:v>
                </c:pt>
                <c:pt idx="5655">
                  <c:v>-1.9362620848730201</c:v>
                </c:pt>
                <c:pt idx="5656">
                  <c:v>-2.45217322261994</c:v>
                </c:pt>
                <c:pt idx="5657">
                  <c:v>0.27734081769760499</c:v>
                </c:pt>
                <c:pt idx="5658">
                  <c:v>-1.59620486695856</c:v>
                </c:pt>
                <c:pt idx="5659">
                  <c:v>3.3763780414317099</c:v>
                </c:pt>
                <c:pt idx="5660">
                  <c:v>-0.61773673967236498</c:v>
                </c:pt>
                <c:pt idx="5661">
                  <c:v>-1.75078208869396</c:v>
                </c:pt>
                <c:pt idx="5662">
                  <c:v>-3.2005382028635401</c:v>
                </c:pt>
                <c:pt idx="5663">
                  <c:v>3.3462627427604201</c:v>
                </c:pt>
                <c:pt idx="5664">
                  <c:v>-2.5296712911238499</c:v>
                </c:pt>
                <c:pt idx="5665">
                  <c:v>3.1080696353394499</c:v>
                </c:pt>
                <c:pt idx="5666">
                  <c:v>-4.9699029130931303</c:v>
                </c:pt>
                <c:pt idx="5667">
                  <c:v>6.9093262935766697</c:v>
                </c:pt>
                <c:pt idx="5668">
                  <c:v>4.6781498314802796</c:v>
                </c:pt>
                <c:pt idx="5669">
                  <c:v>-5.0646665977225197E-2</c:v>
                </c:pt>
                <c:pt idx="5670">
                  <c:v>-2.2398305222628898</c:v>
                </c:pt>
                <c:pt idx="5671">
                  <c:v>-2.6237241919713798</c:v>
                </c:pt>
                <c:pt idx="5672">
                  <c:v>5.2759415615242098</c:v>
                </c:pt>
                <c:pt idx="5673">
                  <c:v>4.1010785084235</c:v>
                </c:pt>
                <c:pt idx="5674">
                  <c:v>4.8730064683727701</c:v>
                </c:pt>
                <c:pt idx="5675">
                  <c:v>-3.5875488444731198</c:v>
                </c:pt>
                <c:pt idx="5676">
                  <c:v>-3.8641868788987401</c:v>
                </c:pt>
                <c:pt idx="5677">
                  <c:v>-4.1826842230615098</c:v>
                </c:pt>
                <c:pt idx="5678">
                  <c:v>5.3425366703828896</c:v>
                </c:pt>
                <c:pt idx="5679">
                  <c:v>-4.0095462223725402</c:v>
                </c:pt>
                <c:pt idx="5680">
                  <c:v>-2.65335300872826</c:v>
                </c:pt>
                <c:pt idx="5681">
                  <c:v>-4.1486804771717102E-2</c:v>
                </c:pt>
                <c:pt idx="5682">
                  <c:v>4.1734508719659003</c:v>
                </c:pt>
                <c:pt idx="5683">
                  <c:v>-8.8136021492951397E-2</c:v>
                </c:pt>
                <c:pt idx="5684">
                  <c:v>-2.99221125606031</c:v>
                </c:pt>
                <c:pt idx="5685">
                  <c:v>-2.7346815627266801</c:v>
                </c:pt>
                <c:pt idx="5686">
                  <c:v>6.1136926090200001</c:v>
                </c:pt>
                <c:pt idx="5687">
                  <c:v>3.76068587445276</c:v>
                </c:pt>
                <c:pt idx="5688">
                  <c:v>-0.94910911592804503</c:v>
                </c:pt>
                <c:pt idx="5689">
                  <c:v>-0.94603539910702805</c:v>
                </c:pt>
                <c:pt idx="5690">
                  <c:v>-1.9832579662808401</c:v>
                </c:pt>
                <c:pt idx="5691">
                  <c:v>-1.94218915804432</c:v>
                </c:pt>
                <c:pt idx="5692">
                  <c:v>-2.9694103020950302</c:v>
                </c:pt>
                <c:pt idx="5693">
                  <c:v>-1.3577086747633</c:v>
                </c:pt>
                <c:pt idx="5694">
                  <c:v>-0.36492851288947098</c:v>
                </c:pt>
                <c:pt idx="5695">
                  <c:v>1.16243893507576</c:v>
                </c:pt>
                <c:pt idx="5696">
                  <c:v>0.36807800673622199</c:v>
                </c:pt>
                <c:pt idx="5697">
                  <c:v>-2.3133579650060798</c:v>
                </c:pt>
                <c:pt idx="5698">
                  <c:v>5.63424869387398</c:v>
                </c:pt>
                <c:pt idx="5699">
                  <c:v>-0.327572601337911</c:v>
                </c:pt>
                <c:pt idx="5700">
                  <c:v>-2.2569706970454901</c:v>
                </c:pt>
                <c:pt idx="5701">
                  <c:v>3.7037349868626501</c:v>
                </c:pt>
                <c:pt idx="5702">
                  <c:v>2.9260565854017599</c:v>
                </c:pt>
                <c:pt idx="5703">
                  <c:v>3.3506232296159699</c:v>
                </c:pt>
                <c:pt idx="5704">
                  <c:v>-1.4344846566009799</c:v>
                </c:pt>
                <c:pt idx="5705">
                  <c:v>-2.03449590994635</c:v>
                </c:pt>
                <c:pt idx="5706">
                  <c:v>-3.5669885420653702</c:v>
                </c:pt>
                <c:pt idx="5707">
                  <c:v>-3.13029531572586</c:v>
                </c:pt>
                <c:pt idx="5708">
                  <c:v>-3.7307743991415201</c:v>
                </c:pt>
                <c:pt idx="5709">
                  <c:v>3.26589313866203</c:v>
                </c:pt>
                <c:pt idx="5710">
                  <c:v>2.9161501946914399</c:v>
                </c:pt>
                <c:pt idx="5711">
                  <c:v>3.9313388684286501</c:v>
                </c:pt>
                <c:pt idx="5712">
                  <c:v>-1.6302406874634601</c:v>
                </c:pt>
                <c:pt idx="5713">
                  <c:v>-2.4497142773196101</c:v>
                </c:pt>
                <c:pt idx="5714">
                  <c:v>-1.26692976929537</c:v>
                </c:pt>
                <c:pt idx="5715">
                  <c:v>-0.63024627396236399</c:v>
                </c:pt>
                <c:pt idx="5716">
                  <c:v>-2.0523018029632598</c:v>
                </c:pt>
                <c:pt idx="5717">
                  <c:v>-3.7177004367894</c:v>
                </c:pt>
                <c:pt idx="5718">
                  <c:v>-0.65273621573402296</c:v>
                </c:pt>
                <c:pt idx="5719">
                  <c:v>4.4860501184657799</c:v>
                </c:pt>
                <c:pt idx="5720">
                  <c:v>3.8846713063693499</c:v>
                </c:pt>
                <c:pt idx="5721">
                  <c:v>-3.7076555440715002</c:v>
                </c:pt>
                <c:pt idx="5722">
                  <c:v>-0.98145998559233305</c:v>
                </c:pt>
                <c:pt idx="5723">
                  <c:v>5.7028431673516398</c:v>
                </c:pt>
                <c:pt idx="5724">
                  <c:v>-2.3588465775356502</c:v>
                </c:pt>
                <c:pt idx="5725">
                  <c:v>6.0936115108098203</c:v>
                </c:pt>
                <c:pt idx="5726">
                  <c:v>-2.49827560091977</c:v>
                </c:pt>
                <c:pt idx="5727">
                  <c:v>-2.15895435134142</c:v>
                </c:pt>
                <c:pt idx="5728">
                  <c:v>-3.18248677491543</c:v>
                </c:pt>
                <c:pt idx="5729">
                  <c:v>0.901904456000722</c:v>
                </c:pt>
                <c:pt idx="5730">
                  <c:v>-1.65804817723499</c:v>
                </c:pt>
                <c:pt idx="5731">
                  <c:v>-4.6350178021926496</c:v>
                </c:pt>
                <c:pt idx="5732">
                  <c:v>-0.69254222234109797</c:v>
                </c:pt>
                <c:pt idx="5733">
                  <c:v>-3.3013192602701502</c:v>
                </c:pt>
                <c:pt idx="5734">
                  <c:v>6.1145252938044496</c:v>
                </c:pt>
                <c:pt idx="5735">
                  <c:v>5.9887291197631498</c:v>
                </c:pt>
                <c:pt idx="5736">
                  <c:v>4.1826326925560098</c:v>
                </c:pt>
                <c:pt idx="5737">
                  <c:v>-2.4944121578653302</c:v>
                </c:pt>
                <c:pt idx="5738">
                  <c:v>-0.48878262507443399</c:v>
                </c:pt>
                <c:pt idx="5739">
                  <c:v>-2.7243196308642901</c:v>
                </c:pt>
                <c:pt idx="5740">
                  <c:v>-0.18317154994221099</c:v>
                </c:pt>
                <c:pt idx="5741">
                  <c:v>-0.69361765869617098</c:v>
                </c:pt>
                <c:pt idx="5742">
                  <c:v>0.78224789348394796</c:v>
                </c:pt>
                <c:pt idx="5743">
                  <c:v>-1.5043609465832</c:v>
                </c:pt>
                <c:pt idx="5744">
                  <c:v>-1.3270918833898</c:v>
                </c:pt>
                <c:pt idx="5745">
                  <c:v>-3.8933118591991902</c:v>
                </c:pt>
                <c:pt idx="5746">
                  <c:v>4.3509114028989604</c:v>
                </c:pt>
                <c:pt idx="5747">
                  <c:v>-2.0333393169043101</c:v>
                </c:pt>
                <c:pt idx="5748">
                  <c:v>-1.8408050221330701</c:v>
                </c:pt>
                <c:pt idx="5749">
                  <c:v>4.2501860302623697</c:v>
                </c:pt>
                <c:pt idx="5750">
                  <c:v>-4.5788586753279397</c:v>
                </c:pt>
                <c:pt idx="5751">
                  <c:v>3.1535825134526201</c:v>
                </c:pt>
                <c:pt idx="5752">
                  <c:v>4.3321809556961002</c:v>
                </c:pt>
                <c:pt idx="5753">
                  <c:v>3.0596244793198899</c:v>
                </c:pt>
                <c:pt idx="5754">
                  <c:v>4.8243896103451398</c:v>
                </c:pt>
                <c:pt idx="5755">
                  <c:v>-1.08066565803926</c:v>
                </c:pt>
                <c:pt idx="5756">
                  <c:v>-2.6712278782546299</c:v>
                </c:pt>
                <c:pt idx="5757">
                  <c:v>-2.58115147576531</c:v>
                </c:pt>
                <c:pt idx="5758">
                  <c:v>-1.4577359758442401</c:v>
                </c:pt>
                <c:pt idx="5759">
                  <c:v>-2.2364242856939698</c:v>
                </c:pt>
                <c:pt idx="5760">
                  <c:v>-2.8816276040656001</c:v>
                </c:pt>
                <c:pt idx="5761">
                  <c:v>-2.2662327450270099</c:v>
                </c:pt>
                <c:pt idx="5762">
                  <c:v>-0.55780462737390901</c:v>
                </c:pt>
                <c:pt idx="5763">
                  <c:v>-2.1525899969037501</c:v>
                </c:pt>
                <c:pt idx="5764">
                  <c:v>-1.6694817060856599</c:v>
                </c:pt>
                <c:pt idx="5765">
                  <c:v>4.0842474372849296</c:v>
                </c:pt>
                <c:pt idx="5766">
                  <c:v>-1.9347058718394501</c:v>
                </c:pt>
                <c:pt idx="5767">
                  <c:v>3.3547557493802</c:v>
                </c:pt>
                <c:pt idx="5768">
                  <c:v>3.0957961651198</c:v>
                </c:pt>
                <c:pt idx="5769">
                  <c:v>-1.9053418837839999</c:v>
                </c:pt>
                <c:pt idx="5770">
                  <c:v>-1.6953624627184101</c:v>
                </c:pt>
                <c:pt idx="5771">
                  <c:v>-3.4794857056442101</c:v>
                </c:pt>
                <c:pt idx="5772">
                  <c:v>3.7392156272264998</c:v>
                </c:pt>
                <c:pt idx="5773">
                  <c:v>5.0493093797634696</c:v>
                </c:pt>
                <c:pt idx="5774">
                  <c:v>4.1140441564012402</c:v>
                </c:pt>
                <c:pt idx="5775">
                  <c:v>-0.76753722163948901</c:v>
                </c:pt>
                <c:pt idx="5776">
                  <c:v>4.9519385392139403</c:v>
                </c:pt>
                <c:pt idx="5777">
                  <c:v>-2.5569345072534202</c:v>
                </c:pt>
                <c:pt idx="5778">
                  <c:v>-1.0260448975282499</c:v>
                </c:pt>
                <c:pt idx="5779">
                  <c:v>-1.34593653987032</c:v>
                </c:pt>
                <c:pt idx="5780">
                  <c:v>-2.9342059879389701</c:v>
                </c:pt>
                <c:pt idx="5781">
                  <c:v>5.7968786245996196</c:v>
                </c:pt>
                <c:pt idx="5782">
                  <c:v>-2.5193461260463401</c:v>
                </c:pt>
                <c:pt idx="5783">
                  <c:v>-0.45980873750673601</c:v>
                </c:pt>
                <c:pt idx="5784">
                  <c:v>5.4137252782586298</c:v>
                </c:pt>
                <c:pt idx="5785">
                  <c:v>-1.4461656941438401</c:v>
                </c:pt>
                <c:pt idx="5786">
                  <c:v>-1.58173220734916</c:v>
                </c:pt>
                <c:pt idx="5787">
                  <c:v>-2.3192797506038101</c:v>
                </c:pt>
                <c:pt idx="5788">
                  <c:v>3.6214124575430899</c:v>
                </c:pt>
                <c:pt idx="5789">
                  <c:v>-1.19222334417766</c:v>
                </c:pt>
                <c:pt idx="5790">
                  <c:v>-3.37379360483077</c:v>
                </c:pt>
                <c:pt idx="5791">
                  <c:v>3.9529773496140601</c:v>
                </c:pt>
                <c:pt idx="5792">
                  <c:v>0.18871823665434001</c:v>
                </c:pt>
                <c:pt idx="5793">
                  <c:v>4.9601251106249604</c:v>
                </c:pt>
                <c:pt idx="5794">
                  <c:v>2.8772548319290601</c:v>
                </c:pt>
                <c:pt idx="5795">
                  <c:v>-2.8209657951551801</c:v>
                </c:pt>
                <c:pt idx="5796">
                  <c:v>-1.34689849166298</c:v>
                </c:pt>
                <c:pt idx="5797">
                  <c:v>-1.93812471798376</c:v>
                </c:pt>
                <c:pt idx="5798">
                  <c:v>-3.44025737692282</c:v>
                </c:pt>
                <c:pt idx="5799">
                  <c:v>-1.4907654216087001</c:v>
                </c:pt>
                <c:pt idx="5800">
                  <c:v>-3.7032501456377198</c:v>
                </c:pt>
                <c:pt idx="5801">
                  <c:v>-2.0553099796008198</c:v>
                </c:pt>
                <c:pt idx="5802">
                  <c:v>0.53600041338678805</c:v>
                </c:pt>
                <c:pt idx="5803">
                  <c:v>-4.22701563927893</c:v>
                </c:pt>
                <c:pt idx="5804">
                  <c:v>-3.28088992485339</c:v>
                </c:pt>
                <c:pt idx="5805">
                  <c:v>-3.0102005952075301</c:v>
                </c:pt>
                <c:pt idx="5806">
                  <c:v>5.6771329003403102</c:v>
                </c:pt>
                <c:pt idx="5807">
                  <c:v>-4.0004904582718099</c:v>
                </c:pt>
                <c:pt idx="5808">
                  <c:v>-1.1994808260228</c:v>
                </c:pt>
                <c:pt idx="5809">
                  <c:v>-0.64728367182476299</c:v>
                </c:pt>
                <c:pt idx="5810">
                  <c:v>-1.2307022923462101</c:v>
                </c:pt>
                <c:pt idx="5811">
                  <c:v>-1.15314953630516</c:v>
                </c:pt>
                <c:pt idx="5812">
                  <c:v>-2.4924389103343798</c:v>
                </c:pt>
                <c:pt idx="5813">
                  <c:v>-0.70528186419287897</c:v>
                </c:pt>
                <c:pt idx="5814">
                  <c:v>-1.9116297226557699</c:v>
                </c:pt>
                <c:pt idx="5815">
                  <c:v>3.7537913789102002</c:v>
                </c:pt>
                <c:pt idx="5816">
                  <c:v>-1.66307756264236</c:v>
                </c:pt>
                <c:pt idx="5817">
                  <c:v>-1.0800265960653701</c:v>
                </c:pt>
                <c:pt idx="5818">
                  <c:v>-4.50542623314732</c:v>
                </c:pt>
                <c:pt idx="5819">
                  <c:v>-3.6475589130768298</c:v>
                </c:pt>
                <c:pt idx="5820">
                  <c:v>0.498870265299801</c:v>
                </c:pt>
                <c:pt idx="5821">
                  <c:v>4.2520823448112797</c:v>
                </c:pt>
                <c:pt idx="5822">
                  <c:v>-1.6023336312624401</c:v>
                </c:pt>
                <c:pt idx="5823">
                  <c:v>-2.8179628322854202</c:v>
                </c:pt>
                <c:pt idx="5824">
                  <c:v>-1.6893275663329199</c:v>
                </c:pt>
                <c:pt idx="5825">
                  <c:v>4.1920508269741497</c:v>
                </c:pt>
                <c:pt idx="5826">
                  <c:v>3.9526559954466101</c:v>
                </c:pt>
                <c:pt idx="5827">
                  <c:v>3.9788753510828201</c:v>
                </c:pt>
                <c:pt idx="5828">
                  <c:v>-0.199989583281803</c:v>
                </c:pt>
                <c:pt idx="5829">
                  <c:v>2.6738897446837</c:v>
                </c:pt>
                <c:pt idx="5830">
                  <c:v>3.4972622348794302</c:v>
                </c:pt>
                <c:pt idx="5831">
                  <c:v>2.8966129025330298</c:v>
                </c:pt>
                <c:pt idx="5832">
                  <c:v>-2.7470517892498298</c:v>
                </c:pt>
                <c:pt idx="5833">
                  <c:v>0.27474529189764002</c:v>
                </c:pt>
                <c:pt idx="5834">
                  <c:v>4.5624412453943801</c:v>
                </c:pt>
                <c:pt idx="5835">
                  <c:v>-3.1394809289900398</c:v>
                </c:pt>
                <c:pt idx="5836">
                  <c:v>4.3188178383677398</c:v>
                </c:pt>
                <c:pt idx="5837">
                  <c:v>4.0245609145623797</c:v>
                </c:pt>
                <c:pt idx="5838">
                  <c:v>-2.2978716532302399</c:v>
                </c:pt>
                <c:pt idx="5839">
                  <c:v>4.4222707577797902</c:v>
                </c:pt>
                <c:pt idx="5840">
                  <c:v>-1.7167629161385201</c:v>
                </c:pt>
                <c:pt idx="5841">
                  <c:v>2.3685873073842099</c:v>
                </c:pt>
                <c:pt idx="5842">
                  <c:v>0.93760866941052401</c:v>
                </c:pt>
                <c:pt idx="5843">
                  <c:v>-2.6461031083644002</c:v>
                </c:pt>
                <c:pt idx="5844">
                  <c:v>3.9140539890097599</c:v>
                </c:pt>
                <c:pt idx="5845">
                  <c:v>-2.8305516718411901</c:v>
                </c:pt>
                <c:pt idx="5846">
                  <c:v>5.3141435317332704</c:v>
                </c:pt>
                <c:pt idx="5847">
                  <c:v>4.3848237155248402</c:v>
                </c:pt>
                <c:pt idx="5848">
                  <c:v>-3.83415947043996</c:v>
                </c:pt>
                <c:pt idx="5849">
                  <c:v>-0.442591567253866</c:v>
                </c:pt>
                <c:pt idx="5850">
                  <c:v>-5.2963142417107001</c:v>
                </c:pt>
                <c:pt idx="5851">
                  <c:v>-2.8264251884900502</c:v>
                </c:pt>
                <c:pt idx="5852">
                  <c:v>3.1077069250889102</c:v>
                </c:pt>
                <c:pt idx="5853">
                  <c:v>-3.5216910014736702</c:v>
                </c:pt>
                <c:pt idx="5854">
                  <c:v>-1.8819129243353301</c:v>
                </c:pt>
                <c:pt idx="5855">
                  <c:v>6.7849411750873596</c:v>
                </c:pt>
                <c:pt idx="5856">
                  <c:v>4.6320687189707197</c:v>
                </c:pt>
                <c:pt idx="5857">
                  <c:v>-2.7542764984147401</c:v>
                </c:pt>
                <c:pt idx="5858">
                  <c:v>-3.0152126991533299</c:v>
                </c:pt>
                <c:pt idx="5859">
                  <c:v>4.3569974292510896</c:v>
                </c:pt>
                <c:pt idx="5860">
                  <c:v>-2.7593736791935002</c:v>
                </c:pt>
                <c:pt idx="5861">
                  <c:v>-2.5681492466228302</c:v>
                </c:pt>
                <c:pt idx="5862">
                  <c:v>-3.4968864145453198</c:v>
                </c:pt>
                <c:pt idx="5863">
                  <c:v>-2.6279634448130098</c:v>
                </c:pt>
                <c:pt idx="5864">
                  <c:v>5.5457424224446896</c:v>
                </c:pt>
                <c:pt idx="5865">
                  <c:v>-2.1955951226130699</c:v>
                </c:pt>
                <c:pt idx="5866">
                  <c:v>-2.1284399195745798</c:v>
                </c:pt>
                <c:pt idx="5867">
                  <c:v>-0.64986588476006901</c:v>
                </c:pt>
                <c:pt idx="5868">
                  <c:v>4.3231061547932796</c:v>
                </c:pt>
                <c:pt idx="5869">
                  <c:v>5.5951399623348497</c:v>
                </c:pt>
                <c:pt idx="5870">
                  <c:v>5.2362860289807296</c:v>
                </c:pt>
                <c:pt idx="5871">
                  <c:v>-2.2421148840659502</c:v>
                </c:pt>
                <c:pt idx="5872">
                  <c:v>4.2741038689805597</c:v>
                </c:pt>
                <c:pt idx="5873">
                  <c:v>4.3994988580119898</c:v>
                </c:pt>
                <c:pt idx="5874">
                  <c:v>4.3722371242087403</c:v>
                </c:pt>
                <c:pt idx="5875">
                  <c:v>-1.4737102349643101</c:v>
                </c:pt>
                <c:pt idx="5876">
                  <c:v>-1.9715908434089799</c:v>
                </c:pt>
                <c:pt idx="5877">
                  <c:v>-2.7535010684787302</c:v>
                </c:pt>
                <c:pt idx="5878">
                  <c:v>-3.2049395269000902</c:v>
                </c:pt>
                <c:pt idx="5879">
                  <c:v>-0.48081732573621799</c:v>
                </c:pt>
                <c:pt idx="5880">
                  <c:v>-2.13891411075008</c:v>
                </c:pt>
                <c:pt idx="5881">
                  <c:v>5.5349899524486101</c:v>
                </c:pt>
                <c:pt idx="5882">
                  <c:v>-2.60203409277426</c:v>
                </c:pt>
                <c:pt idx="5883">
                  <c:v>-0.67611713338965795</c:v>
                </c:pt>
                <c:pt idx="5884">
                  <c:v>-0.20730609346573201</c:v>
                </c:pt>
                <c:pt idx="5885">
                  <c:v>-1.37702921931716</c:v>
                </c:pt>
                <c:pt idx="5886">
                  <c:v>3.2736781605366301</c:v>
                </c:pt>
                <c:pt idx="5887">
                  <c:v>-3.21195390849666</c:v>
                </c:pt>
                <c:pt idx="5888">
                  <c:v>-1.3976521378617901</c:v>
                </c:pt>
                <c:pt idx="5889">
                  <c:v>-1.9505297757103499</c:v>
                </c:pt>
                <c:pt idx="5890">
                  <c:v>4.2266510488520703</c:v>
                </c:pt>
                <c:pt idx="5891">
                  <c:v>5.0321458451153003</c:v>
                </c:pt>
                <c:pt idx="5892">
                  <c:v>-1.16183237997092</c:v>
                </c:pt>
                <c:pt idx="5893">
                  <c:v>-0.51548631012074198</c:v>
                </c:pt>
                <c:pt idx="5894">
                  <c:v>4.6439436858466898</c:v>
                </c:pt>
                <c:pt idx="5895">
                  <c:v>3.1858900923566398</c:v>
                </c:pt>
                <c:pt idx="5896">
                  <c:v>-2.0256742238263001</c:v>
                </c:pt>
                <c:pt idx="5897">
                  <c:v>-0.15757644448661101</c:v>
                </c:pt>
                <c:pt idx="5898">
                  <c:v>3.3061905866973</c:v>
                </c:pt>
                <c:pt idx="5899">
                  <c:v>4.1432718651812896</c:v>
                </c:pt>
                <c:pt idx="5900">
                  <c:v>-0.65389794492955</c:v>
                </c:pt>
                <c:pt idx="5901">
                  <c:v>-0.254017574553973</c:v>
                </c:pt>
                <c:pt idx="5902">
                  <c:v>-1.39558994725906</c:v>
                </c:pt>
                <c:pt idx="5903">
                  <c:v>-3.4707117465958599</c:v>
                </c:pt>
                <c:pt idx="5904">
                  <c:v>-3.5625663748136098</c:v>
                </c:pt>
                <c:pt idx="5905">
                  <c:v>4.8631151349021096</c:v>
                </c:pt>
                <c:pt idx="5906">
                  <c:v>-1.54480580775853</c:v>
                </c:pt>
                <c:pt idx="5907">
                  <c:v>-0.89021007440711497</c:v>
                </c:pt>
                <c:pt idx="5908">
                  <c:v>7.7323572358078902E-3</c:v>
                </c:pt>
                <c:pt idx="5909">
                  <c:v>-2.9492730097865301</c:v>
                </c:pt>
                <c:pt idx="5910">
                  <c:v>-0.55509826878300095</c:v>
                </c:pt>
                <c:pt idx="5911">
                  <c:v>-1.3903423416618499</c:v>
                </c:pt>
                <c:pt idx="5912">
                  <c:v>-1.1938837145329799</c:v>
                </c:pt>
                <c:pt idx="5913">
                  <c:v>3.41775272696955</c:v>
                </c:pt>
                <c:pt idx="5914">
                  <c:v>-7.7075054860553202E-2</c:v>
                </c:pt>
                <c:pt idx="5915">
                  <c:v>2.9772642664569799</c:v>
                </c:pt>
                <c:pt idx="5916">
                  <c:v>-1.5974279302533601</c:v>
                </c:pt>
                <c:pt idx="5917">
                  <c:v>-3.1962889316721701</c:v>
                </c:pt>
                <c:pt idx="5918">
                  <c:v>4.0595703264890703</c:v>
                </c:pt>
                <c:pt idx="5919">
                  <c:v>-1.9249953844771099</c:v>
                </c:pt>
                <c:pt idx="5920">
                  <c:v>-1.04803531621867</c:v>
                </c:pt>
                <c:pt idx="5921">
                  <c:v>-2.5892639549540299</c:v>
                </c:pt>
                <c:pt idx="5922">
                  <c:v>4.7917515218079201</c:v>
                </c:pt>
                <c:pt idx="5923">
                  <c:v>6.0285450411989698</c:v>
                </c:pt>
                <c:pt idx="5924">
                  <c:v>-1.25328991516628</c:v>
                </c:pt>
                <c:pt idx="5925">
                  <c:v>5.4570940439494304</c:v>
                </c:pt>
                <c:pt idx="5926">
                  <c:v>-2.3372719850208399</c:v>
                </c:pt>
                <c:pt idx="5927">
                  <c:v>-1.99956333787332</c:v>
                </c:pt>
                <c:pt idx="5928">
                  <c:v>4.5714447040267299</c:v>
                </c:pt>
                <c:pt idx="5929">
                  <c:v>-4.0635198236169003</c:v>
                </c:pt>
                <c:pt idx="5930">
                  <c:v>-3.0432765742994201</c:v>
                </c:pt>
                <c:pt idx="5931">
                  <c:v>-3.4957021302771998</c:v>
                </c:pt>
                <c:pt idx="5932">
                  <c:v>-0.62597588742724197</c:v>
                </c:pt>
                <c:pt idx="5933">
                  <c:v>4.6445774890625904</c:v>
                </c:pt>
                <c:pt idx="5934">
                  <c:v>-0.97113263283250095</c:v>
                </c:pt>
                <c:pt idx="5935">
                  <c:v>4.3008508172095903</c:v>
                </c:pt>
                <c:pt idx="5936">
                  <c:v>-2.1331734540172902</c:v>
                </c:pt>
                <c:pt idx="5937">
                  <c:v>-0.36771600754009098</c:v>
                </c:pt>
                <c:pt idx="5938">
                  <c:v>-0.51587617602612301</c:v>
                </c:pt>
                <c:pt idx="5939">
                  <c:v>-0.63542941048242696</c:v>
                </c:pt>
                <c:pt idx="5940">
                  <c:v>5.6472817366707497</c:v>
                </c:pt>
                <c:pt idx="5941">
                  <c:v>5.3454465062405703</c:v>
                </c:pt>
                <c:pt idx="5942">
                  <c:v>-1.7994214586294901</c:v>
                </c:pt>
                <c:pt idx="5943">
                  <c:v>-3.1324298667279402</c:v>
                </c:pt>
                <c:pt idx="5944">
                  <c:v>1.15197362964868</c:v>
                </c:pt>
                <c:pt idx="5945">
                  <c:v>-2.0988984936215598</c:v>
                </c:pt>
                <c:pt idx="5946">
                  <c:v>-1.01781857729459</c:v>
                </c:pt>
                <c:pt idx="5947">
                  <c:v>-1.0718295894709799</c:v>
                </c:pt>
                <c:pt idx="5948">
                  <c:v>-4.7356773709083502</c:v>
                </c:pt>
                <c:pt idx="5949">
                  <c:v>-0.86648343939815897</c:v>
                </c:pt>
                <c:pt idx="5950">
                  <c:v>-2.6144729667175999</c:v>
                </c:pt>
                <c:pt idx="5951">
                  <c:v>-0.98840689504245804</c:v>
                </c:pt>
                <c:pt idx="5952">
                  <c:v>4.9994080529819396</c:v>
                </c:pt>
                <c:pt idx="5953">
                  <c:v>3.03201808685444</c:v>
                </c:pt>
                <c:pt idx="5954">
                  <c:v>-1.73295112528761</c:v>
                </c:pt>
                <c:pt idx="5955">
                  <c:v>6.0569130129026396</c:v>
                </c:pt>
                <c:pt idx="5956">
                  <c:v>-0.35431348379468097</c:v>
                </c:pt>
                <c:pt idx="5957">
                  <c:v>5.8097458396757196</c:v>
                </c:pt>
                <c:pt idx="5958">
                  <c:v>-1.0677420095574399</c:v>
                </c:pt>
                <c:pt idx="5959">
                  <c:v>3.8781468915978201</c:v>
                </c:pt>
                <c:pt idx="5960">
                  <c:v>-1.3905084023266301</c:v>
                </c:pt>
                <c:pt idx="5961">
                  <c:v>-2.1975045934400099</c:v>
                </c:pt>
                <c:pt idx="5962">
                  <c:v>-4.1749683505954804</c:v>
                </c:pt>
                <c:pt idx="5963">
                  <c:v>5.38657577572378</c:v>
                </c:pt>
                <c:pt idx="5964">
                  <c:v>3.1410284707630498</c:v>
                </c:pt>
                <c:pt idx="5965">
                  <c:v>-2.4200371080336902</c:v>
                </c:pt>
                <c:pt idx="5966">
                  <c:v>3.59546577965676</c:v>
                </c:pt>
                <c:pt idx="5967">
                  <c:v>3.3497722650389501</c:v>
                </c:pt>
                <c:pt idx="5968">
                  <c:v>4.8975726055253803</c:v>
                </c:pt>
                <c:pt idx="5969">
                  <c:v>-0.88628868181792297</c:v>
                </c:pt>
                <c:pt idx="5970">
                  <c:v>4.0954633224787296</c:v>
                </c:pt>
                <c:pt idx="5971">
                  <c:v>2.4864299124876701</c:v>
                </c:pt>
                <c:pt idx="5972">
                  <c:v>3.3873924511994198</c:v>
                </c:pt>
                <c:pt idx="5973">
                  <c:v>-2.9677018990796098</c:v>
                </c:pt>
                <c:pt idx="5974">
                  <c:v>-1.3607284263413399</c:v>
                </c:pt>
                <c:pt idx="5975">
                  <c:v>-1.7353898409792601</c:v>
                </c:pt>
                <c:pt idx="5976">
                  <c:v>0.30173932219501898</c:v>
                </c:pt>
                <c:pt idx="5977">
                  <c:v>0.61930168970130794</c:v>
                </c:pt>
                <c:pt idx="5978">
                  <c:v>-2.2633400427790402</c:v>
                </c:pt>
                <c:pt idx="5979">
                  <c:v>3.3150364744143599</c:v>
                </c:pt>
                <c:pt idx="5980">
                  <c:v>5.6496390853506799</c:v>
                </c:pt>
                <c:pt idx="5981">
                  <c:v>-2.5920795737406501</c:v>
                </c:pt>
                <c:pt idx="5982">
                  <c:v>-3.7331724047597299</c:v>
                </c:pt>
                <c:pt idx="5983">
                  <c:v>-0.49514682109128899</c:v>
                </c:pt>
                <c:pt idx="5984">
                  <c:v>-1.6861308986052099</c:v>
                </c:pt>
                <c:pt idx="5985">
                  <c:v>0.35498943336293798</c:v>
                </c:pt>
                <c:pt idx="5986">
                  <c:v>5.7622121247999001</c:v>
                </c:pt>
                <c:pt idx="5987">
                  <c:v>4.8831754214943697</c:v>
                </c:pt>
                <c:pt idx="5988">
                  <c:v>-1.30565013525538</c:v>
                </c:pt>
                <c:pt idx="5989">
                  <c:v>-1.9481762932355</c:v>
                </c:pt>
                <c:pt idx="5990">
                  <c:v>0.90518590813170596</c:v>
                </c:pt>
                <c:pt idx="5991">
                  <c:v>-0.31058062193778901</c:v>
                </c:pt>
                <c:pt idx="5992">
                  <c:v>-2.6820393533226401</c:v>
                </c:pt>
                <c:pt idx="5993">
                  <c:v>-3.4034023331080898</c:v>
                </c:pt>
                <c:pt idx="5994">
                  <c:v>-0.62657153067498095</c:v>
                </c:pt>
                <c:pt idx="5995">
                  <c:v>-3.3258004359810802</c:v>
                </c:pt>
                <c:pt idx="5996">
                  <c:v>-2.13153893594321</c:v>
                </c:pt>
                <c:pt idx="5997">
                  <c:v>-3.4011025699755999</c:v>
                </c:pt>
                <c:pt idx="5998">
                  <c:v>-0.453460037260983</c:v>
                </c:pt>
                <c:pt idx="5999">
                  <c:v>5.1489555070721202</c:v>
                </c:pt>
                <c:pt idx="6000">
                  <c:v>0.30877386272712598</c:v>
                </c:pt>
                <c:pt idx="6001">
                  <c:v>5.4316607565949502</c:v>
                </c:pt>
                <c:pt idx="6002">
                  <c:v>-1.6730335545593999</c:v>
                </c:pt>
                <c:pt idx="6003">
                  <c:v>5.1223006524397601</c:v>
                </c:pt>
                <c:pt idx="6004">
                  <c:v>-1.43267836264436</c:v>
                </c:pt>
                <c:pt idx="6005">
                  <c:v>-1.81675172698808</c:v>
                </c:pt>
                <c:pt idx="6006">
                  <c:v>-1.86234433080732</c:v>
                </c:pt>
                <c:pt idx="6007">
                  <c:v>-1.20416856573949</c:v>
                </c:pt>
                <c:pt idx="6008">
                  <c:v>5.0413960220014502</c:v>
                </c:pt>
                <c:pt idx="6009">
                  <c:v>4.8085158935178196</c:v>
                </c:pt>
                <c:pt idx="6010">
                  <c:v>-1.36328318172804</c:v>
                </c:pt>
                <c:pt idx="6011">
                  <c:v>-4.2364452316213796</c:v>
                </c:pt>
                <c:pt idx="6012">
                  <c:v>-2.0206001777249298</c:v>
                </c:pt>
                <c:pt idx="6013">
                  <c:v>-2.39584778561805</c:v>
                </c:pt>
                <c:pt idx="6014">
                  <c:v>-0.77492610112529003</c:v>
                </c:pt>
                <c:pt idx="6015">
                  <c:v>-0.66156341417199405</c:v>
                </c:pt>
                <c:pt idx="6016">
                  <c:v>-3.15914452800547</c:v>
                </c:pt>
                <c:pt idx="6017">
                  <c:v>-0.36575938543909098</c:v>
                </c:pt>
                <c:pt idx="6018">
                  <c:v>-2.1289288752876301</c:v>
                </c:pt>
                <c:pt idx="6019">
                  <c:v>-0.65311384131365102</c:v>
                </c:pt>
                <c:pt idx="6020">
                  <c:v>4.2068676589063001</c:v>
                </c:pt>
                <c:pt idx="6021">
                  <c:v>-0.76395676567535697</c:v>
                </c:pt>
                <c:pt idx="6022">
                  <c:v>-1.25026171547353</c:v>
                </c:pt>
                <c:pt idx="6023">
                  <c:v>5.97295487163617</c:v>
                </c:pt>
                <c:pt idx="6024">
                  <c:v>-1.4253490505625199</c:v>
                </c:pt>
                <c:pt idx="6025">
                  <c:v>4.6290110661323904</c:v>
                </c:pt>
                <c:pt idx="6026">
                  <c:v>3.69708637950417</c:v>
                </c:pt>
                <c:pt idx="6027">
                  <c:v>4.7373522126285303</c:v>
                </c:pt>
                <c:pt idx="6028">
                  <c:v>3.7302339691574602</c:v>
                </c:pt>
                <c:pt idx="6029">
                  <c:v>5.9457609577199504</c:v>
                </c:pt>
                <c:pt idx="6030">
                  <c:v>-0.15197269337039301</c:v>
                </c:pt>
                <c:pt idx="6031">
                  <c:v>-3.19892382603958</c:v>
                </c:pt>
                <c:pt idx="6032">
                  <c:v>-1.8584738554195299</c:v>
                </c:pt>
                <c:pt idx="6033">
                  <c:v>-3.9501030777752999</c:v>
                </c:pt>
                <c:pt idx="6034">
                  <c:v>-3.1211696975307999</c:v>
                </c:pt>
                <c:pt idx="6035">
                  <c:v>-0.87686340705380295</c:v>
                </c:pt>
                <c:pt idx="6036">
                  <c:v>-1.7707982499311501</c:v>
                </c:pt>
                <c:pt idx="6037">
                  <c:v>-2.2458013669725099</c:v>
                </c:pt>
                <c:pt idx="6038">
                  <c:v>-1.61936080881644</c:v>
                </c:pt>
                <c:pt idx="6039">
                  <c:v>-2.1318573056985901</c:v>
                </c:pt>
                <c:pt idx="6040">
                  <c:v>2.5861077454922801</c:v>
                </c:pt>
                <c:pt idx="6041">
                  <c:v>3.9910150959011998</c:v>
                </c:pt>
                <c:pt idx="6042">
                  <c:v>2.72324503132538</c:v>
                </c:pt>
                <c:pt idx="6043">
                  <c:v>-2.5165147036770601</c:v>
                </c:pt>
                <c:pt idx="6044">
                  <c:v>-3.5738361851414999</c:v>
                </c:pt>
                <c:pt idx="6045">
                  <c:v>-2.1485815564583501</c:v>
                </c:pt>
                <c:pt idx="6046">
                  <c:v>-0.70075091298383896</c:v>
                </c:pt>
                <c:pt idx="6047">
                  <c:v>3.9062813843606001</c:v>
                </c:pt>
                <c:pt idx="6048">
                  <c:v>-9.1866798994044696E-4</c:v>
                </c:pt>
                <c:pt idx="6049">
                  <c:v>-0.957264528960039</c:v>
                </c:pt>
                <c:pt idx="6050">
                  <c:v>-1.08627832781458</c:v>
                </c:pt>
                <c:pt idx="6051">
                  <c:v>4.0978510115725904</c:v>
                </c:pt>
                <c:pt idx="6052">
                  <c:v>5.3099099089866098</c:v>
                </c:pt>
                <c:pt idx="6053">
                  <c:v>-2.3074132960131402</c:v>
                </c:pt>
                <c:pt idx="6054">
                  <c:v>-3.0392221651885301</c:v>
                </c:pt>
                <c:pt idx="6055">
                  <c:v>-2.7135682149566702</c:v>
                </c:pt>
                <c:pt idx="6056">
                  <c:v>-0.564356335622476</c:v>
                </c:pt>
                <c:pt idx="6057">
                  <c:v>-0.36530823544546398</c:v>
                </c:pt>
                <c:pt idx="6058">
                  <c:v>-2.6625160057169799</c:v>
                </c:pt>
                <c:pt idx="6059">
                  <c:v>-1.9457601855067099</c:v>
                </c:pt>
                <c:pt idx="6060">
                  <c:v>-1.94331668037717</c:v>
                </c:pt>
                <c:pt idx="6061">
                  <c:v>-2.8864381882930301</c:v>
                </c:pt>
                <c:pt idx="6062">
                  <c:v>-3.3811633741193701</c:v>
                </c:pt>
                <c:pt idx="6063">
                  <c:v>4.0286947034606104</c:v>
                </c:pt>
                <c:pt idx="6064">
                  <c:v>5.5374318629061703</c:v>
                </c:pt>
                <c:pt idx="6065">
                  <c:v>3.19129887009308</c:v>
                </c:pt>
                <c:pt idx="6066">
                  <c:v>4.99345824723253</c:v>
                </c:pt>
                <c:pt idx="6067">
                  <c:v>-0.77188691332116099</c:v>
                </c:pt>
                <c:pt idx="6068">
                  <c:v>-2.76582584521518</c:v>
                </c:pt>
                <c:pt idx="6069">
                  <c:v>4.2630713217094698</c:v>
                </c:pt>
                <c:pt idx="6070">
                  <c:v>-2.7215563403485898</c:v>
                </c:pt>
                <c:pt idx="6071">
                  <c:v>-1.8567922903967</c:v>
                </c:pt>
                <c:pt idx="6072">
                  <c:v>-1.3569324620232801</c:v>
                </c:pt>
                <c:pt idx="6073">
                  <c:v>2.2759320080278402E-2</c:v>
                </c:pt>
                <c:pt idx="6074">
                  <c:v>-3.3793960106111101</c:v>
                </c:pt>
                <c:pt idx="6075">
                  <c:v>-3.9867792365569201</c:v>
                </c:pt>
                <c:pt idx="6076">
                  <c:v>3.1633278588993501</c:v>
                </c:pt>
                <c:pt idx="6077">
                  <c:v>4.0845843677926199</c:v>
                </c:pt>
                <c:pt idx="6078">
                  <c:v>3.9404090858642702</c:v>
                </c:pt>
                <c:pt idx="6079">
                  <c:v>-3.2574935985055902</c:v>
                </c:pt>
                <c:pt idx="6080">
                  <c:v>3.8151386313648898</c:v>
                </c:pt>
                <c:pt idx="6081">
                  <c:v>4.4867172093020704</c:v>
                </c:pt>
                <c:pt idx="6082">
                  <c:v>-2.5251324621392199</c:v>
                </c:pt>
                <c:pt idx="6083">
                  <c:v>5.1969804591586</c:v>
                </c:pt>
                <c:pt idx="6084">
                  <c:v>-5.96890933702287E-2</c:v>
                </c:pt>
                <c:pt idx="6085">
                  <c:v>-1.8675035407051701</c:v>
                </c:pt>
                <c:pt idx="6086">
                  <c:v>-0.67884374283490601</c:v>
                </c:pt>
                <c:pt idx="6087">
                  <c:v>-1.6073150109738501</c:v>
                </c:pt>
                <c:pt idx="6088">
                  <c:v>-0.52737852534149399</c:v>
                </c:pt>
                <c:pt idx="6089">
                  <c:v>4.5746772179686301</c:v>
                </c:pt>
                <c:pt idx="6090">
                  <c:v>-2.0500015904700502</c:v>
                </c:pt>
                <c:pt idx="6091">
                  <c:v>-1.65558005797135</c:v>
                </c:pt>
                <c:pt idx="6092">
                  <c:v>3.61969469393902</c:v>
                </c:pt>
                <c:pt idx="6093">
                  <c:v>3.0600051541179898</c:v>
                </c:pt>
                <c:pt idx="6094">
                  <c:v>-1.4478026019772601</c:v>
                </c:pt>
                <c:pt idx="6095">
                  <c:v>-1.08831188255248</c:v>
                </c:pt>
                <c:pt idx="6096">
                  <c:v>-3.03502926399592</c:v>
                </c:pt>
                <c:pt idx="6097">
                  <c:v>-2.0350851483496002</c:v>
                </c:pt>
                <c:pt idx="6098">
                  <c:v>-1.4580517143673</c:v>
                </c:pt>
                <c:pt idx="6099">
                  <c:v>-1.1841774139561601</c:v>
                </c:pt>
                <c:pt idx="6100">
                  <c:v>5.3956425602160101</c:v>
                </c:pt>
                <c:pt idx="6101">
                  <c:v>0.67191269908791695</c:v>
                </c:pt>
                <c:pt idx="6102">
                  <c:v>-1.47215273951332</c:v>
                </c:pt>
                <c:pt idx="6103">
                  <c:v>-0.77699644409495405</c:v>
                </c:pt>
                <c:pt idx="6104">
                  <c:v>-2.2895006452025801</c:v>
                </c:pt>
                <c:pt idx="6105">
                  <c:v>3.64689429361185</c:v>
                </c:pt>
                <c:pt idx="6106">
                  <c:v>-2.3269858476230998</c:v>
                </c:pt>
                <c:pt idx="6107">
                  <c:v>-2.8017902997755399</c:v>
                </c:pt>
                <c:pt idx="6108">
                  <c:v>3.3449738555757</c:v>
                </c:pt>
                <c:pt idx="6109">
                  <c:v>-0.83975647621035399</c:v>
                </c:pt>
                <c:pt idx="6110">
                  <c:v>-4.2518671474678902</c:v>
                </c:pt>
                <c:pt idx="6111">
                  <c:v>-3.0798145738083398</c:v>
                </c:pt>
                <c:pt idx="6112">
                  <c:v>-1.72688164040918</c:v>
                </c:pt>
                <c:pt idx="6113">
                  <c:v>-1.19712293509849</c:v>
                </c:pt>
                <c:pt idx="6114">
                  <c:v>-1.2710442531361399</c:v>
                </c:pt>
                <c:pt idx="6115">
                  <c:v>-1.30988044387453</c:v>
                </c:pt>
                <c:pt idx="6116">
                  <c:v>-2.68762257294643</c:v>
                </c:pt>
                <c:pt idx="6117">
                  <c:v>5.71682827324992</c:v>
                </c:pt>
                <c:pt idx="6118">
                  <c:v>-0.16439542304598401</c:v>
                </c:pt>
                <c:pt idx="6119">
                  <c:v>-2.82435015390557</c:v>
                </c:pt>
                <c:pt idx="6120">
                  <c:v>4.04005015254286</c:v>
                </c:pt>
                <c:pt idx="6121">
                  <c:v>3.4081670681719798</c:v>
                </c:pt>
                <c:pt idx="6122">
                  <c:v>-2.74081448470616</c:v>
                </c:pt>
                <c:pt idx="6123">
                  <c:v>-2.7786143713270501</c:v>
                </c:pt>
                <c:pt idx="6124">
                  <c:v>-1.63071580374832</c:v>
                </c:pt>
                <c:pt idx="6125">
                  <c:v>4.2008678555263597</c:v>
                </c:pt>
                <c:pt idx="6126">
                  <c:v>4.04582018623727</c:v>
                </c:pt>
                <c:pt idx="6127">
                  <c:v>-6.7462163318628907E-2</c:v>
                </c:pt>
                <c:pt idx="6128">
                  <c:v>-3.6262195945918498</c:v>
                </c:pt>
                <c:pt idx="6129">
                  <c:v>4.0452626470326001</c:v>
                </c:pt>
                <c:pt idx="6130">
                  <c:v>5.1561940707040499</c:v>
                </c:pt>
                <c:pt idx="6131">
                  <c:v>-0.99064424151941599</c:v>
                </c:pt>
                <c:pt idx="6132">
                  <c:v>4.3475125338338199</c:v>
                </c:pt>
                <c:pt idx="6133">
                  <c:v>-3.7917550362190502</c:v>
                </c:pt>
                <c:pt idx="6134">
                  <c:v>-1.1681110256809899</c:v>
                </c:pt>
                <c:pt idx="6135">
                  <c:v>3.8425309184822498</c:v>
                </c:pt>
                <c:pt idx="6136">
                  <c:v>3.0494943471353801</c:v>
                </c:pt>
                <c:pt idx="6137">
                  <c:v>2.7372120946546299</c:v>
                </c:pt>
                <c:pt idx="6138">
                  <c:v>-0.89366431936616897</c:v>
                </c:pt>
                <c:pt idx="6139">
                  <c:v>-1.56685040696995</c:v>
                </c:pt>
                <c:pt idx="6140">
                  <c:v>-3.4545562685528202</c:v>
                </c:pt>
                <c:pt idx="6141">
                  <c:v>-0.90839499290953796</c:v>
                </c:pt>
                <c:pt idx="6142">
                  <c:v>4.2354865358557898</c:v>
                </c:pt>
                <c:pt idx="6143">
                  <c:v>-1.36591977626163</c:v>
                </c:pt>
                <c:pt idx="6144">
                  <c:v>-2.2456269887781</c:v>
                </c:pt>
                <c:pt idx="6145">
                  <c:v>-0.93209876202875996</c:v>
                </c:pt>
                <c:pt idx="6146">
                  <c:v>-0.56752773538920298</c:v>
                </c:pt>
                <c:pt idx="6147">
                  <c:v>-0.57126114153521801</c:v>
                </c:pt>
                <c:pt idx="6148">
                  <c:v>5.4266710736375403</c:v>
                </c:pt>
                <c:pt idx="6149">
                  <c:v>-2.6968916875910498</c:v>
                </c:pt>
                <c:pt idx="6150">
                  <c:v>-4.0948369925377204</c:v>
                </c:pt>
                <c:pt idx="6151">
                  <c:v>3.9806132324690702</c:v>
                </c:pt>
                <c:pt idx="6152">
                  <c:v>-3.3261705905758001</c:v>
                </c:pt>
                <c:pt idx="6153">
                  <c:v>-1.38605494066891</c:v>
                </c:pt>
                <c:pt idx="6154">
                  <c:v>5.3181286353744399</c:v>
                </c:pt>
                <c:pt idx="6155">
                  <c:v>-2.3153578754535999</c:v>
                </c:pt>
                <c:pt idx="6156">
                  <c:v>-1.69058116678515</c:v>
                </c:pt>
                <c:pt idx="6157">
                  <c:v>-1.56961784993939</c:v>
                </c:pt>
                <c:pt idx="6158">
                  <c:v>-1.28389378288156</c:v>
                </c:pt>
                <c:pt idx="6159">
                  <c:v>-1.6327438888982899</c:v>
                </c:pt>
                <c:pt idx="6160">
                  <c:v>-2.08089617805323</c:v>
                </c:pt>
                <c:pt idx="6161">
                  <c:v>-1.26043990050413</c:v>
                </c:pt>
                <c:pt idx="6162">
                  <c:v>5.1570282874293003</c:v>
                </c:pt>
                <c:pt idx="6163">
                  <c:v>-1.52994118455433</c:v>
                </c:pt>
                <c:pt idx="6164">
                  <c:v>4.7907669854006096</c:v>
                </c:pt>
                <c:pt idx="6165">
                  <c:v>4.8490546477213297</c:v>
                </c:pt>
                <c:pt idx="6166">
                  <c:v>-1.7164484498168899</c:v>
                </c:pt>
                <c:pt idx="6167">
                  <c:v>4.6352252099208</c:v>
                </c:pt>
                <c:pt idx="6168">
                  <c:v>2.64590310102722</c:v>
                </c:pt>
                <c:pt idx="6169">
                  <c:v>-3.0677803368246401</c:v>
                </c:pt>
                <c:pt idx="6170">
                  <c:v>-2.7805656058791302</c:v>
                </c:pt>
                <c:pt idx="6171">
                  <c:v>-2.3407341401805599</c:v>
                </c:pt>
                <c:pt idx="6172">
                  <c:v>-2.6050923536130699</c:v>
                </c:pt>
                <c:pt idx="6173">
                  <c:v>4.5437837917651898</c:v>
                </c:pt>
                <c:pt idx="6174">
                  <c:v>-1.90003966011006</c:v>
                </c:pt>
                <c:pt idx="6175">
                  <c:v>2.8883911485599598</c:v>
                </c:pt>
                <c:pt idx="6176">
                  <c:v>-3.4726695597843902</c:v>
                </c:pt>
                <c:pt idx="6177">
                  <c:v>4.4330599781902196</c:v>
                </c:pt>
                <c:pt idx="6178">
                  <c:v>2.6048722603548802</c:v>
                </c:pt>
                <c:pt idx="6179">
                  <c:v>-1.4552338337895101</c:v>
                </c:pt>
                <c:pt idx="6180">
                  <c:v>0.41131889108009601</c:v>
                </c:pt>
                <c:pt idx="6181">
                  <c:v>-3.6233307395934098</c:v>
                </c:pt>
                <c:pt idx="6182">
                  <c:v>-2.66356394737763</c:v>
                </c:pt>
                <c:pt idx="6183">
                  <c:v>-3.1041900462646401</c:v>
                </c:pt>
                <c:pt idx="6184">
                  <c:v>-2.07249441869482</c:v>
                </c:pt>
                <c:pt idx="6185">
                  <c:v>-0.988023001682099</c:v>
                </c:pt>
                <c:pt idx="6186">
                  <c:v>-1.3733259896104699</c:v>
                </c:pt>
                <c:pt idx="6187">
                  <c:v>4.2095652094447704</c:v>
                </c:pt>
                <c:pt idx="6188">
                  <c:v>3.9010127835089001</c:v>
                </c:pt>
                <c:pt idx="6189">
                  <c:v>6.1390716352698096</c:v>
                </c:pt>
                <c:pt idx="6190">
                  <c:v>-1.44270420232319</c:v>
                </c:pt>
                <c:pt idx="6191">
                  <c:v>3.6639933508418898</c:v>
                </c:pt>
                <c:pt idx="6192">
                  <c:v>-1.7911832367145299</c:v>
                </c:pt>
                <c:pt idx="6193">
                  <c:v>-2.7428905230556699</c:v>
                </c:pt>
                <c:pt idx="6194">
                  <c:v>-2.0429250725051702</c:v>
                </c:pt>
                <c:pt idx="6195">
                  <c:v>2.8438490475628</c:v>
                </c:pt>
                <c:pt idx="6196">
                  <c:v>-2.4571229867515201</c:v>
                </c:pt>
                <c:pt idx="6197">
                  <c:v>-0.78020516165380305</c:v>
                </c:pt>
                <c:pt idx="6198">
                  <c:v>3.45354302709364</c:v>
                </c:pt>
                <c:pt idx="6199">
                  <c:v>-1.9446019748521499</c:v>
                </c:pt>
                <c:pt idx="6200">
                  <c:v>-1.0050823509498901</c:v>
                </c:pt>
                <c:pt idx="6201">
                  <c:v>4.5519772239904901</c:v>
                </c:pt>
                <c:pt idx="6202">
                  <c:v>-0.68614499968437104</c:v>
                </c:pt>
                <c:pt idx="6203">
                  <c:v>-2.6144961399821498</c:v>
                </c:pt>
                <c:pt idx="6204">
                  <c:v>-1.24603211225384</c:v>
                </c:pt>
                <c:pt idx="6205">
                  <c:v>-2.7197480574410999</c:v>
                </c:pt>
                <c:pt idx="6206">
                  <c:v>-1.0727247600563601</c:v>
                </c:pt>
                <c:pt idx="6207">
                  <c:v>5.3745795313722802</c:v>
                </c:pt>
                <c:pt idx="6208">
                  <c:v>3.6357116247046801</c:v>
                </c:pt>
                <c:pt idx="6209">
                  <c:v>-0.85966709638259597</c:v>
                </c:pt>
                <c:pt idx="6210">
                  <c:v>3.7934816842424302</c:v>
                </c:pt>
                <c:pt idx="6211">
                  <c:v>3.9927337260145599</c:v>
                </c:pt>
                <c:pt idx="6212">
                  <c:v>4.4586026221255599</c:v>
                </c:pt>
                <c:pt idx="6213">
                  <c:v>-1.7907305769469799</c:v>
                </c:pt>
                <c:pt idx="6214">
                  <c:v>-3.2728153926824199</c:v>
                </c:pt>
                <c:pt idx="6215">
                  <c:v>4.1534869423183602</c:v>
                </c:pt>
                <c:pt idx="6216">
                  <c:v>3.2441918177423599</c:v>
                </c:pt>
                <c:pt idx="6217">
                  <c:v>5.9834150813191398</c:v>
                </c:pt>
                <c:pt idx="6218">
                  <c:v>2.5473153912826598</c:v>
                </c:pt>
                <c:pt idx="6219">
                  <c:v>4.7876181897089998</c:v>
                </c:pt>
                <c:pt idx="6220">
                  <c:v>-0.80850858163330197</c:v>
                </c:pt>
                <c:pt idx="6221">
                  <c:v>5.1900977431526201</c:v>
                </c:pt>
                <c:pt idx="6222">
                  <c:v>4.0623344267019403</c:v>
                </c:pt>
                <c:pt idx="6223">
                  <c:v>-2.6941649657130502</c:v>
                </c:pt>
                <c:pt idx="6224">
                  <c:v>-1.04777415266772</c:v>
                </c:pt>
                <c:pt idx="6225">
                  <c:v>-1.3386762423593499</c:v>
                </c:pt>
                <c:pt idx="6226">
                  <c:v>-4.1290113427679698</c:v>
                </c:pt>
                <c:pt idx="6227">
                  <c:v>3.5002931401106401</c:v>
                </c:pt>
                <c:pt idx="6228">
                  <c:v>3.0430588760947601</c:v>
                </c:pt>
                <c:pt idx="6229">
                  <c:v>4.8172079274331896</c:v>
                </c:pt>
                <c:pt idx="6230">
                  <c:v>-3.1342270033675401</c:v>
                </c:pt>
                <c:pt idx="6231">
                  <c:v>5.0480559859729698E-2</c:v>
                </c:pt>
                <c:pt idx="6232">
                  <c:v>-2.58740550848845</c:v>
                </c:pt>
                <c:pt idx="6233">
                  <c:v>5.93498620940293</c:v>
                </c:pt>
                <c:pt idx="6234">
                  <c:v>-1.3434493971332999</c:v>
                </c:pt>
                <c:pt idx="6235">
                  <c:v>5.7034920338669703</c:v>
                </c:pt>
                <c:pt idx="6236">
                  <c:v>-0.38333487740018601</c:v>
                </c:pt>
                <c:pt idx="6237">
                  <c:v>3.77976066394347</c:v>
                </c:pt>
                <c:pt idx="6238">
                  <c:v>0.50061976114284801</c:v>
                </c:pt>
                <c:pt idx="6239">
                  <c:v>-1.4588090995267999</c:v>
                </c:pt>
                <c:pt idx="6240">
                  <c:v>5.2181140390676699</c:v>
                </c:pt>
                <c:pt idx="6241">
                  <c:v>-2.81526816038568</c:v>
                </c:pt>
                <c:pt idx="6242">
                  <c:v>3.14762796816902</c:v>
                </c:pt>
                <c:pt idx="6243">
                  <c:v>-2.9805831151989901</c:v>
                </c:pt>
                <c:pt idx="6244">
                  <c:v>-1.0120993336836299</c:v>
                </c:pt>
                <c:pt idx="6245">
                  <c:v>-3.33467619501263</c:v>
                </c:pt>
                <c:pt idx="6246">
                  <c:v>-3.14083943583698</c:v>
                </c:pt>
                <c:pt idx="6247">
                  <c:v>-2.0615696220940398</c:v>
                </c:pt>
                <c:pt idx="6248">
                  <c:v>5.1499600982015004</c:v>
                </c:pt>
                <c:pt idx="6249">
                  <c:v>-2.8376180696540199</c:v>
                </c:pt>
                <c:pt idx="6250">
                  <c:v>5.3712051241164396</c:v>
                </c:pt>
                <c:pt idx="6251">
                  <c:v>3.0230331836344</c:v>
                </c:pt>
                <c:pt idx="6252">
                  <c:v>-2.1860355863015202</c:v>
                </c:pt>
                <c:pt idx="6253">
                  <c:v>3.9633393363384899</c:v>
                </c:pt>
                <c:pt idx="6254">
                  <c:v>-2.36742987526838</c:v>
                </c:pt>
                <c:pt idx="6255">
                  <c:v>-9.5327199822921004E-3</c:v>
                </c:pt>
                <c:pt idx="6256">
                  <c:v>-3.4114239554033299</c:v>
                </c:pt>
                <c:pt idx="6257">
                  <c:v>4.1245124335021597</c:v>
                </c:pt>
                <c:pt idx="6258">
                  <c:v>4.7240656392235403</c:v>
                </c:pt>
                <c:pt idx="6259">
                  <c:v>-0.55049985341433005</c:v>
                </c:pt>
                <c:pt idx="6260">
                  <c:v>4.0953899302799899</c:v>
                </c:pt>
                <c:pt idx="6261">
                  <c:v>-1.31487475420649</c:v>
                </c:pt>
                <c:pt idx="6262">
                  <c:v>0.62924572658824496</c:v>
                </c:pt>
                <c:pt idx="6263">
                  <c:v>0.22148009628542301</c:v>
                </c:pt>
                <c:pt idx="6264">
                  <c:v>-1.7636040704245399</c:v>
                </c:pt>
                <c:pt idx="6265">
                  <c:v>2.98018202660931</c:v>
                </c:pt>
                <c:pt idx="6266">
                  <c:v>-2.2015082410637001</c:v>
                </c:pt>
                <c:pt idx="6267">
                  <c:v>6.07622521833345</c:v>
                </c:pt>
                <c:pt idx="6268">
                  <c:v>3.9329709987173403E-2</c:v>
                </c:pt>
                <c:pt idx="6269">
                  <c:v>-1.03382106545659</c:v>
                </c:pt>
                <c:pt idx="6270">
                  <c:v>-0.88406772054599903</c:v>
                </c:pt>
                <c:pt idx="6271">
                  <c:v>2.7890753722036998</c:v>
                </c:pt>
                <c:pt idx="6272">
                  <c:v>-0.55307494540895297</c:v>
                </c:pt>
                <c:pt idx="6273">
                  <c:v>-0.98286751746618595</c:v>
                </c:pt>
                <c:pt idx="6274">
                  <c:v>0.68846108840929598</c:v>
                </c:pt>
                <c:pt idx="6275">
                  <c:v>-2.4673852963146699</c:v>
                </c:pt>
                <c:pt idx="6276">
                  <c:v>2.9589432352111298</c:v>
                </c:pt>
                <c:pt idx="6277">
                  <c:v>-0.30571875252532599</c:v>
                </c:pt>
                <c:pt idx="6278">
                  <c:v>-1.3472636889904801</c:v>
                </c:pt>
                <c:pt idx="6279">
                  <c:v>-1.8196210389023699</c:v>
                </c:pt>
                <c:pt idx="6280">
                  <c:v>1.3207946571351401</c:v>
                </c:pt>
                <c:pt idx="6281">
                  <c:v>5.1575686154758102</c:v>
                </c:pt>
                <c:pt idx="6282">
                  <c:v>-3.2678374659261098</c:v>
                </c:pt>
                <c:pt idx="6283">
                  <c:v>4.5339708947992197</c:v>
                </c:pt>
                <c:pt idx="6284">
                  <c:v>-2.5234602783026299</c:v>
                </c:pt>
                <c:pt idx="6285">
                  <c:v>0.33888541156860702</c:v>
                </c:pt>
                <c:pt idx="6286">
                  <c:v>-2.8268743480656999</c:v>
                </c:pt>
                <c:pt idx="6287">
                  <c:v>-3.8805889961047599</c:v>
                </c:pt>
                <c:pt idx="6288">
                  <c:v>4.8452707145653902</c:v>
                </c:pt>
                <c:pt idx="6289">
                  <c:v>0.61142702287650497</c:v>
                </c:pt>
                <c:pt idx="6290">
                  <c:v>5.4721906514381304</c:v>
                </c:pt>
                <c:pt idx="6291">
                  <c:v>3.36226624892802</c:v>
                </c:pt>
                <c:pt idx="6292">
                  <c:v>4.2765161913327701</c:v>
                </c:pt>
                <c:pt idx="6293">
                  <c:v>3.8823085714864298</c:v>
                </c:pt>
                <c:pt idx="6294">
                  <c:v>-0.81608110621029895</c:v>
                </c:pt>
                <c:pt idx="6295">
                  <c:v>-1.6613056246848401</c:v>
                </c:pt>
                <c:pt idx="6296">
                  <c:v>-0.10707682197311801</c:v>
                </c:pt>
                <c:pt idx="6297">
                  <c:v>-1.94359049155326</c:v>
                </c:pt>
                <c:pt idx="6298">
                  <c:v>3.86828821102063</c:v>
                </c:pt>
                <c:pt idx="6299">
                  <c:v>4.6376882984312502</c:v>
                </c:pt>
                <c:pt idx="6300">
                  <c:v>-1.566750399742</c:v>
                </c:pt>
                <c:pt idx="6301">
                  <c:v>-1.92933557047774</c:v>
                </c:pt>
                <c:pt idx="6302">
                  <c:v>3.5720161715788299</c:v>
                </c:pt>
                <c:pt idx="6303">
                  <c:v>-0.27489228769018198</c:v>
                </c:pt>
                <c:pt idx="6304">
                  <c:v>-1.7493630866280401</c:v>
                </c:pt>
                <c:pt idx="6305">
                  <c:v>5.8716896381518797</c:v>
                </c:pt>
                <c:pt idx="6306">
                  <c:v>-1.2515242442997701</c:v>
                </c:pt>
                <c:pt idx="6307">
                  <c:v>-0.51885708679305498</c:v>
                </c:pt>
                <c:pt idx="6308">
                  <c:v>-1.4421742650015199</c:v>
                </c:pt>
                <c:pt idx="6309">
                  <c:v>-0.34918693219469699</c:v>
                </c:pt>
                <c:pt idx="6310">
                  <c:v>-0.64726490349375299</c:v>
                </c:pt>
                <c:pt idx="6311">
                  <c:v>-1.0677447427511699</c:v>
                </c:pt>
                <c:pt idx="6312">
                  <c:v>-1.12623047906878</c:v>
                </c:pt>
                <c:pt idx="6313">
                  <c:v>0.28309799932723201</c:v>
                </c:pt>
                <c:pt idx="6314">
                  <c:v>-2.54112535033665</c:v>
                </c:pt>
                <c:pt idx="6315">
                  <c:v>-1.1818222245855401</c:v>
                </c:pt>
                <c:pt idx="6316">
                  <c:v>-1.7195984727953499</c:v>
                </c:pt>
                <c:pt idx="6317">
                  <c:v>-0.35500033419919202</c:v>
                </c:pt>
                <c:pt idx="6318">
                  <c:v>-2.8343643606992601</c:v>
                </c:pt>
                <c:pt idx="6319">
                  <c:v>-2.4312430526012299</c:v>
                </c:pt>
                <c:pt idx="6320">
                  <c:v>0.72519779925900396</c:v>
                </c:pt>
                <c:pt idx="6321">
                  <c:v>-4.3452399156086603</c:v>
                </c:pt>
                <c:pt idx="6322">
                  <c:v>-2.74806143536075</c:v>
                </c:pt>
                <c:pt idx="6323">
                  <c:v>3.8422685838014199</c:v>
                </c:pt>
                <c:pt idx="6324">
                  <c:v>-2.1241224141690598</c:v>
                </c:pt>
                <c:pt idx="6325">
                  <c:v>-3.8903687547860999E-2</c:v>
                </c:pt>
                <c:pt idx="6326">
                  <c:v>-3.3516451882515801</c:v>
                </c:pt>
                <c:pt idx="6327">
                  <c:v>-9.2036241025821294E-2</c:v>
                </c:pt>
                <c:pt idx="6328">
                  <c:v>-3.74909704483819</c:v>
                </c:pt>
                <c:pt idx="6329">
                  <c:v>5.0041387871342504</c:v>
                </c:pt>
                <c:pt idx="6330">
                  <c:v>5.5294483791222397</c:v>
                </c:pt>
                <c:pt idx="6331">
                  <c:v>-1.90880376719728</c:v>
                </c:pt>
                <c:pt idx="6332">
                  <c:v>-0.38483430832999599</c:v>
                </c:pt>
                <c:pt idx="6333">
                  <c:v>0.19665057585397899</c:v>
                </c:pt>
                <c:pt idx="6334">
                  <c:v>-3.06116589686166</c:v>
                </c:pt>
                <c:pt idx="6335">
                  <c:v>4.4388782505778801</c:v>
                </c:pt>
                <c:pt idx="6336">
                  <c:v>3.6557281108034601</c:v>
                </c:pt>
                <c:pt idx="6337">
                  <c:v>-1.5583330933367301</c:v>
                </c:pt>
                <c:pt idx="6338">
                  <c:v>-4.0056791303432897</c:v>
                </c:pt>
                <c:pt idx="6339">
                  <c:v>-2.8801193376366698</c:v>
                </c:pt>
                <c:pt idx="6340">
                  <c:v>3.8850253353288098</c:v>
                </c:pt>
                <c:pt idx="6341">
                  <c:v>5.3612643970838301</c:v>
                </c:pt>
                <c:pt idx="6342">
                  <c:v>-4.8102592938575102</c:v>
                </c:pt>
                <c:pt idx="6343">
                  <c:v>-0.47114319915717501</c:v>
                </c:pt>
                <c:pt idx="6344">
                  <c:v>-1.7696606507941399</c:v>
                </c:pt>
                <c:pt idx="6345">
                  <c:v>-2.5014126051936598</c:v>
                </c:pt>
                <c:pt idx="6346">
                  <c:v>4.1777078492463602</c:v>
                </c:pt>
                <c:pt idx="6347">
                  <c:v>5.8425276278551896</c:v>
                </c:pt>
                <c:pt idx="6348">
                  <c:v>3.3690362849561599</c:v>
                </c:pt>
                <c:pt idx="6349">
                  <c:v>4.1582753711403502</c:v>
                </c:pt>
                <c:pt idx="6350">
                  <c:v>-0.50709724824631497</c:v>
                </c:pt>
                <c:pt idx="6351">
                  <c:v>4.6765099228467797</c:v>
                </c:pt>
                <c:pt idx="6352">
                  <c:v>3.41005107053553</c:v>
                </c:pt>
                <c:pt idx="6353">
                  <c:v>-0.79017454154520494</c:v>
                </c:pt>
                <c:pt idx="6354">
                  <c:v>-1.9384697476755599</c:v>
                </c:pt>
                <c:pt idx="6355">
                  <c:v>4.5151075847833804</c:v>
                </c:pt>
                <c:pt idx="6356">
                  <c:v>-3.44246642741988</c:v>
                </c:pt>
                <c:pt idx="6357">
                  <c:v>-2.38645146310661</c:v>
                </c:pt>
                <c:pt idx="6358">
                  <c:v>-0.54232855727292595</c:v>
                </c:pt>
                <c:pt idx="6359">
                  <c:v>3.7003053464401998</c:v>
                </c:pt>
                <c:pt idx="6360">
                  <c:v>-1.3381810261429801</c:v>
                </c:pt>
                <c:pt idx="6361">
                  <c:v>-0.29096417081352399</c:v>
                </c:pt>
                <c:pt idx="6362">
                  <c:v>3.3093234310605699</c:v>
                </c:pt>
                <c:pt idx="6363">
                  <c:v>4.89130641047824</c:v>
                </c:pt>
                <c:pt idx="6364">
                  <c:v>-1.7242099230354599</c:v>
                </c:pt>
                <c:pt idx="6365">
                  <c:v>-1.11070568150028</c:v>
                </c:pt>
                <c:pt idx="6366">
                  <c:v>-0.60335029517087002</c:v>
                </c:pt>
                <c:pt idx="6367">
                  <c:v>3.9265888737828401</c:v>
                </c:pt>
                <c:pt idx="6368">
                  <c:v>-3.8236983055425502</c:v>
                </c:pt>
                <c:pt idx="6369">
                  <c:v>-1.49067625975231</c:v>
                </c:pt>
                <c:pt idx="6370">
                  <c:v>6.4315027088369403</c:v>
                </c:pt>
                <c:pt idx="6371">
                  <c:v>0.164875300019552</c:v>
                </c:pt>
                <c:pt idx="6372">
                  <c:v>-1.17321366625126</c:v>
                </c:pt>
                <c:pt idx="6373">
                  <c:v>-3.2668143521311301</c:v>
                </c:pt>
                <c:pt idx="6374">
                  <c:v>4.9056605947401204</c:v>
                </c:pt>
                <c:pt idx="6375">
                  <c:v>-2.00500902248602</c:v>
                </c:pt>
                <c:pt idx="6376">
                  <c:v>4.1941619458104</c:v>
                </c:pt>
                <c:pt idx="6377">
                  <c:v>-1.18137660540741</c:v>
                </c:pt>
                <c:pt idx="6378">
                  <c:v>4.0684948913892898</c:v>
                </c:pt>
                <c:pt idx="6379">
                  <c:v>-2.0824845900312199</c:v>
                </c:pt>
                <c:pt idx="6380">
                  <c:v>0.22765883593501299</c:v>
                </c:pt>
                <c:pt idx="6381">
                  <c:v>4.8353123282403399</c:v>
                </c:pt>
                <c:pt idx="6382">
                  <c:v>3.9926967756242999</c:v>
                </c:pt>
                <c:pt idx="6383">
                  <c:v>5.3067077141700896</c:v>
                </c:pt>
                <c:pt idx="6384">
                  <c:v>3.5482825779637102</c:v>
                </c:pt>
                <c:pt idx="6385">
                  <c:v>0.89091845406836201</c:v>
                </c:pt>
                <c:pt idx="6386">
                  <c:v>5.31895283619584</c:v>
                </c:pt>
                <c:pt idx="6387">
                  <c:v>3.5065974073090902</c:v>
                </c:pt>
                <c:pt idx="6388">
                  <c:v>0.44189027572268602</c:v>
                </c:pt>
                <c:pt idx="6389">
                  <c:v>4.1622690722040696</c:v>
                </c:pt>
                <c:pt idx="6390">
                  <c:v>-2.0036196566251498</c:v>
                </c:pt>
                <c:pt idx="6391">
                  <c:v>-2.1257156465368898</c:v>
                </c:pt>
                <c:pt idx="6392">
                  <c:v>-0.14773141525456501</c:v>
                </c:pt>
                <c:pt idx="6393">
                  <c:v>-1.19094626125044</c:v>
                </c:pt>
                <c:pt idx="6394">
                  <c:v>4.7352262518106301</c:v>
                </c:pt>
                <c:pt idx="6395">
                  <c:v>2.7358315832106999</c:v>
                </c:pt>
                <c:pt idx="6396">
                  <c:v>5.5150553482921101</c:v>
                </c:pt>
                <c:pt idx="6397">
                  <c:v>4.2096300911282896</c:v>
                </c:pt>
                <c:pt idx="6398">
                  <c:v>4.4132613856823601</c:v>
                </c:pt>
                <c:pt idx="6399">
                  <c:v>-1.8037919559781601</c:v>
                </c:pt>
                <c:pt idx="6400">
                  <c:v>4.4336543601621701</c:v>
                </c:pt>
                <c:pt idx="6401">
                  <c:v>-0.92916554141214303</c:v>
                </c:pt>
                <c:pt idx="6402">
                  <c:v>2.6820283930622502</c:v>
                </c:pt>
                <c:pt idx="6403">
                  <c:v>-3.2458656019437102</c:v>
                </c:pt>
                <c:pt idx="6404">
                  <c:v>3.74992561405845</c:v>
                </c:pt>
                <c:pt idx="6405">
                  <c:v>-1.1888092586200201</c:v>
                </c:pt>
                <c:pt idx="6406">
                  <c:v>-3.43508814539878</c:v>
                </c:pt>
                <c:pt idx="6407">
                  <c:v>-2.6947490682983499</c:v>
                </c:pt>
                <c:pt idx="6408">
                  <c:v>5.29797412274488</c:v>
                </c:pt>
                <c:pt idx="6409">
                  <c:v>3.5139077961530898</c:v>
                </c:pt>
                <c:pt idx="6410">
                  <c:v>-2.9854148004891998</c:v>
                </c:pt>
                <c:pt idx="6411">
                  <c:v>-1.56112277945747</c:v>
                </c:pt>
                <c:pt idx="6412">
                  <c:v>5.5193405772118602</c:v>
                </c:pt>
                <c:pt idx="6413">
                  <c:v>3.6961165257962301</c:v>
                </c:pt>
                <c:pt idx="6414">
                  <c:v>5.4306915849780104</c:v>
                </c:pt>
                <c:pt idx="6415">
                  <c:v>-0.91017752089717496</c:v>
                </c:pt>
                <c:pt idx="6416">
                  <c:v>-0.61238809008193096</c:v>
                </c:pt>
                <c:pt idx="6417">
                  <c:v>4.8832833110894303</c:v>
                </c:pt>
                <c:pt idx="6418">
                  <c:v>-1.4117540886676101</c:v>
                </c:pt>
                <c:pt idx="6419">
                  <c:v>-2.6123962323710002</c:v>
                </c:pt>
                <c:pt idx="6420">
                  <c:v>-0.38281370456271602</c:v>
                </c:pt>
                <c:pt idx="6421">
                  <c:v>-2.1064649714020698</c:v>
                </c:pt>
                <c:pt idx="6422">
                  <c:v>4.9693632799025096</c:v>
                </c:pt>
                <c:pt idx="6423">
                  <c:v>-1.97513452152592</c:v>
                </c:pt>
                <c:pt idx="6424">
                  <c:v>-0.97044733158551399</c:v>
                </c:pt>
                <c:pt idx="6425">
                  <c:v>-0.42104338483409398</c:v>
                </c:pt>
                <c:pt idx="6426">
                  <c:v>5.4003807665165802</c:v>
                </c:pt>
                <c:pt idx="6427">
                  <c:v>-3.0265076362646299</c:v>
                </c:pt>
                <c:pt idx="6428">
                  <c:v>5.1867211593691502</c:v>
                </c:pt>
                <c:pt idx="6429">
                  <c:v>-1.7648497006621</c:v>
                </c:pt>
                <c:pt idx="6430">
                  <c:v>5.8772575299909899</c:v>
                </c:pt>
                <c:pt idx="6431">
                  <c:v>5.3579851297060399</c:v>
                </c:pt>
                <c:pt idx="6432">
                  <c:v>-2.8513066782966798</c:v>
                </c:pt>
                <c:pt idx="6433">
                  <c:v>-3.2000450248910401</c:v>
                </c:pt>
                <c:pt idx="6434">
                  <c:v>4.6366996062329697</c:v>
                </c:pt>
                <c:pt idx="6435">
                  <c:v>-0.91172904062985205</c:v>
                </c:pt>
                <c:pt idx="6436">
                  <c:v>-1.3278073246770301</c:v>
                </c:pt>
                <c:pt idx="6437">
                  <c:v>4.9135606636497897</c:v>
                </c:pt>
                <c:pt idx="6438">
                  <c:v>-1.2400945040328599</c:v>
                </c:pt>
                <c:pt idx="6439">
                  <c:v>-2.4104288384124599</c:v>
                </c:pt>
                <c:pt idx="6440">
                  <c:v>-3.7173451182017101</c:v>
                </c:pt>
                <c:pt idx="6441">
                  <c:v>5.1464874191786603</c:v>
                </c:pt>
                <c:pt idx="6442">
                  <c:v>4.6800333210323801</c:v>
                </c:pt>
                <c:pt idx="6443">
                  <c:v>-2.9514958691236202</c:v>
                </c:pt>
                <c:pt idx="6444">
                  <c:v>-3.3143754706118398</c:v>
                </c:pt>
                <c:pt idx="6445">
                  <c:v>4.1553807978629402</c:v>
                </c:pt>
                <c:pt idx="6446">
                  <c:v>-2.2549380975025999</c:v>
                </c:pt>
                <c:pt idx="6447">
                  <c:v>-1.83934159149192</c:v>
                </c:pt>
                <c:pt idx="6448">
                  <c:v>4.0851305171809704</c:v>
                </c:pt>
                <c:pt idx="6449">
                  <c:v>-2.8433310306121702</c:v>
                </c:pt>
                <c:pt idx="6450">
                  <c:v>6.0471906216632298</c:v>
                </c:pt>
                <c:pt idx="6451">
                  <c:v>-1.1663115607779799</c:v>
                </c:pt>
                <c:pt idx="6452">
                  <c:v>-2.6518585347700898</c:v>
                </c:pt>
                <c:pt idx="6453">
                  <c:v>6.8752122686997197</c:v>
                </c:pt>
                <c:pt idx="6454">
                  <c:v>3.91887460046095</c:v>
                </c:pt>
                <c:pt idx="6455">
                  <c:v>-0.29207449297335603</c:v>
                </c:pt>
                <c:pt idx="6456">
                  <c:v>2.96184856658597</c:v>
                </c:pt>
                <c:pt idx="6457">
                  <c:v>4.4698367234690402</c:v>
                </c:pt>
                <c:pt idx="6458">
                  <c:v>4.3908407383152097</c:v>
                </c:pt>
                <c:pt idx="6459">
                  <c:v>-2.5120534518987401</c:v>
                </c:pt>
                <c:pt idx="6460">
                  <c:v>-0.90567927730307995</c:v>
                </c:pt>
                <c:pt idx="6461">
                  <c:v>6.0208194673122097</c:v>
                </c:pt>
                <c:pt idx="6462">
                  <c:v>-1.1149420678427899</c:v>
                </c:pt>
                <c:pt idx="6463">
                  <c:v>-2.0199786675310301</c:v>
                </c:pt>
                <c:pt idx="6464">
                  <c:v>-0.53712618515819099</c:v>
                </c:pt>
                <c:pt idx="6465">
                  <c:v>-1.8376826261315</c:v>
                </c:pt>
                <c:pt idx="6466">
                  <c:v>-3.5876970739713201</c:v>
                </c:pt>
                <c:pt idx="6467">
                  <c:v>-2.0711590245225202</c:v>
                </c:pt>
                <c:pt idx="6468">
                  <c:v>-0.20194013828066701</c:v>
                </c:pt>
                <c:pt idx="6469">
                  <c:v>-0.47537245034061199</c:v>
                </c:pt>
                <c:pt idx="6470">
                  <c:v>-1.38568366610199</c:v>
                </c:pt>
                <c:pt idx="6471">
                  <c:v>-1.4620816774861201</c:v>
                </c:pt>
                <c:pt idx="6472">
                  <c:v>3.8501332289562802</c:v>
                </c:pt>
                <c:pt idx="6473">
                  <c:v>3.3591951480593201</c:v>
                </c:pt>
                <c:pt idx="6474">
                  <c:v>2.8669418871405901</c:v>
                </c:pt>
                <c:pt idx="6475">
                  <c:v>4.0494453845642902</c:v>
                </c:pt>
                <c:pt idx="6476">
                  <c:v>-1.06691346097684</c:v>
                </c:pt>
                <c:pt idx="6477">
                  <c:v>-0.91464706345384905</c:v>
                </c:pt>
                <c:pt idx="6478">
                  <c:v>-0.162583003711187</c:v>
                </c:pt>
                <c:pt idx="6479">
                  <c:v>4.0165603929567597</c:v>
                </c:pt>
                <c:pt idx="6480">
                  <c:v>-3.4364058359574501</c:v>
                </c:pt>
                <c:pt idx="6481">
                  <c:v>-1.1484126330524</c:v>
                </c:pt>
                <c:pt idx="6482">
                  <c:v>-0.73526102333438503</c:v>
                </c:pt>
                <c:pt idx="6483">
                  <c:v>-2.7044401779300999</c:v>
                </c:pt>
                <c:pt idx="6484">
                  <c:v>4.0969455553397403</c:v>
                </c:pt>
                <c:pt idx="6485">
                  <c:v>5.9980369716924802</c:v>
                </c:pt>
                <c:pt idx="6486">
                  <c:v>-2.3992934669208998</c:v>
                </c:pt>
                <c:pt idx="6487">
                  <c:v>4.9638569415246296</c:v>
                </c:pt>
                <c:pt idx="6488">
                  <c:v>4.9395883029944496</c:v>
                </c:pt>
                <c:pt idx="6489">
                  <c:v>3.2342825154305701</c:v>
                </c:pt>
                <c:pt idx="6490">
                  <c:v>4.2895280769234301</c:v>
                </c:pt>
                <c:pt idx="6491">
                  <c:v>3.5703208547029202</c:v>
                </c:pt>
                <c:pt idx="6492">
                  <c:v>-2.1838606123041702</c:v>
                </c:pt>
                <c:pt idx="6493">
                  <c:v>-2.6251281678962402</c:v>
                </c:pt>
                <c:pt idx="6494">
                  <c:v>7.3201783479423703</c:v>
                </c:pt>
                <c:pt idx="6495">
                  <c:v>-1.64002221341077</c:v>
                </c:pt>
                <c:pt idx="6496">
                  <c:v>4.5984255635586297</c:v>
                </c:pt>
                <c:pt idx="6497">
                  <c:v>-3.3604403980996498</c:v>
                </c:pt>
                <c:pt idx="6498">
                  <c:v>5.6342485405053697</c:v>
                </c:pt>
                <c:pt idx="6499">
                  <c:v>-1.08173655781888</c:v>
                </c:pt>
                <c:pt idx="6500">
                  <c:v>5.78019463242111</c:v>
                </c:pt>
                <c:pt idx="6501">
                  <c:v>-1.4013556760324299</c:v>
                </c:pt>
                <c:pt idx="6502">
                  <c:v>3.3246789045850198</c:v>
                </c:pt>
                <c:pt idx="6503">
                  <c:v>-2.0327254783156201</c:v>
                </c:pt>
                <c:pt idx="6504">
                  <c:v>-0.154382133858221</c:v>
                </c:pt>
                <c:pt idx="6505">
                  <c:v>-1.7318002556090599</c:v>
                </c:pt>
                <c:pt idx="6506">
                  <c:v>-1.24435391013011</c:v>
                </c:pt>
                <c:pt idx="6507">
                  <c:v>-3.2650754058391498</c:v>
                </c:pt>
                <c:pt idx="6508">
                  <c:v>-2.61620910685963</c:v>
                </c:pt>
                <c:pt idx="6509">
                  <c:v>-2.8948758340434</c:v>
                </c:pt>
                <c:pt idx="6510">
                  <c:v>-0.12075524656038</c:v>
                </c:pt>
                <c:pt idx="6511">
                  <c:v>-1.53755655845238</c:v>
                </c:pt>
                <c:pt idx="6512">
                  <c:v>-1.0962510907240199</c:v>
                </c:pt>
                <c:pt idx="6513">
                  <c:v>-1.91573418285091</c:v>
                </c:pt>
                <c:pt idx="6514">
                  <c:v>4.1604219181555901</c:v>
                </c:pt>
                <c:pt idx="6515">
                  <c:v>-1.4377320174713699</c:v>
                </c:pt>
                <c:pt idx="6516">
                  <c:v>-0.42067947666591698</c:v>
                </c:pt>
                <c:pt idx="6517">
                  <c:v>3.70129965334919</c:v>
                </c:pt>
                <c:pt idx="6518">
                  <c:v>-1.1890953298083999</c:v>
                </c:pt>
                <c:pt idx="6519">
                  <c:v>0.67684285481274797</c:v>
                </c:pt>
                <c:pt idx="6520">
                  <c:v>0.53497133131891195</c:v>
                </c:pt>
                <c:pt idx="6521">
                  <c:v>-0.43344194834045102</c:v>
                </c:pt>
                <c:pt idx="6522">
                  <c:v>-1.1732632253233899</c:v>
                </c:pt>
                <c:pt idx="6523">
                  <c:v>-2.08737212543878</c:v>
                </c:pt>
                <c:pt idx="6524">
                  <c:v>3.6690138100850902</c:v>
                </c:pt>
                <c:pt idx="6525">
                  <c:v>-4.5222677575707602</c:v>
                </c:pt>
                <c:pt idx="6526">
                  <c:v>3.55668517156175</c:v>
                </c:pt>
                <c:pt idx="6527">
                  <c:v>5.5500109513429301</c:v>
                </c:pt>
                <c:pt idx="6528">
                  <c:v>-2.1523120746475399</c:v>
                </c:pt>
                <c:pt idx="6529">
                  <c:v>5.0801178771439899</c:v>
                </c:pt>
                <c:pt idx="6530">
                  <c:v>-1.05071885701648</c:v>
                </c:pt>
                <c:pt idx="6531">
                  <c:v>-1.2501877102194601</c:v>
                </c:pt>
                <c:pt idx="6532">
                  <c:v>4.2799422954311197</c:v>
                </c:pt>
                <c:pt idx="6533">
                  <c:v>3.6972580322835298</c:v>
                </c:pt>
                <c:pt idx="6534">
                  <c:v>-3.8422254063150501</c:v>
                </c:pt>
                <c:pt idx="6535">
                  <c:v>4.7265440679875601</c:v>
                </c:pt>
                <c:pt idx="6536">
                  <c:v>2.9101049670830399</c:v>
                </c:pt>
                <c:pt idx="6537">
                  <c:v>-3.2282443516849799</c:v>
                </c:pt>
                <c:pt idx="6538">
                  <c:v>-1.7746970801790301</c:v>
                </c:pt>
                <c:pt idx="6539">
                  <c:v>4.7168407810197497</c:v>
                </c:pt>
                <c:pt idx="6540">
                  <c:v>4.9921381253165897</c:v>
                </c:pt>
                <c:pt idx="6541">
                  <c:v>-1.09775035874682</c:v>
                </c:pt>
                <c:pt idx="6542">
                  <c:v>4.4182621419471397</c:v>
                </c:pt>
                <c:pt idx="6543">
                  <c:v>4.5211135956338504</c:v>
                </c:pt>
                <c:pt idx="6544">
                  <c:v>-1.4110678510946899</c:v>
                </c:pt>
                <c:pt idx="6545">
                  <c:v>-1.62371740281149</c:v>
                </c:pt>
                <c:pt idx="6546">
                  <c:v>4.9765117251584101</c:v>
                </c:pt>
                <c:pt idx="6547">
                  <c:v>-4.1241045370069198</c:v>
                </c:pt>
                <c:pt idx="6548">
                  <c:v>-3.3431935065409499</c:v>
                </c:pt>
                <c:pt idx="6549">
                  <c:v>0.324478658565652</c:v>
                </c:pt>
                <c:pt idx="6550">
                  <c:v>-2.33905096931622</c:v>
                </c:pt>
                <c:pt idx="6551">
                  <c:v>5.1355132626492104</c:v>
                </c:pt>
                <c:pt idx="6552">
                  <c:v>3.9484357016068001</c:v>
                </c:pt>
                <c:pt idx="6553">
                  <c:v>-0.96541734606310403</c:v>
                </c:pt>
                <c:pt idx="6554">
                  <c:v>3.1538110120223899</c:v>
                </c:pt>
                <c:pt idx="6555">
                  <c:v>-1.85385039782284</c:v>
                </c:pt>
                <c:pt idx="6556">
                  <c:v>4.3313109890968899</c:v>
                </c:pt>
                <c:pt idx="6557">
                  <c:v>5.3894434838923697</c:v>
                </c:pt>
                <c:pt idx="6558">
                  <c:v>-0.908845195941269</c:v>
                </c:pt>
                <c:pt idx="6559">
                  <c:v>-0.38923415454336902</c:v>
                </c:pt>
                <c:pt idx="6560">
                  <c:v>5.8925164602647699</c:v>
                </c:pt>
                <c:pt idx="6561">
                  <c:v>-0.908653831556819</c:v>
                </c:pt>
                <c:pt idx="6562">
                  <c:v>-2.1091319146994101</c:v>
                </c:pt>
                <c:pt idx="6563">
                  <c:v>4.7124778112943497</c:v>
                </c:pt>
                <c:pt idx="6564">
                  <c:v>-0.78774064486631701</c:v>
                </c:pt>
                <c:pt idx="6565">
                  <c:v>1.5555817606708</c:v>
                </c:pt>
                <c:pt idx="6566">
                  <c:v>0.22005873210608301</c:v>
                </c:pt>
                <c:pt idx="6567">
                  <c:v>-0.98219510082938699</c:v>
                </c:pt>
                <c:pt idx="6568">
                  <c:v>-2.0044308752378499</c:v>
                </c:pt>
                <c:pt idx="6569">
                  <c:v>-3.4309005169720299</c:v>
                </c:pt>
                <c:pt idx="6570">
                  <c:v>3.32525595331464</c:v>
                </c:pt>
                <c:pt idx="6571">
                  <c:v>4.8059542686237702</c:v>
                </c:pt>
                <c:pt idx="6572">
                  <c:v>-1.4888198859707</c:v>
                </c:pt>
                <c:pt idx="6573">
                  <c:v>-2.0838766411173801</c:v>
                </c:pt>
                <c:pt idx="6574">
                  <c:v>3.9420240199441898</c:v>
                </c:pt>
                <c:pt idx="6575">
                  <c:v>-2.7320116536996002</c:v>
                </c:pt>
                <c:pt idx="6576">
                  <c:v>-0.80404368045464503</c:v>
                </c:pt>
                <c:pt idx="6577">
                  <c:v>-1.5694837916581399</c:v>
                </c:pt>
                <c:pt idx="6578">
                  <c:v>-1.6140188916409</c:v>
                </c:pt>
                <c:pt idx="6579">
                  <c:v>4.8701671630008097</c:v>
                </c:pt>
                <c:pt idx="6580">
                  <c:v>3.63651550200888</c:v>
                </c:pt>
                <c:pt idx="6581">
                  <c:v>4.96455494269967</c:v>
                </c:pt>
                <c:pt idx="6582">
                  <c:v>-2.7789027273041298</c:v>
                </c:pt>
                <c:pt idx="6583">
                  <c:v>5.3449824320228503</c:v>
                </c:pt>
                <c:pt idx="6584">
                  <c:v>-1.26467066585055</c:v>
                </c:pt>
                <c:pt idx="6585">
                  <c:v>-4.9986769490679697</c:v>
                </c:pt>
                <c:pt idx="6586">
                  <c:v>4.6054227300082298</c:v>
                </c:pt>
                <c:pt idx="6587">
                  <c:v>4.9806761224088802</c:v>
                </c:pt>
                <c:pt idx="6588">
                  <c:v>3.2432151118015899</c:v>
                </c:pt>
                <c:pt idx="6589">
                  <c:v>4.4518493168787501</c:v>
                </c:pt>
                <c:pt idx="6590">
                  <c:v>-4.43937191519972</c:v>
                </c:pt>
                <c:pt idx="6591">
                  <c:v>-2.1242829550595701</c:v>
                </c:pt>
                <c:pt idx="6592">
                  <c:v>-2.5824428417814902</c:v>
                </c:pt>
                <c:pt idx="6593">
                  <c:v>5.66622667461706</c:v>
                </c:pt>
                <c:pt idx="6594">
                  <c:v>-3.30732971308236</c:v>
                </c:pt>
                <c:pt idx="6595">
                  <c:v>-1.86305355610264</c:v>
                </c:pt>
                <c:pt idx="6596">
                  <c:v>5.7384329000771102</c:v>
                </c:pt>
                <c:pt idx="6597">
                  <c:v>3.53462433979931</c:v>
                </c:pt>
                <c:pt idx="6598">
                  <c:v>-2.0219681547503701</c:v>
                </c:pt>
                <c:pt idx="6599">
                  <c:v>3.9941698671569701</c:v>
                </c:pt>
                <c:pt idx="6600">
                  <c:v>-2.15619307654933</c:v>
                </c:pt>
                <c:pt idx="6601">
                  <c:v>-3.0376458073464399</c:v>
                </c:pt>
                <c:pt idx="6602">
                  <c:v>6.5265929755578904</c:v>
                </c:pt>
                <c:pt idx="6603">
                  <c:v>5.0004884960281801</c:v>
                </c:pt>
                <c:pt idx="6604">
                  <c:v>-0.51317687165021897</c:v>
                </c:pt>
                <c:pt idx="6605">
                  <c:v>-3.6337919049713201</c:v>
                </c:pt>
                <c:pt idx="6606">
                  <c:v>-1.8644945868781699</c:v>
                </c:pt>
                <c:pt idx="6607">
                  <c:v>4.0512451874206699</c:v>
                </c:pt>
                <c:pt idx="6608">
                  <c:v>-0.98008521450292496</c:v>
                </c:pt>
                <c:pt idx="6609">
                  <c:v>4.5253988919299397</c:v>
                </c:pt>
                <c:pt idx="6610">
                  <c:v>-2.0396279654043101</c:v>
                </c:pt>
                <c:pt idx="6611">
                  <c:v>-0.53401904717627402</c:v>
                </c:pt>
                <c:pt idx="6612">
                  <c:v>4.8057810393885196</c:v>
                </c:pt>
                <c:pt idx="6613">
                  <c:v>-2.04592560841238</c:v>
                </c:pt>
                <c:pt idx="6614">
                  <c:v>-0.34792786169499601</c:v>
                </c:pt>
                <c:pt idx="6615">
                  <c:v>3.8358592200550299</c:v>
                </c:pt>
                <c:pt idx="6616">
                  <c:v>4.8208633672772701</c:v>
                </c:pt>
                <c:pt idx="6617">
                  <c:v>3.7999369193550199</c:v>
                </c:pt>
                <c:pt idx="6618">
                  <c:v>4.5966496517892503</c:v>
                </c:pt>
                <c:pt idx="6619">
                  <c:v>-4.0309153419386101</c:v>
                </c:pt>
                <c:pt idx="6620">
                  <c:v>3.9048084693576901</c:v>
                </c:pt>
                <c:pt idx="6621">
                  <c:v>-3.0478277086990699</c:v>
                </c:pt>
                <c:pt idx="6622">
                  <c:v>-0.74754861487338797</c:v>
                </c:pt>
                <c:pt idx="6623">
                  <c:v>-0.95314274520484799</c:v>
                </c:pt>
                <c:pt idx="6624">
                  <c:v>-2.3333166648260102</c:v>
                </c:pt>
                <c:pt idx="6625">
                  <c:v>-0.98336566263570602</c:v>
                </c:pt>
                <c:pt idx="6626">
                  <c:v>-0.84647867505049201</c:v>
                </c:pt>
                <c:pt idx="6627">
                  <c:v>5.0181827826145602</c:v>
                </c:pt>
                <c:pt idx="6628">
                  <c:v>-3.3803438077056498</c:v>
                </c:pt>
                <c:pt idx="6629">
                  <c:v>3.4975619027240401</c:v>
                </c:pt>
                <c:pt idx="6630">
                  <c:v>-1.0266649471001601</c:v>
                </c:pt>
                <c:pt idx="6631">
                  <c:v>-2.9645929681688798</c:v>
                </c:pt>
                <c:pt idx="6632">
                  <c:v>-5.1875037526857399</c:v>
                </c:pt>
                <c:pt idx="6633">
                  <c:v>3.8751355061194701</c:v>
                </c:pt>
                <c:pt idx="6634">
                  <c:v>-0.58051095456608703</c:v>
                </c:pt>
                <c:pt idx="6635">
                  <c:v>5.1074826273131499</c:v>
                </c:pt>
                <c:pt idx="6636">
                  <c:v>-0.66556803952413102</c:v>
                </c:pt>
                <c:pt idx="6637">
                  <c:v>-2.5272530536798499</c:v>
                </c:pt>
                <c:pt idx="6638">
                  <c:v>5.2691649032698598</c:v>
                </c:pt>
                <c:pt idx="6639">
                  <c:v>-1.6828647885549299</c:v>
                </c:pt>
                <c:pt idx="6640">
                  <c:v>4.6035007393018601</c:v>
                </c:pt>
                <c:pt idx="6641">
                  <c:v>4.0091520665737201</c:v>
                </c:pt>
                <c:pt idx="6642">
                  <c:v>-2.4686438926732501</c:v>
                </c:pt>
                <c:pt idx="6643">
                  <c:v>-3.7362203954976301</c:v>
                </c:pt>
                <c:pt idx="6644">
                  <c:v>-1.8650487428784801</c:v>
                </c:pt>
                <c:pt idx="6645">
                  <c:v>-2.7146854802478102</c:v>
                </c:pt>
                <c:pt idx="6646">
                  <c:v>3.4885366520524101</c:v>
                </c:pt>
                <c:pt idx="6647">
                  <c:v>3.8032486115694901</c:v>
                </c:pt>
                <c:pt idx="6648">
                  <c:v>-1.6172291439348001</c:v>
                </c:pt>
                <c:pt idx="6649">
                  <c:v>-2.2778769063428599</c:v>
                </c:pt>
                <c:pt idx="6650">
                  <c:v>-2.65722411243055</c:v>
                </c:pt>
                <c:pt idx="6651">
                  <c:v>-0.460387464143801</c:v>
                </c:pt>
                <c:pt idx="6652">
                  <c:v>-1.7518404203950499</c:v>
                </c:pt>
                <c:pt idx="6653">
                  <c:v>0.31936648881804602</c:v>
                </c:pt>
                <c:pt idx="6654">
                  <c:v>-3.2745876559962501</c:v>
                </c:pt>
                <c:pt idx="6655">
                  <c:v>3.6195448269923198</c:v>
                </c:pt>
                <c:pt idx="6656">
                  <c:v>-1.87948345113277</c:v>
                </c:pt>
                <c:pt idx="6657">
                  <c:v>-2.48364106638346</c:v>
                </c:pt>
                <c:pt idx="6658">
                  <c:v>-2.2051490554779298</c:v>
                </c:pt>
                <c:pt idx="6659">
                  <c:v>-0.834804082615203</c:v>
                </c:pt>
                <c:pt idx="6660">
                  <c:v>0.67709305592898705</c:v>
                </c:pt>
                <c:pt idx="6661">
                  <c:v>-2.39908575879201</c:v>
                </c:pt>
                <c:pt idx="6662">
                  <c:v>-2.2936376020638498</c:v>
                </c:pt>
                <c:pt idx="6663">
                  <c:v>-3.80156101538878</c:v>
                </c:pt>
                <c:pt idx="6664">
                  <c:v>3.7017682834636201</c:v>
                </c:pt>
                <c:pt idx="6665">
                  <c:v>-0.72335047601853597</c:v>
                </c:pt>
                <c:pt idx="6666">
                  <c:v>-2.5321768739070798</c:v>
                </c:pt>
                <c:pt idx="6667">
                  <c:v>-3.13619917506169</c:v>
                </c:pt>
                <c:pt idx="6668">
                  <c:v>0.26631641033224601</c:v>
                </c:pt>
                <c:pt idx="6669">
                  <c:v>-1.89174503315878</c:v>
                </c:pt>
                <c:pt idx="6670">
                  <c:v>-0.72883948772083895</c:v>
                </c:pt>
                <c:pt idx="6671">
                  <c:v>3.5792729091153501</c:v>
                </c:pt>
                <c:pt idx="6672">
                  <c:v>-1.90335823481328</c:v>
                </c:pt>
                <c:pt idx="6673">
                  <c:v>-2.7282617758384902</c:v>
                </c:pt>
                <c:pt idx="6674">
                  <c:v>-0.84782921483992302</c:v>
                </c:pt>
                <c:pt idx="6675">
                  <c:v>-2.3348014253984002</c:v>
                </c:pt>
                <c:pt idx="6676">
                  <c:v>-1.73136855563478</c:v>
                </c:pt>
                <c:pt idx="6677">
                  <c:v>-2.7092742557580798</c:v>
                </c:pt>
                <c:pt idx="6678">
                  <c:v>-2.5079096745251301</c:v>
                </c:pt>
                <c:pt idx="6679">
                  <c:v>3.4807310610057498</c:v>
                </c:pt>
                <c:pt idx="6680">
                  <c:v>-1.64912116058203</c:v>
                </c:pt>
                <c:pt idx="6681">
                  <c:v>-2.3777623144164699</c:v>
                </c:pt>
                <c:pt idx="6682">
                  <c:v>4.1028519068105096</c:v>
                </c:pt>
                <c:pt idx="6683">
                  <c:v>5.0112593760416502</c:v>
                </c:pt>
                <c:pt idx="6684">
                  <c:v>5.22000386011113</c:v>
                </c:pt>
                <c:pt idx="6685">
                  <c:v>-3.0437586163692298</c:v>
                </c:pt>
                <c:pt idx="6686">
                  <c:v>-2.1645814328865498</c:v>
                </c:pt>
                <c:pt idx="6687">
                  <c:v>-1.6394239781262201</c:v>
                </c:pt>
                <c:pt idx="6688">
                  <c:v>3.1898937163208601</c:v>
                </c:pt>
                <c:pt idx="6689">
                  <c:v>-1.7022032774410301</c:v>
                </c:pt>
                <c:pt idx="6690">
                  <c:v>-2.0600043249567399</c:v>
                </c:pt>
                <c:pt idx="6691">
                  <c:v>3.1949748450049098</c:v>
                </c:pt>
                <c:pt idx="6692">
                  <c:v>-3.4954758426186601</c:v>
                </c:pt>
                <c:pt idx="6693">
                  <c:v>-2.4778054901185498</c:v>
                </c:pt>
                <c:pt idx="6694">
                  <c:v>-0.40561378374686402</c:v>
                </c:pt>
                <c:pt idx="6695">
                  <c:v>-1.7352559865097099</c:v>
                </c:pt>
                <c:pt idx="6696">
                  <c:v>-1.1413397741045801</c:v>
                </c:pt>
                <c:pt idx="6697">
                  <c:v>-2.4306561057463099</c:v>
                </c:pt>
                <c:pt idx="6698">
                  <c:v>5.8514358365187702</c:v>
                </c:pt>
                <c:pt idx="6699">
                  <c:v>3.6247932059396502</c:v>
                </c:pt>
                <c:pt idx="6700">
                  <c:v>4.4040399018787504</c:v>
                </c:pt>
                <c:pt idx="6701">
                  <c:v>-0.18323902721683699</c:v>
                </c:pt>
                <c:pt idx="6702">
                  <c:v>-3.5712666607998602</c:v>
                </c:pt>
                <c:pt idx="6703">
                  <c:v>0.70770641986483096</c:v>
                </c:pt>
                <c:pt idx="6704">
                  <c:v>-1.2792893761057</c:v>
                </c:pt>
                <c:pt idx="6705">
                  <c:v>-0.69981324857669802</c:v>
                </c:pt>
                <c:pt idx="6706">
                  <c:v>-3.0466285369420198</c:v>
                </c:pt>
                <c:pt idx="6707">
                  <c:v>-0.87075214197919704</c:v>
                </c:pt>
                <c:pt idx="6708">
                  <c:v>-3.3534685864773599</c:v>
                </c:pt>
                <c:pt idx="6709">
                  <c:v>-2.0923955268795802</c:v>
                </c:pt>
                <c:pt idx="6710">
                  <c:v>-2.5516477000022002</c:v>
                </c:pt>
                <c:pt idx="6711">
                  <c:v>-0.64527932037811797</c:v>
                </c:pt>
                <c:pt idx="6712">
                  <c:v>-0.97285758564203195</c:v>
                </c:pt>
                <c:pt idx="6713">
                  <c:v>-1.0781742352347901</c:v>
                </c:pt>
                <c:pt idx="6714">
                  <c:v>-0.35752717824402902</c:v>
                </c:pt>
                <c:pt idx="6715">
                  <c:v>-2.9218822388041499</c:v>
                </c:pt>
                <c:pt idx="6716">
                  <c:v>-0.76646540756768</c:v>
                </c:pt>
                <c:pt idx="6717">
                  <c:v>4.9371001517878801</c:v>
                </c:pt>
                <c:pt idx="6718">
                  <c:v>-3.1202086255401902</c:v>
                </c:pt>
                <c:pt idx="6719">
                  <c:v>4.7691170160498402</c:v>
                </c:pt>
                <c:pt idx="6720">
                  <c:v>-1.39110951777881</c:v>
                </c:pt>
                <c:pt idx="6721">
                  <c:v>-3.32740777697262</c:v>
                </c:pt>
                <c:pt idx="6722">
                  <c:v>6.9770498113783699</c:v>
                </c:pt>
                <c:pt idx="6723">
                  <c:v>-0.54090306194092497</c:v>
                </c:pt>
                <c:pt idx="6724">
                  <c:v>5.2394284918541603</c:v>
                </c:pt>
                <c:pt idx="6725">
                  <c:v>-1.67176787879007</c:v>
                </c:pt>
                <c:pt idx="6726">
                  <c:v>-1.33900229983934</c:v>
                </c:pt>
                <c:pt idx="6727">
                  <c:v>3.9887366861297999</c:v>
                </c:pt>
                <c:pt idx="6728">
                  <c:v>-4.1826029735137196</c:v>
                </c:pt>
                <c:pt idx="6729">
                  <c:v>3.7537005364116798</c:v>
                </c:pt>
                <c:pt idx="6730">
                  <c:v>-2.6579526895979901</c:v>
                </c:pt>
                <c:pt idx="6731">
                  <c:v>5.4758247330604597</c:v>
                </c:pt>
                <c:pt idx="6732">
                  <c:v>-1.35912435310124</c:v>
                </c:pt>
                <c:pt idx="6733">
                  <c:v>-1.8689923760656499</c:v>
                </c:pt>
                <c:pt idx="6734">
                  <c:v>-0.78096866419438504</c:v>
                </c:pt>
                <c:pt idx="6735">
                  <c:v>-1.7722060898505301</c:v>
                </c:pt>
                <c:pt idx="6736">
                  <c:v>-0.78255039291362305</c:v>
                </c:pt>
                <c:pt idx="6737">
                  <c:v>-0.31220844665948699</c:v>
                </c:pt>
                <c:pt idx="6738">
                  <c:v>4.4907631917108697</c:v>
                </c:pt>
                <c:pt idx="6739">
                  <c:v>4.9897316458452998</c:v>
                </c:pt>
                <c:pt idx="6740">
                  <c:v>4.5955474190186001</c:v>
                </c:pt>
                <c:pt idx="6741">
                  <c:v>-0.83026224845499397</c:v>
                </c:pt>
                <c:pt idx="6742">
                  <c:v>5.54633690544608</c:v>
                </c:pt>
                <c:pt idx="6743">
                  <c:v>-1.95035596253329</c:v>
                </c:pt>
                <c:pt idx="6744">
                  <c:v>-0.851997976427745</c:v>
                </c:pt>
                <c:pt idx="6745">
                  <c:v>3.2986882325548499</c:v>
                </c:pt>
                <c:pt idx="6746">
                  <c:v>4.7689192803326597</c:v>
                </c:pt>
                <c:pt idx="6747">
                  <c:v>6.1089665004510598</c:v>
                </c:pt>
                <c:pt idx="6748">
                  <c:v>-0.67809973309865101</c:v>
                </c:pt>
                <c:pt idx="6749">
                  <c:v>-0.54600855854449204</c:v>
                </c:pt>
                <c:pt idx="6750">
                  <c:v>-0.30737866392832702</c:v>
                </c:pt>
                <c:pt idx="6751">
                  <c:v>0.63004067603017799</c:v>
                </c:pt>
                <c:pt idx="6752">
                  <c:v>4.4604160747669797</c:v>
                </c:pt>
                <c:pt idx="6753">
                  <c:v>-2.10667037336985</c:v>
                </c:pt>
                <c:pt idx="6754">
                  <c:v>-1.77070031363433</c:v>
                </c:pt>
                <c:pt idx="6755">
                  <c:v>-1.9361884336388</c:v>
                </c:pt>
                <c:pt idx="6756">
                  <c:v>-2.9365251650615898</c:v>
                </c:pt>
                <c:pt idx="6757">
                  <c:v>-2.9270560569067801</c:v>
                </c:pt>
                <c:pt idx="6758">
                  <c:v>-1.4666689504653101</c:v>
                </c:pt>
                <c:pt idx="6759">
                  <c:v>-0.76800074596898504</c:v>
                </c:pt>
                <c:pt idx="6760">
                  <c:v>5.7061278193596197</c:v>
                </c:pt>
                <c:pt idx="6761">
                  <c:v>-1.20315872149465</c:v>
                </c:pt>
                <c:pt idx="6762">
                  <c:v>5.29235276505608</c:v>
                </c:pt>
                <c:pt idx="6763">
                  <c:v>5.5897176344212003</c:v>
                </c:pt>
                <c:pt idx="6764">
                  <c:v>-0.53918439570759402</c:v>
                </c:pt>
                <c:pt idx="6765">
                  <c:v>-0.534881765151761</c:v>
                </c:pt>
                <c:pt idx="6766">
                  <c:v>-1.2353182463229699</c:v>
                </c:pt>
                <c:pt idx="6767">
                  <c:v>5.4746206408497002</c:v>
                </c:pt>
                <c:pt idx="6768">
                  <c:v>5.5640125830444402</c:v>
                </c:pt>
                <c:pt idx="6769">
                  <c:v>5.9132456003879899</c:v>
                </c:pt>
                <c:pt idx="6770">
                  <c:v>3.8098301822370901</c:v>
                </c:pt>
                <c:pt idx="6771">
                  <c:v>-2.0916849428420998</c:v>
                </c:pt>
                <c:pt idx="6772">
                  <c:v>-0.63171055611369897</c:v>
                </c:pt>
                <c:pt idx="6773">
                  <c:v>5.9356108758017498</c:v>
                </c:pt>
                <c:pt idx="6774">
                  <c:v>3.5352469897658598</c:v>
                </c:pt>
                <c:pt idx="6775">
                  <c:v>-1.3440414077218901</c:v>
                </c:pt>
                <c:pt idx="6776">
                  <c:v>3.0856310935636899</c:v>
                </c:pt>
                <c:pt idx="6777">
                  <c:v>4.7966304351059597</c:v>
                </c:pt>
                <c:pt idx="6778">
                  <c:v>-3.5513047311889698</c:v>
                </c:pt>
                <c:pt idx="6779">
                  <c:v>-0.93827326762374497</c:v>
                </c:pt>
                <c:pt idx="6780">
                  <c:v>-4.1757283712482796</c:v>
                </c:pt>
                <c:pt idx="6781">
                  <c:v>-0.298914169411857</c:v>
                </c:pt>
                <c:pt idx="6782">
                  <c:v>4.4366814231162799</c:v>
                </c:pt>
                <c:pt idx="6783">
                  <c:v>3.4446961147608399</c:v>
                </c:pt>
                <c:pt idx="6784">
                  <c:v>4.7671065056143798</c:v>
                </c:pt>
                <c:pt idx="6785">
                  <c:v>-2.6924689192145101</c:v>
                </c:pt>
                <c:pt idx="6786">
                  <c:v>-0.41336549069353401</c:v>
                </c:pt>
                <c:pt idx="6787">
                  <c:v>-3.1229882787960301</c:v>
                </c:pt>
                <c:pt idx="6788">
                  <c:v>-1.08831221628709</c:v>
                </c:pt>
                <c:pt idx="6789">
                  <c:v>5.6094178884305403</c:v>
                </c:pt>
                <c:pt idx="6790">
                  <c:v>-2.93204459047762</c:v>
                </c:pt>
                <c:pt idx="6791">
                  <c:v>3.5584007169075802</c:v>
                </c:pt>
                <c:pt idx="6792">
                  <c:v>-0.37810501231052701</c:v>
                </c:pt>
                <c:pt idx="6793">
                  <c:v>5.0154638722787599</c:v>
                </c:pt>
                <c:pt idx="6794">
                  <c:v>4.0858025465055396</c:v>
                </c:pt>
                <c:pt idx="6795">
                  <c:v>-1.78317135558766</c:v>
                </c:pt>
                <c:pt idx="6796">
                  <c:v>-1.5933000423914301</c:v>
                </c:pt>
                <c:pt idx="6797">
                  <c:v>4.4570291092238303</c:v>
                </c:pt>
                <c:pt idx="6798">
                  <c:v>-3.9720878771658099</c:v>
                </c:pt>
                <c:pt idx="6799">
                  <c:v>3.40946428607164</c:v>
                </c:pt>
                <c:pt idx="6800">
                  <c:v>-0.97632664138875502</c:v>
                </c:pt>
                <c:pt idx="6801">
                  <c:v>-4.7862787337086399</c:v>
                </c:pt>
                <c:pt idx="6802">
                  <c:v>5.1665250819036901</c:v>
                </c:pt>
                <c:pt idx="6803">
                  <c:v>-2.23314077658133</c:v>
                </c:pt>
                <c:pt idx="6804">
                  <c:v>-2.2342316157902502</c:v>
                </c:pt>
                <c:pt idx="6805">
                  <c:v>-2.5574272443642001</c:v>
                </c:pt>
                <c:pt idx="6806">
                  <c:v>5.1398608663805403</c:v>
                </c:pt>
                <c:pt idx="6807">
                  <c:v>-3.0484016491879098</c:v>
                </c:pt>
                <c:pt idx="6808">
                  <c:v>3.8840053977925701</c:v>
                </c:pt>
                <c:pt idx="6809">
                  <c:v>4.4140779949473501</c:v>
                </c:pt>
                <c:pt idx="6810">
                  <c:v>-2.6375970093539798</c:v>
                </c:pt>
                <c:pt idx="6811">
                  <c:v>-2.8801844006774799</c:v>
                </c:pt>
                <c:pt idx="6812">
                  <c:v>3.7987476891754799</c:v>
                </c:pt>
                <c:pt idx="6813">
                  <c:v>4.73581151230663</c:v>
                </c:pt>
                <c:pt idx="6814">
                  <c:v>-2.3004265803103601</c:v>
                </c:pt>
                <c:pt idx="6815">
                  <c:v>4.4437692316735404</c:v>
                </c:pt>
                <c:pt idx="6816">
                  <c:v>-3.8810391564948099</c:v>
                </c:pt>
                <c:pt idx="6817">
                  <c:v>4.4889457665031101</c:v>
                </c:pt>
                <c:pt idx="6818">
                  <c:v>5.4386122632789702</c:v>
                </c:pt>
                <c:pt idx="6819">
                  <c:v>-2.8593350877504</c:v>
                </c:pt>
                <c:pt idx="6820">
                  <c:v>4.0036115047529099</c:v>
                </c:pt>
                <c:pt idx="6821">
                  <c:v>-2.6733421829671502</c:v>
                </c:pt>
                <c:pt idx="6822">
                  <c:v>-2.1963020506622701</c:v>
                </c:pt>
                <c:pt idx="6823">
                  <c:v>5.2258613794492597</c:v>
                </c:pt>
                <c:pt idx="6824">
                  <c:v>3.2667702357081501</c:v>
                </c:pt>
                <c:pt idx="6825">
                  <c:v>4.3208199665010998</c:v>
                </c:pt>
                <c:pt idx="6826">
                  <c:v>-1.7632619726217</c:v>
                </c:pt>
                <c:pt idx="6827">
                  <c:v>4.4074688547432403</c:v>
                </c:pt>
                <c:pt idx="6828">
                  <c:v>5.2559989464003296</c:v>
                </c:pt>
                <c:pt idx="6829">
                  <c:v>-1.6986776886013699</c:v>
                </c:pt>
                <c:pt idx="6830">
                  <c:v>-1.9601035922541401</c:v>
                </c:pt>
                <c:pt idx="6831">
                  <c:v>-1.9169864828369001</c:v>
                </c:pt>
                <c:pt idx="6832">
                  <c:v>-2.0153262811326398</c:v>
                </c:pt>
                <c:pt idx="6833">
                  <c:v>4.5393867290142396</c:v>
                </c:pt>
                <c:pt idx="6834">
                  <c:v>-2.87725961352408</c:v>
                </c:pt>
                <c:pt idx="6835">
                  <c:v>-0.77578450335770699</c:v>
                </c:pt>
                <c:pt idx="6836">
                  <c:v>4.64097365607374</c:v>
                </c:pt>
                <c:pt idx="6837">
                  <c:v>5.3734084197568297</c:v>
                </c:pt>
                <c:pt idx="6838">
                  <c:v>-2.3386012300032801</c:v>
                </c:pt>
                <c:pt idx="6839">
                  <c:v>4.2777529636500304</c:v>
                </c:pt>
                <c:pt idx="6840">
                  <c:v>0.45065435943417498</c:v>
                </c:pt>
                <c:pt idx="6841">
                  <c:v>-1.8673889575307001</c:v>
                </c:pt>
                <c:pt idx="6842">
                  <c:v>-1.24777259423633</c:v>
                </c:pt>
                <c:pt idx="6843">
                  <c:v>4.7179785046416702</c:v>
                </c:pt>
                <c:pt idx="6844">
                  <c:v>3.9087215466508201</c:v>
                </c:pt>
                <c:pt idx="6845">
                  <c:v>3.23851715320425</c:v>
                </c:pt>
                <c:pt idx="6846">
                  <c:v>-2.48080575022317</c:v>
                </c:pt>
                <c:pt idx="6847">
                  <c:v>5.9084269421090498</c:v>
                </c:pt>
                <c:pt idx="6848">
                  <c:v>-3.19831099348999</c:v>
                </c:pt>
                <c:pt idx="6849">
                  <c:v>5.6865094338044697</c:v>
                </c:pt>
                <c:pt idx="6850">
                  <c:v>0.47218394469569203</c:v>
                </c:pt>
                <c:pt idx="6851">
                  <c:v>-1.3388649463946201</c:v>
                </c:pt>
                <c:pt idx="6852">
                  <c:v>-0.210705611928585</c:v>
                </c:pt>
                <c:pt idx="6853">
                  <c:v>-1.3673659359857699</c:v>
                </c:pt>
                <c:pt idx="6854">
                  <c:v>2.8535136437178301</c:v>
                </c:pt>
                <c:pt idx="6855">
                  <c:v>-2.0325707564033202</c:v>
                </c:pt>
                <c:pt idx="6856">
                  <c:v>-1.3740573713483399</c:v>
                </c:pt>
                <c:pt idx="6857">
                  <c:v>-3.1968981752307202</c:v>
                </c:pt>
                <c:pt idx="6858">
                  <c:v>5.65418231469324</c:v>
                </c:pt>
                <c:pt idx="6859">
                  <c:v>-0.74104018686902196</c:v>
                </c:pt>
                <c:pt idx="6860">
                  <c:v>-2.8687177595502198</c:v>
                </c:pt>
                <c:pt idx="6861">
                  <c:v>-9.2326856948615005E-2</c:v>
                </c:pt>
                <c:pt idx="6862">
                  <c:v>6.79557716767534</c:v>
                </c:pt>
                <c:pt idx="6863">
                  <c:v>2.9001558507155698</c:v>
                </c:pt>
                <c:pt idx="6864">
                  <c:v>-1.18467937789445</c:v>
                </c:pt>
                <c:pt idx="6865">
                  <c:v>4.3373140219845601</c:v>
                </c:pt>
                <c:pt idx="6866">
                  <c:v>3.6961772586593198</c:v>
                </c:pt>
                <c:pt idx="6867">
                  <c:v>2.4521129031166899</c:v>
                </c:pt>
                <c:pt idx="6868">
                  <c:v>-1.6020711424298799</c:v>
                </c:pt>
                <c:pt idx="6869">
                  <c:v>-2.9706206515664699</c:v>
                </c:pt>
                <c:pt idx="6870">
                  <c:v>-1.6085776015042601</c:v>
                </c:pt>
                <c:pt idx="6871">
                  <c:v>4.2710700501859504</c:v>
                </c:pt>
                <c:pt idx="6872">
                  <c:v>4.6933747636315903</c:v>
                </c:pt>
                <c:pt idx="6873">
                  <c:v>-0.57482261852654004</c:v>
                </c:pt>
                <c:pt idx="6874">
                  <c:v>3.7976540866584698</c:v>
                </c:pt>
                <c:pt idx="6875">
                  <c:v>4.2061794261494896</c:v>
                </c:pt>
                <c:pt idx="6876">
                  <c:v>-0.835524757392057</c:v>
                </c:pt>
                <c:pt idx="6877">
                  <c:v>2.5963964391100598</c:v>
                </c:pt>
                <c:pt idx="6878">
                  <c:v>-1.8232178309709099</c:v>
                </c:pt>
                <c:pt idx="6879">
                  <c:v>-2.9236503807005101</c:v>
                </c:pt>
                <c:pt idx="6880">
                  <c:v>-6.4238851100200502</c:v>
                </c:pt>
                <c:pt idx="6881">
                  <c:v>-2.2221037742904999</c:v>
                </c:pt>
                <c:pt idx="6882">
                  <c:v>6.2524726554938601</c:v>
                </c:pt>
                <c:pt idx="6883">
                  <c:v>-2.85256845165901</c:v>
                </c:pt>
                <c:pt idx="6884">
                  <c:v>4.8219092743988501E-3</c:v>
                </c:pt>
                <c:pt idx="6885">
                  <c:v>-2.2340449946244698</c:v>
                </c:pt>
                <c:pt idx="6886">
                  <c:v>-1.22993113851998</c:v>
                </c:pt>
                <c:pt idx="6887">
                  <c:v>0.31761381514706699</c:v>
                </c:pt>
                <c:pt idx="6888">
                  <c:v>-2.5993735054179998</c:v>
                </c:pt>
                <c:pt idx="6889">
                  <c:v>-4.3584314842348402</c:v>
                </c:pt>
                <c:pt idx="6890">
                  <c:v>5.3576260644487901</c:v>
                </c:pt>
                <c:pt idx="6891">
                  <c:v>3.2436957154505901</c:v>
                </c:pt>
                <c:pt idx="6892">
                  <c:v>5.0395849338212297</c:v>
                </c:pt>
                <c:pt idx="6893">
                  <c:v>6.84302692016389</c:v>
                </c:pt>
                <c:pt idx="6894">
                  <c:v>3.3416666792817602</c:v>
                </c:pt>
                <c:pt idx="6895">
                  <c:v>-3.0453236865457902</c:v>
                </c:pt>
                <c:pt idx="6896">
                  <c:v>-0.48318217041588502</c:v>
                </c:pt>
                <c:pt idx="6897">
                  <c:v>-0.99416162761921201</c:v>
                </c:pt>
                <c:pt idx="6898">
                  <c:v>5.5153771244499801</c:v>
                </c:pt>
                <c:pt idx="6899">
                  <c:v>-1.6983190527519501</c:v>
                </c:pt>
                <c:pt idx="6900">
                  <c:v>3.1279377001392801</c:v>
                </c:pt>
                <c:pt idx="6901">
                  <c:v>-3.1153396821549699</c:v>
                </c:pt>
                <c:pt idx="6902">
                  <c:v>-0.97510462756340999</c:v>
                </c:pt>
                <c:pt idx="6903">
                  <c:v>-3.18919643087195</c:v>
                </c:pt>
                <c:pt idx="6904">
                  <c:v>-1.3004031528858899</c:v>
                </c:pt>
                <c:pt idx="6905">
                  <c:v>-1.18746471083699</c:v>
                </c:pt>
                <c:pt idx="6906">
                  <c:v>4.1148400650623298</c:v>
                </c:pt>
                <c:pt idx="6907">
                  <c:v>3.3793410199769598</c:v>
                </c:pt>
                <c:pt idx="6908">
                  <c:v>-3.5906893350627098</c:v>
                </c:pt>
                <c:pt idx="6909">
                  <c:v>5.51681256010189</c:v>
                </c:pt>
                <c:pt idx="6910">
                  <c:v>-1.250621039913</c:v>
                </c:pt>
                <c:pt idx="6911">
                  <c:v>-1.77983571344666</c:v>
                </c:pt>
                <c:pt idx="6912">
                  <c:v>4.6506615180081603</c:v>
                </c:pt>
                <c:pt idx="6913">
                  <c:v>-3.06309269489264</c:v>
                </c:pt>
                <c:pt idx="6914">
                  <c:v>6.15691676918631</c:v>
                </c:pt>
                <c:pt idx="6915">
                  <c:v>-1.29101222090427</c:v>
                </c:pt>
                <c:pt idx="6916">
                  <c:v>4.9850910455997797</c:v>
                </c:pt>
                <c:pt idx="6917">
                  <c:v>-1.08497155208181</c:v>
                </c:pt>
                <c:pt idx="6918">
                  <c:v>-0.95737972806031402</c:v>
                </c:pt>
                <c:pt idx="6919">
                  <c:v>-4.5906213752531198</c:v>
                </c:pt>
                <c:pt idx="6920">
                  <c:v>3.26793665380649</c:v>
                </c:pt>
                <c:pt idx="6921">
                  <c:v>-2.9720108070366802</c:v>
                </c:pt>
                <c:pt idx="6922">
                  <c:v>-1.7335636059758599</c:v>
                </c:pt>
                <c:pt idx="6923">
                  <c:v>5.3034313722236304</c:v>
                </c:pt>
                <c:pt idx="6924">
                  <c:v>3.9052729441807799</c:v>
                </c:pt>
                <c:pt idx="6925">
                  <c:v>2.6276049498326199</c:v>
                </c:pt>
                <c:pt idx="6926">
                  <c:v>0.39809665695525698</c:v>
                </c:pt>
                <c:pt idx="6927">
                  <c:v>-1.2217551669783999</c:v>
                </c:pt>
                <c:pt idx="6928">
                  <c:v>-2.1641077043330301</c:v>
                </c:pt>
                <c:pt idx="6929">
                  <c:v>0.43450234882612099</c:v>
                </c:pt>
                <c:pt idx="6930">
                  <c:v>-4.2689097194964702</c:v>
                </c:pt>
                <c:pt idx="6931">
                  <c:v>-0.18231047698811401</c:v>
                </c:pt>
                <c:pt idx="6932">
                  <c:v>-1.34836698203136</c:v>
                </c:pt>
                <c:pt idx="6933">
                  <c:v>-1.6435153968306999</c:v>
                </c:pt>
                <c:pt idx="6934">
                  <c:v>-1.0873128970597601</c:v>
                </c:pt>
                <c:pt idx="6935">
                  <c:v>-1.2984014259982499</c:v>
                </c:pt>
                <c:pt idx="6936">
                  <c:v>5.79367081506732E-2</c:v>
                </c:pt>
                <c:pt idx="6937">
                  <c:v>-2.7487969236539098</c:v>
                </c:pt>
                <c:pt idx="6938">
                  <c:v>-3.15267778959551</c:v>
                </c:pt>
                <c:pt idx="6939">
                  <c:v>-1.7360671705243</c:v>
                </c:pt>
                <c:pt idx="6940">
                  <c:v>-2.5168820703175299</c:v>
                </c:pt>
                <c:pt idx="6941">
                  <c:v>5.0266432178015101</c:v>
                </c:pt>
                <c:pt idx="6942">
                  <c:v>-1.0868651611284801</c:v>
                </c:pt>
                <c:pt idx="6943">
                  <c:v>-1.5761960012904801</c:v>
                </c:pt>
                <c:pt idx="6944">
                  <c:v>-2.4804021393241702</c:v>
                </c:pt>
                <c:pt idx="6945">
                  <c:v>-2.2283772414989298</c:v>
                </c:pt>
                <c:pt idx="6946">
                  <c:v>5.4449386140754203</c:v>
                </c:pt>
                <c:pt idx="6947">
                  <c:v>-2.2603605417446002</c:v>
                </c:pt>
                <c:pt idx="6948">
                  <c:v>-0.619487763458615</c:v>
                </c:pt>
                <c:pt idx="6949">
                  <c:v>-1.8102293015426401</c:v>
                </c:pt>
                <c:pt idx="6950">
                  <c:v>6.01259370500616</c:v>
                </c:pt>
                <c:pt idx="6951">
                  <c:v>-2.4171593731539298</c:v>
                </c:pt>
                <c:pt idx="6952">
                  <c:v>-1.7356837283670901</c:v>
                </c:pt>
                <c:pt idx="6953">
                  <c:v>4.5750223099490697</c:v>
                </c:pt>
                <c:pt idx="6954">
                  <c:v>3.0410773453959599</c:v>
                </c:pt>
                <c:pt idx="6955">
                  <c:v>-2.0845597864951499</c:v>
                </c:pt>
                <c:pt idx="6956">
                  <c:v>-0.78142488014632305</c:v>
                </c:pt>
                <c:pt idx="6957">
                  <c:v>-0.651118233458436</c:v>
                </c:pt>
                <c:pt idx="6958">
                  <c:v>-2.11083418614998</c:v>
                </c:pt>
                <c:pt idx="6959">
                  <c:v>0.241106167916675</c:v>
                </c:pt>
                <c:pt idx="6960">
                  <c:v>-3.2167815661349901</c:v>
                </c:pt>
                <c:pt idx="6961">
                  <c:v>-1.38042902731185</c:v>
                </c:pt>
                <c:pt idx="6962">
                  <c:v>3.61170587282583</c:v>
                </c:pt>
                <c:pt idx="6963">
                  <c:v>-0.88969489382187905</c:v>
                </c:pt>
                <c:pt idx="6964">
                  <c:v>-3.60419692919274</c:v>
                </c:pt>
                <c:pt idx="6965">
                  <c:v>-2.4284404198775502</c:v>
                </c:pt>
                <c:pt idx="6966">
                  <c:v>-0.20010106474679501</c:v>
                </c:pt>
                <c:pt idx="6967">
                  <c:v>-0.40499997124049297</c:v>
                </c:pt>
                <c:pt idx="6968">
                  <c:v>-0.51980516649447694</c:v>
                </c:pt>
                <c:pt idx="6969">
                  <c:v>-0.89931339715355696</c:v>
                </c:pt>
                <c:pt idx="6970">
                  <c:v>-0.72097986867786601</c:v>
                </c:pt>
                <c:pt idx="6971">
                  <c:v>-2.6869906553942302</c:v>
                </c:pt>
                <c:pt idx="6972">
                  <c:v>-1.51734695641304</c:v>
                </c:pt>
                <c:pt idx="6973">
                  <c:v>5.6021881730829604</c:v>
                </c:pt>
                <c:pt idx="6974">
                  <c:v>-1.38035395804215</c:v>
                </c:pt>
                <c:pt idx="6975">
                  <c:v>3.5411713697376199</c:v>
                </c:pt>
                <c:pt idx="6976">
                  <c:v>-4.0016805933518196</c:v>
                </c:pt>
                <c:pt idx="6977">
                  <c:v>-1.585572496248</c:v>
                </c:pt>
                <c:pt idx="6978">
                  <c:v>-3.1590180667115701</c:v>
                </c:pt>
                <c:pt idx="6979">
                  <c:v>3.9586177891231999</c:v>
                </c:pt>
                <c:pt idx="6980">
                  <c:v>2.5217265611831001</c:v>
                </c:pt>
                <c:pt idx="6981">
                  <c:v>3.7943131654314599</c:v>
                </c:pt>
                <c:pt idx="6982">
                  <c:v>-1.4253065043183799</c:v>
                </c:pt>
                <c:pt idx="6983">
                  <c:v>-3.6776828125204801</c:v>
                </c:pt>
                <c:pt idx="6984">
                  <c:v>-1.69609046130037</c:v>
                </c:pt>
                <c:pt idx="6985">
                  <c:v>-1.0651186037653999</c:v>
                </c:pt>
                <c:pt idx="6986">
                  <c:v>-1.0888230447113101</c:v>
                </c:pt>
                <c:pt idx="6987">
                  <c:v>3.7796155190893801</c:v>
                </c:pt>
                <c:pt idx="6988">
                  <c:v>5.6164291036937799</c:v>
                </c:pt>
                <c:pt idx="6989">
                  <c:v>-1.1599084134767801</c:v>
                </c:pt>
                <c:pt idx="6990">
                  <c:v>-0.93033092454155997</c:v>
                </c:pt>
                <c:pt idx="6991">
                  <c:v>0.12082232845465</c:v>
                </c:pt>
                <c:pt idx="6992">
                  <c:v>4.9262527523089599</c:v>
                </c:pt>
                <c:pt idx="6993">
                  <c:v>-1.4238416756244101</c:v>
                </c:pt>
                <c:pt idx="6994">
                  <c:v>-1.3362062894123801</c:v>
                </c:pt>
                <c:pt idx="6995">
                  <c:v>-3.0267210704394398</c:v>
                </c:pt>
                <c:pt idx="6996">
                  <c:v>4.8849769091974196</c:v>
                </c:pt>
                <c:pt idx="6997">
                  <c:v>-1.2183439781426899</c:v>
                </c:pt>
                <c:pt idx="6998">
                  <c:v>-2.06444501014782</c:v>
                </c:pt>
                <c:pt idx="6999">
                  <c:v>-3.13420850980792</c:v>
                </c:pt>
                <c:pt idx="7000">
                  <c:v>4.1197552010668401</c:v>
                </c:pt>
                <c:pt idx="7001">
                  <c:v>0.34279127204882698</c:v>
                </c:pt>
                <c:pt idx="7002">
                  <c:v>-2.0757542215735301</c:v>
                </c:pt>
                <c:pt idx="7003">
                  <c:v>-1.72038905994091</c:v>
                </c:pt>
                <c:pt idx="7004">
                  <c:v>3.4349739125935699</c:v>
                </c:pt>
                <c:pt idx="7005">
                  <c:v>-2.45956681756947</c:v>
                </c:pt>
                <c:pt idx="7006">
                  <c:v>5.99289475460992</c:v>
                </c:pt>
                <c:pt idx="7007">
                  <c:v>4.8483400258430702</c:v>
                </c:pt>
                <c:pt idx="7008">
                  <c:v>4.6433165131365497</c:v>
                </c:pt>
                <c:pt idx="7009">
                  <c:v>-1.52776873267894</c:v>
                </c:pt>
                <c:pt idx="7010">
                  <c:v>-2.25810091654186</c:v>
                </c:pt>
                <c:pt idx="7011">
                  <c:v>4.9329523882903601</c:v>
                </c:pt>
                <c:pt idx="7012">
                  <c:v>-1.0174349035625601</c:v>
                </c:pt>
                <c:pt idx="7013">
                  <c:v>-3.6364089645233602</c:v>
                </c:pt>
                <c:pt idx="7014">
                  <c:v>5.1205166233338497</c:v>
                </c:pt>
                <c:pt idx="7015">
                  <c:v>4.4637507862320804</c:v>
                </c:pt>
                <c:pt idx="7016">
                  <c:v>-2.6218682886703202</c:v>
                </c:pt>
                <c:pt idx="7017">
                  <c:v>-3.5508961429216201</c:v>
                </c:pt>
                <c:pt idx="7018">
                  <c:v>3.11152924056679</c:v>
                </c:pt>
                <c:pt idx="7019">
                  <c:v>4.4533507696505596</c:v>
                </c:pt>
                <c:pt idx="7020">
                  <c:v>6.5396748203505197</c:v>
                </c:pt>
                <c:pt idx="7021">
                  <c:v>3.01967782902108</c:v>
                </c:pt>
                <c:pt idx="7022">
                  <c:v>-2.2847147403703398</c:v>
                </c:pt>
                <c:pt idx="7023">
                  <c:v>-0.87045018542044605</c:v>
                </c:pt>
                <c:pt idx="7024">
                  <c:v>-1.43514930565419</c:v>
                </c:pt>
                <c:pt idx="7025">
                  <c:v>4.4908481501620603</c:v>
                </c:pt>
                <c:pt idx="7026">
                  <c:v>5.2061236065385099</c:v>
                </c:pt>
                <c:pt idx="7027">
                  <c:v>-1.1084149042979601</c:v>
                </c:pt>
                <c:pt idx="7028">
                  <c:v>-4.5865065658506996</c:v>
                </c:pt>
                <c:pt idx="7029">
                  <c:v>-1.74645921221669</c:v>
                </c:pt>
                <c:pt idx="7030">
                  <c:v>-1.9471905717837199</c:v>
                </c:pt>
                <c:pt idx="7031">
                  <c:v>-0.26622135927682899</c:v>
                </c:pt>
                <c:pt idx="7032">
                  <c:v>-1.7041452407641799</c:v>
                </c:pt>
                <c:pt idx="7033">
                  <c:v>-2.1024259066923801</c:v>
                </c:pt>
                <c:pt idx="7034">
                  <c:v>-1.48937998157247</c:v>
                </c:pt>
                <c:pt idx="7035">
                  <c:v>4.5067980195138304</c:v>
                </c:pt>
                <c:pt idx="7036">
                  <c:v>6.0226886791419796</c:v>
                </c:pt>
                <c:pt idx="7037">
                  <c:v>-1.1386804543173601</c:v>
                </c:pt>
                <c:pt idx="7038">
                  <c:v>-4.14425408294675</c:v>
                </c:pt>
                <c:pt idx="7039">
                  <c:v>-1.32885812563038</c:v>
                </c:pt>
                <c:pt idx="7040">
                  <c:v>2.67818677252607</c:v>
                </c:pt>
                <c:pt idx="7041">
                  <c:v>5.5839990316443098</c:v>
                </c:pt>
                <c:pt idx="7042">
                  <c:v>-1.9706213141970299</c:v>
                </c:pt>
                <c:pt idx="7043">
                  <c:v>-1.26293425078598</c:v>
                </c:pt>
                <c:pt idx="7044">
                  <c:v>4.967193507827</c:v>
                </c:pt>
                <c:pt idx="7045">
                  <c:v>-3.09279062666567</c:v>
                </c:pt>
                <c:pt idx="7046">
                  <c:v>4.5014644701343798</c:v>
                </c:pt>
                <c:pt idx="7047">
                  <c:v>-2.7857305582630998</c:v>
                </c:pt>
                <c:pt idx="7048">
                  <c:v>-2.7112082412539098</c:v>
                </c:pt>
                <c:pt idx="7049">
                  <c:v>-2.8806040076217001</c:v>
                </c:pt>
                <c:pt idx="7050">
                  <c:v>4.2197235655721999</c:v>
                </c:pt>
                <c:pt idx="7051">
                  <c:v>-0.272376452460102</c:v>
                </c:pt>
                <c:pt idx="7052">
                  <c:v>-2.0894743232717898</c:v>
                </c:pt>
                <c:pt idx="7053">
                  <c:v>5.1470927010401102</c:v>
                </c:pt>
                <c:pt idx="7054">
                  <c:v>-0.75974604376116095</c:v>
                </c:pt>
                <c:pt idx="7055">
                  <c:v>-3.7713582280553402</c:v>
                </c:pt>
                <c:pt idx="7056">
                  <c:v>-4.2056090076380697</c:v>
                </c:pt>
                <c:pt idx="7057">
                  <c:v>-1.7488651455347799</c:v>
                </c:pt>
                <c:pt idx="7058">
                  <c:v>-1.0299621892420401</c:v>
                </c:pt>
                <c:pt idx="7059">
                  <c:v>4.6012308976187404</c:v>
                </c:pt>
                <c:pt idx="7060">
                  <c:v>-1.9297537133295799</c:v>
                </c:pt>
                <c:pt idx="7061">
                  <c:v>-1.91856526333153</c:v>
                </c:pt>
                <c:pt idx="7062">
                  <c:v>-2.5015511277114801</c:v>
                </c:pt>
                <c:pt idx="7063">
                  <c:v>-0.30617354223091697</c:v>
                </c:pt>
                <c:pt idx="7064">
                  <c:v>-1.17360510864734</c:v>
                </c:pt>
                <c:pt idx="7065">
                  <c:v>-1.6407386693533601</c:v>
                </c:pt>
                <c:pt idx="7066">
                  <c:v>-0.58208515822990003</c:v>
                </c:pt>
                <c:pt idx="7067">
                  <c:v>3.66434822188786</c:v>
                </c:pt>
                <c:pt idx="7068">
                  <c:v>4.0733522157030198</c:v>
                </c:pt>
                <c:pt idx="7069">
                  <c:v>-0.48144350662390001</c:v>
                </c:pt>
                <c:pt idx="7070">
                  <c:v>-3.9947359082334302</c:v>
                </c:pt>
                <c:pt idx="7071">
                  <c:v>-3.6543735711997898</c:v>
                </c:pt>
                <c:pt idx="7072">
                  <c:v>3.47423963858202</c:v>
                </c:pt>
                <c:pt idx="7073">
                  <c:v>6.1632905594385603</c:v>
                </c:pt>
                <c:pt idx="7074">
                  <c:v>-2.4733144282746902</c:v>
                </c:pt>
                <c:pt idx="7075">
                  <c:v>-5.7924070862398702E-2</c:v>
                </c:pt>
                <c:pt idx="7076">
                  <c:v>-1.0406876456675</c:v>
                </c:pt>
                <c:pt idx="7077">
                  <c:v>5.0737692599818098</c:v>
                </c:pt>
                <c:pt idx="7078">
                  <c:v>5.0494801968245797</c:v>
                </c:pt>
                <c:pt idx="7079">
                  <c:v>-1.3718700815813301</c:v>
                </c:pt>
                <c:pt idx="7080">
                  <c:v>-3.48813374280203</c:v>
                </c:pt>
                <c:pt idx="7081">
                  <c:v>-0.41592302728757802</c:v>
                </c:pt>
                <c:pt idx="7082">
                  <c:v>-0.31237516984380798</c:v>
                </c:pt>
                <c:pt idx="7083">
                  <c:v>0.455035967430792</c:v>
                </c:pt>
                <c:pt idx="7084">
                  <c:v>5.5598013395039798</c:v>
                </c:pt>
                <c:pt idx="7085">
                  <c:v>-0.39436896483553502</c:v>
                </c:pt>
                <c:pt idx="7086">
                  <c:v>-1.3398801277510199</c:v>
                </c:pt>
                <c:pt idx="7087">
                  <c:v>-1.5648896883949199</c:v>
                </c:pt>
                <c:pt idx="7088">
                  <c:v>-0.42928411486885998</c:v>
                </c:pt>
                <c:pt idx="7089">
                  <c:v>6.2059938733628703</c:v>
                </c:pt>
                <c:pt idx="7090">
                  <c:v>0.58685060428230695</c:v>
                </c:pt>
                <c:pt idx="7091">
                  <c:v>-1.16074820600085</c:v>
                </c:pt>
                <c:pt idx="7092">
                  <c:v>-1.22703361784344</c:v>
                </c:pt>
                <c:pt idx="7093">
                  <c:v>3.2533079927031801</c:v>
                </c:pt>
                <c:pt idx="7094">
                  <c:v>5.7254248440820499</c:v>
                </c:pt>
                <c:pt idx="7095">
                  <c:v>4.15307364800214</c:v>
                </c:pt>
                <c:pt idx="7096">
                  <c:v>-1.4019314345702401</c:v>
                </c:pt>
                <c:pt idx="7097">
                  <c:v>-3.03888550770899</c:v>
                </c:pt>
                <c:pt idx="7098">
                  <c:v>4.6738567743406803</c:v>
                </c:pt>
                <c:pt idx="7099">
                  <c:v>-0.246150795344215</c:v>
                </c:pt>
                <c:pt idx="7100">
                  <c:v>-2.1755589907461501</c:v>
                </c:pt>
                <c:pt idx="7101">
                  <c:v>2.9211825439059198</c:v>
                </c:pt>
                <c:pt idx="7102">
                  <c:v>4.3009877103786804</c:v>
                </c:pt>
                <c:pt idx="7103">
                  <c:v>5.0476698299560203</c:v>
                </c:pt>
                <c:pt idx="7104">
                  <c:v>-1.3466547133720901</c:v>
                </c:pt>
                <c:pt idx="7105">
                  <c:v>-3.21461266889402</c:v>
                </c:pt>
                <c:pt idx="7106">
                  <c:v>-1.92397862217602</c:v>
                </c:pt>
                <c:pt idx="7107">
                  <c:v>-2.1721925176824501</c:v>
                </c:pt>
                <c:pt idx="7108">
                  <c:v>-1.69831226391511</c:v>
                </c:pt>
                <c:pt idx="7109">
                  <c:v>2.97923769344973</c:v>
                </c:pt>
                <c:pt idx="7110">
                  <c:v>-2.4343322310900199</c:v>
                </c:pt>
                <c:pt idx="7111">
                  <c:v>-2.38746637978304</c:v>
                </c:pt>
                <c:pt idx="7112">
                  <c:v>-1.1244954899769299</c:v>
                </c:pt>
                <c:pt idx="7113">
                  <c:v>-2.1219381167606102</c:v>
                </c:pt>
                <c:pt idx="7114">
                  <c:v>5.8238223495153498</c:v>
                </c:pt>
                <c:pt idx="7115">
                  <c:v>6.1046027556500997</c:v>
                </c:pt>
                <c:pt idx="7116">
                  <c:v>3.5263904800284198</c:v>
                </c:pt>
                <c:pt idx="7117">
                  <c:v>-8.7282676639070994E-2</c:v>
                </c:pt>
                <c:pt idx="7118">
                  <c:v>3.9764298070110899</c:v>
                </c:pt>
                <c:pt idx="7119">
                  <c:v>2.4331272372521502</c:v>
                </c:pt>
                <c:pt idx="7120">
                  <c:v>-3.7758517527870801</c:v>
                </c:pt>
                <c:pt idx="7121">
                  <c:v>-1.38313902531775</c:v>
                </c:pt>
                <c:pt idx="7122">
                  <c:v>-1.4412891283840901</c:v>
                </c:pt>
                <c:pt idx="7123">
                  <c:v>-1.74047558772024</c:v>
                </c:pt>
                <c:pt idx="7124">
                  <c:v>-1.7641151933793899</c:v>
                </c:pt>
                <c:pt idx="7125">
                  <c:v>6.0150566522576696</c:v>
                </c:pt>
                <c:pt idx="7126">
                  <c:v>4.8137971252148697</c:v>
                </c:pt>
                <c:pt idx="7127">
                  <c:v>5.21412455797378</c:v>
                </c:pt>
                <c:pt idx="7128">
                  <c:v>-2.1281412149143</c:v>
                </c:pt>
                <c:pt idx="7129">
                  <c:v>-2.05388627021869</c:v>
                </c:pt>
                <c:pt idx="7130">
                  <c:v>4.12763863020702</c:v>
                </c:pt>
                <c:pt idx="7131">
                  <c:v>-1.0559170932545601</c:v>
                </c:pt>
                <c:pt idx="7132">
                  <c:v>-4.6451911402487296</c:v>
                </c:pt>
                <c:pt idx="7133">
                  <c:v>-0.50993204618187304</c:v>
                </c:pt>
                <c:pt idx="7134">
                  <c:v>-2.2494865461237299</c:v>
                </c:pt>
                <c:pt idx="7135">
                  <c:v>-2.70222749259734</c:v>
                </c:pt>
                <c:pt idx="7136">
                  <c:v>-2.7074349866726299</c:v>
                </c:pt>
                <c:pt idx="7137">
                  <c:v>-1.7345197454816099</c:v>
                </c:pt>
                <c:pt idx="7138">
                  <c:v>-1.33005092375005</c:v>
                </c:pt>
                <c:pt idx="7139">
                  <c:v>-2.8349050978896599</c:v>
                </c:pt>
                <c:pt idx="7140">
                  <c:v>4.1537318414787103</c:v>
                </c:pt>
                <c:pt idx="7141">
                  <c:v>-3.76545881292581</c:v>
                </c:pt>
                <c:pt idx="7142">
                  <c:v>2.6939967285289201</c:v>
                </c:pt>
                <c:pt idx="7143">
                  <c:v>-3.6529903751516</c:v>
                </c:pt>
                <c:pt idx="7144">
                  <c:v>-1.23136427892762</c:v>
                </c:pt>
                <c:pt idx="7145">
                  <c:v>-1.45893806637141</c:v>
                </c:pt>
                <c:pt idx="7146">
                  <c:v>-1.02111461835998</c:v>
                </c:pt>
                <c:pt idx="7147">
                  <c:v>-1.8857106041109699</c:v>
                </c:pt>
                <c:pt idx="7148">
                  <c:v>-1.1420698429162599</c:v>
                </c:pt>
                <c:pt idx="7149">
                  <c:v>4.8030287999559897</c:v>
                </c:pt>
                <c:pt idx="7150">
                  <c:v>-0.413338126055737</c:v>
                </c:pt>
                <c:pt idx="7151">
                  <c:v>-0.55262350160478002</c:v>
                </c:pt>
                <c:pt idx="7152">
                  <c:v>3.0647037607545702</c:v>
                </c:pt>
                <c:pt idx="7153">
                  <c:v>3.9084024663526198</c:v>
                </c:pt>
                <c:pt idx="7154">
                  <c:v>5.3562629876087504</c:v>
                </c:pt>
                <c:pt idx="7155">
                  <c:v>-2.89553224026931</c:v>
                </c:pt>
                <c:pt idx="7156">
                  <c:v>-3.7074021800291201</c:v>
                </c:pt>
                <c:pt idx="7157">
                  <c:v>4.4883710695875099</c:v>
                </c:pt>
                <c:pt idx="7158">
                  <c:v>-0.83634029585904801</c:v>
                </c:pt>
                <c:pt idx="7159">
                  <c:v>-1.64634089696524</c:v>
                </c:pt>
                <c:pt idx="7160">
                  <c:v>-2.6186305900749498</c:v>
                </c:pt>
                <c:pt idx="7161">
                  <c:v>-5.7419169539648198</c:v>
                </c:pt>
                <c:pt idx="7162">
                  <c:v>4.8588262226388297</c:v>
                </c:pt>
                <c:pt idx="7163">
                  <c:v>5.5515686990042301</c:v>
                </c:pt>
                <c:pt idx="7164">
                  <c:v>-2.2547365112995199</c:v>
                </c:pt>
                <c:pt idx="7165">
                  <c:v>-1.6988657183137701</c:v>
                </c:pt>
                <c:pt idx="7166">
                  <c:v>-2.56160194969838</c:v>
                </c:pt>
                <c:pt idx="7167">
                  <c:v>-2.5334837764265599</c:v>
                </c:pt>
                <c:pt idx="7168">
                  <c:v>-3.00712794247216</c:v>
                </c:pt>
                <c:pt idx="7169">
                  <c:v>3.9220802694499</c:v>
                </c:pt>
                <c:pt idx="7170">
                  <c:v>5.0929731742992601</c:v>
                </c:pt>
                <c:pt idx="7171">
                  <c:v>5.4828952874282502</c:v>
                </c:pt>
                <c:pt idx="7172">
                  <c:v>-2.43325066639472</c:v>
                </c:pt>
                <c:pt idx="7173">
                  <c:v>1.0292587910549</c:v>
                </c:pt>
                <c:pt idx="7174">
                  <c:v>-2.5367154314456801</c:v>
                </c:pt>
                <c:pt idx="7175">
                  <c:v>4.8308494396231199</c:v>
                </c:pt>
                <c:pt idx="7176">
                  <c:v>3.9844973412785101</c:v>
                </c:pt>
                <c:pt idx="7177">
                  <c:v>4.9614434522732003</c:v>
                </c:pt>
                <c:pt idx="7178">
                  <c:v>0.62011138759957896</c:v>
                </c:pt>
                <c:pt idx="7179">
                  <c:v>-3.2472844440038502</c:v>
                </c:pt>
                <c:pt idx="7180">
                  <c:v>5.2908068221918398</c:v>
                </c:pt>
                <c:pt idx="7181">
                  <c:v>-3.52491618309142</c:v>
                </c:pt>
                <c:pt idx="7182">
                  <c:v>6.1697932846031804</c:v>
                </c:pt>
                <c:pt idx="7183">
                  <c:v>-3.99474441776858</c:v>
                </c:pt>
                <c:pt idx="7184">
                  <c:v>0.131638748795707</c:v>
                </c:pt>
                <c:pt idx="7185">
                  <c:v>3.72016284568554</c:v>
                </c:pt>
                <c:pt idx="7186">
                  <c:v>-2.4568836199850201</c:v>
                </c:pt>
                <c:pt idx="7187">
                  <c:v>4.5287431330098604</c:v>
                </c:pt>
                <c:pt idx="7188">
                  <c:v>-1.2712065714660601</c:v>
                </c:pt>
                <c:pt idx="7189">
                  <c:v>3.2577370760037598</c:v>
                </c:pt>
                <c:pt idx="7190">
                  <c:v>-1.5759746104725401</c:v>
                </c:pt>
                <c:pt idx="7191">
                  <c:v>-3.0087654004101001</c:v>
                </c:pt>
                <c:pt idx="7192">
                  <c:v>3.70483537298571</c:v>
                </c:pt>
                <c:pt idx="7193">
                  <c:v>-1.55307963594069</c:v>
                </c:pt>
                <c:pt idx="7194">
                  <c:v>-1.2524665184980599</c:v>
                </c:pt>
                <c:pt idx="7195">
                  <c:v>-0.70053839188010303</c:v>
                </c:pt>
                <c:pt idx="7196">
                  <c:v>-3.5672877652175301</c:v>
                </c:pt>
                <c:pt idx="7197">
                  <c:v>-2.1595770723085499</c:v>
                </c:pt>
                <c:pt idx="7198">
                  <c:v>-0.43872970753795998</c:v>
                </c:pt>
                <c:pt idx="7199">
                  <c:v>-0.663955912745262</c:v>
                </c:pt>
                <c:pt idx="7200">
                  <c:v>4.1248554346119901</c:v>
                </c:pt>
                <c:pt idx="7201">
                  <c:v>-0.14652264104034901</c:v>
                </c:pt>
                <c:pt idx="7202">
                  <c:v>-1.7851493577225599</c:v>
                </c:pt>
                <c:pt idx="7203">
                  <c:v>4.6528706091993302</c:v>
                </c:pt>
                <c:pt idx="7204">
                  <c:v>3.6961019894060598</c:v>
                </c:pt>
                <c:pt idx="7205">
                  <c:v>-9.2768985080085603E-2</c:v>
                </c:pt>
                <c:pt idx="7206">
                  <c:v>5.69407006913245</c:v>
                </c:pt>
                <c:pt idx="7207">
                  <c:v>3.5747823893896902</c:v>
                </c:pt>
                <c:pt idx="7208">
                  <c:v>-1.5110822662460299</c:v>
                </c:pt>
                <c:pt idx="7209">
                  <c:v>3.8581951429800201</c:v>
                </c:pt>
                <c:pt idx="7210">
                  <c:v>3.10726804599468</c:v>
                </c:pt>
                <c:pt idx="7211">
                  <c:v>-1.3523254690411399</c:v>
                </c:pt>
                <c:pt idx="7212">
                  <c:v>-2.0079279985629399</c:v>
                </c:pt>
                <c:pt idx="7213">
                  <c:v>-0.94832479038256301</c:v>
                </c:pt>
                <c:pt idx="7214">
                  <c:v>-3.29199662560577</c:v>
                </c:pt>
                <c:pt idx="7215">
                  <c:v>3.7863466504146399</c:v>
                </c:pt>
                <c:pt idx="7216">
                  <c:v>-2.5309545250954701</c:v>
                </c:pt>
                <c:pt idx="7217">
                  <c:v>0.32980983905375</c:v>
                </c:pt>
                <c:pt idx="7218">
                  <c:v>-1.67406141677125</c:v>
                </c:pt>
                <c:pt idx="7219">
                  <c:v>6.2291114028889396</c:v>
                </c:pt>
                <c:pt idx="7220">
                  <c:v>-1.32494719517255</c:v>
                </c:pt>
                <c:pt idx="7221">
                  <c:v>4.45781211479951</c:v>
                </c:pt>
                <c:pt idx="7222">
                  <c:v>-1.2169449327792501</c:v>
                </c:pt>
                <c:pt idx="7223">
                  <c:v>-1.8133675351627501</c:v>
                </c:pt>
                <c:pt idx="7224">
                  <c:v>2.94431536999637</c:v>
                </c:pt>
                <c:pt idx="7225">
                  <c:v>4.9615631571116401</c:v>
                </c:pt>
                <c:pt idx="7226">
                  <c:v>-2.5189776767202101</c:v>
                </c:pt>
                <c:pt idx="7227">
                  <c:v>-3.6583886364682998</c:v>
                </c:pt>
                <c:pt idx="7228">
                  <c:v>-2.3963545101919599</c:v>
                </c:pt>
                <c:pt idx="7229">
                  <c:v>-2.0507075905423902</c:v>
                </c:pt>
                <c:pt idx="7230">
                  <c:v>6.0370642814518902</c:v>
                </c:pt>
                <c:pt idx="7231">
                  <c:v>-1.2437647677416801</c:v>
                </c:pt>
                <c:pt idx="7232">
                  <c:v>-2.54667997603898</c:v>
                </c:pt>
                <c:pt idx="7233">
                  <c:v>-1.16371307585429</c:v>
                </c:pt>
                <c:pt idx="7234">
                  <c:v>-0.93869440795862402</c:v>
                </c:pt>
                <c:pt idx="7235">
                  <c:v>-0.92740762650629804</c:v>
                </c:pt>
                <c:pt idx="7236">
                  <c:v>2.97437383023555</c:v>
                </c:pt>
                <c:pt idx="7237">
                  <c:v>-2.4989592967349501</c:v>
                </c:pt>
                <c:pt idx="7238">
                  <c:v>-2.6531654574411201</c:v>
                </c:pt>
                <c:pt idx="7239">
                  <c:v>3.6500206787462002</c:v>
                </c:pt>
                <c:pt idx="7240">
                  <c:v>-1.9194669685832899</c:v>
                </c:pt>
                <c:pt idx="7241">
                  <c:v>-2.55608751981213</c:v>
                </c:pt>
                <c:pt idx="7242">
                  <c:v>4.01880709913946</c:v>
                </c:pt>
                <c:pt idx="7243">
                  <c:v>5.6001257255433998</c:v>
                </c:pt>
                <c:pt idx="7244">
                  <c:v>3.9519079134593098</c:v>
                </c:pt>
                <c:pt idx="7245">
                  <c:v>-2.3999711189476201</c:v>
                </c:pt>
                <c:pt idx="7246">
                  <c:v>3.4613587797852698</c:v>
                </c:pt>
                <c:pt idx="7247">
                  <c:v>3.2251595744875101</c:v>
                </c:pt>
                <c:pt idx="7248">
                  <c:v>-0.82318353470281502</c:v>
                </c:pt>
                <c:pt idx="7249">
                  <c:v>-2.0018724678168698</c:v>
                </c:pt>
                <c:pt idx="7250">
                  <c:v>3.9020949060519299</c:v>
                </c:pt>
                <c:pt idx="7251">
                  <c:v>-0.250622018518113</c:v>
                </c:pt>
                <c:pt idx="7252">
                  <c:v>3.6391115362286</c:v>
                </c:pt>
                <c:pt idx="7253">
                  <c:v>-1.9262345770492499</c:v>
                </c:pt>
                <c:pt idx="7254">
                  <c:v>4.7279244067162898</c:v>
                </c:pt>
                <c:pt idx="7255">
                  <c:v>-1.1569856692437199</c:v>
                </c:pt>
                <c:pt idx="7256">
                  <c:v>-0.55437610350649302</c:v>
                </c:pt>
                <c:pt idx="7257">
                  <c:v>6.1054060936733503</c:v>
                </c:pt>
                <c:pt idx="7258">
                  <c:v>-2.9287824215904701</c:v>
                </c:pt>
                <c:pt idx="7259">
                  <c:v>-1.71513138547239</c:v>
                </c:pt>
                <c:pt idx="7260">
                  <c:v>-3.1929848282587701</c:v>
                </c:pt>
                <c:pt idx="7261">
                  <c:v>3.8815990744631899</c:v>
                </c:pt>
                <c:pt idx="7262">
                  <c:v>3.4995310876743799</c:v>
                </c:pt>
                <c:pt idx="7263">
                  <c:v>-0.87612705332622998</c:v>
                </c:pt>
                <c:pt idx="7264">
                  <c:v>5.4821845175061803</c:v>
                </c:pt>
                <c:pt idx="7265">
                  <c:v>4.4603070508861702</c:v>
                </c:pt>
                <c:pt idx="7266">
                  <c:v>-0.55072477167057698</c:v>
                </c:pt>
                <c:pt idx="7267">
                  <c:v>4.8354341114589801</c:v>
                </c:pt>
                <c:pt idx="7268">
                  <c:v>4.1483162450845503</c:v>
                </c:pt>
                <c:pt idx="7269">
                  <c:v>3.1816587364469999</c:v>
                </c:pt>
                <c:pt idx="7270">
                  <c:v>-2.8551009183462699</c:v>
                </c:pt>
                <c:pt idx="7271">
                  <c:v>-1.28987906865597</c:v>
                </c:pt>
                <c:pt idx="7272">
                  <c:v>4.7664557599450204</c:v>
                </c:pt>
                <c:pt idx="7273">
                  <c:v>-2.2712872669584798</c:v>
                </c:pt>
                <c:pt idx="7274">
                  <c:v>-2.51614865384391</c:v>
                </c:pt>
                <c:pt idx="7275">
                  <c:v>5.9044692507728103</c:v>
                </c:pt>
                <c:pt idx="7276">
                  <c:v>5.1053530415984696</c:v>
                </c:pt>
                <c:pt idx="7277">
                  <c:v>-1.53961937688518</c:v>
                </c:pt>
                <c:pt idx="7278">
                  <c:v>-3.1625349580375701</c:v>
                </c:pt>
                <c:pt idx="7279">
                  <c:v>3.6621152618440398</c:v>
                </c:pt>
                <c:pt idx="7280">
                  <c:v>5.4691378207081902</c:v>
                </c:pt>
                <c:pt idx="7281">
                  <c:v>-0.328967123706424</c:v>
                </c:pt>
                <c:pt idx="7282">
                  <c:v>4.80074397541867</c:v>
                </c:pt>
                <c:pt idx="7283">
                  <c:v>4.4807470938541298</c:v>
                </c:pt>
                <c:pt idx="7284">
                  <c:v>3.4894045495808399</c:v>
                </c:pt>
                <c:pt idx="7285">
                  <c:v>-1.2891314955137201</c:v>
                </c:pt>
                <c:pt idx="7286">
                  <c:v>2.92166924746159</c:v>
                </c:pt>
                <c:pt idx="7287">
                  <c:v>-1.5225083822784</c:v>
                </c:pt>
                <c:pt idx="7288">
                  <c:v>2.8897274441141998</c:v>
                </c:pt>
                <c:pt idx="7289">
                  <c:v>3.8293940422509598</c:v>
                </c:pt>
                <c:pt idx="7290">
                  <c:v>-2.65556479929867</c:v>
                </c:pt>
                <c:pt idx="7291">
                  <c:v>4.1770742553410098</c:v>
                </c:pt>
                <c:pt idx="7292">
                  <c:v>2.89266615855996</c:v>
                </c:pt>
                <c:pt idx="7293">
                  <c:v>-1.4891920820378399</c:v>
                </c:pt>
                <c:pt idx="7294">
                  <c:v>-0.21183914490459699</c:v>
                </c:pt>
                <c:pt idx="7295">
                  <c:v>4.0515074884864903</c:v>
                </c:pt>
                <c:pt idx="7296">
                  <c:v>0.43900926522147599</c:v>
                </c:pt>
                <c:pt idx="7297">
                  <c:v>4.9114847236175896</c:v>
                </c:pt>
                <c:pt idx="7298">
                  <c:v>-2.6652284487773299</c:v>
                </c:pt>
                <c:pt idx="7299">
                  <c:v>4.7544333535278302E-2</c:v>
                </c:pt>
                <c:pt idx="7300">
                  <c:v>-2.15610314286597</c:v>
                </c:pt>
                <c:pt idx="7301">
                  <c:v>-3.7709119862287102</c:v>
                </c:pt>
                <c:pt idx="7302">
                  <c:v>3.1961846991394598</c:v>
                </c:pt>
                <c:pt idx="7303">
                  <c:v>4.5925465973661499</c:v>
                </c:pt>
                <c:pt idx="7304">
                  <c:v>-1.7732615753032801</c:v>
                </c:pt>
                <c:pt idx="7305">
                  <c:v>4.6193936432587002</c:v>
                </c:pt>
                <c:pt idx="7306">
                  <c:v>-0.810071972962637</c:v>
                </c:pt>
                <c:pt idx="7307">
                  <c:v>-1.45117293434825</c:v>
                </c:pt>
                <c:pt idx="7308">
                  <c:v>-0.289956477728741</c:v>
                </c:pt>
                <c:pt idx="7309">
                  <c:v>-2.3335135198386401</c:v>
                </c:pt>
                <c:pt idx="7310">
                  <c:v>-1.70223402955507</c:v>
                </c:pt>
                <c:pt idx="7311">
                  <c:v>-2.0400236626678199</c:v>
                </c:pt>
                <c:pt idx="7312">
                  <c:v>5.6104411325142802</c:v>
                </c:pt>
                <c:pt idx="7313">
                  <c:v>-0.92869704689200205</c:v>
                </c:pt>
                <c:pt idx="7314">
                  <c:v>-0.49792837200492701</c:v>
                </c:pt>
                <c:pt idx="7315">
                  <c:v>-1.2743951861529199</c:v>
                </c:pt>
                <c:pt idx="7316">
                  <c:v>-2.9383205638855001</c:v>
                </c:pt>
                <c:pt idx="7317">
                  <c:v>5.9861884768366496</c:v>
                </c:pt>
                <c:pt idx="7318">
                  <c:v>2.7803028286756999</c:v>
                </c:pt>
                <c:pt idx="7319">
                  <c:v>-0.97643120274928397</c:v>
                </c:pt>
                <c:pt idx="7320">
                  <c:v>0.53139162881073398</c:v>
                </c:pt>
                <c:pt idx="7321">
                  <c:v>3.3067481766029898</c:v>
                </c:pt>
                <c:pt idx="7322">
                  <c:v>-0.55159569439672995</c:v>
                </c:pt>
                <c:pt idx="7323">
                  <c:v>4.0265792460868104</c:v>
                </c:pt>
                <c:pt idx="7324">
                  <c:v>3.8833568322090999</c:v>
                </c:pt>
                <c:pt idx="7325">
                  <c:v>-0.43168091633692401</c:v>
                </c:pt>
                <c:pt idx="7326">
                  <c:v>4.0577823520562504</c:v>
                </c:pt>
                <c:pt idx="7327">
                  <c:v>6.0554572200824497</c:v>
                </c:pt>
                <c:pt idx="7328">
                  <c:v>-2.04317777761168</c:v>
                </c:pt>
                <c:pt idx="7329">
                  <c:v>-0.20348148802410099</c:v>
                </c:pt>
                <c:pt idx="7330">
                  <c:v>4.3588568019298899</c:v>
                </c:pt>
                <c:pt idx="7331">
                  <c:v>3.6531539369267501</c:v>
                </c:pt>
                <c:pt idx="7332">
                  <c:v>-2.3372781192696301</c:v>
                </c:pt>
                <c:pt idx="7333">
                  <c:v>6.7592838378084901</c:v>
                </c:pt>
                <c:pt idx="7334">
                  <c:v>-1.61358375701949</c:v>
                </c:pt>
                <c:pt idx="7335">
                  <c:v>4.3413835181640597</c:v>
                </c:pt>
                <c:pt idx="7336">
                  <c:v>-2.3289098874147398</c:v>
                </c:pt>
                <c:pt idx="7337">
                  <c:v>5.6498048004215002</c:v>
                </c:pt>
                <c:pt idx="7338">
                  <c:v>0.41007963996181401</c:v>
                </c:pt>
                <c:pt idx="7339">
                  <c:v>5.3298086881684901</c:v>
                </c:pt>
                <c:pt idx="7340">
                  <c:v>3.2769982448235599</c:v>
                </c:pt>
                <c:pt idx="7341">
                  <c:v>-1.5996494213110799</c:v>
                </c:pt>
                <c:pt idx="7342">
                  <c:v>-1.68453537590205</c:v>
                </c:pt>
                <c:pt idx="7343">
                  <c:v>-1.17714199792048</c:v>
                </c:pt>
                <c:pt idx="7344">
                  <c:v>-2.0496285890550698</c:v>
                </c:pt>
                <c:pt idx="7345">
                  <c:v>-1.8651931173424601</c:v>
                </c:pt>
                <c:pt idx="7346">
                  <c:v>3.53054104093356</c:v>
                </c:pt>
                <c:pt idx="7347">
                  <c:v>5.46031053809961</c:v>
                </c:pt>
                <c:pt idx="7348">
                  <c:v>-2.0867886982199999</c:v>
                </c:pt>
                <c:pt idx="7349">
                  <c:v>-2.6532290707724902</c:v>
                </c:pt>
                <c:pt idx="7350">
                  <c:v>-3.0965212374492301</c:v>
                </c:pt>
                <c:pt idx="7351">
                  <c:v>-2.48406694144396</c:v>
                </c:pt>
                <c:pt idx="7352">
                  <c:v>-1.3258705110720399</c:v>
                </c:pt>
                <c:pt idx="7353">
                  <c:v>-3.03496647714038E-2</c:v>
                </c:pt>
                <c:pt idx="7354">
                  <c:v>4.2937152380555004</c:v>
                </c:pt>
                <c:pt idx="7355">
                  <c:v>3.68877431848902</c:v>
                </c:pt>
                <c:pt idx="7356">
                  <c:v>3.3412775275811701</c:v>
                </c:pt>
                <c:pt idx="7357">
                  <c:v>4.13815910275882</c:v>
                </c:pt>
                <c:pt idx="7358">
                  <c:v>2.9222420314028499</c:v>
                </c:pt>
                <c:pt idx="7359">
                  <c:v>-1.21408206928705</c:v>
                </c:pt>
                <c:pt idx="7360">
                  <c:v>3.8882366401511499</c:v>
                </c:pt>
                <c:pt idx="7361">
                  <c:v>-1.8205893172301599</c:v>
                </c:pt>
                <c:pt idx="7362">
                  <c:v>3.4624126921040399</c:v>
                </c:pt>
                <c:pt idx="7363">
                  <c:v>6.7014166194221501</c:v>
                </c:pt>
                <c:pt idx="7364">
                  <c:v>-1.4136151880993399</c:v>
                </c:pt>
                <c:pt idx="7365">
                  <c:v>-1.5616052244580101</c:v>
                </c:pt>
                <c:pt idx="7366">
                  <c:v>-0.55868232255397499</c:v>
                </c:pt>
                <c:pt idx="7367">
                  <c:v>-2.1390196871293301</c:v>
                </c:pt>
                <c:pt idx="7368">
                  <c:v>-1.5149805130479601</c:v>
                </c:pt>
                <c:pt idx="7369">
                  <c:v>-3.8619858798867099</c:v>
                </c:pt>
                <c:pt idx="7370">
                  <c:v>-2.1841478349385599</c:v>
                </c:pt>
                <c:pt idx="7371">
                  <c:v>-1.3744770857278801</c:v>
                </c:pt>
                <c:pt idx="7372">
                  <c:v>4.8581327770304998</c:v>
                </c:pt>
                <c:pt idx="7373">
                  <c:v>5.0129374125589203</c:v>
                </c:pt>
                <c:pt idx="7374">
                  <c:v>5.5478900709031604</c:v>
                </c:pt>
                <c:pt idx="7375">
                  <c:v>6.2955446369860599</c:v>
                </c:pt>
                <c:pt idx="7376">
                  <c:v>-1.1806327281028299</c:v>
                </c:pt>
                <c:pt idx="7377">
                  <c:v>-0.41563218201892599</c:v>
                </c:pt>
                <c:pt idx="7378">
                  <c:v>3.6187584278116001</c:v>
                </c:pt>
                <c:pt idx="7379">
                  <c:v>-3.7235853863999102</c:v>
                </c:pt>
                <c:pt idx="7380">
                  <c:v>-0.75878983455353499</c:v>
                </c:pt>
                <c:pt idx="7381">
                  <c:v>-1.33074862207638</c:v>
                </c:pt>
                <c:pt idx="7382">
                  <c:v>3.46396386324846</c:v>
                </c:pt>
                <c:pt idx="7383">
                  <c:v>-1.22133630398702</c:v>
                </c:pt>
                <c:pt idx="7384">
                  <c:v>-2.5866771429929201</c:v>
                </c:pt>
                <c:pt idx="7385">
                  <c:v>-2.9082258085345098</c:v>
                </c:pt>
                <c:pt idx="7386">
                  <c:v>-1.55690398730121</c:v>
                </c:pt>
                <c:pt idx="7387">
                  <c:v>2.6786958340146998</c:v>
                </c:pt>
                <c:pt idx="7388">
                  <c:v>4.4212156518510497</c:v>
                </c:pt>
                <c:pt idx="7389">
                  <c:v>3.5291620946973499</c:v>
                </c:pt>
                <c:pt idx="7390">
                  <c:v>4.5386096375028204</c:v>
                </c:pt>
                <c:pt idx="7391">
                  <c:v>3.3971830634311799</c:v>
                </c:pt>
                <c:pt idx="7392">
                  <c:v>-5.6822660216515004</c:v>
                </c:pt>
                <c:pt idx="7393">
                  <c:v>-1.7915504745816899</c:v>
                </c:pt>
                <c:pt idx="7394">
                  <c:v>-1.9790790086232399</c:v>
                </c:pt>
                <c:pt idx="7395">
                  <c:v>5.2383832284716298</c:v>
                </c:pt>
                <c:pt idx="7396">
                  <c:v>-2.9936195119312599</c:v>
                </c:pt>
                <c:pt idx="7397">
                  <c:v>-2.3017675654636198</c:v>
                </c:pt>
                <c:pt idx="7398">
                  <c:v>-0.60010167931570901</c:v>
                </c:pt>
                <c:pt idx="7399">
                  <c:v>-3.26087897050318</c:v>
                </c:pt>
                <c:pt idx="7400">
                  <c:v>-0.13137507208721</c:v>
                </c:pt>
                <c:pt idx="7401">
                  <c:v>4.4913602722054202</c:v>
                </c:pt>
                <c:pt idx="7402">
                  <c:v>3.4044628927965102</c:v>
                </c:pt>
                <c:pt idx="7403">
                  <c:v>4.6889275438573703</c:v>
                </c:pt>
                <c:pt idx="7404">
                  <c:v>-2.0129810161178199</c:v>
                </c:pt>
                <c:pt idx="7405">
                  <c:v>-3.56247248868093</c:v>
                </c:pt>
                <c:pt idx="7406">
                  <c:v>-1.2696920952002899</c:v>
                </c:pt>
                <c:pt idx="7407">
                  <c:v>-1.6925294791393599</c:v>
                </c:pt>
                <c:pt idx="7408">
                  <c:v>-0.632681518386913</c:v>
                </c:pt>
                <c:pt idx="7409">
                  <c:v>3.7253151412105998</c:v>
                </c:pt>
                <c:pt idx="7410">
                  <c:v>-0.87227137981105896</c:v>
                </c:pt>
                <c:pt idx="7411">
                  <c:v>-3.2653506692488499</c:v>
                </c:pt>
                <c:pt idx="7412">
                  <c:v>-4.3008553996014403</c:v>
                </c:pt>
                <c:pt idx="7413">
                  <c:v>3.4755336885787398</c:v>
                </c:pt>
                <c:pt idx="7414">
                  <c:v>-1.71824851487938</c:v>
                </c:pt>
                <c:pt idx="7415">
                  <c:v>-3.13871998171776</c:v>
                </c:pt>
                <c:pt idx="7416">
                  <c:v>2.9769191187173698</c:v>
                </c:pt>
                <c:pt idx="7417">
                  <c:v>-3.62527225378193</c:v>
                </c:pt>
                <c:pt idx="7418">
                  <c:v>-3.2830550479899201</c:v>
                </c:pt>
                <c:pt idx="7419">
                  <c:v>-4.02858260613481</c:v>
                </c:pt>
                <c:pt idx="7420">
                  <c:v>-0.17018892588647899</c:v>
                </c:pt>
                <c:pt idx="7421">
                  <c:v>-5.0851845241927096</c:v>
                </c:pt>
                <c:pt idx="7422">
                  <c:v>-0.90065260899212396</c:v>
                </c:pt>
                <c:pt idx="7423">
                  <c:v>-1.07463145771809</c:v>
                </c:pt>
                <c:pt idx="7424">
                  <c:v>6.2888840693602299</c:v>
                </c:pt>
                <c:pt idx="7425">
                  <c:v>4.5132621517525902</c:v>
                </c:pt>
                <c:pt idx="7426">
                  <c:v>-3.88682136725537</c:v>
                </c:pt>
                <c:pt idx="7427">
                  <c:v>5.8533704587536901</c:v>
                </c:pt>
                <c:pt idx="7428">
                  <c:v>5.74990242357309</c:v>
                </c:pt>
                <c:pt idx="7429">
                  <c:v>4.5964490849440596</c:v>
                </c:pt>
                <c:pt idx="7430">
                  <c:v>-3.9650608165579802</c:v>
                </c:pt>
                <c:pt idx="7431">
                  <c:v>-2.2067841155558199</c:v>
                </c:pt>
                <c:pt idx="7432">
                  <c:v>-2.1881563022755</c:v>
                </c:pt>
                <c:pt idx="7433">
                  <c:v>-2.5939752464633101</c:v>
                </c:pt>
                <c:pt idx="7434">
                  <c:v>-0.57241642426111095</c:v>
                </c:pt>
                <c:pt idx="7435">
                  <c:v>-2.5701652244895201</c:v>
                </c:pt>
                <c:pt idx="7436">
                  <c:v>-1.79668569649724</c:v>
                </c:pt>
                <c:pt idx="7437">
                  <c:v>-2.5572430293875699</c:v>
                </c:pt>
                <c:pt idx="7438">
                  <c:v>5.4662706094714704</c:v>
                </c:pt>
                <c:pt idx="7439">
                  <c:v>-1.54238378028312</c:v>
                </c:pt>
                <c:pt idx="7440">
                  <c:v>-0.66265567615828602</c:v>
                </c:pt>
                <c:pt idx="7441">
                  <c:v>-1.2482839764212901</c:v>
                </c:pt>
                <c:pt idx="7442">
                  <c:v>0.45072857864276999</c:v>
                </c:pt>
                <c:pt idx="7443">
                  <c:v>-1.6481821544426101</c:v>
                </c:pt>
                <c:pt idx="7444">
                  <c:v>2.8977305039633801</c:v>
                </c:pt>
                <c:pt idx="7445">
                  <c:v>4.1369680453365598</c:v>
                </c:pt>
                <c:pt idx="7446">
                  <c:v>-2.1322521108210801</c:v>
                </c:pt>
                <c:pt idx="7447">
                  <c:v>5.7590996230734302</c:v>
                </c:pt>
                <c:pt idx="7448">
                  <c:v>-0.40006271035628599</c:v>
                </c:pt>
                <c:pt idx="7449">
                  <c:v>-1.5253297945667399</c:v>
                </c:pt>
                <c:pt idx="7450">
                  <c:v>-1.3755489422204099</c:v>
                </c:pt>
                <c:pt idx="7451">
                  <c:v>-1.4674085287621299</c:v>
                </c:pt>
                <c:pt idx="7452">
                  <c:v>-1.9700027167569201</c:v>
                </c:pt>
                <c:pt idx="7453">
                  <c:v>-8.9290762897038897E-2</c:v>
                </c:pt>
                <c:pt idx="7454">
                  <c:v>4.4212393583806602</c:v>
                </c:pt>
                <c:pt idx="7455">
                  <c:v>-2.4294923017654901</c:v>
                </c:pt>
                <c:pt idx="7456">
                  <c:v>0.93979285223954001</c:v>
                </c:pt>
                <c:pt idx="7457">
                  <c:v>-4.2520437214913303</c:v>
                </c:pt>
                <c:pt idx="7458">
                  <c:v>3.51692541542584</c:v>
                </c:pt>
                <c:pt idx="7459">
                  <c:v>-1.2602238672081101</c:v>
                </c:pt>
                <c:pt idx="7460">
                  <c:v>-1.8498800749156801</c:v>
                </c:pt>
                <c:pt idx="7461">
                  <c:v>-0.26179700903400799</c:v>
                </c:pt>
                <c:pt idx="7462">
                  <c:v>2.92667093995551</c:v>
                </c:pt>
                <c:pt idx="7463">
                  <c:v>-1.23349348283629</c:v>
                </c:pt>
                <c:pt idx="7464">
                  <c:v>-2.9668925002608799</c:v>
                </c:pt>
                <c:pt idx="7465">
                  <c:v>3.1348969685938899</c:v>
                </c:pt>
                <c:pt idx="7466">
                  <c:v>-0.495538011015979</c:v>
                </c:pt>
                <c:pt idx="7467">
                  <c:v>-1.72267525702939</c:v>
                </c:pt>
                <c:pt idx="7468">
                  <c:v>-1.40768364311128</c:v>
                </c:pt>
                <c:pt idx="7469">
                  <c:v>-2.94509710231126</c:v>
                </c:pt>
                <c:pt idx="7470">
                  <c:v>-1.01386275895867</c:v>
                </c:pt>
                <c:pt idx="7471">
                  <c:v>4.3902443710983503</c:v>
                </c:pt>
                <c:pt idx="7472">
                  <c:v>-3.5716123521101202</c:v>
                </c:pt>
                <c:pt idx="7473">
                  <c:v>-3.3099620867308599</c:v>
                </c:pt>
                <c:pt idx="7474">
                  <c:v>-3.3243600200038999</c:v>
                </c:pt>
                <c:pt idx="7475">
                  <c:v>-1.5207008611250601</c:v>
                </c:pt>
                <c:pt idx="7476">
                  <c:v>-2.2224813965200898</c:v>
                </c:pt>
                <c:pt idx="7477">
                  <c:v>4.60052488481751</c:v>
                </c:pt>
                <c:pt idx="7478">
                  <c:v>4.1095697519368297</c:v>
                </c:pt>
                <c:pt idx="7479">
                  <c:v>-1.54794135312877</c:v>
                </c:pt>
                <c:pt idx="7480">
                  <c:v>-1.4799257995370401</c:v>
                </c:pt>
                <c:pt idx="7481">
                  <c:v>-3.4168636730403699</c:v>
                </c:pt>
                <c:pt idx="7482">
                  <c:v>-1.7804620216126901</c:v>
                </c:pt>
                <c:pt idx="7483">
                  <c:v>5.94172787302732</c:v>
                </c:pt>
                <c:pt idx="7484">
                  <c:v>-2.7626927574201599</c:v>
                </c:pt>
                <c:pt idx="7485">
                  <c:v>-1.19693927722086</c:v>
                </c:pt>
                <c:pt idx="7486">
                  <c:v>5.3385978261373603</c:v>
                </c:pt>
                <c:pt idx="7487">
                  <c:v>4.0910755362657403</c:v>
                </c:pt>
                <c:pt idx="7488">
                  <c:v>-2.08499054967321</c:v>
                </c:pt>
                <c:pt idx="7489">
                  <c:v>-0.40988088940998701</c:v>
                </c:pt>
                <c:pt idx="7490">
                  <c:v>-3.3186535127269901</c:v>
                </c:pt>
                <c:pt idx="7491">
                  <c:v>-1.22221653487979</c:v>
                </c:pt>
                <c:pt idx="7492">
                  <c:v>4.0519847508559597</c:v>
                </c:pt>
                <c:pt idx="7493">
                  <c:v>-1.7615481777001201</c:v>
                </c:pt>
                <c:pt idx="7494">
                  <c:v>-1.3369904385779301</c:v>
                </c:pt>
                <c:pt idx="7495">
                  <c:v>-1.0394473162366999</c:v>
                </c:pt>
                <c:pt idx="7496">
                  <c:v>5.8171713715980102</c:v>
                </c:pt>
                <c:pt idx="7497">
                  <c:v>4.2257560360857802</c:v>
                </c:pt>
                <c:pt idx="7498">
                  <c:v>4.7489843379925301</c:v>
                </c:pt>
                <c:pt idx="7499">
                  <c:v>-3.7080373383318901</c:v>
                </c:pt>
                <c:pt idx="7500">
                  <c:v>5.8157929859278603</c:v>
                </c:pt>
                <c:pt idx="7501">
                  <c:v>-1.77870619905298</c:v>
                </c:pt>
                <c:pt idx="7502">
                  <c:v>-6.2818346023496702E-2</c:v>
                </c:pt>
                <c:pt idx="7503">
                  <c:v>-1.86814837378084</c:v>
                </c:pt>
                <c:pt idx="7504">
                  <c:v>-3.41446487299386</c:v>
                </c:pt>
                <c:pt idx="7505">
                  <c:v>-2.2058538380356101</c:v>
                </c:pt>
                <c:pt idx="7506">
                  <c:v>4.8147516402970201</c:v>
                </c:pt>
                <c:pt idx="7507">
                  <c:v>-3.5165294789947499</c:v>
                </c:pt>
                <c:pt idx="7508">
                  <c:v>-1.05997099476367</c:v>
                </c:pt>
                <c:pt idx="7509">
                  <c:v>3.1574180576877899</c:v>
                </c:pt>
                <c:pt idx="7510">
                  <c:v>6.5379967201021501</c:v>
                </c:pt>
                <c:pt idx="7511">
                  <c:v>-1.77791343392281</c:v>
                </c:pt>
                <c:pt idx="7512">
                  <c:v>-0.268913994464546</c:v>
                </c:pt>
                <c:pt idx="7513">
                  <c:v>-3.7274918499841401</c:v>
                </c:pt>
                <c:pt idx="7514">
                  <c:v>-3.11642641066961</c:v>
                </c:pt>
                <c:pt idx="7515">
                  <c:v>4.56744870962922</c:v>
                </c:pt>
                <c:pt idx="7516">
                  <c:v>-2.2980586475796199</c:v>
                </c:pt>
                <c:pt idx="7517">
                  <c:v>5.4178974961734898</c:v>
                </c:pt>
                <c:pt idx="7518">
                  <c:v>-0.46086307269139998</c:v>
                </c:pt>
                <c:pt idx="7519">
                  <c:v>5.2509414077151204</c:v>
                </c:pt>
                <c:pt idx="7520">
                  <c:v>-1.41446473108148</c:v>
                </c:pt>
                <c:pt idx="7521">
                  <c:v>-1.3165104780585699</c:v>
                </c:pt>
                <c:pt idx="7522">
                  <c:v>-1.7292369687398901</c:v>
                </c:pt>
                <c:pt idx="7523">
                  <c:v>-2.6981121369787902</c:v>
                </c:pt>
                <c:pt idx="7524">
                  <c:v>-0.54071067439885701</c:v>
                </c:pt>
                <c:pt idx="7525">
                  <c:v>2.9925942288871301</c:v>
                </c:pt>
                <c:pt idx="7526">
                  <c:v>4.3898540012843297</c:v>
                </c:pt>
                <c:pt idx="7527">
                  <c:v>3.8428369956292401</c:v>
                </c:pt>
                <c:pt idx="7528">
                  <c:v>-3.81762859629483</c:v>
                </c:pt>
                <c:pt idx="7529">
                  <c:v>-4.43470604170885</c:v>
                </c:pt>
                <c:pt idx="7530">
                  <c:v>-0.76379926579494095</c:v>
                </c:pt>
                <c:pt idx="7531">
                  <c:v>4.8319874158746403</c:v>
                </c:pt>
                <c:pt idx="7532">
                  <c:v>-2.2521313523106401</c:v>
                </c:pt>
                <c:pt idx="7533">
                  <c:v>4.7777765034414399</c:v>
                </c:pt>
                <c:pt idx="7534">
                  <c:v>-1.0842142365643199</c:v>
                </c:pt>
                <c:pt idx="7535">
                  <c:v>-1.25336544494945</c:v>
                </c:pt>
                <c:pt idx="7536">
                  <c:v>-0.25144228151002701</c:v>
                </c:pt>
                <c:pt idx="7537">
                  <c:v>-3.0142049535646098</c:v>
                </c:pt>
                <c:pt idx="7538">
                  <c:v>-0.95265342542490505</c:v>
                </c:pt>
                <c:pt idx="7539">
                  <c:v>-0.399247169675436</c:v>
                </c:pt>
                <c:pt idx="7540">
                  <c:v>3.4967790947808099</c:v>
                </c:pt>
                <c:pt idx="7541">
                  <c:v>-1.1887792765932601</c:v>
                </c:pt>
                <c:pt idx="7542">
                  <c:v>4.174065008815</c:v>
                </c:pt>
                <c:pt idx="7543">
                  <c:v>-0.877117276474632</c:v>
                </c:pt>
                <c:pt idx="7544">
                  <c:v>3.2982297589371998</c:v>
                </c:pt>
                <c:pt idx="7545">
                  <c:v>-1.16111656602636</c:v>
                </c:pt>
                <c:pt idx="7546">
                  <c:v>-1.70046526510757</c:v>
                </c:pt>
                <c:pt idx="7547">
                  <c:v>2.79143020271778</c:v>
                </c:pt>
                <c:pt idx="7548">
                  <c:v>4.1429625404596999</c:v>
                </c:pt>
                <c:pt idx="7549">
                  <c:v>-1.7301864073659501</c:v>
                </c:pt>
                <c:pt idx="7550">
                  <c:v>-2.7351099518846</c:v>
                </c:pt>
                <c:pt idx="7551">
                  <c:v>-0.77539979291021899</c:v>
                </c:pt>
                <c:pt idx="7552">
                  <c:v>-2.7881029335642098</c:v>
                </c:pt>
                <c:pt idx="7553">
                  <c:v>-3.0977273818434599</c:v>
                </c:pt>
                <c:pt idx="7554">
                  <c:v>-2.62522301537164</c:v>
                </c:pt>
                <c:pt idx="7555">
                  <c:v>1.3527703088627201</c:v>
                </c:pt>
                <c:pt idx="7556">
                  <c:v>-2.0834342805460699</c:v>
                </c:pt>
                <c:pt idx="7557">
                  <c:v>-1.04956603004916</c:v>
                </c:pt>
                <c:pt idx="7558">
                  <c:v>-2.2292449431764698</c:v>
                </c:pt>
                <c:pt idx="7559">
                  <c:v>4.8430365716092201</c:v>
                </c:pt>
                <c:pt idx="7560">
                  <c:v>4.1936957124369396</c:v>
                </c:pt>
                <c:pt idx="7561">
                  <c:v>3.6706562263008098</c:v>
                </c:pt>
                <c:pt idx="7562">
                  <c:v>4.7443191371914102</c:v>
                </c:pt>
                <c:pt idx="7563">
                  <c:v>-1.43891297752618</c:v>
                </c:pt>
                <c:pt idx="7564">
                  <c:v>2.6032461931242699</c:v>
                </c:pt>
                <c:pt idx="7565">
                  <c:v>-2.8449283677367898</c:v>
                </c:pt>
                <c:pt idx="7566">
                  <c:v>-1.7326417727188901</c:v>
                </c:pt>
                <c:pt idx="7567">
                  <c:v>5.3276537047848196</c:v>
                </c:pt>
                <c:pt idx="7568">
                  <c:v>-2.5312146155170798</c:v>
                </c:pt>
                <c:pt idx="7569">
                  <c:v>-2.4708652888681399</c:v>
                </c:pt>
                <c:pt idx="7570">
                  <c:v>4.3374121633242497</c:v>
                </c:pt>
                <c:pt idx="7571">
                  <c:v>4.8493141063115104</c:v>
                </c:pt>
                <c:pt idx="7572">
                  <c:v>-3.0959796734762302</c:v>
                </c:pt>
                <c:pt idx="7573">
                  <c:v>3.2774217723900301</c:v>
                </c:pt>
                <c:pt idx="7574">
                  <c:v>-1.6738923424726899</c:v>
                </c:pt>
                <c:pt idx="7575">
                  <c:v>-0.622206614459765</c:v>
                </c:pt>
                <c:pt idx="7576">
                  <c:v>-1.93380176169066</c:v>
                </c:pt>
                <c:pt idx="7577">
                  <c:v>-1.84464127772822</c:v>
                </c:pt>
                <c:pt idx="7578">
                  <c:v>-0.47971979511895402</c:v>
                </c:pt>
                <c:pt idx="7579">
                  <c:v>-0.27785924776465798</c:v>
                </c:pt>
                <c:pt idx="7580">
                  <c:v>3.9716046424451901</c:v>
                </c:pt>
                <c:pt idx="7581">
                  <c:v>-1.6432908778958399</c:v>
                </c:pt>
                <c:pt idx="7582">
                  <c:v>3.50644984204202</c:v>
                </c:pt>
                <c:pt idx="7583">
                  <c:v>3.1411248622476098</c:v>
                </c:pt>
                <c:pt idx="7584">
                  <c:v>4.1638860153292399</c:v>
                </c:pt>
                <c:pt idx="7585">
                  <c:v>-3.3001279247187099</c:v>
                </c:pt>
                <c:pt idx="7586">
                  <c:v>3.7936746956118399</c:v>
                </c:pt>
                <c:pt idx="7587">
                  <c:v>-1.87095644114384</c:v>
                </c:pt>
                <c:pt idx="7588">
                  <c:v>5.1062301655887499</c:v>
                </c:pt>
                <c:pt idx="7589">
                  <c:v>-1.28165461830299</c:v>
                </c:pt>
                <c:pt idx="7590">
                  <c:v>-1.92418216887754</c:v>
                </c:pt>
                <c:pt idx="7591">
                  <c:v>5.0395508470078401</c:v>
                </c:pt>
                <c:pt idx="7592">
                  <c:v>-2.8670916927087799</c:v>
                </c:pt>
                <c:pt idx="7593">
                  <c:v>-4.4069926543023499</c:v>
                </c:pt>
                <c:pt idx="7594">
                  <c:v>-2.00661613782093</c:v>
                </c:pt>
                <c:pt idx="7595">
                  <c:v>-0.90670004376166402</c:v>
                </c:pt>
                <c:pt idx="7596">
                  <c:v>4.0682960126940699</c:v>
                </c:pt>
                <c:pt idx="7597">
                  <c:v>4.9818020052605601</c:v>
                </c:pt>
                <c:pt idx="7598">
                  <c:v>-0.86480136534607899</c:v>
                </c:pt>
                <c:pt idx="7599">
                  <c:v>-3.6726124666044302</c:v>
                </c:pt>
                <c:pt idx="7600">
                  <c:v>4.45655111614243</c:v>
                </c:pt>
                <c:pt idx="7601">
                  <c:v>-1.14869371466582</c:v>
                </c:pt>
                <c:pt idx="7602">
                  <c:v>-1.3935998687820901</c:v>
                </c:pt>
                <c:pt idx="7603">
                  <c:v>-1.9665832007756301</c:v>
                </c:pt>
                <c:pt idx="7604">
                  <c:v>3.0616817361013302</c:v>
                </c:pt>
                <c:pt idx="7605">
                  <c:v>4.1252063812441797</c:v>
                </c:pt>
                <c:pt idx="7606">
                  <c:v>4.3633626742999603</c:v>
                </c:pt>
                <c:pt idx="7607">
                  <c:v>-1.5537967286721699</c:v>
                </c:pt>
                <c:pt idx="7608">
                  <c:v>3.6232313267380301</c:v>
                </c:pt>
                <c:pt idx="7609">
                  <c:v>5.6882159406774804</c:v>
                </c:pt>
                <c:pt idx="7610">
                  <c:v>-1.1011069954550501</c:v>
                </c:pt>
                <c:pt idx="7611">
                  <c:v>-1.9686333787321999</c:v>
                </c:pt>
                <c:pt idx="7612">
                  <c:v>-0.78108293878155099</c:v>
                </c:pt>
                <c:pt idx="7613">
                  <c:v>3.0522429077880302</c:v>
                </c:pt>
                <c:pt idx="7614">
                  <c:v>-1.3712026049858199</c:v>
                </c:pt>
                <c:pt idx="7615">
                  <c:v>0.28411236527040301</c:v>
                </c:pt>
                <c:pt idx="7616">
                  <c:v>-1.6115019296928701</c:v>
                </c:pt>
                <c:pt idx="7617">
                  <c:v>-0.92446998592377105</c:v>
                </c:pt>
                <c:pt idx="7618">
                  <c:v>-2.7939467107342399</c:v>
                </c:pt>
                <c:pt idx="7619">
                  <c:v>3.5548383148634599</c:v>
                </c:pt>
                <c:pt idx="7620">
                  <c:v>5.4848992971641701</c:v>
                </c:pt>
                <c:pt idx="7621">
                  <c:v>-1.22561859118193</c:v>
                </c:pt>
                <c:pt idx="7622">
                  <c:v>-1.98811419409945</c:v>
                </c:pt>
                <c:pt idx="7623">
                  <c:v>-1.5071727908553301</c:v>
                </c:pt>
                <c:pt idx="7624">
                  <c:v>-4.9975584632888204</c:v>
                </c:pt>
                <c:pt idx="7625">
                  <c:v>4.6010550747176699</c:v>
                </c:pt>
                <c:pt idx="7626">
                  <c:v>-2.4018040708175299</c:v>
                </c:pt>
                <c:pt idx="7627">
                  <c:v>-3.0828266818093799</c:v>
                </c:pt>
                <c:pt idx="7628">
                  <c:v>-3.0571924020895902</c:v>
                </c:pt>
                <c:pt idx="7629">
                  <c:v>-0.74455569689948897</c:v>
                </c:pt>
                <c:pt idx="7630">
                  <c:v>4.7496950710876602</c:v>
                </c:pt>
                <c:pt idx="7631">
                  <c:v>3.2986495285883599</c:v>
                </c:pt>
                <c:pt idx="7632">
                  <c:v>-0.61893728006293702</c:v>
                </c:pt>
                <c:pt idx="7633">
                  <c:v>-2.7282326962364101</c:v>
                </c:pt>
                <c:pt idx="7634">
                  <c:v>2.5976985382398201</c:v>
                </c:pt>
                <c:pt idx="7635">
                  <c:v>-3.3827452436552901</c:v>
                </c:pt>
                <c:pt idx="7636">
                  <c:v>5.4590732639305397</c:v>
                </c:pt>
                <c:pt idx="7637">
                  <c:v>-4.0228271013179304</c:v>
                </c:pt>
                <c:pt idx="7638">
                  <c:v>4.8143688236951601</c:v>
                </c:pt>
                <c:pt idx="7639">
                  <c:v>-1.7553979799718999</c:v>
                </c:pt>
                <c:pt idx="7640">
                  <c:v>3.61400455573223</c:v>
                </c:pt>
                <c:pt idx="7641">
                  <c:v>-2.9960970107084099</c:v>
                </c:pt>
                <c:pt idx="7642">
                  <c:v>-3.8443009648383502</c:v>
                </c:pt>
                <c:pt idx="7643">
                  <c:v>5.1125190116523402</c:v>
                </c:pt>
                <c:pt idx="7644">
                  <c:v>-0.19358050683393299</c:v>
                </c:pt>
                <c:pt idx="7645">
                  <c:v>2.79966093288074</c:v>
                </c:pt>
                <c:pt idx="7646">
                  <c:v>-0.54592778096204297</c:v>
                </c:pt>
                <c:pt idx="7647">
                  <c:v>4.3086557058526598</c:v>
                </c:pt>
                <c:pt idx="7648">
                  <c:v>3.1856905586624702</c:v>
                </c:pt>
                <c:pt idx="7649">
                  <c:v>4.1755089704028903</c:v>
                </c:pt>
                <c:pt idx="7650">
                  <c:v>4.4035136862923103</c:v>
                </c:pt>
                <c:pt idx="7651">
                  <c:v>-2.5858208155431699</c:v>
                </c:pt>
                <c:pt idx="7652">
                  <c:v>-2.7110645925051999</c:v>
                </c:pt>
                <c:pt idx="7653">
                  <c:v>-2.0751144606209802</c:v>
                </c:pt>
                <c:pt idx="7654">
                  <c:v>-1.3164576813339299</c:v>
                </c:pt>
                <c:pt idx="7655">
                  <c:v>-1.6202798237186899</c:v>
                </c:pt>
                <c:pt idx="7656">
                  <c:v>-2.3510036503776299</c:v>
                </c:pt>
                <c:pt idx="7657">
                  <c:v>-3.5162250416787102</c:v>
                </c:pt>
                <c:pt idx="7658">
                  <c:v>2.7908469034064298</c:v>
                </c:pt>
                <c:pt idx="7659">
                  <c:v>6.1103408654225797</c:v>
                </c:pt>
                <c:pt idx="7660">
                  <c:v>5.7159644505776397</c:v>
                </c:pt>
                <c:pt idx="7661">
                  <c:v>5.0671968298062602</c:v>
                </c:pt>
                <c:pt idx="7662">
                  <c:v>5.4337273786026703</c:v>
                </c:pt>
                <c:pt idx="7663">
                  <c:v>3.0577138289291002</c:v>
                </c:pt>
                <c:pt idx="7664">
                  <c:v>3.7877474577310299</c:v>
                </c:pt>
                <c:pt idx="7665">
                  <c:v>3.9071192947105802</c:v>
                </c:pt>
                <c:pt idx="7666">
                  <c:v>-3.46996961461128</c:v>
                </c:pt>
                <c:pt idx="7667">
                  <c:v>2.7809616397396502</c:v>
                </c:pt>
                <c:pt idx="7668">
                  <c:v>-4.8525212668878996</c:v>
                </c:pt>
                <c:pt idx="7669">
                  <c:v>-2.1961152557972401</c:v>
                </c:pt>
                <c:pt idx="7670">
                  <c:v>-1.8334947428624</c:v>
                </c:pt>
                <c:pt idx="7671">
                  <c:v>-9.6624977076351204E-2</c:v>
                </c:pt>
                <c:pt idx="7672">
                  <c:v>2.9077678405963301</c:v>
                </c:pt>
                <c:pt idx="7673">
                  <c:v>-0.61421276154724103</c:v>
                </c:pt>
                <c:pt idx="7674">
                  <c:v>-1.7406059780154</c:v>
                </c:pt>
                <c:pt idx="7675">
                  <c:v>-2.3316228791082501</c:v>
                </c:pt>
                <c:pt idx="7676">
                  <c:v>5.0121700359455899</c:v>
                </c:pt>
                <c:pt idx="7677">
                  <c:v>-3.4480501715962499</c:v>
                </c:pt>
                <c:pt idx="7678">
                  <c:v>-2.98430057396016</c:v>
                </c:pt>
                <c:pt idx="7679">
                  <c:v>3.89170046839864</c:v>
                </c:pt>
                <c:pt idx="7680">
                  <c:v>-0.93351121328645403</c:v>
                </c:pt>
                <c:pt idx="7681">
                  <c:v>3.87061291731872</c:v>
                </c:pt>
                <c:pt idx="7682">
                  <c:v>-1.0944880253932501</c:v>
                </c:pt>
                <c:pt idx="7683">
                  <c:v>4.0443231244607203</c:v>
                </c:pt>
                <c:pt idx="7684">
                  <c:v>-1.59909906848605</c:v>
                </c:pt>
                <c:pt idx="7685">
                  <c:v>4.9527090519422501</c:v>
                </c:pt>
                <c:pt idx="7686">
                  <c:v>-0.99877770974718805</c:v>
                </c:pt>
                <c:pt idx="7687">
                  <c:v>-1.0869647696917399</c:v>
                </c:pt>
                <c:pt idx="7688">
                  <c:v>5.6486350037128501</c:v>
                </c:pt>
                <c:pt idx="7689">
                  <c:v>2.6817073420519399</c:v>
                </c:pt>
                <c:pt idx="7690">
                  <c:v>3.4599586531041102</c:v>
                </c:pt>
                <c:pt idx="7691">
                  <c:v>-3.6546603293904698</c:v>
                </c:pt>
                <c:pt idx="7692">
                  <c:v>-2.3262826822626899</c:v>
                </c:pt>
                <c:pt idx="7693">
                  <c:v>5.1138222516076297</c:v>
                </c:pt>
                <c:pt idx="7694">
                  <c:v>-2.2783265334787202</c:v>
                </c:pt>
                <c:pt idx="7695">
                  <c:v>5.6547346791411197</c:v>
                </c:pt>
                <c:pt idx="7696">
                  <c:v>-3.47267031122073</c:v>
                </c:pt>
                <c:pt idx="7697">
                  <c:v>2.8920320790365701</c:v>
                </c:pt>
                <c:pt idx="7698">
                  <c:v>3.9967791104074202</c:v>
                </c:pt>
                <c:pt idx="7699">
                  <c:v>3.8069855191690198</c:v>
                </c:pt>
                <c:pt idx="7700">
                  <c:v>-1.7926707733723799</c:v>
                </c:pt>
                <c:pt idx="7701">
                  <c:v>-1.01568280280999</c:v>
                </c:pt>
                <c:pt idx="7702">
                  <c:v>-1.6754605167479999</c:v>
                </c:pt>
                <c:pt idx="7703">
                  <c:v>5.9822683009798796</c:v>
                </c:pt>
                <c:pt idx="7704">
                  <c:v>-1.92832477983815</c:v>
                </c:pt>
                <c:pt idx="7705">
                  <c:v>-0.89456879177802695</c:v>
                </c:pt>
                <c:pt idx="7706">
                  <c:v>3.9400652307768498</c:v>
                </c:pt>
                <c:pt idx="7707">
                  <c:v>-1.8049649506808001</c:v>
                </c:pt>
                <c:pt idx="7708">
                  <c:v>-0.64634805038495102</c:v>
                </c:pt>
                <c:pt idx="7709">
                  <c:v>-3.5088456770779999</c:v>
                </c:pt>
                <c:pt idx="7710">
                  <c:v>-0.95399273304440402</c:v>
                </c:pt>
                <c:pt idx="7711">
                  <c:v>-1.27011579606554</c:v>
                </c:pt>
                <c:pt idx="7712">
                  <c:v>-1.35108243543628</c:v>
                </c:pt>
                <c:pt idx="7713">
                  <c:v>0.59075131423967897</c:v>
                </c:pt>
                <c:pt idx="7714">
                  <c:v>-2.3612920018132799</c:v>
                </c:pt>
                <c:pt idx="7715">
                  <c:v>-2.8010435631574402</c:v>
                </c:pt>
                <c:pt idx="7716">
                  <c:v>-2.3411915109999799</c:v>
                </c:pt>
                <c:pt idx="7717">
                  <c:v>-0.44100093289078202</c:v>
                </c:pt>
                <c:pt idx="7718">
                  <c:v>3.4622812414835602</c:v>
                </c:pt>
                <c:pt idx="7719">
                  <c:v>-0.46669714719002198</c:v>
                </c:pt>
                <c:pt idx="7720">
                  <c:v>-0.99695677269883498</c:v>
                </c:pt>
                <c:pt idx="7721">
                  <c:v>3.2035109271962701</c:v>
                </c:pt>
                <c:pt idx="7722">
                  <c:v>-3.29088624761925</c:v>
                </c:pt>
                <c:pt idx="7723">
                  <c:v>-2.99465977088949</c:v>
                </c:pt>
                <c:pt idx="7724">
                  <c:v>3.6686357113500101</c:v>
                </c:pt>
                <c:pt idx="7725">
                  <c:v>-3.2157439112487101</c:v>
                </c:pt>
                <c:pt idx="7726">
                  <c:v>-1.0020858090943701</c:v>
                </c:pt>
                <c:pt idx="7727">
                  <c:v>-0.98242300619240697</c:v>
                </c:pt>
                <c:pt idx="7728">
                  <c:v>-1.29791798931293</c:v>
                </c:pt>
                <c:pt idx="7729">
                  <c:v>-1.5575835379862</c:v>
                </c:pt>
                <c:pt idx="7730">
                  <c:v>5.7644032338626996</c:v>
                </c:pt>
                <c:pt idx="7731">
                  <c:v>3.2203751692504201</c:v>
                </c:pt>
                <c:pt idx="7732">
                  <c:v>4.4306490765954498</c:v>
                </c:pt>
                <c:pt idx="7733">
                  <c:v>3.5848909625524401</c:v>
                </c:pt>
                <c:pt idx="7734">
                  <c:v>-0.124594279426541</c:v>
                </c:pt>
                <c:pt idx="7735">
                  <c:v>-1.62802266849709</c:v>
                </c:pt>
                <c:pt idx="7736">
                  <c:v>-2.1683747860116802</c:v>
                </c:pt>
                <c:pt idx="7737">
                  <c:v>-3.42831959954865</c:v>
                </c:pt>
                <c:pt idx="7738">
                  <c:v>-0.31747996761820302</c:v>
                </c:pt>
                <c:pt idx="7739">
                  <c:v>-2.4268013354056999</c:v>
                </c:pt>
                <c:pt idx="7740">
                  <c:v>4.3609841977350401</c:v>
                </c:pt>
                <c:pt idx="7741">
                  <c:v>-2.6394224471771799</c:v>
                </c:pt>
                <c:pt idx="7742">
                  <c:v>-2.1544961039039299</c:v>
                </c:pt>
                <c:pt idx="7743">
                  <c:v>-2.6831764495681898</c:v>
                </c:pt>
                <c:pt idx="7744">
                  <c:v>-0.82763500195364503</c:v>
                </c:pt>
                <c:pt idx="7745">
                  <c:v>-3.2258325439330502</c:v>
                </c:pt>
                <c:pt idx="7746">
                  <c:v>-2.48094144504116</c:v>
                </c:pt>
                <c:pt idx="7747">
                  <c:v>4.5154000026394696</c:v>
                </c:pt>
                <c:pt idx="7748">
                  <c:v>2.7038231128510701</c:v>
                </c:pt>
                <c:pt idx="7749">
                  <c:v>-1.5779073880940799</c:v>
                </c:pt>
                <c:pt idx="7750">
                  <c:v>-0.40979726383103299</c:v>
                </c:pt>
                <c:pt idx="7751">
                  <c:v>-1.2708384314060699</c:v>
                </c:pt>
                <c:pt idx="7752">
                  <c:v>3.0564307164292499</c:v>
                </c:pt>
                <c:pt idx="7753">
                  <c:v>-1.12254068083753</c:v>
                </c:pt>
                <c:pt idx="7754">
                  <c:v>0.31748192888746601</c:v>
                </c:pt>
                <c:pt idx="7755">
                  <c:v>3.1698467249512299</c:v>
                </c:pt>
                <c:pt idx="7756">
                  <c:v>-0.57327093456279898</c:v>
                </c:pt>
                <c:pt idx="7757">
                  <c:v>-3.6004962633273001</c:v>
                </c:pt>
                <c:pt idx="7758">
                  <c:v>-0.64254703076456998</c:v>
                </c:pt>
                <c:pt idx="7759">
                  <c:v>-2.5557048535591802</c:v>
                </c:pt>
                <c:pt idx="7760">
                  <c:v>3.9074611935510899</c:v>
                </c:pt>
                <c:pt idx="7761">
                  <c:v>4.8041441053246503</c:v>
                </c:pt>
                <c:pt idx="7762">
                  <c:v>-2.3323614230224199</c:v>
                </c:pt>
                <c:pt idx="7763">
                  <c:v>4.5516578398270404</c:v>
                </c:pt>
                <c:pt idx="7764">
                  <c:v>5.0843966007097396</c:v>
                </c:pt>
                <c:pt idx="7765">
                  <c:v>-2.3984557085279201</c:v>
                </c:pt>
                <c:pt idx="7766">
                  <c:v>3.41132372709566</c:v>
                </c:pt>
                <c:pt idx="7767">
                  <c:v>-3.81899174865534</c:v>
                </c:pt>
                <c:pt idx="7768">
                  <c:v>1.1717058565912499</c:v>
                </c:pt>
                <c:pt idx="7769">
                  <c:v>5.0980577174557302</c:v>
                </c:pt>
                <c:pt idx="7770">
                  <c:v>-2.6810004515730301</c:v>
                </c:pt>
                <c:pt idx="7771">
                  <c:v>4.1941082621108796</c:v>
                </c:pt>
                <c:pt idx="7772">
                  <c:v>-2.15236894912857</c:v>
                </c:pt>
                <c:pt idx="7773">
                  <c:v>6.49506632353539</c:v>
                </c:pt>
                <c:pt idx="7774">
                  <c:v>-1.7634772538949199</c:v>
                </c:pt>
                <c:pt idx="7775">
                  <c:v>-2.5527112756622299</c:v>
                </c:pt>
                <c:pt idx="7776">
                  <c:v>-2.96659485800572</c:v>
                </c:pt>
                <c:pt idx="7777">
                  <c:v>3.6944724393984898</c:v>
                </c:pt>
                <c:pt idx="7778">
                  <c:v>-0.76688065328509303</c:v>
                </c:pt>
                <c:pt idx="7779">
                  <c:v>-2.7753000063742599</c:v>
                </c:pt>
                <c:pt idx="7780">
                  <c:v>3.4836307151280299</c:v>
                </c:pt>
                <c:pt idx="7781">
                  <c:v>6.0386018767632796</c:v>
                </c:pt>
                <c:pt idx="7782">
                  <c:v>4.9113131357749902</c:v>
                </c:pt>
                <c:pt idx="7783">
                  <c:v>-1.7344329958948099</c:v>
                </c:pt>
                <c:pt idx="7784">
                  <c:v>-1.8084876654334701</c:v>
                </c:pt>
                <c:pt idx="7785">
                  <c:v>4.7812414877095897</c:v>
                </c:pt>
                <c:pt idx="7786">
                  <c:v>-2.9408320376403201</c:v>
                </c:pt>
                <c:pt idx="7787">
                  <c:v>-2.1846671088844101</c:v>
                </c:pt>
                <c:pt idx="7788">
                  <c:v>-1.86535881644855</c:v>
                </c:pt>
                <c:pt idx="7789">
                  <c:v>-2.5835695540455101</c:v>
                </c:pt>
                <c:pt idx="7790">
                  <c:v>-5.0295382377042204</c:v>
                </c:pt>
                <c:pt idx="7791">
                  <c:v>-1.5533053487973401</c:v>
                </c:pt>
                <c:pt idx="7792">
                  <c:v>-3.1536625192874901</c:v>
                </c:pt>
                <c:pt idx="7793">
                  <c:v>0.20544659480012301</c:v>
                </c:pt>
                <c:pt idx="7794">
                  <c:v>3.27478684319175</c:v>
                </c:pt>
                <c:pt idx="7795">
                  <c:v>3.1569381076755501</c:v>
                </c:pt>
                <c:pt idx="7796">
                  <c:v>5.0843777274706197</c:v>
                </c:pt>
                <c:pt idx="7797">
                  <c:v>4.7344819584714299</c:v>
                </c:pt>
                <c:pt idx="7798">
                  <c:v>0.71762543186598404</c:v>
                </c:pt>
                <c:pt idx="7799">
                  <c:v>-2.0345491061225198</c:v>
                </c:pt>
                <c:pt idx="7800">
                  <c:v>-1.9511172210247201</c:v>
                </c:pt>
                <c:pt idx="7801">
                  <c:v>3.8524851917553802</c:v>
                </c:pt>
                <c:pt idx="7802">
                  <c:v>0.116312424806451</c:v>
                </c:pt>
                <c:pt idx="7803">
                  <c:v>-0.55477533210183905</c:v>
                </c:pt>
                <c:pt idx="7804">
                  <c:v>-0.51115857202759996</c:v>
                </c:pt>
                <c:pt idx="7805">
                  <c:v>-2.08623887338599</c:v>
                </c:pt>
                <c:pt idx="7806">
                  <c:v>3.4980516275133602</c:v>
                </c:pt>
                <c:pt idx="7807">
                  <c:v>-3.6852807671576802</c:v>
                </c:pt>
                <c:pt idx="7808">
                  <c:v>-1.12357557100987</c:v>
                </c:pt>
                <c:pt idx="7809">
                  <c:v>-3.2128640241205599</c:v>
                </c:pt>
                <c:pt idx="7810">
                  <c:v>-3.3825789417505102E-2</c:v>
                </c:pt>
                <c:pt idx="7811">
                  <c:v>0.45503609797994099</c:v>
                </c:pt>
                <c:pt idx="7812">
                  <c:v>-0.80181750649510697</c:v>
                </c:pt>
                <c:pt idx="7813">
                  <c:v>-2.03373025900023</c:v>
                </c:pt>
                <c:pt idx="7814">
                  <c:v>-2.31575375392375</c:v>
                </c:pt>
                <c:pt idx="7815">
                  <c:v>5.88767581997931</c:v>
                </c:pt>
                <c:pt idx="7816">
                  <c:v>3.4024772802691898</c:v>
                </c:pt>
                <c:pt idx="7817">
                  <c:v>-2.2065121148021798</c:v>
                </c:pt>
                <c:pt idx="7818">
                  <c:v>-1.4902737601382201</c:v>
                </c:pt>
                <c:pt idx="7819">
                  <c:v>4.8187770707875703</c:v>
                </c:pt>
                <c:pt idx="7820">
                  <c:v>-3.7636981594202599</c:v>
                </c:pt>
                <c:pt idx="7821">
                  <c:v>-1.6185743098487</c:v>
                </c:pt>
                <c:pt idx="7822">
                  <c:v>-2.3854830000128899</c:v>
                </c:pt>
                <c:pt idx="7823">
                  <c:v>5.3242378072842502</c:v>
                </c:pt>
                <c:pt idx="7824">
                  <c:v>-0.84509694746889297</c:v>
                </c:pt>
                <c:pt idx="7825">
                  <c:v>4.5683784671602803</c:v>
                </c:pt>
                <c:pt idx="7826">
                  <c:v>-2.7066741162870001</c:v>
                </c:pt>
                <c:pt idx="7827">
                  <c:v>-2.2528500749282698</c:v>
                </c:pt>
                <c:pt idx="7828">
                  <c:v>-2.68649522867738</c:v>
                </c:pt>
                <c:pt idx="7829">
                  <c:v>-2.3353847738479998</c:v>
                </c:pt>
                <c:pt idx="7830">
                  <c:v>3.8365544578432602</c:v>
                </c:pt>
                <c:pt idx="7831">
                  <c:v>-2.0419506705049</c:v>
                </c:pt>
                <c:pt idx="7832">
                  <c:v>-0.61021871873635103</c:v>
                </c:pt>
                <c:pt idx="7833">
                  <c:v>6.3445830639999503</c:v>
                </c:pt>
                <c:pt idx="7834">
                  <c:v>0.68898020255533998</c:v>
                </c:pt>
                <c:pt idx="7835">
                  <c:v>4.7226219143890802</c:v>
                </c:pt>
                <c:pt idx="7836">
                  <c:v>-1.02296431203584</c:v>
                </c:pt>
                <c:pt idx="7837">
                  <c:v>4.4208679801113702</c:v>
                </c:pt>
                <c:pt idx="7838">
                  <c:v>4.4695386501785004</c:v>
                </c:pt>
                <c:pt idx="7839">
                  <c:v>4.6151228496411099</c:v>
                </c:pt>
                <c:pt idx="7840">
                  <c:v>-1.9998935724351301</c:v>
                </c:pt>
                <c:pt idx="7841">
                  <c:v>-1.2538602269885899</c:v>
                </c:pt>
                <c:pt idx="7842">
                  <c:v>4.9882108807526802</c:v>
                </c:pt>
                <c:pt idx="7843">
                  <c:v>-3.19722294648804</c:v>
                </c:pt>
                <c:pt idx="7844">
                  <c:v>-2.2025314802593798</c:v>
                </c:pt>
                <c:pt idx="7845">
                  <c:v>-2.10171391607008</c:v>
                </c:pt>
                <c:pt idx="7846">
                  <c:v>-5.3559701395683197</c:v>
                </c:pt>
                <c:pt idx="7847">
                  <c:v>-3.6490064399495798</c:v>
                </c:pt>
                <c:pt idx="7848">
                  <c:v>3.68734440680399</c:v>
                </c:pt>
                <c:pt idx="7849">
                  <c:v>-1.04170374251242</c:v>
                </c:pt>
                <c:pt idx="7850">
                  <c:v>-2.4252450409156898</c:v>
                </c:pt>
                <c:pt idx="7851">
                  <c:v>4.11559732687539</c:v>
                </c:pt>
                <c:pt idx="7852">
                  <c:v>-4.38167258853034</c:v>
                </c:pt>
                <c:pt idx="7853">
                  <c:v>-1.56259324545697</c:v>
                </c:pt>
                <c:pt idx="7854">
                  <c:v>2.8363920039058299</c:v>
                </c:pt>
                <c:pt idx="7855">
                  <c:v>-0.65070782210328404</c:v>
                </c:pt>
                <c:pt idx="7856">
                  <c:v>-1.45168825832328</c:v>
                </c:pt>
                <c:pt idx="7857">
                  <c:v>-4.8094688039035702</c:v>
                </c:pt>
                <c:pt idx="7858">
                  <c:v>3.4817904631366101</c:v>
                </c:pt>
                <c:pt idx="7859">
                  <c:v>3.5214526890176301</c:v>
                </c:pt>
                <c:pt idx="7860">
                  <c:v>-0.53886377558809795</c:v>
                </c:pt>
                <c:pt idx="7861">
                  <c:v>-1.68472936986371</c:v>
                </c:pt>
                <c:pt idx="7862">
                  <c:v>-2.36202543165804</c:v>
                </c:pt>
                <c:pt idx="7863">
                  <c:v>9.6312360873057307E-2</c:v>
                </c:pt>
                <c:pt idx="7864">
                  <c:v>-3.3518622510208398</c:v>
                </c:pt>
                <c:pt idx="7865">
                  <c:v>-2.1308807144605102</c:v>
                </c:pt>
                <c:pt idx="7866">
                  <c:v>-4.1584526084070097</c:v>
                </c:pt>
                <c:pt idx="7867">
                  <c:v>-7.5229253029598306E-2</c:v>
                </c:pt>
                <c:pt idx="7868">
                  <c:v>-2.2715944032672701</c:v>
                </c:pt>
                <c:pt idx="7869">
                  <c:v>3.8769271700531198</c:v>
                </c:pt>
                <c:pt idx="7870">
                  <c:v>-1.9208784720671199</c:v>
                </c:pt>
                <c:pt idx="7871">
                  <c:v>-1.2684144946020799</c:v>
                </c:pt>
                <c:pt idx="7872">
                  <c:v>5.5704331016637898</c:v>
                </c:pt>
                <c:pt idx="7873">
                  <c:v>-2.6219147185506699</c:v>
                </c:pt>
                <c:pt idx="7874">
                  <c:v>-4.3524734836187804</c:v>
                </c:pt>
                <c:pt idx="7875">
                  <c:v>4.5585269020836297</c:v>
                </c:pt>
                <c:pt idx="7876">
                  <c:v>-0.63458788403702804</c:v>
                </c:pt>
                <c:pt idx="7877">
                  <c:v>6.7567279072624498E-2</c:v>
                </c:pt>
                <c:pt idx="7878">
                  <c:v>-0.38132469514117001</c:v>
                </c:pt>
                <c:pt idx="7879">
                  <c:v>4.7767478755317896</c:v>
                </c:pt>
                <c:pt idx="7880">
                  <c:v>4.5631208244948596</c:v>
                </c:pt>
                <c:pt idx="7881">
                  <c:v>-1.3691506452350599</c:v>
                </c:pt>
                <c:pt idx="7882">
                  <c:v>4.5191363305477399</c:v>
                </c:pt>
                <c:pt idx="7883">
                  <c:v>6.1727038392833196</c:v>
                </c:pt>
                <c:pt idx="7884">
                  <c:v>4.1173965958334904</c:v>
                </c:pt>
                <c:pt idx="7885">
                  <c:v>-0.67524325922883</c:v>
                </c:pt>
                <c:pt idx="7886">
                  <c:v>-1.8666947611884901</c:v>
                </c:pt>
                <c:pt idx="7887">
                  <c:v>5.8408091510239597</c:v>
                </c:pt>
                <c:pt idx="7888">
                  <c:v>-1.27503281047774</c:v>
                </c:pt>
                <c:pt idx="7889">
                  <c:v>-1.5209584333752599</c:v>
                </c:pt>
                <c:pt idx="7890">
                  <c:v>-1.2627757528933501</c:v>
                </c:pt>
                <c:pt idx="7891">
                  <c:v>2.6537527900067599</c:v>
                </c:pt>
                <c:pt idx="7892">
                  <c:v>3.8237937755700102</c:v>
                </c:pt>
                <c:pt idx="7893">
                  <c:v>-0.91895548641862801</c:v>
                </c:pt>
                <c:pt idx="7894">
                  <c:v>5.8723978059527902</c:v>
                </c:pt>
                <c:pt idx="7895">
                  <c:v>0.28559433756526498</c:v>
                </c:pt>
                <c:pt idx="7896">
                  <c:v>-2.53117819809742</c:v>
                </c:pt>
                <c:pt idx="7897">
                  <c:v>3.6247701402479802</c:v>
                </c:pt>
                <c:pt idx="7898">
                  <c:v>-1.08015277353122</c:v>
                </c:pt>
                <c:pt idx="7899">
                  <c:v>3.2701633118738598</c:v>
                </c:pt>
                <c:pt idx="7900">
                  <c:v>3.7838593751788498</c:v>
                </c:pt>
                <c:pt idx="7901">
                  <c:v>-1.7165740969291501</c:v>
                </c:pt>
                <c:pt idx="7902">
                  <c:v>3.13106757984949</c:v>
                </c:pt>
                <c:pt idx="7903">
                  <c:v>5.5448821093362302</c:v>
                </c:pt>
                <c:pt idx="7904">
                  <c:v>-0.91982468054539401</c:v>
                </c:pt>
                <c:pt idx="7905">
                  <c:v>-2.148038098956</c:v>
                </c:pt>
                <c:pt idx="7906">
                  <c:v>3.5323153449266398</c:v>
                </c:pt>
                <c:pt idx="7907">
                  <c:v>-2.6255915464849799</c:v>
                </c:pt>
                <c:pt idx="7908">
                  <c:v>-2.4483711285241001</c:v>
                </c:pt>
                <c:pt idx="7909">
                  <c:v>-1.6147500965632799</c:v>
                </c:pt>
                <c:pt idx="7910">
                  <c:v>2.9996733787003902</c:v>
                </c:pt>
                <c:pt idx="7911">
                  <c:v>5.5516878851337204</c:v>
                </c:pt>
                <c:pt idx="7912">
                  <c:v>-2.4478325538903301</c:v>
                </c:pt>
                <c:pt idx="7913">
                  <c:v>-0.71883117895478699</c:v>
                </c:pt>
                <c:pt idx="7914">
                  <c:v>-2.4458865034819599</c:v>
                </c:pt>
                <c:pt idx="7915">
                  <c:v>-2.6655519995142098</c:v>
                </c:pt>
                <c:pt idx="7916">
                  <c:v>-3.6375010711466498</c:v>
                </c:pt>
                <c:pt idx="7917">
                  <c:v>-0.86027210489011696</c:v>
                </c:pt>
                <c:pt idx="7918">
                  <c:v>-1.5850967955197801</c:v>
                </c:pt>
                <c:pt idx="7919">
                  <c:v>-4.4470847122017103</c:v>
                </c:pt>
                <c:pt idx="7920">
                  <c:v>-1.95086218269214</c:v>
                </c:pt>
                <c:pt idx="7921">
                  <c:v>-3.1945177086411198</c:v>
                </c:pt>
                <c:pt idx="7922">
                  <c:v>-1.8026146144228199</c:v>
                </c:pt>
                <c:pt idx="7923">
                  <c:v>-1.9432357079889999</c:v>
                </c:pt>
                <c:pt idx="7924">
                  <c:v>-2.3810289962416702</c:v>
                </c:pt>
                <c:pt idx="7925">
                  <c:v>-0.59583154800261495</c:v>
                </c:pt>
                <c:pt idx="7926">
                  <c:v>6.1764349198482504</c:v>
                </c:pt>
                <c:pt idx="7927">
                  <c:v>4.9975372469453703</c:v>
                </c:pt>
                <c:pt idx="7928">
                  <c:v>-3.4641926946983701</c:v>
                </c:pt>
                <c:pt idx="7929">
                  <c:v>3.29362573024116</c:v>
                </c:pt>
                <c:pt idx="7930">
                  <c:v>-0.59346380990827696</c:v>
                </c:pt>
                <c:pt idx="7931">
                  <c:v>-0.46906207601780198</c:v>
                </c:pt>
                <c:pt idx="7932">
                  <c:v>-1.58376668587491</c:v>
                </c:pt>
                <c:pt idx="7933">
                  <c:v>-3.3968811118988</c:v>
                </c:pt>
                <c:pt idx="7934">
                  <c:v>-0.52333912393839599</c:v>
                </c:pt>
                <c:pt idx="7935">
                  <c:v>-4.94697441799795</c:v>
                </c:pt>
                <c:pt idx="7936">
                  <c:v>-1.95797683282696</c:v>
                </c:pt>
                <c:pt idx="7937">
                  <c:v>-1.10416072037684</c:v>
                </c:pt>
                <c:pt idx="7938">
                  <c:v>4.5525100278171697</c:v>
                </c:pt>
                <c:pt idx="7939">
                  <c:v>-2.7063162507463598</c:v>
                </c:pt>
                <c:pt idx="7940">
                  <c:v>-0.75578850375464302</c:v>
                </c:pt>
                <c:pt idx="7941">
                  <c:v>-1.057640996728</c:v>
                </c:pt>
                <c:pt idx="7942">
                  <c:v>-1.8115350761815101</c:v>
                </c:pt>
                <c:pt idx="7943">
                  <c:v>6.3127930915931803</c:v>
                </c:pt>
                <c:pt idx="7944">
                  <c:v>-2.3737292608818401</c:v>
                </c:pt>
                <c:pt idx="7945">
                  <c:v>5.1550461750487404</c:v>
                </c:pt>
                <c:pt idx="7946">
                  <c:v>-6.7459516981582299E-2</c:v>
                </c:pt>
                <c:pt idx="7947">
                  <c:v>-1.98977359689596</c:v>
                </c:pt>
                <c:pt idx="7948">
                  <c:v>-0.37584162832283902</c:v>
                </c:pt>
                <c:pt idx="7949">
                  <c:v>0.132162620361294</c:v>
                </c:pt>
                <c:pt idx="7950">
                  <c:v>3.79871752127301</c:v>
                </c:pt>
                <c:pt idx="7951">
                  <c:v>-0.117018090360672</c:v>
                </c:pt>
                <c:pt idx="7952">
                  <c:v>6.2231531326261997</c:v>
                </c:pt>
                <c:pt idx="7953">
                  <c:v>3.7636820426847999</c:v>
                </c:pt>
                <c:pt idx="7954">
                  <c:v>5.9206161186220996</c:v>
                </c:pt>
                <c:pt idx="7955">
                  <c:v>-1.2685703796710199</c:v>
                </c:pt>
                <c:pt idx="7956">
                  <c:v>3.9977430716206199</c:v>
                </c:pt>
                <c:pt idx="7957">
                  <c:v>3.5102071136765698</c:v>
                </c:pt>
                <c:pt idx="7958">
                  <c:v>-2.8259924337953302</c:v>
                </c:pt>
                <c:pt idx="7959">
                  <c:v>-4.0667483578747099</c:v>
                </c:pt>
                <c:pt idx="7960">
                  <c:v>4.0973193227246298</c:v>
                </c:pt>
                <c:pt idx="7961">
                  <c:v>-1.25451760840286</c:v>
                </c:pt>
                <c:pt idx="7962">
                  <c:v>-0.75871027353251397</c:v>
                </c:pt>
                <c:pt idx="7963">
                  <c:v>-1.32490359982223</c:v>
                </c:pt>
                <c:pt idx="7964">
                  <c:v>-1.7134049633987201</c:v>
                </c:pt>
                <c:pt idx="7965">
                  <c:v>-2.67273328689165</c:v>
                </c:pt>
                <c:pt idx="7966">
                  <c:v>-4.7681122933522699</c:v>
                </c:pt>
                <c:pt idx="7967">
                  <c:v>2.8868057857274998</c:v>
                </c:pt>
                <c:pt idx="7968">
                  <c:v>6.9646761905992296</c:v>
                </c:pt>
                <c:pt idx="7969">
                  <c:v>3.9702963389671799</c:v>
                </c:pt>
                <c:pt idx="7970">
                  <c:v>-2.0050868086151401</c:v>
                </c:pt>
                <c:pt idx="7971">
                  <c:v>3.7740678476432099</c:v>
                </c:pt>
                <c:pt idx="7972">
                  <c:v>-1.18399570879775</c:v>
                </c:pt>
                <c:pt idx="7973">
                  <c:v>-4.0508021324700501</c:v>
                </c:pt>
                <c:pt idx="7974">
                  <c:v>-0.11152206655913401</c:v>
                </c:pt>
                <c:pt idx="7975">
                  <c:v>-1.1508926561839401</c:v>
                </c:pt>
                <c:pt idx="7976">
                  <c:v>-0.33399088893582801</c:v>
                </c:pt>
                <c:pt idx="7977">
                  <c:v>-0.98968668309775398</c:v>
                </c:pt>
                <c:pt idx="7978">
                  <c:v>-3.8951724389448401</c:v>
                </c:pt>
                <c:pt idx="7979">
                  <c:v>4.7193746742667102</c:v>
                </c:pt>
                <c:pt idx="7980">
                  <c:v>-1.68030895871331</c:v>
                </c:pt>
                <c:pt idx="7981">
                  <c:v>-1.0503492716446201</c:v>
                </c:pt>
                <c:pt idx="7982">
                  <c:v>4.8467947090683898</c:v>
                </c:pt>
                <c:pt idx="7983">
                  <c:v>1.6626387468446799</c:v>
                </c:pt>
                <c:pt idx="7984">
                  <c:v>-0.35373392093537498</c:v>
                </c:pt>
                <c:pt idx="7985">
                  <c:v>-3.05776573508698</c:v>
                </c:pt>
                <c:pt idx="7986">
                  <c:v>-1.8487419631048501</c:v>
                </c:pt>
                <c:pt idx="7987">
                  <c:v>-0.62184555054528801</c:v>
                </c:pt>
                <c:pt idx="7988">
                  <c:v>2.4123078384080499</c:v>
                </c:pt>
                <c:pt idx="7989">
                  <c:v>6.2868720787629799</c:v>
                </c:pt>
                <c:pt idx="7990">
                  <c:v>-1.36925546763244</c:v>
                </c:pt>
                <c:pt idx="7991">
                  <c:v>-2.1543436238823199</c:v>
                </c:pt>
                <c:pt idx="7992">
                  <c:v>2.6988900542246501</c:v>
                </c:pt>
                <c:pt idx="7993">
                  <c:v>5.5220682619652104</c:v>
                </c:pt>
                <c:pt idx="7994">
                  <c:v>2.72884098529549</c:v>
                </c:pt>
                <c:pt idx="7995">
                  <c:v>5.6593882607383197</c:v>
                </c:pt>
                <c:pt idx="7996">
                  <c:v>4.1861206712736001</c:v>
                </c:pt>
                <c:pt idx="7997">
                  <c:v>-1.42312515386816</c:v>
                </c:pt>
                <c:pt idx="7998">
                  <c:v>-2.44363135116284</c:v>
                </c:pt>
                <c:pt idx="7999">
                  <c:v>-2.6262390152012798</c:v>
                </c:pt>
                <c:pt idx="8000">
                  <c:v>-2.82802626014045</c:v>
                </c:pt>
                <c:pt idx="8001">
                  <c:v>3.11923036818356</c:v>
                </c:pt>
                <c:pt idx="8002">
                  <c:v>-2.7605966128877899</c:v>
                </c:pt>
                <c:pt idx="8003">
                  <c:v>3.6976933004283499</c:v>
                </c:pt>
                <c:pt idx="8004">
                  <c:v>4.6200768308186397</c:v>
                </c:pt>
                <c:pt idx="8005">
                  <c:v>-7.66261023959737E-2</c:v>
                </c:pt>
                <c:pt idx="8006">
                  <c:v>3.0574550692420801</c:v>
                </c:pt>
                <c:pt idx="8007">
                  <c:v>-2.4823385943195199E-2</c:v>
                </c:pt>
                <c:pt idx="8008">
                  <c:v>-1.51430675505448</c:v>
                </c:pt>
                <c:pt idx="8009">
                  <c:v>-1.2972057027685799</c:v>
                </c:pt>
                <c:pt idx="8010">
                  <c:v>-2.1548877182022101</c:v>
                </c:pt>
                <c:pt idx="8011">
                  <c:v>-5.10460599226752</c:v>
                </c:pt>
                <c:pt idx="8012">
                  <c:v>6.0146979625129697</c:v>
                </c:pt>
                <c:pt idx="8013">
                  <c:v>-1.43879044760057</c:v>
                </c:pt>
                <c:pt idx="8014">
                  <c:v>-0.64338025316821701</c:v>
                </c:pt>
                <c:pt idx="8015">
                  <c:v>-1.06387206796056</c:v>
                </c:pt>
                <c:pt idx="8016">
                  <c:v>-3.1222268643248601</c:v>
                </c:pt>
                <c:pt idx="8017">
                  <c:v>-2.3584656798312502</c:v>
                </c:pt>
                <c:pt idx="8018">
                  <c:v>-1.9438412537046199</c:v>
                </c:pt>
                <c:pt idx="8019">
                  <c:v>4.4420666850914996</c:v>
                </c:pt>
                <c:pt idx="8020">
                  <c:v>-0.238034593769852</c:v>
                </c:pt>
                <c:pt idx="8021">
                  <c:v>4.15227779051098</c:v>
                </c:pt>
                <c:pt idx="8022">
                  <c:v>-3.1111369310014099</c:v>
                </c:pt>
                <c:pt idx="8023">
                  <c:v>-0.95753679225754795</c:v>
                </c:pt>
                <c:pt idx="8024">
                  <c:v>5.2231436899992003</c:v>
                </c:pt>
                <c:pt idx="8025">
                  <c:v>-3.4198777021768998</c:v>
                </c:pt>
                <c:pt idx="8026">
                  <c:v>3.9686868548583498</c:v>
                </c:pt>
                <c:pt idx="8027">
                  <c:v>-1.8661760626847701</c:v>
                </c:pt>
                <c:pt idx="8028">
                  <c:v>-3.7267159621705699</c:v>
                </c:pt>
                <c:pt idx="8029">
                  <c:v>3.7337262733495602</c:v>
                </c:pt>
                <c:pt idx="8030">
                  <c:v>-4.1782373642747803</c:v>
                </c:pt>
                <c:pt idx="8031">
                  <c:v>3.8703598789737299</c:v>
                </c:pt>
                <c:pt idx="8032">
                  <c:v>-1.9033932523467001</c:v>
                </c:pt>
                <c:pt idx="8033">
                  <c:v>3.5735286126123702</c:v>
                </c:pt>
                <c:pt idx="8034">
                  <c:v>-1.82431578287921</c:v>
                </c:pt>
                <c:pt idx="8035">
                  <c:v>-2.0323557307360498</c:v>
                </c:pt>
                <c:pt idx="8036">
                  <c:v>-0.97155894730866799</c:v>
                </c:pt>
                <c:pt idx="8037">
                  <c:v>-0.61898969386006697</c:v>
                </c:pt>
                <c:pt idx="8038">
                  <c:v>-2.98570541954461</c:v>
                </c:pt>
                <c:pt idx="8039">
                  <c:v>8.69015839807743E-2</c:v>
                </c:pt>
                <c:pt idx="8040">
                  <c:v>-3.66451558830784</c:v>
                </c:pt>
                <c:pt idx="8041">
                  <c:v>3.9689985880986698</c:v>
                </c:pt>
                <c:pt idx="8042">
                  <c:v>-2.6651256089882001</c:v>
                </c:pt>
                <c:pt idx="8043">
                  <c:v>-1.65730877079225</c:v>
                </c:pt>
                <c:pt idx="8044">
                  <c:v>-3.65540930093578</c:v>
                </c:pt>
                <c:pt idx="8045">
                  <c:v>-2.0051799680173201</c:v>
                </c:pt>
                <c:pt idx="8046">
                  <c:v>3.7057007387430398</c:v>
                </c:pt>
                <c:pt idx="8047">
                  <c:v>-2.02804446316709</c:v>
                </c:pt>
                <c:pt idx="8048">
                  <c:v>-2.4738954051289199</c:v>
                </c:pt>
                <c:pt idx="8049">
                  <c:v>-1.2834211700648801</c:v>
                </c:pt>
                <c:pt idx="8050">
                  <c:v>-2.3043312758916898</c:v>
                </c:pt>
                <c:pt idx="8051">
                  <c:v>-1.4490345301619301</c:v>
                </c:pt>
                <c:pt idx="8052">
                  <c:v>-3.21378438547322</c:v>
                </c:pt>
                <c:pt idx="8053">
                  <c:v>-0.97846654492611995</c:v>
                </c:pt>
                <c:pt idx="8054">
                  <c:v>2.6408756419141901</c:v>
                </c:pt>
                <c:pt idx="8055">
                  <c:v>-1.7652558100474001</c:v>
                </c:pt>
                <c:pt idx="8056">
                  <c:v>-1.9260226907535301</c:v>
                </c:pt>
                <c:pt idx="8057">
                  <c:v>4.8730732706847704</c:v>
                </c:pt>
                <c:pt idx="8058">
                  <c:v>4.6844504081412897</c:v>
                </c:pt>
                <c:pt idx="8059">
                  <c:v>-2.30939819678686</c:v>
                </c:pt>
                <c:pt idx="8060">
                  <c:v>3.0833754460973202</c:v>
                </c:pt>
                <c:pt idx="8061">
                  <c:v>2.95201445955824</c:v>
                </c:pt>
                <c:pt idx="8062">
                  <c:v>3.2745806463521001</c:v>
                </c:pt>
                <c:pt idx="8063">
                  <c:v>-2.93090983814731</c:v>
                </c:pt>
                <c:pt idx="8064">
                  <c:v>-2.0249887928984198</c:v>
                </c:pt>
                <c:pt idx="8065">
                  <c:v>-3.3397180124047101</c:v>
                </c:pt>
                <c:pt idx="8066">
                  <c:v>-1.1667316984192899</c:v>
                </c:pt>
                <c:pt idx="8067">
                  <c:v>-1.9540067713032701</c:v>
                </c:pt>
                <c:pt idx="8068">
                  <c:v>-3.6624094289021998</c:v>
                </c:pt>
                <c:pt idx="8069">
                  <c:v>-1.5815128960807701</c:v>
                </c:pt>
                <c:pt idx="8070">
                  <c:v>2.6394861797837899</c:v>
                </c:pt>
                <c:pt idx="8071">
                  <c:v>-4.7194636388390103</c:v>
                </c:pt>
                <c:pt idx="8072">
                  <c:v>3.4815907665146599</c:v>
                </c:pt>
                <c:pt idx="8073">
                  <c:v>-0.44807488661052403</c:v>
                </c:pt>
                <c:pt idx="8074">
                  <c:v>-2.13972212471747</c:v>
                </c:pt>
                <c:pt idx="8075">
                  <c:v>-1.9906282653098299</c:v>
                </c:pt>
                <c:pt idx="8076">
                  <c:v>4.4610328594535602</c:v>
                </c:pt>
                <c:pt idx="8077">
                  <c:v>-2.2788300221401898</c:v>
                </c:pt>
                <c:pt idx="8078">
                  <c:v>-0.51748181769296897</c:v>
                </c:pt>
                <c:pt idx="8079">
                  <c:v>-3.3771308483656899</c:v>
                </c:pt>
                <c:pt idx="8080">
                  <c:v>6.18669619721347</c:v>
                </c:pt>
                <c:pt idx="8081">
                  <c:v>-1.9935169373299999</c:v>
                </c:pt>
                <c:pt idx="8082">
                  <c:v>-0.30421714029906599</c:v>
                </c:pt>
                <c:pt idx="8083">
                  <c:v>3.8561112049200399</c:v>
                </c:pt>
                <c:pt idx="8084">
                  <c:v>-3.1133365408737498E-2</c:v>
                </c:pt>
                <c:pt idx="8085">
                  <c:v>-2.7195172883544498</c:v>
                </c:pt>
                <c:pt idx="8086">
                  <c:v>-2.8481311014621902</c:v>
                </c:pt>
                <c:pt idx="8087">
                  <c:v>4.0710409103135801</c:v>
                </c:pt>
                <c:pt idx="8088">
                  <c:v>-1.60698771919101</c:v>
                </c:pt>
                <c:pt idx="8089">
                  <c:v>-0.127984036609676</c:v>
                </c:pt>
                <c:pt idx="8090">
                  <c:v>4.9859685964776803</c:v>
                </c:pt>
                <c:pt idx="8091">
                  <c:v>3.7817804741365801</c:v>
                </c:pt>
                <c:pt idx="8092">
                  <c:v>-1.2866878189736599</c:v>
                </c:pt>
                <c:pt idx="8093">
                  <c:v>3.7254163422745799</c:v>
                </c:pt>
                <c:pt idx="8094">
                  <c:v>-1.3102908500238399</c:v>
                </c:pt>
                <c:pt idx="8095">
                  <c:v>-2.3547441335007</c:v>
                </c:pt>
                <c:pt idx="8096">
                  <c:v>-3.7120414020653998</c:v>
                </c:pt>
                <c:pt idx="8097">
                  <c:v>4.0687978552661201</c:v>
                </c:pt>
                <c:pt idx="8098">
                  <c:v>-3.45302451747399</c:v>
                </c:pt>
                <c:pt idx="8099">
                  <c:v>0.96015277649248698</c:v>
                </c:pt>
                <c:pt idx="8100">
                  <c:v>6.72791601654695</c:v>
                </c:pt>
                <c:pt idx="8101">
                  <c:v>5.8236713356424996</c:v>
                </c:pt>
                <c:pt idx="8102">
                  <c:v>6.2766316964721698</c:v>
                </c:pt>
                <c:pt idx="8103">
                  <c:v>4.2995285909957204</c:v>
                </c:pt>
                <c:pt idx="8104">
                  <c:v>-0.702836302262138</c:v>
                </c:pt>
                <c:pt idx="8105">
                  <c:v>3.8622563782155699</c:v>
                </c:pt>
                <c:pt idx="8106">
                  <c:v>-2.7008410116141701</c:v>
                </c:pt>
                <c:pt idx="8107">
                  <c:v>-2.5802962636956401</c:v>
                </c:pt>
                <c:pt idx="8108">
                  <c:v>-3.5313578350089898</c:v>
                </c:pt>
                <c:pt idx="8109">
                  <c:v>-1.22276693788463</c:v>
                </c:pt>
                <c:pt idx="8110">
                  <c:v>-0.69798100375342098</c:v>
                </c:pt>
                <c:pt idx="8111">
                  <c:v>-2.5434110293200498</c:v>
                </c:pt>
                <c:pt idx="8112">
                  <c:v>-0.98171288027109904</c:v>
                </c:pt>
                <c:pt idx="8113">
                  <c:v>-1.55905208599269</c:v>
                </c:pt>
                <c:pt idx="8114">
                  <c:v>4.0426401528928002</c:v>
                </c:pt>
                <c:pt idx="8115">
                  <c:v>0.40703931165650198</c:v>
                </c:pt>
                <c:pt idx="8116">
                  <c:v>-1.0327811324707801</c:v>
                </c:pt>
                <c:pt idx="8117">
                  <c:v>2.5745420285957201</c:v>
                </c:pt>
                <c:pt idx="8118">
                  <c:v>-0.87380996578247705</c:v>
                </c:pt>
                <c:pt idx="8119">
                  <c:v>-1.1214296966225801</c:v>
                </c:pt>
                <c:pt idx="8120">
                  <c:v>-3.6441447091219898</c:v>
                </c:pt>
                <c:pt idx="8121">
                  <c:v>5.9562089938229299</c:v>
                </c:pt>
                <c:pt idx="8122">
                  <c:v>-1.8215295604716999</c:v>
                </c:pt>
                <c:pt idx="8123">
                  <c:v>5.4774062135196004</c:v>
                </c:pt>
                <c:pt idx="8124">
                  <c:v>5.9222842797185598</c:v>
                </c:pt>
                <c:pt idx="8125">
                  <c:v>-1.2168706296007601</c:v>
                </c:pt>
                <c:pt idx="8126">
                  <c:v>-3.02392921720402</c:v>
                </c:pt>
                <c:pt idx="8127">
                  <c:v>4.1579066433923799</c:v>
                </c:pt>
                <c:pt idx="8128">
                  <c:v>4.48005845486633</c:v>
                </c:pt>
                <c:pt idx="8129">
                  <c:v>-1.6739959808215501</c:v>
                </c:pt>
                <c:pt idx="8130">
                  <c:v>-2.5681537703979802</c:v>
                </c:pt>
                <c:pt idx="8131">
                  <c:v>-0.51902141984983396</c:v>
                </c:pt>
                <c:pt idx="8132">
                  <c:v>-1.00665142423361</c:v>
                </c:pt>
                <c:pt idx="8133">
                  <c:v>2.6738448505687602</c:v>
                </c:pt>
                <c:pt idx="8134">
                  <c:v>-3.40568460321039</c:v>
                </c:pt>
                <c:pt idx="8135">
                  <c:v>-1.9298837391739201</c:v>
                </c:pt>
                <c:pt idx="8136">
                  <c:v>-2.2050951531457099</c:v>
                </c:pt>
                <c:pt idx="8137">
                  <c:v>-0.74620446448930999</c:v>
                </c:pt>
                <c:pt idx="8138">
                  <c:v>-1.7050409226341501</c:v>
                </c:pt>
                <c:pt idx="8139">
                  <c:v>4.3550844908352504</c:v>
                </c:pt>
                <c:pt idx="8140">
                  <c:v>-0.70249799455475004</c:v>
                </c:pt>
                <c:pt idx="8141">
                  <c:v>3.09322656342224</c:v>
                </c:pt>
                <c:pt idx="8142">
                  <c:v>-2.0215910501727099</c:v>
                </c:pt>
                <c:pt idx="8143">
                  <c:v>4.2922185222567801</c:v>
                </c:pt>
                <c:pt idx="8144">
                  <c:v>5.9726350559407599</c:v>
                </c:pt>
                <c:pt idx="8145">
                  <c:v>-0.48290315773236703</c:v>
                </c:pt>
                <c:pt idx="8146">
                  <c:v>-0.29686253193593998</c:v>
                </c:pt>
                <c:pt idx="8147">
                  <c:v>-2.1997666899162902</c:v>
                </c:pt>
                <c:pt idx="8148">
                  <c:v>4.4645030867553901</c:v>
                </c:pt>
                <c:pt idx="8149">
                  <c:v>4.4945172732235896</c:v>
                </c:pt>
                <c:pt idx="8150">
                  <c:v>-1.4741392209431801</c:v>
                </c:pt>
                <c:pt idx="8151">
                  <c:v>-0.84612709440547695</c:v>
                </c:pt>
                <c:pt idx="8152">
                  <c:v>-1.0731858352002099</c:v>
                </c:pt>
                <c:pt idx="8153">
                  <c:v>-3.2226338058289499</c:v>
                </c:pt>
                <c:pt idx="8154">
                  <c:v>-3.0878397296240898</c:v>
                </c:pt>
                <c:pt idx="8155">
                  <c:v>-0.64016737090513498</c:v>
                </c:pt>
                <c:pt idx="8156">
                  <c:v>-2.0270737419776701</c:v>
                </c:pt>
                <c:pt idx="8157">
                  <c:v>5.2888278425052597</c:v>
                </c:pt>
                <c:pt idx="8158">
                  <c:v>-2.55351703910575</c:v>
                </c:pt>
                <c:pt idx="8159">
                  <c:v>-3.10060771590872</c:v>
                </c:pt>
                <c:pt idx="8160">
                  <c:v>-0.90160264005286295</c:v>
                </c:pt>
                <c:pt idx="8161">
                  <c:v>4.85143769220522</c:v>
                </c:pt>
                <c:pt idx="8162">
                  <c:v>-1.86428413046879</c:v>
                </c:pt>
                <c:pt idx="8163">
                  <c:v>-2.2842423499423399</c:v>
                </c:pt>
                <c:pt idx="8164">
                  <c:v>-2.3957810820799601</c:v>
                </c:pt>
                <c:pt idx="8165">
                  <c:v>1.1305398058233</c:v>
                </c:pt>
                <c:pt idx="8166">
                  <c:v>-0.80721465468602005</c:v>
                </c:pt>
                <c:pt idx="8167">
                  <c:v>4.7481829560723003</c:v>
                </c:pt>
                <c:pt idx="8168">
                  <c:v>-2.1533059272736899</c:v>
                </c:pt>
                <c:pt idx="8169">
                  <c:v>-2.5409174023497298</c:v>
                </c:pt>
                <c:pt idx="8170">
                  <c:v>-3.27511287638302</c:v>
                </c:pt>
                <c:pt idx="8171">
                  <c:v>4.5721667689387298</c:v>
                </c:pt>
                <c:pt idx="8172">
                  <c:v>-1.3046295531825101</c:v>
                </c:pt>
                <c:pt idx="8173">
                  <c:v>3.0089678486925999</c:v>
                </c:pt>
                <c:pt idx="8174">
                  <c:v>4.7543092786898598</c:v>
                </c:pt>
                <c:pt idx="8175">
                  <c:v>4.5504570196577401</c:v>
                </c:pt>
                <c:pt idx="8176">
                  <c:v>-1.2338566328456999</c:v>
                </c:pt>
                <c:pt idx="8177">
                  <c:v>2.5662196015099501</c:v>
                </c:pt>
                <c:pt idx="8178">
                  <c:v>1.09785392660871</c:v>
                </c:pt>
                <c:pt idx="8179">
                  <c:v>-1.5276948881689401</c:v>
                </c:pt>
                <c:pt idx="8180">
                  <c:v>-2.70113745721808</c:v>
                </c:pt>
                <c:pt idx="8181">
                  <c:v>-0.377265711239399</c:v>
                </c:pt>
                <c:pt idx="8182">
                  <c:v>-3.0397779247961099</c:v>
                </c:pt>
                <c:pt idx="8183">
                  <c:v>-1.1659160116343801</c:v>
                </c:pt>
                <c:pt idx="8184">
                  <c:v>-0.74569690646931097</c:v>
                </c:pt>
                <c:pt idx="8185">
                  <c:v>-1.1644550510424601</c:v>
                </c:pt>
                <c:pt idx="8186">
                  <c:v>5.3944794875103801</c:v>
                </c:pt>
                <c:pt idx="8187">
                  <c:v>0.204573789869235</c:v>
                </c:pt>
                <c:pt idx="8188">
                  <c:v>4.0730827789878798</c:v>
                </c:pt>
                <c:pt idx="8189">
                  <c:v>-3.5005513273946098</c:v>
                </c:pt>
                <c:pt idx="8190">
                  <c:v>-0.71906953646585403</c:v>
                </c:pt>
                <c:pt idx="8191">
                  <c:v>0.15165409609670699</c:v>
                </c:pt>
                <c:pt idx="8192">
                  <c:v>0.320682924550866</c:v>
                </c:pt>
                <c:pt idx="8193">
                  <c:v>-0.46177236756370699</c:v>
                </c:pt>
                <c:pt idx="8194">
                  <c:v>5.0248258617555503</c:v>
                </c:pt>
                <c:pt idx="8195">
                  <c:v>0.69432863868767203</c:v>
                </c:pt>
                <c:pt idx="8196">
                  <c:v>-3.15704037337346</c:v>
                </c:pt>
                <c:pt idx="8197">
                  <c:v>-1.2470455034789401</c:v>
                </c:pt>
                <c:pt idx="8198">
                  <c:v>3.4813612265544198</c:v>
                </c:pt>
                <c:pt idx="8199">
                  <c:v>-1.1647801703193801</c:v>
                </c:pt>
                <c:pt idx="8200">
                  <c:v>4.4780592632688103</c:v>
                </c:pt>
                <c:pt idx="8201">
                  <c:v>-3.5075290080584298</c:v>
                </c:pt>
                <c:pt idx="8202">
                  <c:v>-2.12450659111229</c:v>
                </c:pt>
                <c:pt idx="8203">
                  <c:v>-3.8669178336804002</c:v>
                </c:pt>
                <c:pt idx="8204">
                  <c:v>-3.0528410766284102</c:v>
                </c:pt>
                <c:pt idx="8205">
                  <c:v>-0.57445102344083798</c:v>
                </c:pt>
                <c:pt idx="8206">
                  <c:v>4.1210384623605796</c:v>
                </c:pt>
                <c:pt idx="8207">
                  <c:v>6.1585246239413598</c:v>
                </c:pt>
                <c:pt idx="8208">
                  <c:v>3.53787659907792</c:v>
                </c:pt>
                <c:pt idx="8209">
                  <c:v>-1.43247664563357</c:v>
                </c:pt>
                <c:pt idx="8210">
                  <c:v>3.4796369223218799</c:v>
                </c:pt>
                <c:pt idx="8211">
                  <c:v>-0.84610611359138299</c:v>
                </c:pt>
                <c:pt idx="8212">
                  <c:v>-2.7057444614474799</c:v>
                </c:pt>
                <c:pt idx="8213">
                  <c:v>3.10014990487372</c:v>
                </c:pt>
                <c:pt idx="8214">
                  <c:v>-0.242775698960284</c:v>
                </c:pt>
                <c:pt idx="8215">
                  <c:v>3.7863788725513601</c:v>
                </c:pt>
                <c:pt idx="8216">
                  <c:v>-0.87399494164705804</c:v>
                </c:pt>
                <c:pt idx="8217">
                  <c:v>-3.7458824822209902</c:v>
                </c:pt>
                <c:pt idx="8218">
                  <c:v>-3.0830946283062799</c:v>
                </c:pt>
                <c:pt idx="8219">
                  <c:v>4.7534582501997598</c:v>
                </c:pt>
                <c:pt idx="8220">
                  <c:v>-1.4061084338068199</c:v>
                </c:pt>
                <c:pt idx="8221">
                  <c:v>5.5498241428097996</c:v>
                </c:pt>
                <c:pt idx="8222">
                  <c:v>-2.4169574902723499</c:v>
                </c:pt>
                <c:pt idx="8223">
                  <c:v>-2.51805358638327</c:v>
                </c:pt>
                <c:pt idx="8224">
                  <c:v>5.4656507092976803</c:v>
                </c:pt>
                <c:pt idx="8225">
                  <c:v>-2.15474955720321</c:v>
                </c:pt>
                <c:pt idx="8226">
                  <c:v>2.83996323790775</c:v>
                </c:pt>
                <c:pt idx="8227">
                  <c:v>-1.7077385785453101</c:v>
                </c:pt>
                <c:pt idx="8228">
                  <c:v>5.92831347924621</c:v>
                </c:pt>
                <c:pt idx="8229">
                  <c:v>-2.9315311854580002</c:v>
                </c:pt>
                <c:pt idx="8230">
                  <c:v>-4.5897358522748801</c:v>
                </c:pt>
                <c:pt idx="8231">
                  <c:v>-0.65080247087796705</c:v>
                </c:pt>
                <c:pt idx="8232">
                  <c:v>6.0063835537737704</c:v>
                </c:pt>
                <c:pt idx="8233">
                  <c:v>-1.90958038356842</c:v>
                </c:pt>
                <c:pt idx="8234">
                  <c:v>3.0113499166049</c:v>
                </c:pt>
                <c:pt idx="8235">
                  <c:v>3.7350173118057999</c:v>
                </c:pt>
                <c:pt idx="8236">
                  <c:v>3.2019278312883701</c:v>
                </c:pt>
                <c:pt idx="8237">
                  <c:v>-2.27111078595017</c:v>
                </c:pt>
                <c:pt idx="8238">
                  <c:v>-1.6120586580226099</c:v>
                </c:pt>
                <c:pt idx="8239">
                  <c:v>-0.96518225807473002</c:v>
                </c:pt>
                <c:pt idx="8240">
                  <c:v>-5.0514411673166499</c:v>
                </c:pt>
                <c:pt idx="8241">
                  <c:v>5.6034109017945601</c:v>
                </c:pt>
                <c:pt idx="8242">
                  <c:v>2.9228125379546199</c:v>
                </c:pt>
                <c:pt idx="8243">
                  <c:v>-0.233668931908941</c:v>
                </c:pt>
                <c:pt idx="8244">
                  <c:v>4.3990449071322004</c:v>
                </c:pt>
                <c:pt idx="8245">
                  <c:v>-1.9743692493513401</c:v>
                </c:pt>
                <c:pt idx="8246">
                  <c:v>2.87291856333345</c:v>
                </c:pt>
                <c:pt idx="8247">
                  <c:v>5.96174334662531</c:v>
                </c:pt>
                <c:pt idx="8248">
                  <c:v>-2.9977802929002499</c:v>
                </c:pt>
                <c:pt idx="8249">
                  <c:v>-0.70945723180758402</c:v>
                </c:pt>
                <c:pt idx="8250">
                  <c:v>-0.15426398380655101</c:v>
                </c:pt>
                <c:pt idx="8251">
                  <c:v>-3.3504564856838002</c:v>
                </c:pt>
                <c:pt idx="8252">
                  <c:v>5.0744824324482396</c:v>
                </c:pt>
                <c:pt idx="8253">
                  <c:v>3.2650353317732801</c:v>
                </c:pt>
                <c:pt idx="8254">
                  <c:v>-1.47215556538062</c:v>
                </c:pt>
                <c:pt idx="8255">
                  <c:v>-2.3196472208779202</c:v>
                </c:pt>
                <c:pt idx="8256">
                  <c:v>-4.8728927843765097</c:v>
                </c:pt>
                <c:pt idx="8257">
                  <c:v>-0.80013281181985196</c:v>
                </c:pt>
                <c:pt idx="8258">
                  <c:v>5.4640771423702903</c:v>
                </c:pt>
                <c:pt idx="8259">
                  <c:v>1.49895960819202</c:v>
                </c:pt>
                <c:pt idx="8260">
                  <c:v>-0.38637450527210199</c:v>
                </c:pt>
                <c:pt idx="8261">
                  <c:v>-0.84673235688681403</c:v>
                </c:pt>
                <c:pt idx="8262">
                  <c:v>-3.86041003196907</c:v>
                </c:pt>
                <c:pt idx="8263">
                  <c:v>-0.37706584281990102</c:v>
                </c:pt>
                <c:pt idx="8264">
                  <c:v>-3.3751271169188799</c:v>
                </c:pt>
                <c:pt idx="8265">
                  <c:v>-1.7450463484847301E-2</c:v>
                </c:pt>
                <c:pt idx="8266">
                  <c:v>-1.8798390483637499</c:v>
                </c:pt>
                <c:pt idx="8267">
                  <c:v>-2.3552463858470598</c:v>
                </c:pt>
                <c:pt idx="8268">
                  <c:v>4.6405494093348203</c:v>
                </c:pt>
                <c:pt idx="8269">
                  <c:v>4.8437540767700504</c:v>
                </c:pt>
                <c:pt idx="8270">
                  <c:v>4.8036434869663296</c:v>
                </c:pt>
                <c:pt idx="8271">
                  <c:v>-4.1825985917621002</c:v>
                </c:pt>
                <c:pt idx="8272">
                  <c:v>2.6805587267883899</c:v>
                </c:pt>
                <c:pt idx="8273">
                  <c:v>0.34370476995886501</c:v>
                </c:pt>
                <c:pt idx="8274">
                  <c:v>-2.3457215035722299</c:v>
                </c:pt>
                <c:pt idx="8275">
                  <c:v>4.84776611400242</c:v>
                </c:pt>
                <c:pt idx="8276">
                  <c:v>4.4311554370686901</c:v>
                </c:pt>
                <c:pt idx="8277">
                  <c:v>-1.66781329978911</c:v>
                </c:pt>
                <c:pt idx="8278">
                  <c:v>-2.0535006637380802</c:v>
                </c:pt>
                <c:pt idx="8279">
                  <c:v>3.5277672645273999</c:v>
                </c:pt>
                <c:pt idx="8280">
                  <c:v>-0.54579740737372295</c:v>
                </c:pt>
                <c:pt idx="8281">
                  <c:v>-0.82936835148553301</c:v>
                </c:pt>
                <c:pt idx="8282">
                  <c:v>3.7391056141548402</c:v>
                </c:pt>
                <c:pt idx="8283">
                  <c:v>-1.7956517055827199</c:v>
                </c:pt>
                <c:pt idx="8284">
                  <c:v>-1.15887485407889</c:v>
                </c:pt>
                <c:pt idx="8285">
                  <c:v>-1.3354170986995499</c:v>
                </c:pt>
                <c:pt idx="8286">
                  <c:v>-1.37497799767702</c:v>
                </c:pt>
                <c:pt idx="8287">
                  <c:v>-0.97023676801863401</c:v>
                </c:pt>
                <c:pt idx="8288">
                  <c:v>5.4910627773395504</c:v>
                </c:pt>
                <c:pt idx="8289">
                  <c:v>-2.9060304011100002</c:v>
                </c:pt>
                <c:pt idx="8290">
                  <c:v>4.79216520387107</c:v>
                </c:pt>
                <c:pt idx="8291">
                  <c:v>3.27650848813192</c:v>
                </c:pt>
                <c:pt idx="8292">
                  <c:v>3.9351335580888298</c:v>
                </c:pt>
                <c:pt idx="8293">
                  <c:v>-0.81293809590706201</c:v>
                </c:pt>
                <c:pt idx="8294">
                  <c:v>-1.9027125793053901</c:v>
                </c:pt>
                <c:pt idx="8295">
                  <c:v>-4.4885243553212204</c:v>
                </c:pt>
                <c:pt idx="8296">
                  <c:v>-3.8009594795361101</c:v>
                </c:pt>
                <c:pt idx="8297">
                  <c:v>-2.8689151623291398</c:v>
                </c:pt>
                <c:pt idx="8298">
                  <c:v>3.6501594958308101</c:v>
                </c:pt>
                <c:pt idx="8299">
                  <c:v>3.8075130000222299</c:v>
                </c:pt>
                <c:pt idx="8300">
                  <c:v>-0.45888161767916502</c:v>
                </c:pt>
                <c:pt idx="8301">
                  <c:v>5.45585670720238</c:v>
                </c:pt>
                <c:pt idx="8302">
                  <c:v>3.81497538160369</c:v>
                </c:pt>
                <c:pt idx="8303">
                  <c:v>5.2617342181240101</c:v>
                </c:pt>
                <c:pt idx="8304">
                  <c:v>4.5745881624522298</c:v>
                </c:pt>
                <c:pt idx="8305">
                  <c:v>4.6803782435586703</c:v>
                </c:pt>
                <c:pt idx="8306">
                  <c:v>4.5831571753305402</c:v>
                </c:pt>
                <c:pt idx="8307">
                  <c:v>-1.3434387406436601</c:v>
                </c:pt>
                <c:pt idx="8308">
                  <c:v>-2.5094596056228702</c:v>
                </c:pt>
                <c:pt idx="8309">
                  <c:v>-3.1626791101235301</c:v>
                </c:pt>
                <c:pt idx="8310">
                  <c:v>0.61468629356910498</c:v>
                </c:pt>
                <c:pt idx="8311">
                  <c:v>-0.94666262308181803</c:v>
                </c:pt>
                <c:pt idx="8312">
                  <c:v>1.3715400310279</c:v>
                </c:pt>
                <c:pt idx="8313">
                  <c:v>-3.3569900102046701</c:v>
                </c:pt>
                <c:pt idx="8314">
                  <c:v>-1.5808602964966301</c:v>
                </c:pt>
                <c:pt idx="8315">
                  <c:v>2.6371802205366701</c:v>
                </c:pt>
                <c:pt idx="8316">
                  <c:v>3.6639124986633198</c:v>
                </c:pt>
                <c:pt idx="8317">
                  <c:v>-1.3295860516674201</c:v>
                </c:pt>
                <c:pt idx="8318">
                  <c:v>4.3615266781153803</c:v>
                </c:pt>
                <c:pt idx="8319">
                  <c:v>5.6596342270713098</c:v>
                </c:pt>
                <c:pt idx="8320">
                  <c:v>-0.44624950580452999</c:v>
                </c:pt>
                <c:pt idx="8321">
                  <c:v>5.8209049607498597</c:v>
                </c:pt>
                <c:pt idx="8322">
                  <c:v>0.39378704674489401</c:v>
                </c:pt>
                <c:pt idx="8323">
                  <c:v>-0.85063796840172901</c:v>
                </c:pt>
                <c:pt idx="8324">
                  <c:v>-1.91252716808919</c:v>
                </c:pt>
                <c:pt idx="8325">
                  <c:v>-2.4641380069659902</c:v>
                </c:pt>
                <c:pt idx="8326">
                  <c:v>3.3043914506200101</c:v>
                </c:pt>
                <c:pt idx="8327">
                  <c:v>-1.9163143096723201</c:v>
                </c:pt>
                <c:pt idx="8328">
                  <c:v>3.3702235973413499</c:v>
                </c:pt>
                <c:pt idx="8329">
                  <c:v>-1.71047039980769</c:v>
                </c:pt>
                <c:pt idx="8330">
                  <c:v>2.9249566454906599</c:v>
                </c:pt>
                <c:pt idx="8331">
                  <c:v>3.79759548827478</c:v>
                </c:pt>
                <c:pt idx="8332">
                  <c:v>0.58110025186580105</c:v>
                </c:pt>
                <c:pt idx="8333">
                  <c:v>4.13090979299308</c:v>
                </c:pt>
                <c:pt idx="8334">
                  <c:v>-0.89707972201198505</c:v>
                </c:pt>
                <c:pt idx="8335">
                  <c:v>-1.9440058747647899</c:v>
                </c:pt>
                <c:pt idx="8336">
                  <c:v>-0.44365732030635502</c:v>
                </c:pt>
                <c:pt idx="8337">
                  <c:v>-3.3168782313748899</c:v>
                </c:pt>
                <c:pt idx="8338">
                  <c:v>3.6640096654001502</c:v>
                </c:pt>
                <c:pt idx="8339">
                  <c:v>5.4408890169605</c:v>
                </c:pt>
                <c:pt idx="8340">
                  <c:v>3.98440551823886</c:v>
                </c:pt>
                <c:pt idx="8341">
                  <c:v>5.4673395456094704</c:v>
                </c:pt>
                <c:pt idx="8342">
                  <c:v>-3.8855274123041399</c:v>
                </c:pt>
                <c:pt idx="8343">
                  <c:v>-1.9865248739974</c:v>
                </c:pt>
                <c:pt idx="8344">
                  <c:v>5.5514770103353997E-2</c:v>
                </c:pt>
                <c:pt idx="8345">
                  <c:v>-0.51990260759212403</c:v>
                </c:pt>
                <c:pt idx="8346">
                  <c:v>3.3198171722011698</c:v>
                </c:pt>
                <c:pt idx="8347">
                  <c:v>3.2624632306524499</c:v>
                </c:pt>
                <c:pt idx="8348">
                  <c:v>5.3076856455008299</c:v>
                </c:pt>
                <c:pt idx="8349">
                  <c:v>-2.1168004936083</c:v>
                </c:pt>
                <c:pt idx="8350">
                  <c:v>-1.40963077758681</c:v>
                </c:pt>
                <c:pt idx="8351">
                  <c:v>-0.69487597879001295</c:v>
                </c:pt>
                <c:pt idx="8352">
                  <c:v>-0.19470338993889</c:v>
                </c:pt>
                <c:pt idx="8353">
                  <c:v>5.7373359114273503</c:v>
                </c:pt>
                <c:pt idx="8354">
                  <c:v>5.3480187559950396</c:v>
                </c:pt>
                <c:pt idx="8355">
                  <c:v>5.43027019829574</c:v>
                </c:pt>
                <c:pt idx="8356">
                  <c:v>-0.91330013595179405</c:v>
                </c:pt>
                <c:pt idx="8357">
                  <c:v>-2.5887684945124598</c:v>
                </c:pt>
                <c:pt idx="8358">
                  <c:v>-1.6389441871753001</c:v>
                </c:pt>
                <c:pt idx="8359">
                  <c:v>5.0562771089081799</c:v>
                </c:pt>
                <c:pt idx="8360">
                  <c:v>-1.7582391010534799</c:v>
                </c:pt>
                <c:pt idx="8361">
                  <c:v>5.8505666294263499</c:v>
                </c:pt>
                <c:pt idx="8362">
                  <c:v>-1.9880306372429</c:v>
                </c:pt>
                <c:pt idx="8363">
                  <c:v>-1.65368035059743</c:v>
                </c:pt>
                <c:pt idx="8364">
                  <c:v>-0.40176814885082601</c:v>
                </c:pt>
                <c:pt idx="8365">
                  <c:v>4.22306915420201</c:v>
                </c:pt>
                <c:pt idx="8366">
                  <c:v>3.0708560475582201</c:v>
                </c:pt>
                <c:pt idx="8367">
                  <c:v>4.3701842562196704</c:v>
                </c:pt>
                <c:pt idx="8368">
                  <c:v>3.6721748071106401</c:v>
                </c:pt>
                <c:pt idx="8369">
                  <c:v>-2.0262879648110399</c:v>
                </c:pt>
                <c:pt idx="8370">
                  <c:v>-2.4407834817531802</c:v>
                </c:pt>
                <c:pt idx="8371">
                  <c:v>-1.99799495451503</c:v>
                </c:pt>
                <c:pt idx="8372">
                  <c:v>4.8007065008058696</c:v>
                </c:pt>
                <c:pt idx="8373">
                  <c:v>-2.4722958696988302</c:v>
                </c:pt>
                <c:pt idx="8374">
                  <c:v>-1.1336658742494501</c:v>
                </c:pt>
                <c:pt idx="8375">
                  <c:v>0.35608523897703698</c:v>
                </c:pt>
                <c:pt idx="8376">
                  <c:v>-3.9261192500323498</c:v>
                </c:pt>
                <c:pt idx="8377">
                  <c:v>-3.87635914889441</c:v>
                </c:pt>
                <c:pt idx="8378">
                  <c:v>-3.4819207620602901</c:v>
                </c:pt>
                <c:pt idx="8379">
                  <c:v>5.4773117507925102</c:v>
                </c:pt>
                <c:pt idx="8380">
                  <c:v>-3.17709157761244</c:v>
                </c:pt>
                <c:pt idx="8381">
                  <c:v>-3.87337807680463</c:v>
                </c:pt>
                <c:pt idx="8382">
                  <c:v>6.2984014481599404</c:v>
                </c:pt>
                <c:pt idx="8383">
                  <c:v>-3.4807136362347899</c:v>
                </c:pt>
                <c:pt idx="8384">
                  <c:v>-2.18439414783382</c:v>
                </c:pt>
                <c:pt idx="8385">
                  <c:v>-2.9626355817861998</c:v>
                </c:pt>
                <c:pt idx="8386">
                  <c:v>-1.7999738499976701</c:v>
                </c:pt>
                <c:pt idx="8387">
                  <c:v>-1.3453402789001201</c:v>
                </c:pt>
                <c:pt idx="8388">
                  <c:v>3.5488927466621401</c:v>
                </c:pt>
                <c:pt idx="8389">
                  <c:v>-1.26217218541452</c:v>
                </c:pt>
                <c:pt idx="8390">
                  <c:v>-1.92795411276516</c:v>
                </c:pt>
                <c:pt idx="8391">
                  <c:v>-2.3671974290914699</c:v>
                </c:pt>
                <c:pt idx="8392">
                  <c:v>5.0918752976304997</c:v>
                </c:pt>
                <c:pt idx="8393">
                  <c:v>4.9942083394557999</c:v>
                </c:pt>
                <c:pt idx="8394">
                  <c:v>2.9680201570945401</c:v>
                </c:pt>
                <c:pt idx="8395">
                  <c:v>-3.18361761904338</c:v>
                </c:pt>
                <c:pt idx="8396">
                  <c:v>-2.18997371081959</c:v>
                </c:pt>
                <c:pt idx="8397">
                  <c:v>-3.5501666676468999</c:v>
                </c:pt>
                <c:pt idx="8398">
                  <c:v>-1.9514094230793</c:v>
                </c:pt>
                <c:pt idx="8399">
                  <c:v>-2.1513518550296902</c:v>
                </c:pt>
                <c:pt idx="8400">
                  <c:v>3.9822255356777698</c:v>
                </c:pt>
                <c:pt idx="8401">
                  <c:v>-1.26842712096531</c:v>
                </c:pt>
                <c:pt idx="8402">
                  <c:v>2.72158455739463</c:v>
                </c:pt>
                <c:pt idx="8403">
                  <c:v>-0.77869008282401597</c:v>
                </c:pt>
                <c:pt idx="8404">
                  <c:v>-0.80919912386075299</c:v>
                </c:pt>
                <c:pt idx="8405">
                  <c:v>-0.32750862114550899</c:v>
                </c:pt>
                <c:pt idx="8406">
                  <c:v>5.45653578573262</c:v>
                </c:pt>
                <c:pt idx="8407">
                  <c:v>4.5687409886693802</c:v>
                </c:pt>
                <c:pt idx="8408">
                  <c:v>-1.8961044741235</c:v>
                </c:pt>
                <c:pt idx="8409">
                  <c:v>-2.1568921764748898</c:v>
                </c:pt>
                <c:pt idx="8410">
                  <c:v>-2.12349319422048</c:v>
                </c:pt>
                <c:pt idx="8411">
                  <c:v>-1.0451151580786799</c:v>
                </c:pt>
                <c:pt idx="8412">
                  <c:v>-2.3614741780892698</c:v>
                </c:pt>
                <c:pt idx="8413">
                  <c:v>5.0793051902724597</c:v>
                </c:pt>
                <c:pt idx="8414">
                  <c:v>-4.4062107113813704</c:v>
                </c:pt>
                <c:pt idx="8415">
                  <c:v>-2.6121203284032899</c:v>
                </c:pt>
                <c:pt idx="8416">
                  <c:v>4.9350664113569698</c:v>
                </c:pt>
                <c:pt idx="8417">
                  <c:v>-2.0308878410829898</c:v>
                </c:pt>
                <c:pt idx="8418">
                  <c:v>-3.14720044412813</c:v>
                </c:pt>
                <c:pt idx="8419">
                  <c:v>-1.3726119648741799</c:v>
                </c:pt>
                <c:pt idx="8420">
                  <c:v>-4.6800148114747504</c:v>
                </c:pt>
                <c:pt idx="8421">
                  <c:v>4.2329968802085798</c:v>
                </c:pt>
                <c:pt idx="8422">
                  <c:v>3.9303689220474198</c:v>
                </c:pt>
                <c:pt idx="8423">
                  <c:v>-2.8081708090393498</c:v>
                </c:pt>
                <c:pt idx="8424">
                  <c:v>4.0870205914165902</c:v>
                </c:pt>
                <c:pt idx="8425">
                  <c:v>-1.90309762664549</c:v>
                </c:pt>
                <c:pt idx="8426">
                  <c:v>-1.9895501834794</c:v>
                </c:pt>
                <c:pt idx="8427">
                  <c:v>-3.2431754302770401</c:v>
                </c:pt>
                <c:pt idx="8428">
                  <c:v>-2.0633513163500101</c:v>
                </c:pt>
                <c:pt idx="8429">
                  <c:v>-1.6066741111206599</c:v>
                </c:pt>
                <c:pt idx="8430">
                  <c:v>-3.9387315552034998</c:v>
                </c:pt>
                <c:pt idx="8431">
                  <c:v>5.3628015337092902</c:v>
                </c:pt>
                <c:pt idx="8432">
                  <c:v>6.0378201997232299</c:v>
                </c:pt>
                <c:pt idx="8433">
                  <c:v>3.2543499432825702</c:v>
                </c:pt>
                <c:pt idx="8434">
                  <c:v>-2.1283609555330498</c:v>
                </c:pt>
                <c:pt idx="8435">
                  <c:v>4.6467220378641896</c:v>
                </c:pt>
                <c:pt idx="8436">
                  <c:v>3.4487210776746702</c:v>
                </c:pt>
                <c:pt idx="8437">
                  <c:v>2.6205235497574599</c:v>
                </c:pt>
                <c:pt idx="8438">
                  <c:v>-4.7463863100628103</c:v>
                </c:pt>
                <c:pt idx="8439">
                  <c:v>-1.80277697738743</c:v>
                </c:pt>
                <c:pt idx="8440">
                  <c:v>-2.1192002727850801</c:v>
                </c:pt>
                <c:pt idx="8441">
                  <c:v>0.48685476582656401</c:v>
                </c:pt>
                <c:pt idx="8442">
                  <c:v>3.5530701791152398E-2</c:v>
                </c:pt>
                <c:pt idx="8443">
                  <c:v>-1.18329529591142</c:v>
                </c:pt>
                <c:pt idx="8444">
                  <c:v>2.7388636664541299</c:v>
                </c:pt>
                <c:pt idx="8445">
                  <c:v>4.3318126877891299</c:v>
                </c:pt>
                <c:pt idx="8446">
                  <c:v>-0.57572956703140199</c:v>
                </c:pt>
                <c:pt idx="8447">
                  <c:v>3.3700521000655899</c:v>
                </c:pt>
                <c:pt idx="8448">
                  <c:v>-0.60927602939146097</c:v>
                </c:pt>
                <c:pt idx="8449">
                  <c:v>-2.5854235743384502</c:v>
                </c:pt>
                <c:pt idx="8450">
                  <c:v>-1.16883784822188</c:v>
                </c:pt>
                <c:pt idx="8451">
                  <c:v>5.3764447560833304</c:v>
                </c:pt>
                <c:pt idx="8452">
                  <c:v>-0.58346558139325599</c:v>
                </c:pt>
                <c:pt idx="8453">
                  <c:v>6.2507376506628303</c:v>
                </c:pt>
                <c:pt idx="8454">
                  <c:v>-4.5911255231524102</c:v>
                </c:pt>
                <c:pt idx="8455">
                  <c:v>-5.1524486203815698</c:v>
                </c:pt>
                <c:pt idx="8456">
                  <c:v>-0.485167546250727</c:v>
                </c:pt>
                <c:pt idx="8457">
                  <c:v>-3.92272508291919</c:v>
                </c:pt>
                <c:pt idx="8458">
                  <c:v>4.88596218701122</c:v>
                </c:pt>
                <c:pt idx="8459">
                  <c:v>-2.3402626213818101</c:v>
                </c:pt>
                <c:pt idx="8460">
                  <c:v>-1.2625561797834599</c:v>
                </c:pt>
                <c:pt idx="8461">
                  <c:v>-1.4311884412970199</c:v>
                </c:pt>
                <c:pt idx="8462">
                  <c:v>-2.3380705436969902</c:v>
                </c:pt>
                <c:pt idx="8463">
                  <c:v>-0.53883711144241797</c:v>
                </c:pt>
                <c:pt idx="8464">
                  <c:v>-1.63075652343757</c:v>
                </c:pt>
                <c:pt idx="8465">
                  <c:v>-1.45263184513385</c:v>
                </c:pt>
                <c:pt idx="8466">
                  <c:v>-1.60978617654155</c:v>
                </c:pt>
                <c:pt idx="8467">
                  <c:v>-3.5138541250297499</c:v>
                </c:pt>
                <c:pt idx="8468">
                  <c:v>-2.2856917737530602</c:v>
                </c:pt>
                <c:pt idx="8469">
                  <c:v>-0.54081032514997895</c:v>
                </c:pt>
                <c:pt idx="8470">
                  <c:v>-1.50837697954496</c:v>
                </c:pt>
                <c:pt idx="8471">
                  <c:v>-2.0337094828995199</c:v>
                </c:pt>
                <c:pt idx="8472">
                  <c:v>-0.789108942669277</c:v>
                </c:pt>
                <c:pt idx="8473">
                  <c:v>-2.1872649749027899</c:v>
                </c:pt>
                <c:pt idx="8474">
                  <c:v>-1.08127315450642</c:v>
                </c:pt>
                <c:pt idx="8475">
                  <c:v>-3.3960469362894301</c:v>
                </c:pt>
                <c:pt idx="8476">
                  <c:v>5.4001618035272303</c:v>
                </c:pt>
                <c:pt idx="8477">
                  <c:v>-4.0396419038862899</c:v>
                </c:pt>
                <c:pt idx="8478">
                  <c:v>-1.0566568469168101</c:v>
                </c:pt>
                <c:pt idx="8479">
                  <c:v>3.58520595139561</c:v>
                </c:pt>
                <c:pt idx="8480">
                  <c:v>-2.5040050975777701</c:v>
                </c:pt>
                <c:pt idx="8481">
                  <c:v>3.9090573808742399</c:v>
                </c:pt>
                <c:pt idx="8482">
                  <c:v>4.8012048070751297E-3</c:v>
                </c:pt>
                <c:pt idx="8483">
                  <c:v>4.2212705167286302</c:v>
                </c:pt>
                <c:pt idx="8484">
                  <c:v>-1.3946486070186499</c:v>
                </c:pt>
                <c:pt idx="8485">
                  <c:v>3.972247632368</c:v>
                </c:pt>
                <c:pt idx="8486">
                  <c:v>-0.592272947265298</c:v>
                </c:pt>
                <c:pt idx="8487">
                  <c:v>-1.29850954903611</c:v>
                </c:pt>
                <c:pt idx="8488">
                  <c:v>-3.42659774789787</c:v>
                </c:pt>
                <c:pt idx="8489">
                  <c:v>-2.4189044739048899</c:v>
                </c:pt>
                <c:pt idx="8490">
                  <c:v>5.7644039572202397</c:v>
                </c:pt>
                <c:pt idx="8491">
                  <c:v>-1.8707331364930999E-2</c:v>
                </c:pt>
                <c:pt idx="8492">
                  <c:v>4.73007634261291</c:v>
                </c:pt>
                <c:pt idx="8493">
                  <c:v>3.6976637829711101</c:v>
                </c:pt>
                <c:pt idx="8494">
                  <c:v>3.6306017648951201</c:v>
                </c:pt>
                <c:pt idx="8495">
                  <c:v>-2.3617368952004201</c:v>
                </c:pt>
                <c:pt idx="8496">
                  <c:v>3.8581851876056699</c:v>
                </c:pt>
                <c:pt idx="8497">
                  <c:v>3.6542648248024001</c:v>
                </c:pt>
                <c:pt idx="8498">
                  <c:v>5.0499475047831304</c:v>
                </c:pt>
                <c:pt idx="8499">
                  <c:v>4.9548985388312801</c:v>
                </c:pt>
                <c:pt idx="8500">
                  <c:v>-4.7553516130908999</c:v>
                </c:pt>
                <c:pt idx="8501">
                  <c:v>5.9846152217319197</c:v>
                </c:pt>
                <c:pt idx="8502">
                  <c:v>-3.0561051009500502</c:v>
                </c:pt>
                <c:pt idx="8503">
                  <c:v>0.87520555733783101</c:v>
                </c:pt>
                <c:pt idx="8504">
                  <c:v>-1.1464944263985899</c:v>
                </c:pt>
                <c:pt idx="8505">
                  <c:v>-2.2610758551397399</c:v>
                </c:pt>
                <c:pt idx="8506">
                  <c:v>5.6439363493751697</c:v>
                </c:pt>
                <c:pt idx="8507">
                  <c:v>-1.0200040433606099</c:v>
                </c:pt>
                <c:pt idx="8508">
                  <c:v>-3.1760272790834398</c:v>
                </c:pt>
                <c:pt idx="8509">
                  <c:v>-1.24150965178682E-2</c:v>
                </c:pt>
                <c:pt idx="8510">
                  <c:v>0.113717842301449</c:v>
                </c:pt>
                <c:pt idx="8511">
                  <c:v>-3.30138636895619</c:v>
                </c:pt>
                <c:pt idx="8512">
                  <c:v>5.3714412335784498</c:v>
                </c:pt>
                <c:pt idx="8513">
                  <c:v>6.0326846313924101</c:v>
                </c:pt>
                <c:pt idx="8514">
                  <c:v>-2.7929095051076902</c:v>
                </c:pt>
                <c:pt idx="8515">
                  <c:v>-1.45413031185914</c:v>
                </c:pt>
                <c:pt idx="8516">
                  <c:v>-2.5376381800941701</c:v>
                </c:pt>
                <c:pt idx="8517">
                  <c:v>4.1646553612885198</c:v>
                </c:pt>
                <c:pt idx="8518">
                  <c:v>-2.9950334661986702</c:v>
                </c:pt>
                <c:pt idx="8519">
                  <c:v>-1.8966827199876</c:v>
                </c:pt>
                <c:pt idx="8520">
                  <c:v>3.9642925315464201</c:v>
                </c:pt>
                <c:pt idx="8521">
                  <c:v>-2.1671212323579998</c:v>
                </c:pt>
                <c:pt idx="8522">
                  <c:v>2.9194203811786599</c:v>
                </c:pt>
                <c:pt idx="8523">
                  <c:v>-2.13837409024273</c:v>
                </c:pt>
                <c:pt idx="8524">
                  <c:v>-2.4539457741138602</c:v>
                </c:pt>
                <c:pt idx="8525">
                  <c:v>-0.74930958878505005</c:v>
                </c:pt>
                <c:pt idx="8526">
                  <c:v>-2.6703865715160302</c:v>
                </c:pt>
                <c:pt idx="8527">
                  <c:v>-3.2050768822463498</c:v>
                </c:pt>
                <c:pt idx="8528">
                  <c:v>-0.83679958601579696</c:v>
                </c:pt>
                <c:pt idx="8529">
                  <c:v>-3.0047493324981698</c:v>
                </c:pt>
                <c:pt idx="8530">
                  <c:v>3.9599440255886198</c:v>
                </c:pt>
                <c:pt idx="8531">
                  <c:v>-3.4972261994156799</c:v>
                </c:pt>
                <c:pt idx="8532">
                  <c:v>-1.55479372015414</c:v>
                </c:pt>
                <c:pt idx="8533">
                  <c:v>-4.2490701430714797</c:v>
                </c:pt>
                <c:pt idx="8534">
                  <c:v>4.8722545980265801</c:v>
                </c:pt>
                <c:pt idx="8535">
                  <c:v>-2.3728938476399399</c:v>
                </c:pt>
                <c:pt idx="8536">
                  <c:v>-0.20527597420837099</c:v>
                </c:pt>
                <c:pt idx="8537">
                  <c:v>-3.5973049505315502</c:v>
                </c:pt>
                <c:pt idx="8538">
                  <c:v>6.3319317931269303</c:v>
                </c:pt>
                <c:pt idx="8539">
                  <c:v>-0.92352669791757402</c:v>
                </c:pt>
                <c:pt idx="8540">
                  <c:v>-1.87222843741276</c:v>
                </c:pt>
                <c:pt idx="8541">
                  <c:v>3.5799262626032</c:v>
                </c:pt>
                <c:pt idx="8542">
                  <c:v>-3.2064259959064998</c:v>
                </c:pt>
                <c:pt idx="8543">
                  <c:v>-0.81272723882257702</c:v>
                </c:pt>
                <c:pt idx="8544">
                  <c:v>3.9686340755875298</c:v>
                </c:pt>
                <c:pt idx="8545">
                  <c:v>-2.7124355735958599</c:v>
                </c:pt>
                <c:pt idx="8546">
                  <c:v>-0.205364930846963</c:v>
                </c:pt>
                <c:pt idx="8547">
                  <c:v>-4.7529754448835799</c:v>
                </c:pt>
                <c:pt idx="8548">
                  <c:v>-3.93905344457974</c:v>
                </c:pt>
                <c:pt idx="8549">
                  <c:v>-1.35113299816049</c:v>
                </c:pt>
                <c:pt idx="8550">
                  <c:v>-1.66986925952834</c:v>
                </c:pt>
                <c:pt idx="8551">
                  <c:v>-3.1185842717196302</c:v>
                </c:pt>
                <c:pt idx="8552">
                  <c:v>-1.3921361143676201</c:v>
                </c:pt>
                <c:pt idx="8553">
                  <c:v>-1.72769916473442</c:v>
                </c:pt>
                <c:pt idx="8554">
                  <c:v>-1.14823320420066</c:v>
                </c:pt>
                <c:pt idx="8555">
                  <c:v>-1.92200935199792</c:v>
                </c:pt>
                <c:pt idx="8556">
                  <c:v>-2.9359438322890501</c:v>
                </c:pt>
                <c:pt idx="8557">
                  <c:v>-1.5575631006814501</c:v>
                </c:pt>
                <c:pt idx="8558">
                  <c:v>-2.2534071671023899</c:v>
                </c:pt>
                <c:pt idx="8559">
                  <c:v>-1.60336050499102</c:v>
                </c:pt>
                <c:pt idx="8560">
                  <c:v>-1.02298136341084</c:v>
                </c:pt>
                <c:pt idx="8561">
                  <c:v>-1.9720276149371201</c:v>
                </c:pt>
                <c:pt idx="8562">
                  <c:v>4.60890090160225</c:v>
                </c:pt>
                <c:pt idx="8563">
                  <c:v>-2.5263597221965899</c:v>
                </c:pt>
                <c:pt idx="8564">
                  <c:v>-0.52078814527018502</c:v>
                </c:pt>
                <c:pt idx="8565">
                  <c:v>-2.6701912335391298</c:v>
                </c:pt>
                <c:pt idx="8566">
                  <c:v>9.3147012413778898E-3</c:v>
                </c:pt>
                <c:pt idx="8567">
                  <c:v>-1.8790094837625799</c:v>
                </c:pt>
                <c:pt idx="8568">
                  <c:v>-3.0636007971570298</c:v>
                </c:pt>
                <c:pt idx="8569">
                  <c:v>-1.29852947340872</c:v>
                </c:pt>
                <c:pt idx="8570">
                  <c:v>3.77780588321458</c:v>
                </c:pt>
                <c:pt idx="8571">
                  <c:v>-1.84240509858527</c:v>
                </c:pt>
                <c:pt idx="8572">
                  <c:v>-0.80036925557517002</c:v>
                </c:pt>
                <c:pt idx="8573">
                  <c:v>-2.4138590082479898</c:v>
                </c:pt>
                <c:pt idx="8574">
                  <c:v>2.2360042723711699</c:v>
                </c:pt>
                <c:pt idx="8575">
                  <c:v>-1.5745822508735901</c:v>
                </c:pt>
                <c:pt idx="8576">
                  <c:v>-0.83435385310647003</c:v>
                </c:pt>
                <c:pt idx="8577">
                  <c:v>-0.34418779311959502</c:v>
                </c:pt>
                <c:pt idx="8578">
                  <c:v>-2.8172181220251802</c:v>
                </c:pt>
                <c:pt idx="8579">
                  <c:v>4.26973463187249</c:v>
                </c:pt>
                <c:pt idx="8580">
                  <c:v>-1.8074543754839001</c:v>
                </c:pt>
                <c:pt idx="8581">
                  <c:v>4.6026074199573097</c:v>
                </c:pt>
                <c:pt idx="8582">
                  <c:v>5.0337360257541297</c:v>
                </c:pt>
                <c:pt idx="8583">
                  <c:v>-2.6736166338554299</c:v>
                </c:pt>
                <c:pt idx="8584">
                  <c:v>3.9477261985387702</c:v>
                </c:pt>
                <c:pt idx="8585">
                  <c:v>-2.5464077409538102</c:v>
                </c:pt>
                <c:pt idx="8586">
                  <c:v>4.0377446459193198</c:v>
                </c:pt>
                <c:pt idx="8587">
                  <c:v>-2.8310114487265001</c:v>
                </c:pt>
                <c:pt idx="8588">
                  <c:v>-2.2318877813195499</c:v>
                </c:pt>
                <c:pt idx="8589">
                  <c:v>4.2990396058432099</c:v>
                </c:pt>
                <c:pt idx="8590">
                  <c:v>-0.52180790769563701</c:v>
                </c:pt>
                <c:pt idx="8591">
                  <c:v>-3.4611555783430599</c:v>
                </c:pt>
                <c:pt idx="8592">
                  <c:v>5.1662758202440697</c:v>
                </c:pt>
                <c:pt idx="8593">
                  <c:v>-2.4980082125913698</c:v>
                </c:pt>
                <c:pt idx="8594">
                  <c:v>-1.5161104017407001</c:v>
                </c:pt>
                <c:pt idx="8595">
                  <c:v>-2.3473141493347698</c:v>
                </c:pt>
                <c:pt idx="8596">
                  <c:v>-4.0882018143421304</c:v>
                </c:pt>
                <c:pt idx="8597">
                  <c:v>-3.6818688204395298</c:v>
                </c:pt>
                <c:pt idx="8598">
                  <c:v>-2.6356920284484402</c:v>
                </c:pt>
                <c:pt idx="8599">
                  <c:v>-1.33826571882974</c:v>
                </c:pt>
                <c:pt idx="8600">
                  <c:v>-0.356233631608049</c:v>
                </c:pt>
                <c:pt idx="8601">
                  <c:v>-0.87057369103860704</c:v>
                </c:pt>
                <c:pt idx="8602">
                  <c:v>4.83996991209498</c:v>
                </c:pt>
                <c:pt idx="8603">
                  <c:v>-1.3267047957900999</c:v>
                </c:pt>
                <c:pt idx="8604">
                  <c:v>-1.11245358837916</c:v>
                </c:pt>
                <c:pt idx="8605">
                  <c:v>0.30020073777218798</c:v>
                </c:pt>
                <c:pt idx="8606">
                  <c:v>-1.34276061698689</c:v>
                </c:pt>
                <c:pt idx="8607">
                  <c:v>-3.1944507658059802</c:v>
                </c:pt>
                <c:pt idx="8608">
                  <c:v>-2.1246773985480298</c:v>
                </c:pt>
                <c:pt idx="8609">
                  <c:v>-1.03436960497357</c:v>
                </c:pt>
                <c:pt idx="8610">
                  <c:v>3.7428648062958199</c:v>
                </c:pt>
                <c:pt idx="8611">
                  <c:v>-2.7155935205512098</c:v>
                </c:pt>
                <c:pt idx="8612">
                  <c:v>4.8983606501295203</c:v>
                </c:pt>
                <c:pt idx="8613">
                  <c:v>-1.7885450674871901</c:v>
                </c:pt>
                <c:pt idx="8614">
                  <c:v>-3.6028233475153999</c:v>
                </c:pt>
                <c:pt idx="8615">
                  <c:v>-0.92838555540173795</c:v>
                </c:pt>
                <c:pt idx="8616">
                  <c:v>4.8121104332057598</c:v>
                </c:pt>
                <c:pt idx="8617">
                  <c:v>-3.6716231648172299</c:v>
                </c:pt>
                <c:pt idx="8618">
                  <c:v>5.5362298102806298</c:v>
                </c:pt>
                <c:pt idx="8619">
                  <c:v>3.9412885099599699</c:v>
                </c:pt>
                <c:pt idx="8620">
                  <c:v>-4.0292346408461901</c:v>
                </c:pt>
                <c:pt idx="8621">
                  <c:v>-1.3043375634958501</c:v>
                </c:pt>
                <c:pt idx="8622">
                  <c:v>-1.7288898138636399</c:v>
                </c:pt>
                <c:pt idx="8623">
                  <c:v>4.6755850864941602</c:v>
                </c:pt>
                <c:pt idx="8624">
                  <c:v>3.4809843858969298</c:v>
                </c:pt>
                <c:pt idx="8625">
                  <c:v>3.2291761017722802</c:v>
                </c:pt>
                <c:pt idx="8626">
                  <c:v>-2.1358798003734001</c:v>
                </c:pt>
                <c:pt idx="8627">
                  <c:v>-3.1624691757321601</c:v>
                </c:pt>
                <c:pt idx="8628">
                  <c:v>6.9848979042753703</c:v>
                </c:pt>
                <c:pt idx="8629">
                  <c:v>3.2096071953518401</c:v>
                </c:pt>
                <c:pt idx="8630">
                  <c:v>-2.4969647159132302</c:v>
                </c:pt>
                <c:pt idx="8631">
                  <c:v>3.7143569918566102</c:v>
                </c:pt>
                <c:pt idx="8632">
                  <c:v>3.90437310659944</c:v>
                </c:pt>
                <c:pt idx="8633">
                  <c:v>-2.1818236380574798</c:v>
                </c:pt>
                <c:pt idx="8634">
                  <c:v>-2.74232998618178</c:v>
                </c:pt>
                <c:pt idx="8635">
                  <c:v>5.2011789465105904</c:v>
                </c:pt>
                <c:pt idx="8636">
                  <c:v>4.3079255058809203</c:v>
                </c:pt>
                <c:pt idx="8637">
                  <c:v>-1.5316341247849601</c:v>
                </c:pt>
                <c:pt idx="8638">
                  <c:v>-3.7507333457893002</c:v>
                </c:pt>
                <c:pt idx="8639">
                  <c:v>3.7532665393528202</c:v>
                </c:pt>
                <c:pt idx="8640">
                  <c:v>-1.5674142485346001</c:v>
                </c:pt>
                <c:pt idx="8641">
                  <c:v>-0.33820691882599702</c:v>
                </c:pt>
                <c:pt idx="8642">
                  <c:v>-4.6905369219609998</c:v>
                </c:pt>
                <c:pt idx="8643">
                  <c:v>4.55989749840999</c:v>
                </c:pt>
                <c:pt idx="8644">
                  <c:v>5.9695528935992801</c:v>
                </c:pt>
                <c:pt idx="8645">
                  <c:v>5.1353731312982998</c:v>
                </c:pt>
                <c:pt idx="8646">
                  <c:v>3.8393737214764299</c:v>
                </c:pt>
                <c:pt idx="8647">
                  <c:v>-1.26052719002595</c:v>
                </c:pt>
                <c:pt idx="8648">
                  <c:v>3.8330587978032198</c:v>
                </c:pt>
                <c:pt idx="8649">
                  <c:v>5.3654117308223199</c:v>
                </c:pt>
                <c:pt idx="8650">
                  <c:v>-3.2414474658640602</c:v>
                </c:pt>
                <c:pt idx="8651">
                  <c:v>-2.0897459540032401</c:v>
                </c:pt>
                <c:pt idx="8652">
                  <c:v>-3.1013140523828202</c:v>
                </c:pt>
                <c:pt idx="8653">
                  <c:v>-1.9498274829195601</c:v>
                </c:pt>
                <c:pt idx="8654">
                  <c:v>4.2381771270937403</c:v>
                </c:pt>
                <c:pt idx="8655">
                  <c:v>3.6100380550266902</c:v>
                </c:pt>
                <c:pt idx="8656">
                  <c:v>3.2360284497689098</c:v>
                </c:pt>
                <c:pt idx="8657">
                  <c:v>-0.268447214616157</c:v>
                </c:pt>
                <c:pt idx="8658">
                  <c:v>-0.25769693195300902</c:v>
                </c:pt>
                <c:pt idx="8659">
                  <c:v>5.8166495474985096</c:v>
                </c:pt>
                <c:pt idx="8660">
                  <c:v>-1.32044066363233</c:v>
                </c:pt>
                <c:pt idx="8661">
                  <c:v>-2.8896266259021601</c:v>
                </c:pt>
                <c:pt idx="8662">
                  <c:v>-0.56424332127343901</c:v>
                </c:pt>
                <c:pt idx="8663">
                  <c:v>0.44402862225692102</c:v>
                </c:pt>
                <c:pt idx="8664">
                  <c:v>4.0697287805827003</c:v>
                </c:pt>
                <c:pt idx="8665">
                  <c:v>4.6389003834655096</c:v>
                </c:pt>
                <c:pt idx="8666">
                  <c:v>0.154029508773881</c:v>
                </c:pt>
                <c:pt idx="8667">
                  <c:v>-1.19392292896501</c:v>
                </c:pt>
                <c:pt idx="8668">
                  <c:v>-1.50266637821561</c:v>
                </c:pt>
                <c:pt idx="8669">
                  <c:v>-2.1274379540543</c:v>
                </c:pt>
                <c:pt idx="8670">
                  <c:v>0.23338660711645001</c:v>
                </c:pt>
                <c:pt idx="8671">
                  <c:v>4.84619687718377</c:v>
                </c:pt>
                <c:pt idx="8672">
                  <c:v>5.3940969909006702</c:v>
                </c:pt>
                <c:pt idx="8673">
                  <c:v>0.35787827724250498</c:v>
                </c:pt>
                <c:pt idx="8674">
                  <c:v>-0.57262921410314105</c:v>
                </c:pt>
                <c:pt idx="8675">
                  <c:v>-1.58502243210331</c:v>
                </c:pt>
                <c:pt idx="8676">
                  <c:v>-1.1743673243954</c:v>
                </c:pt>
                <c:pt idx="8677">
                  <c:v>3.1774937221751198</c:v>
                </c:pt>
                <c:pt idx="8678">
                  <c:v>-1.4393692763836301</c:v>
                </c:pt>
                <c:pt idx="8679">
                  <c:v>-3.5726346790307799</c:v>
                </c:pt>
                <c:pt idx="8680">
                  <c:v>-3.8094370331948002</c:v>
                </c:pt>
                <c:pt idx="8681">
                  <c:v>-5.3307203951684601</c:v>
                </c:pt>
                <c:pt idx="8682">
                  <c:v>3.8047676239924799</c:v>
                </c:pt>
                <c:pt idx="8683">
                  <c:v>-1.68749210271896</c:v>
                </c:pt>
                <c:pt idx="8684">
                  <c:v>-0.903847186737883</c:v>
                </c:pt>
                <c:pt idx="8685">
                  <c:v>-5.5266870515369097E-2</c:v>
                </c:pt>
                <c:pt idx="8686">
                  <c:v>-3.4628391065576398</c:v>
                </c:pt>
                <c:pt idx="8687">
                  <c:v>-3.0199969382943102</c:v>
                </c:pt>
                <c:pt idx="8688">
                  <c:v>3.87401381920143</c:v>
                </c:pt>
                <c:pt idx="8689">
                  <c:v>4.04304920427598</c:v>
                </c:pt>
                <c:pt idx="8690">
                  <c:v>4.0922540112360801</c:v>
                </c:pt>
                <c:pt idx="8691">
                  <c:v>-1.1425139424387099E-2</c:v>
                </c:pt>
                <c:pt idx="8692">
                  <c:v>-1.5662031804583401</c:v>
                </c:pt>
                <c:pt idx="8693">
                  <c:v>4.1961201901229099</c:v>
                </c:pt>
                <c:pt idx="8694">
                  <c:v>3.3183899581662302</c:v>
                </c:pt>
                <c:pt idx="8695">
                  <c:v>-1.69541173985042</c:v>
                </c:pt>
                <c:pt idx="8696">
                  <c:v>-1.2844250364112</c:v>
                </c:pt>
                <c:pt idx="8697">
                  <c:v>-0.43525035566326098</c:v>
                </c:pt>
                <c:pt idx="8698">
                  <c:v>-1.1922052225775901</c:v>
                </c:pt>
                <c:pt idx="8699">
                  <c:v>-0.61712932350608496</c:v>
                </c:pt>
                <c:pt idx="8700">
                  <c:v>-2.31368926752481</c:v>
                </c:pt>
                <c:pt idx="8701">
                  <c:v>5.6150656884790102</c:v>
                </c:pt>
                <c:pt idx="8702">
                  <c:v>-0.292172889026241</c:v>
                </c:pt>
                <c:pt idx="8703">
                  <c:v>-1.94543992536095</c:v>
                </c:pt>
                <c:pt idx="8704">
                  <c:v>-3.4866277316352998</c:v>
                </c:pt>
                <c:pt idx="8705">
                  <c:v>-1.31588378006113</c:v>
                </c:pt>
                <c:pt idx="8706">
                  <c:v>-2.4333889741488099</c:v>
                </c:pt>
                <c:pt idx="8707">
                  <c:v>-2.9301671872960702</c:v>
                </c:pt>
                <c:pt idx="8708">
                  <c:v>-2.7751589245324499</c:v>
                </c:pt>
                <c:pt idx="8709">
                  <c:v>3.9731563922383502</c:v>
                </c:pt>
                <c:pt idx="8710">
                  <c:v>5.5688942992755299</c:v>
                </c:pt>
                <c:pt idx="8711">
                  <c:v>4.4975633181900303</c:v>
                </c:pt>
                <c:pt idx="8712">
                  <c:v>4.9325631069603304</c:v>
                </c:pt>
                <c:pt idx="8713">
                  <c:v>5.0080941307376197</c:v>
                </c:pt>
                <c:pt idx="8714">
                  <c:v>3.95031180593217</c:v>
                </c:pt>
                <c:pt idx="8715">
                  <c:v>6.4397920949606098</c:v>
                </c:pt>
                <c:pt idx="8716">
                  <c:v>-0.48649854537607501</c:v>
                </c:pt>
                <c:pt idx="8717">
                  <c:v>3.4946816353694601</c:v>
                </c:pt>
                <c:pt idx="8718">
                  <c:v>-0.178299790579318</c:v>
                </c:pt>
                <c:pt idx="8719">
                  <c:v>-0.53253919940379402</c:v>
                </c:pt>
                <c:pt idx="8720">
                  <c:v>-1.87124230245219</c:v>
                </c:pt>
                <c:pt idx="8721">
                  <c:v>-0.45169332850525701</c:v>
                </c:pt>
                <c:pt idx="8722">
                  <c:v>5.0504549716833704</c:v>
                </c:pt>
                <c:pt idx="8723">
                  <c:v>-3.2253523221545999</c:v>
                </c:pt>
                <c:pt idx="8724">
                  <c:v>-1.0435714249871599</c:v>
                </c:pt>
                <c:pt idx="8725">
                  <c:v>-2.1103521228679498</c:v>
                </c:pt>
                <c:pt idx="8726">
                  <c:v>4.8190124468815503</c:v>
                </c:pt>
                <c:pt idx="8727">
                  <c:v>-1.19878400410131</c:v>
                </c:pt>
                <c:pt idx="8728">
                  <c:v>-1.9979594790269399</c:v>
                </c:pt>
                <c:pt idx="8729">
                  <c:v>-2.7557693114041202</c:v>
                </c:pt>
                <c:pt idx="8730">
                  <c:v>4.0472468570219</c:v>
                </c:pt>
                <c:pt idx="8731">
                  <c:v>-0.54632686557805199</c:v>
                </c:pt>
                <c:pt idx="8732">
                  <c:v>5.3491765833065301</c:v>
                </c:pt>
                <c:pt idx="8733">
                  <c:v>4.88004538760344</c:v>
                </c:pt>
                <c:pt idx="8734">
                  <c:v>-2.3774172878702</c:v>
                </c:pt>
                <c:pt idx="8735">
                  <c:v>3.4380441210589701</c:v>
                </c:pt>
                <c:pt idx="8736">
                  <c:v>-1.0020493248461599</c:v>
                </c:pt>
                <c:pt idx="8737">
                  <c:v>-4.0125654392475898</c:v>
                </c:pt>
                <c:pt idx="8738">
                  <c:v>3.9078309526943502</c:v>
                </c:pt>
                <c:pt idx="8739">
                  <c:v>4.8711949454600001</c:v>
                </c:pt>
                <c:pt idx="8740">
                  <c:v>5.0013589631684798</c:v>
                </c:pt>
                <c:pt idx="8741">
                  <c:v>-1.2792948359925</c:v>
                </c:pt>
                <c:pt idx="8742">
                  <c:v>-1.7362369023764599</c:v>
                </c:pt>
                <c:pt idx="8743">
                  <c:v>-2.0139662439957</c:v>
                </c:pt>
                <c:pt idx="8744">
                  <c:v>4.4254894163186904</c:v>
                </c:pt>
                <c:pt idx="8745">
                  <c:v>-2.72629823490997</c:v>
                </c:pt>
                <c:pt idx="8746">
                  <c:v>-2.1270465540825501</c:v>
                </c:pt>
                <c:pt idx="8747">
                  <c:v>-4.75220018350345</c:v>
                </c:pt>
                <c:pt idx="8748">
                  <c:v>-1.6012587824861899</c:v>
                </c:pt>
                <c:pt idx="8749">
                  <c:v>-2.5156583648664701</c:v>
                </c:pt>
                <c:pt idx="8750">
                  <c:v>-3.2720134206471401</c:v>
                </c:pt>
                <c:pt idx="8751">
                  <c:v>3.17394649023394</c:v>
                </c:pt>
                <c:pt idx="8752">
                  <c:v>-0.65228256086667402</c:v>
                </c:pt>
                <c:pt idx="8753">
                  <c:v>-1.02423450980343</c:v>
                </c:pt>
                <c:pt idx="8754">
                  <c:v>5.4329184050404704</c:v>
                </c:pt>
                <c:pt idx="8755">
                  <c:v>-0.200547556135104</c:v>
                </c:pt>
                <c:pt idx="8756">
                  <c:v>4.1699492632053898</c:v>
                </c:pt>
                <c:pt idx="8757">
                  <c:v>-1.18100789843295</c:v>
                </c:pt>
                <c:pt idx="8758">
                  <c:v>-0.83978234096444204</c:v>
                </c:pt>
                <c:pt idx="8759">
                  <c:v>-0.88494120212530403</c:v>
                </c:pt>
                <c:pt idx="8760">
                  <c:v>-1.77156639301008</c:v>
                </c:pt>
                <c:pt idx="8761">
                  <c:v>6.5256138398972503</c:v>
                </c:pt>
                <c:pt idx="8762">
                  <c:v>3.8486799451516598</c:v>
                </c:pt>
                <c:pt idx="8763">
                  <c:v>5.76844094043269</c:v>
                </c:pt>
                <c:pt idx="8764">
                  <c:v>-0.64949437806249</c:v>
                </c:pt>
                <c:pt idx="8765">
                  <c:v>5.6794343459712904</c:v>
                </c:pt>
                <c:pt idx="8766">
                  <c:v>-2.0522047647000399</c:v>
                </c:pt>
                <c:pt idx="8767">
                  <c:v>0.205687888308525</c:v>
                </c:pt>
                <c:pt idx="8768">
                  <c:v>-3.3613559371030299</c:v>
                </c:pt>
                <c:pt idx="8769">
                  <c:v>-0.77704848483133804</c:v>
                </c:pt>
                <c:pt idx="8770">
                  <c:v>-1.66651928335643</c:v>
                </c:pt>
                <c:pt idx="8771">
                  <c:v>-2.5418566783979202</c:v>
                </c:pt>
                <c:pt idx="8772">
                  <c:v>5.0089549474730797</c:v>
                </c:pt>
                <c:pt idx="8773">
                  <c:v>-1.6702331948069</c:v>
                </c:pt>
                <c:pt idx="8774">
                  <c:v>-2.9717026003453202</c:v>
                </c:pt>
                <c:pt idx="8775">
                  <c:v>-2.1399825167930899</c:v>
                </c:pt>
                <c:pt idx="8776">
                  <c:v>5.7568439869920596</c:v>
                </c:pt>
                <c:pt idx="8777">
                  <c:v>4.9787755691684499</c:v>
                </c:pt>
                <c:pt idx="8778">
                  <c:v>-1.56047517552021</c:v>
                </c:pt>
                <c:pt idx="8779">
                  <c:v>-3.06338708084099</c:v>
                </c:pt>
                <c:pt idx="8780">
                  <c:v>4.1302052893701298</c:v>
                </c:pt>
                <c:pt idx="8781">
                  <c:v>-1.1763557853373801</c:v>
                </c:pt>
                <c:pt idx="8782">
                  <c:v>4.7475143722490296</c:v>
                </c:pt>
                <c:pt idx="8783">
                  <c:v>-1.1778307355458899</c:v>
                </c:pt>
                <c:pt idx="8784">
                  <c:v>5.5186055201035398</c:v>
                </c:pt>
                <c:pt idx="8785">
                  <c:v>3.38816699067148</c:v>
                </c:pt>
                <c:pt idx="8786">
                  <c:v>-1.9309378315346399</c:v>
                </c:pt>
                <c:pt idx="8787">
                  <c:v>-2.7834046940468302</c:v>
                </c:pt>
                <c:pt idx="8788">
                  <c:v>5.1611294279604198</c:v>
                </c:pt>
                <c:pt idx="8789">
                  <c:v>-0.80083774630747495</c:v>
                </c:pt>
                <c:pt idx="8790">
                  <c:v>4.0526553194673802</c:v>
                </c:pt>
                <c:pt idx="8791">
                  <c:v>-4.20483839637612</c:v>
                </c:pt>
                <c:pt idx="8792">
                  <c:v>-1.18400579585593</c:v>
                </c:pt>
                <c:pt idx="8793">
                  <c:v>-2.2314414892905701</c:v>
                </c:pt>
                <c:pt idx="8794">
                  <c:v>-1.9906310512699501</c:v>
                </c:pt>
                <c:pt idx="8795">
                  <c:v>-2.9624679992406602</c:v>
                </c:pt>
                <c:pt idx="8796">
                  <c:v>-1.3238188095050001</c:v>
                </c:pt>
                <c:pt idx="8797">
                  <c:v>-2.1628490638693201</c:v>
                </c:pt>
                <c:pt idx="8798">
                  <c:v>-0.95308747125273396</c:v>
                </c:pt>
                <c:pt idx="8799">
                  <c:v>-1.0182391747838599</c:v>
                </c:pt>
                <c:pt idx="8800">
                  <c:v>-1.6736925917685901</c:v>
                </c:pt>
                <c:pt idx="8801">
                  <c:v>0.200328560311163</c:v>
                </c:pt>
                <c:pt idx="8802">
                  <c:v>-2.1197246014341098</c:v>
                </c:pt>
                <c:pt idx="8803">
                  <c:v>-3.3224786798184902</c:v>
                </c:pt>
                <c:pt idx="8804">
                  <c:v>-1.9455028872120199</c:v>
                </c:pt>
                <c:pt idx="8805">
                  <c:v>-0.56711402401740496</c:v>
                </c:pt>
                <c:pt idx="8806">
                  <c:v>3.75641318164522</c:v>
                </c:pt>
                <c:pt idx="8807">
                  <c:v>-1.40847732775333</c:v>
                </c:pt>
                <c:pt idx="8808">
                  <c:v>6.3046504987500596</c:v>
                </c:pt>
                <c:pt idx="8809">
                  <c:v>5.8924041626681101</c:v>
                </c:pt>
                <c:pt idx="8810">
                  <c:v>2.7960997271803301</c:v>
                </c:pt>
                <c:pt idx="8811">
                  <c:v>5.1220860736038798</c:v>
                </c:pt>
                <c:pt idx="8812">
                  <c:v>-3.68588639259479</c:v>
                </c:pt>
                <c:pt idx="8813">
                  <c:v>6.9139906644952198</c:v>
                </c:pt>
                <c:pt idx="8814">
                  <c:v>-3.39171089060302</c:v>
                </c:pt>
                <c:pt idx="8815">
                  <c:v>-3.47434090218171</c:v>
                </c:pt>
                <c:pt idx="8816">
                  <c:v>5.7266736676080399</c:v>
                </c:pt>
                <c:pt idx="8817">
                  <c:v>-3.0091296752748602</c:v>
                </c:pt>
                <c:pt idx="8818">
                  <c:v>5.9745052020017999</c:v>
                </c:pt>
                <c:pt idx="8819">
                  <c:v>3.3335679273973402</c:v>
                </c:pt>
                <c:pt idx="8820">
                  <c:v>-2.6224836718958202</c:v>
                </c:pt>
                <c:pt idx="8821">
                  <c:v>-1.6431014499307099</c:v>
                </c:pt>
                <c:pt idx="8822">
                  <c:v>4.5127883724995499</c:v>
                </c:pt>
                <c:pt idx="8823">
                  <c:v>-2.85219169639393</c:v>
                </c:pt>
                <c:pt idx="8824">
                  <c:v>-2.6883145043543699</c:v>
                </c:pt>
                <c:pt idx="8825">
                  <c:v>4.3921370412235996</c:v>
                </c:pt>
                <c:pt idx="8826">
                  <c:v>3.9360028207175599</c:v>
                </c:pt>
                <c:pt idx="8827">
                  <c:v>4.7118572322714201</c:v>
                </c:pt>
                <c:pt idx="8828">
                  <c:v>-4.1630282045059603</c:v>
                </c:pt>
                <c:pt idx="8829">
                  <c:v>3.17825836370938</c:v>
                </c:pt>
                <c:pt idx="8830">
                  <c:v>-3.0893058736859</c:v>
                </c:pt>
                <c:pt idx="8831">
                  <c:v>-2.0324517362911299</c:v>
                </c:pt>
                <c:pt idx="8832">
                  <c:v>4.5257096723103798</c:v>
                </c:pt>
                <c:pt idx="8833">
                  <c:v>5.1672790261067698</c:v>
                </c:pt>
                <c:pt idx="8834">
                  <c:v>-1.1273193361204701</c:v>
                </c:pt>
                <c:pt idx="8835">
                  <c:v>3.7125318762922199</c:v>
                </c:pt>
                <c:pt idx="8836">
                  <c:v>3.86539870022209</c:v>
                </c:pt>
                <c:pt idx="8837">
                  <c:v>-1.0684446215064201</c:v>
                </c:pt>
                <c:pt idx="8838">
                  <c:v>-3.9532632642955301</c:v>
                </c:pt>
                <c:pt idx="8839">
                  <c:v>-0.69222310062344306</c:v>
                </c:pt>
                <c:pt idx="8840">
                  <c:v>5.3318235504184699</c:v>
                </c:pt>
                <c:pt idx="8841">
                  <c:v>-1.55143093615918</c:v>
                </c:pt>
                <c:pt idx="8842">
                  <c:v>0.11024192142335</c:v>
                </c:pt>
                <c:pt idx="8843">
                  <c:v>4.3472241994907801</c:v>
                </c:pt>
                <c:pt idx="8844">
                  <c:v>-0.28095812272120801</c:v>
                </c:pt>
                <c:pt idx="8845">
                  <c:v>3.33431966959105</c:v>
                </c:pt>
                <c:pt idx="8846">
                  <c:v>5.0096833210055696</c:v>
                </c:pt>
                <c:pt idx="8847">
                  <c:v>-0.49364145110479402</c:v>
                </c:pt>
                <c:pt idx="8848">
                  <c:v>5.71375944641344</c:v>
                </c:pt>
                <c:pt idx="8849">
                  <c:v>-3.5680189049140099</c:v>
                </c:pt>
                <c:pt idx="8850">
                  <c:v>-0.51299091371198802</c:v>
                </c:pt>
                <c:pt idx="8851">
                  <c:v>-1.35253221802343</c:v>
                </c:pt>
                <c:pt idx="8852">
                  <c:v>-1.1902587915877001</c:v>
                </c:pt>
                <c:pt idx="8853">
                  <c:v>-0.68161501096507204</c:v>
                </c:pt>
                <c:pt idx="8854">
                  <c:v>3.9067588938542102</c:v>
                </c:pt>
                <c:pt idx="8855">
                  <c:v>-1.6699497198275499</c:v>
                </c:pt>
                <c:pt idx="8856">
                  <c:v>5.4499284150259202</c:v>
                </c:pt>
                <c:pt idx="8857">
                  <c:v>3.79750749312467</c:v>
                </c:pt>
                <c:pt idx="8858">
                  <c:v>-2.1916182463012501</c:v>
                </c:pt>
                <c:pt idx="8859">
                  <c:v>-3.8573654711912599</c:v>
                </c:pt>
                <c:pt idx="8860">
                  <c:v>4.7344260244242697</c:v>
                </c:pt>
                <c:pt idx="8861">
                  <c:v>-0.76857765023483604</c:v>
                </c:pt>
                <c:pt idx="8862">
                  <c:v>-3.8952204877258798</c:v>
                </c:pt>
                <c:pt idx="8863">
                  <c:v>-0.58901998938925004</c:v>
                </c:pt>
                <c:pt idx="8864">
                  <c:v>-1.58787879626784</c:v>
                </c:pt>
                <c:pt idx="8865">
                  <c:v>-0.824174490359177</c:v>
                </c:pt>
                <c:pt idx="8866">
                  <c:v>3.1664801698895202</c:v>
                </c:pt>
                <c:pt idx="8867">
                  <c:v>-0.82447246959871401</c:v>
                </c:pt>
                <c:pt idx="8868">
                  <c:v>5.6488282784847899</c:v>
                </c:pt>
                <c:pt idx="8869">
                  <c:v>5.4457270722905502</c:v>
                </c:pt>
                <c:pt idx="8870">
                  <c:v>-3.5172760539649399</c:v>
                </c:pt>
                <c:pt idx="8871">
                  <c:v>-1.8644489894609899</c:v>
                </c:pt>
                <c:pt idx="8872">
                  <c:v>5.9089124352242397</c:v>
                </c:pt>
                <c:pt idx="8873">
                  <c:v>-2.1421992064362798</c:v>
                </c:pt>
                <c:pt idx="8874">
                  <c:v>4.7719944414684399</c:v>
                </c:pt>
                <c:pt idx="8875">
                  <c:v>-1.9520062595668399</c:v>
                </c:pt>
                <c:pt idx="8876">
                  <c:v>-1.0873770388914601</c:v>
                </c:pt>
                <c:pt idx="8877">
                  <c:v>-0.87539278403572396</c:v>
                </c:pt>
                <c:pt idx="8878">
                  <c:v>-0.10936886259762001</c:v>
                </c:pt>
                <c:pt idx="8879">
                  <c:v>4.2162190350880904</c:v>
                </c:pt>
                <c:pt idx="8880">
                  <c:v>6.74415700610807</c:v>
                </c:pt>
                <c:pt idx="8881">
                  <c:v>-1.89338246421906</c:v>
                </c:pt>
                <c:pt idx="8882">
                  <c:v>5.6847051407908804</c:v>
                </c:pt>
                <c:pt idx="8883">
                  <c:v>-1.2501966795127301E-2</c:v>
                </c:pt>
                <c:pt idx="8884">
                  <c:v>5.2424601274540104</c:v>
                </c:pt>
                <c:pt idx="8885">
                  <c:v>-2.4896240811069301</c:v>
                </c:pt>
                <c:pt idx="8886">
                  <c:v>-2.49765824527314</c:v>
                </c:pt>
                <c:pt idx="8887">
                  <c:v>-0.92832035980343197</c:v>
                </c:pt>
                <c:pt idx="8888">
                  <c:v>4.0213330807940997</c:v>
                </c:pt>
                <c:pt idx="8889">
                  <c:v>-1.4049820008860301</c:v>
                </c:pt>
                <c:pt idx="8890">
                  <c:v>-3.2882003606480001</c:v>
                </c:pt>
                <c:pt idx="8891">
                  <c:v>-0.55919591775631605</c:v>
                </c:pt>
                <c:pt idx="8892">
                  <c:v>5.4697553771344998</c:v>
                </c:pt>
                <c:pt idx="8893">
                  <c:v>-1.1592863791285499</c:v>
                </c:pt>
                <c:pt idx="8894">
                  <c:v>5.0613128058526904</c:v>
                </c:pt>
                <c:pt idx="8895">
                  <c:v>-0.94351982492469</c:v>
                </c:pt>
                <c:pt idx="8896">
                  <c:v>5.1535582726947098</c:v>
                </c:pt>
                <c:pt idx="8897">
                  <c:v>4.8712543049799697</c:v>
                </c:pt>
                <c:pt idx="8898">
                  <c:v>4.7229927623449202</c:v>
                </c:pt>
                <c:pt idx="8899">
                  <c:v>4.1786586454099597</c:v>
                </c:pt>
                <c:pt idx="8900">
                  <c:v>-2.8842554350295901</c:v>
                </c:pt>
                <c:pt idx="8901">
                  <c:v>-0.41914018774812101</c:v>
                </c:pt>
                <c:pt idx="8902">
                  <c:v>-2.5619571396363501</c:v>
                </c:pt>
                <c:pt idx="8903">
                  <c:v>4.8206816871670997</c:v>
                </c:pt>
                <c:pt idx="8904">
                  <c:v>-1.2706765623534599</c:v>
                </c:pt>
                <c:pt idx="8905">
                  <c:v>-1.69683621849515</c:v>
                </c:pt>
                <c:pt idx="8906">
                  <c:v>4.8097087725077001</c:v>
                </c:pt>
                <c:pt idx="8907">
                  <c:v>-2.1061981068987699</c:v>
                </c:pt>
                <c:pt idx="8908">
                  <c:v>6.8200513358327699</c:v>
                </c:pt>
                <c:pt idx="8909">
                  <c:v>-0.27435920144676501</c:v>
                </c:pt>
                <c:pt idx="8910">
                  <c:v>6.2767910537697</c:v>
                </c:pt>
                <c:pt idx="8911">
                  <c:v>-3.2550805496592798</c:v>
                </c:pt>
                <c:pt idx="8912">
                  <c:v>-2.42150028230675</c:v>
                </c:pt>
                <c:pt idx="8913">
                  <c:v>-1.6365520613961899</c:v>
                </c:pt>
                <c:pt idx="8914">
                  <c:v>-3.8789482482220201</c:v>
                </c:pt>
                <c:pt idx="8915">
                  <c:v>5.3646219524163499</c:v>
                </c:pt>
                <c:pt idx="8916">
                  <c:v>-1.4202877136597201</c:v>
                </c:pt>
                <c:pt idx="8917">
                  <c:v>-2.9277921830379401</c:v>
                </c:pt>
                <c:pt idx="8918">
                  <c:v>-1.9398305500869</c:v>
                </c:pt>
                <c:pt idx="8919">
                  <c:v>5.9877437431229898</c:v>
                </c:pt>
                <c:pt idx="8920">
                  <c:v>-1.74467673732092</c:v>
                </c:pt>
                <c:pt idx="8921">
                  <c:v>-0.75986785735446705</c:v>
                </c:pt>
                <c:pt idx="8922">
                  <c:v>-2.8624299630620298</c:v>
                </c:pt>
                <c:pt idx="8923">
                  <c:v>-1.5866038286125601</c:v>
                </c:pt>
                <c:pt idx="8924">
                  <c:v>3.0130842113165701</c:v>
                </c:pt>
                <c:pt idx="8925">
                  <c:v>-2.4587760800482301</c:v>
                </c:pt>
                <c:pt idx="8926">
                  <c:v>-0.94639336827478204</c:v>
                </c:pt>
                <c:pt idx="8927">
                  <c:v>-0.909746202311977</c:v>
                </c:pt>
                <c:pt idx="8928">
                  <c:v>0.15561818607761499</c:v>
                </c:pt>
                <c:pt idx="8929">
                  <c:v>-0.25014401068223202</c:v>
                </c:pt>
                <c:pt idx="8930">
                  <c:v>3.34384559769798</c:v>
                </c:pt>
                <c:pt idx="8931">
                  <c:v>-3.61956703760861</c:v>
                </c:pt>
                <c:pt idx="8932">
                  <c:v>-2.6535238191002399</c:v>
                </c:pt>
                <c:pt idx="8933">
                  <c:v>-2.2354600179574802</c:v>
                </c:pt>
                <c:pt idx="8934">
                  <c:v>2.8463937664744199</c:v>
                </c:pt>
                <c:pt idx="8935">
                  <c:v>-3.0016066105348602</c:v>
                </c:pt>
                <c:pt idx="8936">
                  <c:v>4.8588941356542499</c:v>
                </c:pt>
                <c:pt idx="8937">
                  <c:v>-1.3925140394232101</c:v>
                </c:pt>
                <c:pt idx="8938">
                  <c:v>-2.2780712000965799</c:v>
                </c:pt>
                <c:pt idx="8939">
                  <c:v>-8.3232677517876205E-2</c:v>
                </c:pt>
                <c:pt idx="8940">
                  <c:v>-0.97964790690712999</c:v>
                </c:pt>
                <c:pt idx="8941">
                  <c:v>-2.8950664343544101</c:v>
                </c:pt>
                <c:pt idx="8942">
                  <c:v>-0.99037021629174404</c:v>
                </c:pt>
                <c:pt idx="8943">
                  <c:v>4.4762314776518402</c:v>
                </c:pt>
                <c:pt idx="8944">
                  <c:v>4.80050870630643</c:v>
                </c:pt>
                <c:pt idx="8945">
                  <c:v>-3.4694120350376298</c:v>
                </c:pt>
                <c:pt idx="8946">
                  <c:v>-1.4483029945027499</c:v>
                </c:pt>
                <c:pt idx="8947">
                  <c:v>5.1547690831311304</c:v>
                </c:pt>
                <c:pt idx="8948">
                  <c:v>-0.75174159163584198</c:v>
                </c:pt>
                <c:pt idx="8949">
                  <c:v>-4.8273934449496796</c:v>
                </c:pt>
                <c:pt idx="8950">
                  <c:v>-1.70366089449837</c:v>
                </c:pt>
                <c:pt idx="8951">
                  <c:v>5.0227454374515004</c:v>
                </c:pt>
                <c:pt idx="8952">
                  <c:v>3.1117321767421</c:v>
                </c:pt>
                <c:pt idx="8953">
                  <c:v>-2.1125683361542</c:v>
                </c:pt>
                <c:pt idx="8954">
                  <c:v>-0.76439905586886803</c:v>
                </c:pt>
                <c:pt idx="8955">
                  <c:v>4.6638055635638</c:v>
                </c:pt>
                <c:pt idx="8956">
                  <c:v>4.0562829423934001</c:v>
                </c:pt>
                <c:pt idx="8957">
                  <c:v>-2.8150942760193298</c:v>
                </c:pt>
                <c:pt idx="8958">
                  <c:v>4.6434358214646299</c:v>
                </c:pt>
                <c:pt idx="8959">
                  <c:v>-2.0722690086873001</c:v>
                </c:pt>
                <c:pt idx="8960">
                  <c:v>-2.19402535799719</c:v>
                </c:pt>
                <c:pt idx="8961">
                  <c:v>-2.3489981437726302</c:v>
                </c:pt>
                <c:pt idx="8962">
                  <c:v>-1.63493756594144</c:v>
                </c:pt>
                <c:pt idx="8963">
                  <c:v>6.1074522555426602</c:v>
                </c:pt>
                <c:pt idx="8964">
                  <c:v>-2.49328482129062</c:v>
                </c:pt>
                <c:pt idx="8965">
                  <c:v>-2.21857423078561</c:v>
                </c:pt>
                <c:pt idx="8966">
                  <c:v>6.8302490573039396</c:v>
                </c:pt>
                <c:pt idx="8967">
                  <c:v>-0.89711662442503504</c:v>
                </c:pt>
                <c:pt idx="8968">
                  <c:v>5.44866249064754</c:v>
                </c:pt>
                <c:pt idx="8969">
                  <c:v>-2.07691959265579</c:v>
                </c:pt>
                <c:pt idx="8970">
                  <c:v>5.4757977677006302</c:v>
                </c:pt>
                <c:pt idx="8971">
                  <c:v>5.7256782622504199</c:v>
                </c:pt>
                <c:pt idx="8972">
                  <c:v>-3.06747923618317</c:v>
                </c:pt>
                <c:pt idx="8973">
                  <c:v>3.7517526435598301</c:v>
                </c:pt>
                <c:pt idx="8974">
                  <c:v>-0.37991248896749102</c:v>
                </c:pt>
                <c:pt idx="8975">
                  <c:v>-3.84991226155518</c:v>
                </c:pt>
                <c:pt idx="8976">
                  <c:v>-0.97434809101966702</c:v>
                </c:pt>
                <c:pt idx="8977">
                  <c:v>-1.151187321469</c:v>
                </c:pt>
                <c:pt idx="8978">
                  <c:v>4.4766335223365497</c:v>
                </c:pt>
                <c:pt idx="8979">
                  <c:v>4.0000674958781399</c:v>
                </c:pt>
                <c:pt idx="8980">
                  <c:v>4.04560887479128</c:v>
                </c:pt>
                <c:pt idx="8981">
                  <c:v>5.8100578997188101</c:v>
                </c:pt>
                <c:pt idx="8982">
                  <c:v>-1.4414518257622599</c:v>
                </c:pt>
                <c:pt idx="8983">
                  <c:v>-5.3278814092552196E-3</c:v>
                </c:pt>
                <c:pt idx="8984">
                  <c:v>3.5569069132298798</c:v>
                </c:pt>
                <c:pt idx="8985">
                  <c:v>-1.01115796476973</c:v>
                </c:pt>
                <c:pt idx="8986">
                  <c:v>3.9035785703999601</c:v>
                </c:pt>
                <c:pt idx="8987">
                  <c:v>6.4216796130691698</c:v>
                </c:pt>
                <c:pt idx="8988">
                  <c:v>-3.6865658912849901</c:v>
                </c:pt>
                <c:pt idx="8989">
                  <c:v>-3.7594453632223401</c:v>
                </c:pt>
                <c:pt idx="8990">
                  <c:v>-1.3506124943932001</c:v>
                </c:pt>
                <c:pt idx="8991">
                  <c:v>-1.5032570485418</c:v>
                </c:pt>
                <c:pt idx="8992">
                  <c:v>-2.8385973352232301</c:v>
                </c:pt>
                <c:pt idx="8993">
                  <c:v>5.9888870437255397</c:v>
                </c:pt>
                <c:pt idx="8994">
                  <c:v>-2.8329233357730099</c:v>
                </c:pt>
                <c:pt idx="8995">
                  <c:v>-3.8128481198277702</c:v>
                </c:pt>
                <c:pt idx="8996">
                  <c:v>4.8692898130645199</c:v>
                </c:pt>
                <c:pt idx="8997">
                  <c:v>3.8977462867410302</c:v>
                </c:pt>
                <c:pt idx="8998">
                  <c:v>-2.6153107423885</c:v>
                </c:pt>
                <c:pt idx="8999">
                  <c:v>-2.38862193347593</c:v>
                </c:pt>
                <c:pt idx="9000">
                  <c:v>-2.3679772144095801</c:v>
                </c:pt>
                <c:pt idx="9001">
                  <c:v>3.5548765606393902</c:v>
                </c:pt>
                <c:pt idx="9002">
                  <c:v>4.18764132389129</c:v>
                </c:pt>
                <c:pt idx="9003">
                  <c:v>-4.6467798545730202E-2</c:v>
                </c:pt>
                <c:pt idx="9004">
                  <c:v>-1.72938947107357</c:v>
                </c:pt>
                <c:pt idx="9005">
                  <c:v>-0.15219938038457401</c:v>
                </c:pt>
                <c:pt idx="9006">
                  <c:v>-1.0575556064827101</c:v>
                </c:pt>
                <c:pt idx="9007">
                  <c:v>-1.92344215714671</c:v>
                </c:pt>
                <c:pt idx="9008">
                  <c:v>0.122606373360959</c:v>
                </c:pt>
                <c:pt idx="9009">
                  <c:v>-2.4687227224963202</c:v>
                </c:pt>
                <c:pt idx="9010">
                  <c:v>-3.50500524842121</c:v>
                </c:pt>
                <c:pt idx="9011">
                  <c:v>4.4816397620590402</c:v>
                </c:pt>
                <c:pt idx="9012">
                  <c:v>-1.3738139579330799</c:v>
                </c:pt>
                <c:pt idx="9013">
                  <c:v>-4.3922339336330101</c:v>
                </c:pt>
                <c:pt idx="9014">
                  <c:v>4.0525288671936401</c:v>
                </c:pt>
                <c:pt idx="9015">
                  <c:v>-1.69355917925195</c:v>
                </c:pt>
                <c:pt idx="9016">
                  <c:v>-3.9122467026966898</c:v>
                </c:pt>
                <c:pt idx="9017">
                  <c:v>1.7369202763933101E-2</c:v>
                </c:pt>
                <c:pt idx="9018">
                  <c:v>-1.83110693551972</c:v>
                </c:pt>
                <c:pt idx="9019">
                  <c:v>-1.69142384648775</c:v>
                </c:pt>
                <c:pt idx="9020">
                  <c:v>5.8436217894632101</c:v>
                </c:pt>
                <c:pt idx="9021">
                  <c:v>-1.42328886378784</c:v>
                </c:pt>
                <c:pt idx="9022">
                  <c:v>-2.2741599498713398</c:v>
                </c:pt>
                <c:pt idx="9023">
                  <c:v>-0.25489552339090998</c:v>
                </c:pt>
                <c:pt idx="9024">
                  <c:v>-1.3664658937805501</c:v>
                </c:pt>
                <c:pt idx="9025">
                  <c:v>4.99908121595755</c:v>
                </c:pt>
                <c:pt idx="9026">
                  <c:v>5.4220286310269596</c:v>
                </c:pt>
                <c:pt idx="9027">
                  <c:v>-1.67085945479057</c:v>
                </c:pt>
                <c:pt idx="9028">
                  <c:v>-1.9949859991902601</c:v>
                </c:pt>
                <c:pt idx="9029">
                  <c:v>-2.4726453205494199</c:v>
                </c:pt>
                <c:pt idx="9030">
                  <c:v>-2.5992896913856001</c:v>
                </c:pt>
                <c:pt idx="9031">
                  <c:v>3.0884430648371399</c:v>
                </c:pt>
                <c:pt idx="9032">
                  <c:v>-0.93958428135508298</c:v>
                </c:pt>
                <c:pt idx="9033">
                  <c:v>4.2426009800164399</c:v>
                </c:pt>
                <c:pt idx="9034">
                  <c:v>3.1496721193742001</c:v>
                </c:pt>
                <c:pt idx="9035">
                  <c:v>3.6242144381022201</c:v>
                </c:pt>
                <c:pt idx="9036">
                  <c:v>0.39854811212888702</c:v>
                </c:pt>
                <c:pt idx="9037">
                  <c:v>-2.0957619688514701</c:v>
                </c:pt>
                <c:pt idx="9038">
                  <c:v>-2.2865242711761802</c:v>
                </c:pt>
                <c:pt idx="9039">
                  <c:v>5.0870694346673098</c:v>
                </c:pt>
                <c:pt idx="9040">
                  <c:v>0.55251560570761404</c:v>
                </c:pt>
                <c:pt idx="9041">
                  <c:v>-1.3824100883383299</c:v>
                </c:pt>
                <c:pt idx="9042">
                  <c:v>-2.5947417290595798</c:v>
                </c:pt>
                <c:pt idx="9043">
                  <c:v>-1.0344860166016101</c:v>
                </c:pt>
                <c:pt idx="9044">
                  <c:v>3.7466216307361999</c:v>
                </c:pt>
                <c:pt idx="9045">
                  <c:v>3.4737068357092999</c:v>
                </c:pt>
                <c:pt idx="9046">
                  <c:v>-3.6183398396506399</c:v>
                </c:pt>
                <c:pt idx="9047">
                  <c:v>3.33620490106797</c:v>
                </c:pt>
                <c:pt idx="9048">
                  <c:v>3.6589008742190798</c:v>
                </c:pt>
                <c:pt idx="9049">
                  <c:v>-1.9521767967802399</c:v>
                </c:pt>
                <c:pt idx="9050">
                  <c:v>3.7646924292709301</c:v>
                </c:pt>
                <c:pt idx="9051">
                  <c:v>3.2134976674963598</c:v>
                </c:pt>
                <c:pt idx="9052">
                  <c:v>6.65160801641216</c:v>
                </c:pt>
                <c:pt idx="9053">
                  <c:v>-3.5959628632951701</c:v>
                </c:pt>
                <c:pt idx="9054">
                  <c:v>4.8300107051401397</c:v>
                </c:pt>
                <c:pt idx="9055">
                  <c:v>-0.77318965962989095</c:v>
                </c:pt>
                <c:pt idx="9056">
                  <c:v>-1.29763486402359</c:v>
                </c:pt>
                <c:pt idx="9057">
                  <c:v>-1.5662207787044999</c:v>
                </c:pt>
                <c:pt idx="9058">
                  <c:v>-2.9950364186732199</c:v>
                </c:pt>
                <c:pt idx="9059">
                  <c:v>4.9279413406829997</c:v>
                </c:pt>
                <c:pt idx="9060">
                  <c:v>4.0333714059124697</c:v>
                </c:pt>
                <c:pt idx="9061">
                  <c:v>-3.0406578705203202</c:v>
                </c:pt>
                <c:pt idx="9062">
                  <c:v>-3.4607673700018999</c:v>
                </c:pt>
                <c:pt idx="9063">
                  <c:v>-3.1562576153484301</c:v>
                </c:pt>
                <c:pt idx="9064">
                  <c:v>0.91270865913908095</c:v>
                </c:pt>
                <c:pt idx="9065">
                  <c:v>-3.4955436034157401</c:v>
                </c:pt>
                <c:pt idx="9066">
                  <c:v>-1.28232655454171</c:v>
                </c:pt>
                <c:pt idx="9067">
                  <c:v>-3.5725693658306401</c:v>
                </c:pt>
                <c:pt idx="9068">
                  <c:v>-1.4213647764828501</c:v>
                </c:pt>
                <c:pt idx="9069">
                  <c:v>4.3434717558455302</c:v>
                </c:pt>
                <c:pt idx="9070">
                  <c:v>-3.0911477007013</c:v>
                </c:pt>
                <c:pt idx="9071">
                  <c:v>4.3771094818403604</c:v>
                </c:pt>
                <c:pt idx="9072">
                  <c:v>3.0812254653657498</c:v>
                </c:pt>
                <c:pt idx="9073">
                  <c:v>-1.40979542699802</c:v>
                </c:pt>
                <c:pt idx="9074">
                  <c:v>4.3053671080311702</c:v>
                </c:pt>
                <c:pt idx="9075">
                  <c:v>-1.0149253307677699</c:v>
                </c:pt>
                <c:pt idx="9076">
                  <c:v>5.29637921540301</c:v>
                </c:pt>
                <c:pt idx="9077">
                  <c:v>4.3179514189638999</c:v>
                </c:pt>
                <c:pt idx="9078">
                  <c:v>5.5451408711240102</c:v>
                </c:pt>
                <c:pt idx="9079">
                  <c:v>-1.51106723671004</c:v>
                </c:pt>
                <c:pt idx="9080">
                  <c:v>-2.8601636767710699</c:v>
                </c:pt>
                <c:pt idx="9081">
                  <c:v>-0.63663671932656796</c:v>
                </c:pt>
                <c:pt idx="9082">
                  <c:v>3.5085995451424399</c:v>
                </c:pt>
                <c:pt idx="9083">
                  <c:v>-1.8876113668111201</c:v>
                </c:pt>
                <c:pt idx="9084">
                  <c:v>-1.8849270686792701</c:v>
                </c:pt>
                <c:pt idx="9085">
                  <c:v>-1.69655263065678</c:v>
                </c:pt>
                <c:pt idx="9086">
                  <c:v>-1.9947433170254201</c:v>
                </c:pt>
                <c:pt idx="9087">
                  <c:v>-2.8309093134362602</c:v>
                </c:pt>
                <c:pt idx="9088">
                  <c:v>-0.65288164466020504</c:v>
                </c:pt>
                <c:pt idx="9089">
                  <c:v>-1.55022128176372</c:v>
                </c:pt>
                <c:pt idx="9090">
                  <c:v>4.7681972926685301</c:v>
                </c:pt>
                <c:pt idx="9091">
                  <c:v>-2.7002757504634798</c:v>
                </c:pt>
                <c:pt idx="9092">
                  <c:v>2.5834073516404801</c:v>
                </c:pt>
                <c:pt idx="9093">
                  <c:v>-3.7887970864800899</c:v>
                </c:pt>
                <c:pt idx="9094">
                  <c:v>-1.2288030543634101</c:v>
                </c:pt>
                <c:pt idx="9095">
                  <c:v>-1.2736059963419499</c:v>
                </c:pt>
                <c:pt idx="9096">
                  <c:v>6.2222809658466796</c:v>
                </c:pt>
                <c:pt idx="9097">
                  <c:v>-1.7908841337049699</c:v>
                </c:pt>
                <c:pt idx="9098">
                  <c:v>-2.0155839101253701</c:v>
                </c:pt>
                <c:pt idx="9099">
                  <c:v>5.7488875583996899</c:v>
                </c:pt>
                <c:pt idx="9100">
                  <c:v>-2.58957126331552E-2</c:v>
                </c:pt>
                <c:pt idx="9101">
                  <c:v>-0.78353392232166097</c:v>
                </c:pt>
                <c:pt idx="9102">
                  <c:v>-2.9373941504864902</c:v>
                </c:pt>
                <c:pt idx="9103">
                  <c:v>-2.29205937442548</c:v>
                </c:pt>
                <c:pt idx="9104">
                  <c:v>-1.23080873378942</c:v>
                </c:pt>
                <c:pt idx="9105">
                  <c:v>4.1920135646512797</c:v>
                </c:pt>
                <c:pt idx="9106">
                  <c:v>-1.27817092181244</c:v>
                </c:pt>
                <c:pt idx="9107">
                  <c:v>6.2395660149110297</c:v>
                </c:pt>
                <c:pt idx="9108">
                  <c:v>-2.58966060883668</c:v>
                </c:pt>
                <c:pt idx="9109">
                  <c:v>4.0559282690883798</c:v>
                </c:pt>
                <c:pt idx="9110">
                  <c:v>-0.49543557473126199</c:v>
                </c:pt>
                <c:pt idx="9111">
                  <c:v>-1.20533452273293</c:v>
                </c:pt>
                <c:pt idx="9112">
                  <c:v>-2.62124553963262</c:v>
                </c:pt>
                <c:pt idx="9113">
                  <c:v>6.0511726485719501</c:v>
                </c:pt>
                <c:pt idx="9114">
                  <c:v>-1.81767707378624</c:v>
                </c:pt>
                <c:pt idx="9115">
                  <c:v>-3.29189918928693</c:v>
                </c:pt>
                <c:pt idx="9116">
                  <c:v>4.1690858974033604</c:v>
                </c:pt>
                <c:pt idx="9117">
                  <c:v>3.7184435838386198</c:v>
                </c:pt>
                <c:pt idx="9118">
                  <c:v>-1.76863259339173</c:v>
                </c:pt>
                <c:pt idx="9119">
                  <c:v>-1.8045273804834301</c:v>
                </c:pt>
                <c:pt idx="9120">
                  <c:v>7.4926581628877997E-3</c:v>
                </c:pt>
                <c:pt idx="9121">
                  <c:v>5.4823299870772004</c:v>
                </c:pt>
                <c:pt idx="9122">
                  <c:v>-1.6804800897935099</c:v>
                </c:pt>
                <c:pt idx="9123">
                  <c:v>-2.4580411477909299</c:v>
                </c:pt>
                <c:pt idx="9124">
                  <c:v>-1.4048869293697299</c:v>
                </c:pt>
                <c:pt idx="9125">
                  <c:v>-1.5200224354590699</c:v>
                </c:pt>
                <c:pt idx="9126">
                  <c:v>-0.36896121657835801</c:v>
                </c:pt>
                <c:pt idx="9127">
                  <c:v>3.8582802298035102</c:v>
                </c:pt>
                <c:pt idx="9128">
                  <c:v>-2.9613101786202898</c:v>
                </c:pt>
                <c:pt idx="9129">
                  <c:v>-7.8568825585677099E-2</c:v>
                </c:pt>
                <c:pt idx="9130">
                  <c:v>4.6266799116522002</c:v>
                </c:pt>
                <c:pt idx="9131">
                  <c:v>-2.9829791626787698</c:v>
                </c:pt>
                <c:pt idx="9132">
                  <c:v>6.1022118201098898</c:v>
                </c:pt>
                <c:pt idx="9133">
                  <c:v>3.3097352814176499</c:v>
                </c:pt>
                <c:pt idx="9134">
                  <c:v>-1.55617914472767</c:v>
                </c:pt>
                <c:pt idx="9135">
                  <c:v>-3.2633903243409801</c:v>
                </c:pt>
                <c:pt idx="9136">
                  <c:v>5.0708068844812697</c:v>
                </c:pt>
                <c:pt idx="9137">
                  <c:v>-2.4494196948449898</c:v>
                </c:pt>
                <c:pt idx="9138">
                  <c:v>3.0186903161466998</c:v>
                </c:pt>
                <c:pt idx="9139">
                  <c:v>-1.51371335641452</c:v>
                </c:pt>
                <c:pt idx="9140">
                  <c:v>-1.8936659237934299</c:v>
                </c:pt>
                <c:pt idx="9141">
                  <c:v>-2.1955355530294498</c:v>
                </c:pt>
                <c:pt idx="9142">
                  <c:v>-2.3331155319748702</c:v>
                </c:pt>
                <c:pt idx="9143">
                  <c:v>-1.71215283429703</c:v>
                </c:pt>
                <c:pt idx="9144">
                  <c:v>4.3852329547056703</c:v>
                </c:pt>
                <c:pt idx="9145">
                  <c:v>2.8106002554118499</c:v>
                </c:pt>
                <c:pt idx="9146">
                  <c:v>-2.6883252213358002</c:v>
                </c:pt>
                <c:pt idx="9147">
                  <c:v>5.0935187264751702</c:v>
                </c:pt>
                <c:pt idx="9148">
                  <c:v>-2.7211260067205401</c:v>
                </c:pt>
                <c:pt idx="9149">
                  <c:v>-1.5394032884253901</c:v>
                </c:pt>
                <c:pt idx="9150">
                  <c:v>-3.6944045085094599</c:v>
                </c:pt>
                <c:pt idx="9151">
                  <c:v>-0.44284112190855501</c:v>
                </c:pt>
                <c:pt idx="9152">
                  <c:v>-1.42239680389926</c:v>
                </c:pt>
                <c:pt idx="9153">
                  <c:v>4.2076701856204402</c:v>
                </c:pt>
                <c:pt idx="9154">
                  <c:v>5.24756427684469</c:v>
                </c:pt>
                <c:pt idx="9155">
                  <c:v>-0.22729699064862299</c:v>
                </c:pt>
                <c:pt idx="9156">
                  <c:v>6.0771289318183896</c:v>
                </c:pt>
                <c:pt idx="9157">
                  <c:v>-1.3410352430588299</c:v>
                </c:pt>
                <c:pt idx="9158">
                  <c:v>-0.86908865420452497</c:v>
                </c:pt>
                <c:pt idx="9159">
                  <c:v>-2.4304223808178</c:v>
                </c:pt>
                <c:pt idx="9160">
                  <c:v>-1.6211283833308201</c:v>
                </c:pt>
                <c:pt idx="9161">
                  <c:v>5.47417689859767</c:v>
                </c:pt>
                <c:pt idx="9162">
                  <c:v>-1.53524355672118</c:v>
                </c:pt>
                <c:pt idx="9163">
                  <c:v>3.9425719433934101</c:v>
                </c:pt>
                <c:pt idx="9164">
                  <c:v>-0.90454369143114199</c:v>
                </c:pt>
                <c:pt idx="9165">
                  <c:v>-2.0734996162892001</c:v>
                </c:pt>
                <c:pt idx="9166">
                  <c:v>-2.1287515583404102</c:v>
                </c:pt>
                <c:pt idx="9167">
                  <c:v>-3.3516645929156099</c:v>
                </c:pt>
                <c:pt idx="9168">
                  <c:v>4.5393560686265699</c:v>
                </c:pt>
                <c:pt idx="9169">
                  <c:v>-1.0470528373508601</c:v>
                </c:pt>
                <c:pt idx="9170">
                  <c:v>4.9193702365034504</c:v>
                </c:pt>
                <c:pt idx="9171">
                  <c:v>0.17877549641687199</c:v>
                </c:pt>
                <c:pt idx="9172">
                  <c:v>-0.32612002338810903</c:v>
                </c:pt>
                <c:pt idx="9173">
                  <c:v>-1.8680332456480799</c:v>
                </c:pt>
                <c:pt idx="9174">
                  <c:v>-1.7113711646376299</c:v>
                </c:pt>
                <c:pt idx="9175">
                  <c:v>-3.51339749938243</c:v>
                </c:pt>
                <c:pt idx="9176">
                  <c:v>-1.93269878059836</c:v>
                </c:pt>
                <c:pt idx="9177">
                  <c:v>-1.62126056450192</c:v>
                </c:pt>
                <c:pt idx="9178">
                  <c:v>4.3310496688196496</c:v>
                </c:pt>
                <c:pt idx="9179">
                  <c:v>-1.08190100100618</c:v>
                </c:pt>
                <c:pt idx="9180">
                  <c:v>4.0657727349918797</c:v>
                </c:pt>
                <c:pt idx="9181">
                  <c:v>-3.4574466993874799</c:v>
                </c:pt>
                <c:pt idx="9182">
                  <c:v>-2.1243778137285498</c:v>
                </c:pt>
                <c:pt idx="9183">
                  <c:v>-2.8950207213071799</c:v>
                </c:pt>
                <c:pt idx="9184">
                  <c:v>-0.43027301770997101</c:v>
                </c:pt>
                <c:pt idx="9185">
                  <c:v>-0.199616760437825</c:v>
                </c:pt>
                <c:pt idx="9186">
                  <c:v>-1.5562292346259201</c:v>
                </c:pt>
                <c:pt idx="9187">
                  <c:v>-3.2912792406192501</c:v>
                </c:pt>
                <c:pt idx="9188">
                  <c:v>-0.95919736353488505</c:v>
                </c:pt>
                <c:pt idx="9189">
                  <c:v>-0.63947304090618395</c:v>
                </c:pt>
                <c:pt idx="9190">
                  <c:v>-2.03140856376849</c:v>
                </c:pt>
                <c:pt idx="9191">
                  <c:v>2.87302465100829</c:v>
                </c:pt>
                <c:pt idx="9192">
                  <c:v>-2.8047002162221899</c:v>
                </c:pt>
                <c:pt idx="9193">
                  <c:v>-1.7570625717130299</c:v>
                </c:pt>
                <c:pt idx="9194">
                  <c:v>-1.68314130410143</c:v>
                </c:pt>
                <c:pt idx="9195">
                  <c:v>-2.8095292394381399</c:v>
                </c:pt>
                <c:pt idx="9196">
                  <c:v>3.1515908057931101</c:v>
                </c:pt>
                <c:pt idx="9197">
                  <c:v>4.0837702356540797</c:v>
                </c:pt>
                <c:pt idx="9198">
                  <c:v>-0.36302722124331299</c:v>
                </c:pt>
                <c:pt idx="9199">
                  <c:v>0.14588956200316699</c:v>
                </c:pt>
                <c:pt idx="9200">
                  <c:v>5.22644992675158</c:v>
                </c:pt>
                <c:pt idx="9201">
                  <c:v>4.3510452233474597</c:v>
                </c:pt>
                <c:pt idx="9202">
                  <c:v>-2.5989171735464298</c:v>
                </c:pt>
                <c:pt idx="9203">
                  <c:v>3.9589418323151899</c:v>
                </c:pt>
                <c:pt idx="9204">
                  <c:v>-2.7333503592506201</c:v>
                </c:pt>
                <c:pt idx="9205">
                  <c:v>-3.7864219241377102</c:v>
                </c:pt>
                <c:pt idx="9206">
                  <c:v>3.60016877617567</c:v>
                </c:pt>
                <c:pt idx="9207">
                  <c:v>-1.81858334197049</c:v>
                </c:pt>
                <c:pt idx="9208">
                  <c:v>-0.61532771137279596</c:v>
                </c:pt>
                <c:pt idx="9209">
                  <c:v>-2.3179383547843502</c:v>
                </c:pt>
                <c:pt idx="9210">
                  <c:v>-2.6373805228080101</c:v>
                </c:pt>
                <c:pt idx="9211">
                  <c:v>-2.1194636145647299</c:v>
                </c:pt>
                <c:pt idx="9212">
                  <c:v>4.7742804465558502</c:v>
                </c:pt>
                <c:pt idx="9213">
                  <c:v>-1.5339314514267799</c:v>
                </c:pt>
                <c:pt idx="9214">
                  <c:v>3.9003281475542702</c:v>
                </c:pt>
                <c:pt idx="9215">
                  <c:v>-3.0611114040512701</c:v>
                </c:pt>
                <c:pt idx="9216">
                  <c:v>6.5534168705084603</c:v>
                </c:pt>
                <c:pt idx="9217">
                  <c:v>-1.9836615978349399</c:v>
                </c:pt>
                <c:pt idx="9218">
                  <c:v>-2.88402297486883</c:v>
                </c:pt>
                <c:pt idx="9219">
                  <c:v>-2.4800054520756301</c:v>
                </c:pt>
                <c:pt idx="9220">
                  <c:v>-1.9634340096015599</c:v>
                </c:pt>
                <c:pt idx="9221">
                  <c:v>3.7803261507439001</c:v>
                </c:pt>
                <c:pt idx="9222">
                  <c:v>-1.9959610572397399</c:v>
                </c:pt>
                <c:pt idx="9223">
                  <c:v>-0.62562109422349299</c:v>
                </c:pt>
                <c:pt idx="9224">
                  <c:v>4.2806126364457198</c:v>
                </c:pt>
                <c:pt idx="9225">
                  <c:v>-3.1370413278784</c:v>
                </c:pt>
                <c:pt idx="9226">
                  <c:v>-0.57411920391323901</c:v>
                </c:pt>
                <c:pt idx="9227">
                  <c:v>5.6426586685629996</c:v>
                </c:pt>
                <c:pt idx="9228">
                  <c:v>-2.2472590184463699</c:v>
                </c:pt>
                <c:pt idx="9229">
                  <c:v>5.2803007770583603</c:v>
                </c:pt>
                <c:pt idx="9230">
                  <c:v>0.221717481912452</c:v>
                </c:pt>
                <c:pt idx="9231">
                  <c:v>-1.7447571885381901</c:v>
                </c:pt>
                <c:pt idx="9232">
                  <c:v>-0.52681111149461401</c:v>
                </c:pt>
                <c:pt idx="9233">
                  <c:v>5.6635633252077202</c:v>
                </c:pt>
                <c:pt idx="9234">
                  <c:v>-0.75565247041527095</c:v>
                </c:pt>
                <c:pt idx="9235">
                  <c:v>4.0296385176159104</c:v>
                </c:pt>
                <c:pt idx="9236">
                  <c:v>-3.1889903688788901</c:v>
                </c:pt>
                <c:pt idx="9237">
                  <c:v>5.1840732679628001</c:v>
                </c:pt>
                <c:pt idx="9238">
                  <c:v>-1.5506050303465799</c:v>
                </c:pt>
                <c:pt idx="9239">
                  <c:v>3.6394021387697801</c:v>
                </c:pt>
                <c:pt idx="9240">
                  <c:v>2.62590706593565</c:v>
                </c:pt>
                <c:pt idx="9241">
                  <c:v>-2.01994576535763</c:v>
                </c:pt>
                <c:pt idx="9242">
                  <c:v>-0.57642692788029903</c:v>
                </c:pt>
                <c:pt idx="9243">
                  <c:v>-2.3395476823590302</c:v>
                </c:pt>
                <c:pt idx="9244">
                  <c:v>-2.2714521006183799</c:v>
                </c:pt>
                <c:pt idx="9245">
                  <c:v>-1.0142290885474901</c:v>
                </c:pt>
                <c:pt idx="9246">
                  <c:v>3.5466585219668398</c:v>
                </c:pt>
                <c:pt idx="9247">
                  <c:v>-1.97760667201955</c:v>
                </c:pt>
                <c:pt idx="9248">
                  <c:v>4.8183150540807302</c:v>
                </c:pt>
                <c:pt idx="9249">
                  <c:v>4.6005686346608803</c:v>
                </c:pt>
                <c:pt idx="9250">
                  <c:v>-1.1299237254349701</c:v>
                </c:pt>
                <c:pt idx="9251">
                  <c:v>4.4835856009833996</c:v>
                </c:pt>
                <c:pt idx="9252">
                  <c:v>-0.43381273022592598</c:v>
                </c:pt>
                <c:pt idx="9253">
                  <c:v>5.13962585412024</c:v>
                </c:pt>
                <c:pt idx="9254">
                  <c:v>-0.668461066833553</c:v>
                </c:pt>
                <c:pt idx="9255">
                  <c:v>-1.5632537154477599</c:v>
                </c:pt>
                <c:pt idx="9256">
                  <c:v>-0.167401980249514</c:v>
                </c:pt>
                <c:pt idx="9257">
                  <c:v>3.3826481065558198</c:v>
                </c:pt>
                <c:pt idx="9258">
                  <c:v>-2.57724432279079</c:v>
                </c:pt>
                <c:pt idx="9259">
                  <c:v>-1.3014025517051999</c:v>
                </c:pt>
                <c:pt idx="9260">
                  <c:v>4.4453138531938299</c:v>
                </c:pt>
                <c:pt idx="9261">
                  <c:v>-2.5620730524372402</c:v>
                </c:pt>
                <c:pt idx="9262">
                  <c:v>-1.5198759219947799</c:v>
                </c:pt>
                <c:pt idx="9263">
                  <c:v>-1.15995533520779</c:v>
                </c:pt>
                <c:pt idx="9264">
                  <c:v>4.79460878906698</c:v>
                </c:pt>
                <c:pt idx="9265">
                  <c:v>0.31988027850237</c:v>
                </c:pt>
                <c:pt idx="9266">
                  <c:v>-2.1848574165570902</c:v>
                </c:pt>
                <c:pt idx="9267">
                  <c:v>-3.1342694238214901</c:v>
                </c:pt>
                <c:pt idx="9268">
                  <c:v>4.9353271141964701</c:v>
                </c:pt>
                <c:pt idx="9269">
                  <c:v>-0.66143797279894401</c:v>
                </c:pt>
                <c:pt idx="9270">
                  <c:v>-2.7596100218956998</c:v>
                </c:pt>
                <c:pt idx="9271">
                  <c:v>-1.9667509247003301</c:v>
                </c:pt>
                <c:pt idx="9272">
                  <c:v>4.1147010442472798</c:v>
                </c:pt>
                <c:pt idx="9273">
                  <c:v>-1.4203825147346201</c:v>
                </c:pt>
                <c:pt idx="9274">
                  <c:v>4.2909313680050003</c:v>
                </c:pt>
                <c:pt idx="9275">
                  <c:v>-1.5561067468905101</c:v>
                </c:pt>
                <c:pt idx="9276">
                  <c:v>-0.728425316175767</c:v>
                </c:pt>
                <c:pt idx="9277">
                  <c:v>6.1717672622505297</c:v>
                </c:pt>
                <c:pt idx="9278">
                  <c:v>5.0423023515643299</c:v>
                </c:pt>
                <c:pt idx="9279">
                  <c:v>4.9754588219358702</c:v>
                </c:pt>
                <c:pt idx="9280">
                  <c:v>3.3023466682275999</c:v>
                </c:pt>
                <c:pt idx="9281">
                  <c:v>-0.38911750144732399</c:v>
                </c:pt>
                <c:pt idx="9282">
                  <c:v>5.0436155047223998</c:v>
                </c:pt>
                <c:pt idx="9283">
                  <c:v>4.08886074457447</c:v>
                </c:pt>
                <c:pt idx="9284">
                  <c:v>4.6245449687348597</c:v>
                </c:pt>
                <c:pt idx="9285">
                  <c:v>-0.33216314800111602</c:v>
                </c:pt>
                <c:pt idx="9286">
                  <c:v>-3.0119164863482499</c:v>
                </c:pt>
                <c:pt idx="9287">
                  <c:v>-2.4153465746958198</c:v>
                </c:pt>
                <c:pt idx="9288">
                  <c:v>5.6058028914090903</c:v>
                </c:pt>
                <c:pt idx="9289">
                  <c:v>4.7009269341449098</c:v>
                </c:pt>
                <c:pt idx="9290">
                  <c:v>-2.99398089064398</c:v>
                </c:pt>
                <c:pt idx="9291">
                  <c:v>4.5121382510849504</c:v>
                </c:pt>
                <c:pt idx="9292">
                  <c:v>-0.40078079225543001</c:v>
                </c:pt>
                <c:pt idx="9293">
                  <c:v>-2.50750607394854</c:v>
                </c:pt>
                <c:pt idx="9294">
                  <c:v>-1.3573982145133101</c:v>
                </c:pt>
                <c:pt idx="9295">
                  <c:v>-2.3610549241105301</c:v>
                </c:pt>
                <c:pt idx="9296">
                  <c:v>-1.63613982030941</c:v>
                </c:pt>
                <c:pt idx="9297">
                  <c:v>-2.2042580771094702</c:v>
                </c:pt>
                <c:pt idx="9298">
                  <c:v>-3.3455341336718001</c:v>
                </c:pt>
                <c:pt idx="9299">
                  <c:v>3.8265087710111798</c:v>
                </c:pt>
                <c:pt idx="9300">
                  <c:v>3.5238442164678698</c:v>
                </c:pt>
                <c:pt idx="9301">
                  <c:v>3.8704095933901201</c:v>
                </c:pt>
                <c:pt idx="9302">
                  <c:v>-0.87875573209393898</c:v>
                </c:pt>
                <c:pt idx="9303">
                  <c:v>3.1518325816359298</c:v>
                </c:pt>
                <c:pt idx="9304">
                  <c:v>-0.59149678868269395</c:v>
                </c:pt>
                <c:pt idx="9305">
                  <c:v>-1.0652711294103601</c:v>
                </c:pt>
                <c:pt idx="9306">
                  <c:v>-2.43174696583102</c:v>
                </c:pt>
                <c:pt idx="9307">
                  <c:v>-1.05715151516106</c:v>
                </c:pt>
                <c:pt idx="9308">
                  <c:v>-1.6880920635027701</c:v>
                </c:pt>
                <c:pt idx="9309">
                  <c:v>0.45674604116067202</c:v>
                </c:pt>
                <c:pt idx="9310">
                  <c:v>3.9089250502652702</c:v>
                </c:pt>
                <c:pt idx="9311">
                  <c:v>-1.38594099055468</c:v>
                </c:pt>
                <c:pt idx="9312">
                  <c:v>-3.1598727323542</c:v>
                </c:pt>
                <c:pt idx="9313">
                  <c:v>-1.1011480371329101</c:v>
                </c:pt>
                <c:pt idx="9314">
                  <c:v>-0.17651042276185699</c:v>
                </c:pt>
                <c:pt idx="9315">
                  <c:v>4.2866575144253698</c:v>
                </c:pt>
                <c:pt idx="9316">
                  <c:v>3.5252514807260602</c:v>
                </c:pt>
                <c:pt idx="9317">
                  <c:v>-3.20341589680796</c:v>
                </c:pt>
                <c:pt idx="9318">
                  <c:v>-0.87087303998878796</c:v>
                </c:pt>
                <c:pt idx="9319">
                  <c:v>-2.4801000099969399</c:v>
                </c:pt>
                <c:pt idx="9320">
                  <c:v>-2.5695052540194401</c:v>
                </c:pt>
                <c:pt idx="9321">
                  <c:v>-1.1241295000614999</c:v>
                </c:pt>
                <c:pt idx="9322">
                  <c:v>-2.9398685209454598</c:v>
                </c:pt>
                <c:pt idx="9323">
                  <c:v>4.08315229263067</c:v>
                </c:pt>
                <c:pt idx="9324">
                  <c:v>-2.9201676543644699</c:v>
                </c:pt>
                <c:pt idx="9325">
                  <c:v>-1.8617914715877499</c:v>
                </c:pt>
                <c:pt idx="9326">
                  <c:v>-2.59080325713912</c:v>
                </c:pt>
                <c:pt idx="9327">
                  <c:v>-1.0580462868003699</c:v>
                </c:pt>
                <c:pt idx="9328">
                  <c:v>-5.1924378844233496</c:v>
                </c:pt>
                <c:pt idx="9329">
                  <c:v>3.6695568146245399</c:v>
                </c:pt>
                <c:pt idx="9330">
                  <c:v>-0.83468825321085904</c:v>
                </c:pt>
                <c:pt idx="9331">
                  <c:v>-3.2641128841666598</c:v>
                </c:pt>
                <c:pt idx="9332">
                  <c:v>4.2539627277831498</c:v>
                </c:pt>
                <c:pt idx="9333">
                  <c:v>-3.9144647692631298</c:v>
                </c:pt>
                <c:pt idx="9334">
                  <c:v>-1.3742112066810399</c:v>
                </c:pt>
                <c:pt idx="9335">
                  <c:v>2.99308911250314</c:v>
                </c:pt>
                <c:pt idx="9336">
                  <c:v>-1.56984761509117</c:v>
                </c:pt>
                <c:pt idx="9337">
                  <c:v>-1.00753893832553</c:v>
                </c:pt>
                <c:pt idx="9338">
                  <c:v>-1.1789687531352699</c:v>
                </c:pt>
                <c:pt idx="9339">
                  <c:v>-0.698483151200606</c:v>
                </c:pt>
                <c:pt idx="9340">
                  <c:v>3.6867321897582501</c:v>
                </c:pt>
                <c:pt idx="9341">
                  <c:v>2.7668985495115002</c:v>
                </c:pt>
                <c:pt idx="9342">
                  <c:v>-2.5049843456254601</c:v>
                </c:pt>
                <c:pt idx="9343">
                  <c:v>3.4676572615166101</c:v>
                </c:pt>
                <c:pt idx="9344">
                  <c:v>-2.7034733591659501</c:v>
                </c:pt>
                <c:pt idx="9345">
                  <c:v>4.0253647904158196</c:v>
                </c:pt>
                <c:pt idx="9346">
                  <c:v>-2.9503417816208302</c:v>
                </c:pt>
                <c:pt idx="9347">
                  <c:v>-3.6189051778571701</c:v>
                </c:pt>
                <c:pt idx="9348">
                  <c:v>-3.8404210321986798</c:v>
                </c:pt>
                <c:pt idx="9349">
                  <c:v>-1.5036855634668</c:v>
                </c:pt>
                <c:pt idx="9350">
                  <c:v>4.1074315287927003</c:v>
                </c:pt>
                <c:pt idx="9351">
                  <c:v>-2.0706520205708299</c:v>
                </c:pt>
                <c:pt idx="9352">
                  <c:v>4.55924596249654</c:v>
                </c:pt>
                <c:pt idx="9353">
                  <c:v>3.4207724720723802</c:v>
                </c:pt>
                <c:pt idx="9354">
                  <c:v>-0.92506356345183505</c:v>
                </c:pt>
                <c:pt idx="9355">
                  <c:v>5.14030256877101</c:v>
                </c:pt>
                <c:pt idx="9356">
                  <c:v>4.6173573669167398</c:v>
                </c:pt>
                <c:pt idx="9357">
                  <c:v>-3.05144374723284</c:v>
                </c:pt>
                <c:pt idx="9358">
                  <c:v>-2.6087936746093199</c:v>
                </c:pt>
                <c:pt idx="9359">
                  <c:v>-2.5587052862453001</c:v>
                </c:pt>
                <c:pt idx="9360">
                  <c:v>-3.2738681601136101</c:v>
                </c:pt>
                <c:pt idx="9361">
                  <c:v>-2.9994776431246102</c:v>
                </c:pt>
                <c:pt idx="9362">
                  <c:v>-2.1842691909538399</c:v>
                </c:pt>
                <c:pt idx="9363">
                  <c:v>-2.1485616282710698</c:v>
                </c:pt>
                <c:pt idx="9364">
                  <c:v>1.47302985929869E-2</c:v>
                </c:pt>
                <c:pt idx="9365">
                  <c:v>-2.4608281170635502</c:v>
                </c:pt>
                <c:pt idx="9366">
                  <c:v>-0.93379840340588305</c:v>
                </c:pt>
                <c:pt idx="9367">
                  <c:v>-3.5731001508028299</c:v>
                </c:pt>
                <c:pt idx="9368">
                  <c:v>4.7905797242360899</c:v>
                </c:pt>
                <c:pt idx="9369">
                  <c:v>-4.4554332184281096</c:v>
                </c:pt>
                <c:pt idx="9370">
                  <c:v>-1.1109502013053301</c:v>
                </c:pt>
                <c:pt idx="9371">
                  <c:v>3.3767017843518201</c:v>
                </c:pt>
                <c:pt idx="9372">
                  <c:v>3.15755593213466</c:v>
                </c:pt>
                <c:pt idx="9373">
                  <c:v>3.4300564768570498</c:v>
                </c:pt>
                <c:pt idx="9374">
                  <c:v>3.5603169801589001</c:v>
                </c:pt>
                <c:pt idx="9375">
                  <c:v>-3.56074064962361</c:v>
                </c:pt>
                <c:pt idx="9376">
                  <c:v>0.512464102899305</c:v>
                </c:pt>
                <c:pt idx="9377">
                  <c:v>4.3523901178945499</c:v>
                </c:pt>
                <c:pt idx="9378">
                  <c:v>4.66343057062016</c:v>
                </c:pt>
                <c:pt idx="9379">
                  <c:v>-0.26038418877668401</c:v>
                </c:pt>
                <c:pt idx="9380">
                  <c:v>-2.1304827119840799</c:v>
                </c:pt>
                <c:pt idx="9381">
                  <c:v>-2.5533430113020801</c:v>
                </c:pt>
                <c:pt idx="9382">
                  <c:v>-0.120555467617116</c:v>
                </c:pt>
                <c:pt idx="9383">
                  <c:v>-2.1672309514908998</c:v>
                </c:pt>
                <c:pt idx="9384">
                  <c:v>6.6563314323679803</c:v>
                </c:pt>
                <c:pt idx="9385">
                  <c:v>-2.0282788715498201</c:v>
                </c:pt>
                <c:pt idx="9386">
                  <c:v>3.1902526852268603E-2</c:v>
                </c:pt>
                <c:pt idx="9387">
                  <c:v>-1.4091300281200401</c:v>
                </c:pt>
                <c:pt idx="9388">
                  <c:v>4.0798742991790098</c:v>
                </c:pt>
                <c:pt idx="9389">
                  <c:v>-0.82917607952804395</c:v>
                </c:pt>
                <c:pt idx="9390">
                  <c:v>-1.7947370839912899</c:v>
                </c:pt>
                <c:pt idx="9391">
                  <c:v>-2.0802331518982999</c:v>
                </c:pt>
                <c:pt idx="9392">
                  <c:v>-1.7205532020915999</c:v>
                </c:pt>
                <c:pt idx="9393">
                  <c:v>-1.8534575588675499</c:v>
                </c:pt>
                <c:pt idx="9394">
                  <c:v>-1.5429578261450101</c:v>
                </c:pt>
                <c:pt idx="9395">
                  <c:v>-1.8403094704010701</c:v>
                </c:pt>
                <c:pt idx="9396">
                  <c:v>-3.91886942901185</c:v>
                </c:pt>
                <c:pt idx="9397">
                  <c:v>-1.5921854705302301</c:v>
                </c:pt>
                <c:pt idx="9398">
                  <c:v>2.7184111701404401</c:v>
                </c:pt>
                <c:pt idx="9399">
                  <c:v>-2.9356078026620298</c:v>
                </c:pt>
                <c:pt idx="9400">
                  <c:v>-0.23236262228944701</c:v>
                </c:pt>
                <c:pt idx="9401">
                  <c:v>2.68782004740831</c:v>
                </c:pt>
                <c:pt idx="9402">
                  <c:v>3.06625330397722</c:v>
                </c:pt>
                <c:pt idx="9403">
                  <c:v>-4.1889860535865697</c:v>
                </c:pt>
                <c:pt idx="9404">
                  <c:v>-1.28737080545466</c:v>
                </c:pt>
                <c:pt idx="9405">
                  <c:v>-1.0159467397431801</c:v>
                </c:pt>
                <c:pt idx="9406">
                  <c:v>2.9821536379509301</c:v>
                </c:pt>
                <c:pt idx="9407">
                  <c:v>-0.89406946851995905</c:v>
                </c:pt>
                <c:pt idx="9408">
                  <c:v>3.1251839160814199</c:v>
                </c:pt>
                <c:pt idx="9409">
                  <c:v>4.2755714721585099</c:v>
                </c:pt>
                <c:pt idx="9410">
                  <c:v>-0.97096181635685197</c:v>
                </c:pt>
                <c:pt idx="9411">
                  <c:v>-0.28829821515724302</c:v>
                </c:pt>
                <c:pt idx="9412">
                  <c:v>-0.76592329660431901</c:v>
                </c:pt>
                <c:pt idx="9413">
                  <c:v>-1.80534166601184</c:v>
                </c:pt>
                <c:pt idx="9414">
                  <c:v>-3.7356484295717798</c:v>
                </c:pt>
                <c:pt idx="9415">
                  <c:v>4.8426688924390602</c:v>
                </c:pt>
                <c:pt idx="9416">
                  <c:v>3.7091510724462098</c:v>
                </c:pt>
                <c:pt idx="9417">
                  <c:v>5.69802192890893</c:v>
                </c:pt>
                <c:pt idx="9418">
                  <c:v>-1.89498088675281</c:v>
                </c:pt>
                <c:pt idx="9419">
                  <c:v>3.5844312290708502</c:v>
                </c:pt>
                <c:pt idx="9420">
                  <c:v>0.59224849621008901</c:v>
                </c:pt>
                <c:pt idx="9421">
                  <c:v>-0.61209401803750296</c:v>
                </c:pt>
                <c:pt idx="9422">
                  <c:v>-0.34095900150429898</c:v>
                </c:pt>
                <c:pt idx="9423">
                  <c:v>3.1589723631267099</c:v>
                </c:pt>
                <c:pt idx="9424">
                  <c:v>-3.4556940073162399</c:v>
                </c:pt>
                <c:pt idx="9425">
                  <c:v>-2.0465833191192302</c:v>
                </c:pt>
                <c:pt idx="9426">
                  <c:v>5.1910950026361</c:v>
                </c:pt>
                <c:pt idx="9427">
                  <c:v>-2.0153492058217002</c:v>
                </c:pt>
                <c:pt idx="9428">
                  <c:v>-0.56929811583783996</c:v>
                </c:pt>
                <c:pt idx="9429">
                  <c:v>-1.9924343986221</c:v>
                </c:pt>
                <c:pt idx="9430">
                  <c:v>4.7296239229014203</c:v>
                </c:pt>
                <c:pt idx="9431">
                  <c:v>-2.0161856893480201</c:v>
                </c:pt>
                <c:pt idx="9432">
                  <c:v>-0.94402239785123598</c:v>
                </c:pt>
                <c:pt idx="9433">
                  <c:v>3.6311171820850001</c:v>
                </c:pt>
                <c:pt idx="9434">
                  <c:v>-3.0911847575129001</c:v>
                </c:pt>
                <c:pt idx="9435">
                  <c:v>-4.7328951488086997</c:v>
                </c:pt>
                <c:pt idx="9436">
                  <c:v>-0.464021593980186</c:v>
                </c:pt>
                <c:pt idx="9437">
                  <c:v>-0.83151215870369699</c:v>
                </c:pt>
                <c:pt idx="9438">
                  <c:v>4.5402982640868803</c:v>
                </c:pt>
                <c:pt idx="9439">
                  <c:v>-1.7226783296830199</c:v>
                </c:pt>
                <c:pt idx="9440">
                  <c:v>-0.83740693549484402</c:v>
                </c:pt>
                <c:pt idx="9441">
                  <c:v>3.6926855168375599</c:v>
                </c:pt>
                <c:pt idx="9442">
                  <c:v>-2.0138336673455499</c:v>
                </c:pt>
                <c:pt idx="9443">
                  <c:v>3.4609105447642401</c:v>
                </c:pt>
                <c:pt idx="9444">
                  <c:v>5.7191304935704297</c:v>
                </c:pt>
                <c:pt idx="9445">
                  <c:v>-2.3691832978091401</c:v>
                </c:pt>
                <c:pt idx="9446">
                  <c:v>-2.5777169841786902</c:v>
                </c:pt>
                <c:pt idx="9447">
                  <c:v>-1.2705860867808501</c:v>
                </c:pt>
                <c:pt idx="9448">
                  <c:v>-1.4072717456150801</c:v>
                </c:pt>
                <c:pt idx="9449">
                  <c:v>4.2333378188459196</c:v>
                </c:pt>
                <c:pt idx="9450">
                  <c:v>-1.3237773027412301</c:v>
                </c:pt>
                <c:pt idx="9451">
                  <c:v>-1.50451755378912</c:v>
                </c:pt>
                <c:pt idx="9452">
                  <c:v>5.6125608884236398</c:v>
                </c:pt>
                <c:pt idx="9453">
                  <c:v>5.5595886044320197</c:v>
                </c:pt>
                <c:pt idx="9454">
                  <c:v>-2.0220400827901202</c:v>
                </c:pt>
                <c:pt idx="9455">
                  <c:v>-2.7782757119386998</c:v>
                </c:pt>
                <c:pt idx="9456">
                  <c:v>5.6205829669542098</c:v>
                </c:pt>
                <c:pt idx="9457">
                  <c:v>-1.11758657115604</c:v>
                </c:pt>
                <c:pt idx="9458">
                  <c:v>-3.8610450469374</c:v>
                </c:pt>
                <c:pt idx="9459">
                  <c:v>-2.95614001133977</c:v>
                </c:pt>
                <c:pt idx="9460">
                  <c:v>4.6283589131139404</c:v>
                </c:pt>
                <c:pt idx="9461">
                  <c:v>4.3072944823311401</c:v>
                </c:pt>
                <c:pt idx="9462">
                  <c:v>-0.65539299976612697</c:v>
                </c:pt>
                <c:pt idx="9463">
                  <c:v>4.67752549007509</c:v>
                </c:pt>
                <c:pt idx="9464">
                  <c:v>3.5475414906918199</c:v>
                </c:pt>
                <c:pt idx="9465">
                  <c:v>-4.0320888249562001</c:v>
                </c:pt>
                <c:pt idx="9466">
                  <c:v>-1.4355496825563501</c:v>
                </c:pt>
                <c:pt idx="9467">
                  <c:v>-1.86316870709476</c:v>
                </c:pt>
                <c:pt idx="9468">
                  <c:v>-5.0033202862480701</c:v>
                </c:pt>
                <c:pt idx="9469">
                  <c:v>-1.33348445145515</c:v>
                </c:pt>
                <c:pt idx="9470">
                  <c:v>-2.06080821340545</c:v>
                </c:pt>
                <c:pt idx="9471">
                  <c:v>-3.38269487175591</c:v>
                </c:pt>
                <c:pt idx="9472">
                  <c:v>-1.3253554110977801</c:v>
                </c:pt>
                <c:pt idx="9473">
                  <c:v>-2.0688927725147499</c:v>
                </c:pt>
                <c:pt idx="9474">
                  <c:v>5.2407960671191898</c:v>
                </c:pt>
                <c:pt idx="9475">
                  <c:v>2.65615893118775</c:v>
                </c:pt>
                <c:pt idx="9476">
                  <c:v>2.70954338325304</c:v>
                </c:pt>
                <c:pt idx="9477">
                  <c:v>-0.91448312527598297</c:v>
                </c:pt>
                <c:pt idx="9478">
                  <c:v>-0.38883941531035898</c:v>
                </c:pt>
                <c:pt idx="9479">
                  <c:v>4.4450142332075497</c:v>
                </c:pt>
                <c:pt idx="9480">
                  <c:v>4.3709195017882401</c:v>
                </c:pt>
                <c:pt idx="9481">
                  <c:v>6.3514514056189402</c:v>
                </c:pt>
                <c:pt idx="9482">
                  <c:v>-2.49236781319645</c:v>
                </c:pt>
                <c:pt idx="9483">
                  <c:v>4.1694919069541898</c:v>
                </c:pt>
                <c:pt idx="9484">
                  <c:v>-3.4597330584181498</c:v>
                </c:pt>
                <c:pt idx="9485">
                  <c:v>-0.73939266973304296</c:v>
                </c:pt>
                <c:pt idx="9486">
                  <c:v>-4.7622555069170396</c:v>
                </c:pt>
                <c:pt idx="9487">
                  <c:v>-2.3483647551734999</c:v>
                </c:pt>
                <c:pt idx="9488">
                  <c:v>-4.1661057760098901</c:v>
                </c:pt>
                <c:pt idx="9489">
                  <c:v>-2.8082645225765202</c:v>
                </c:pt>
                <c:pt idx="9490">
                  <c:v>-2.80110798752413</c:v>
                </c:pt>
                <c:pt idx="9491">
                  <c:v>-1.4317951762985499</c:v>
                </c:pt>
                <c:pt idx="9492">
                  <c:v>-2.0884942745475601</c:v>
                </c:pt>
                <c:pt idx="9493">
                  <c:v>-1.22595900216528</c:v>
                </c:pt>
                <c:pt idx="9494">
                  <c:v>6.4836225659637599</c:v>
                </c:pt>
                <c:pt idx="9495">
                  <c:v>-1.46148536397958</c:v>
                </c:pt>
                <c:pt idx="9496">
                  <c:v>0.70598340732758003</c:v>
                </c:pt>
                <c:pt idx="9497">
                  <c:v>4.1163434495473998</c:v>
                </c:pt>
                <c:pt idx="9498">
                  <c:v>3.9802614600302801</c:v>
                </c:pt>
                <c:pt idx="9499">
                  <c:v>-0.64152411742119797</c:v>
                </c:pt>
                <c:pt idx="9500">
                  <c:v>-1.82107061651629</c:v>
                </c:pt>
                <c:pt idx="9501">
                  <c:v>0.17921428766546699</c:v>
                </c:pt>
                <c:pt idx="9502">
                  <c:v>3.51264546527125</c:v>
                </c:pt>
                <c:pt idx="9503">
                  <c:v>-0.34883045453814598</c:v>
                </c:pt>
                <c:pt idx="9504">
                  <c:v>-1.0171754617485</c:v>
                </c:pt>
                <c:pt idx="9505">
                  <c:v>-3.0904869164883699</c:v>
                </c:pt>
                <c:pt idx="9506">
                  <c:v>4.0070510358120899</c:v>
                </c:pt>
                <c:pt idx="9507">
                  <c:v>-3.3467124932169399</c:v>
                </c:pt>
                <c:pt idx="9508">
                  <c:v>-0.144722360517471</c:v>
                </c:pt>
                <c:pt idx="9509">
                  <c:v>4.2799893121157098</c:v>
                </c:pt>
                <c:pt idx="9510">
                  <c:v>-1.8708344486661399</c:v>
                </c:pt>
                <c:pt idx="9511">
                  <c:v>-1.44947356796932</c:v>
                </c:pt>
                <c:pt idx="9512">
                  <c:v>5.5659796461076301</c:v>
                </c:pt>
                <c:pt idx="9513">
                  <c:v>-1.30244044587061</c:v>
                </c:pt>
                <c:pt idx="9514">
                  <c:v>-0.80228052087387303</c:v>
                </c:pt>
                <c:pt idx="9515">
                  <c:v>-1.2337126519389801</c:v>
                </c:pt>
                <c:pt idx="9516">
                  <c:v>3.7656142182457701</c:v>
                </c:pt>
                <c:pt idx="9517">
                  <c:v>-3.0013556046164598</c:v>
                </c:pt>
                <c:pt idx="9518">
                  <c:v>-3.2597565075947599</c:v>
                </c:pt>
                <c:pt idx="9519">
                  <c:v>3.12886080361677</c:v>
                </c:pt>
                <c:pt idx="9520">
                  <c:v>-0.88473907229595095</c:v>
                </c:pt>
                <c:pt idx="9521">
                  <c:v>-2.3376640123523802</c:v>
                </c:pt>
                <c:pt idx="9522">
                  <c:v>4.9401680732406801</c:v>
                </c:pt>
                <c:pt idx="9523">
                  <c:v>-1.11149731778095</c:v>
                </c:pt>
                <c:pt idx="9524">
                  <c:v>-3.8600856901016898</c:v>
                </c:pt>
                <c:pt idx="9525">
                  <c:v>-1.88312849800062</c:v>
                </c:pt>
                <c:pt idx="9526">
                  <c:v>3.35009183575667</c:v>
                </c:pt>
                <c:pt idx="9527">
                  <c:v>-2.8323219008592302</c:v>
                </c:pt>
                <c:pt idx="9528">
                  <c:v>5.1721523297543701</c:v>
                </c:pt>
                <c:pt idx="9529">
                  <c:v>3.0995198726490498</c:v>
                </c:pt>
                <c:pt idx="9530">
                  <c:v>-2.7526305894780401</c:v>
                </c:pt>
                <c:pt idx="9531">
                  <c:v>-1.04626026714067</c:v>
                </c:pt>
                <c:pt idx="9532">
                  <c:v>5.12279848776239</c:v>
                </c:pt>
                <c:pt idx="9533">
                  <c:v>-1.0393887974905001</c:v>
                </c:pt>
                <c:pt idx="9534">
                  <c:v>4.7041694782207202</c:v>
                </c:pt>
                <c:pt idx="9535">
                  <c:v>-0.53562966976596604</c:v>
                </c:pt>
                <c:pt idx="9536">
                  <c:v>-2.2578284214185</c:v>
                </c:pt>
                <c:pt idx="9537">
                  <c:v>-2.82705610545958</c:v>
                </c:pt>
                <c:pt idx="9538">
                  <c:v>6.6148300241455802</c:v>
                </c:pt>
                <c:pt idx="9539">
                  <c:v>4.9391923779169096</c:v>
                </c:pt>
                <c:pt idx="9540">
                  <c:v>-0.28394481063516602</c:v>
                </c:pt>
                <c:pt idx="9541">
                  <c:v>4.6377383975653501</c:v>
                </c:pt>
                <c:pt idx="9542">
                  <c:v>4.66806601553309</c:v>
                </c:pt>
                <c:pt idx="9543">
                  <c:v>3.4950713611301101</c:v>
                </c:pt>
                <c:pt idx="9544">
                  <c:v>3.4302362152602099</c:v>
                </c:pt>
                <c:pt idx="9545">
                  <c:v>0.25416810650820598</c:v>
                </c:pt>
                <c:pt idx="9546">
                  <c:v>-3.1204716374664301</c:v>
                </c:pt>
                <c:pt idx="9547">
                  <c:v>5.3765111233838896</c:v>
                </c:pt>
                <c:pt idx="9548">
                  <c:v>-1.8514831006689201</c:v>
                </c:pt>
                <c:pt idx="9549">
                  <c:v>2.724289832233</c:v>
                </c:pt>
                <c:pt idx="9550">
                  <c:v>5.1366719681361701</c:v>
                </c:pt>
                <c:pt idx="9551">
                  <c:v>-1.9790225751483801</c:v>
                </c:pt>
                <c:pt idx="9552">
                  <c:v>4.8436783772419103</c:v>
                </c:pt>
                <c:pt idx="9553">
                  <c:v>2.60924305779902</c:v>
                </c:pt>
                <c:pt idx="9554">
                  <c:v>4.6118886759811302</c:v>
                </c:pt>
                <c:pt idx="9555">
                  <c:v>-1.8338815040549901</c:v>
                </c:pt>
                <c:pt idx="9556">
                  <c:v>-3.1083422710656401</c:v>
                </c:pt>
                <c:pt idx="9557">
                  <c:v>-2.09767194523375</c:v>
                </c:pt>
                <c:pt idx="9558">
                  <c:v>3.33453562132213</c:v>
                </c:pt>
                <c:pt idx="9559">
                  <c:v>-0.17147952353360299</c:v>
                </c:pt>
                <c:pt idx="9560">
                  <c:v>-1.32124479558439</c:v>
                </c:pt>
                <c:pt idx="9561">
                  <c:v>2.96156842203863</c:v>
                </c:pt>
                <c:pt idx="9562">
                  <c:v>-1.9435689735727599</c:v>
                </c:pt>
                <c:pt idx="9563">
                  <c:v>-0.66825075229287501</c:v>
                </c:pt>
                <c:pt idx="9564">
                  <c:v>-1.1640685748656401</c:v>
                </c:pt>
                <c:pt idx="9565">
                  <c:v>-0.71834050224767898</c:v>
                </c:pt>
                <c:pt idx="9566">
                  <c:v>-3.9547460940584802</c:v>
                </c:pt>
                <c:pt idx="9567">
                  <c:v>5.20167347160461</c:v>
                </c:pt>
                <c:pt idx="9568">
                  <c:v>-0.54542114970295497</c:v>
                </c:pt>
                <c:pt idx="9569">
                  <c:v>-2.8235571252323401</c:v>
                </c:pt>
                <c:pt idx="9570">
                  <c:v>-2.0581770878265799</c:v>
                </c:pt>
                <c:pt idx="9571">
                  <c:v>-2.2434370859566499</c:v>
                </c:pt>
                <c:pt idx="9572">
                  <c:v>-2.6824901692017802</c:v>
                </c:pt>
                <c:pt idx="9573">
                  <c:v>6.4135952607620103E-2</c:v>
                </c:pt>
                <c:pt idx="9574">
                  <c:v>-3.57775492177081</c:v>
                </c:pt>
                <c:pt idx="9575">
                  <c:v>-2.7585645322925099</c:v>
                </c:pt>
                <c:pt idx="9576">
                  <c:v>4.2081804982455102</c:v>
                </c:pt>
                <c:pt idx="9577">
                  <c:v>-1.42869834769652</c:v>
                </c:pt>
                <c:pt idx="9578">
                  <c:v>-3.3522919526455599</c:v>
                </c:pt>
                <c:pt idx="9579">
                  <c:v>-2.2369594205607202</c:v>
                </c:pt>
                <c:pt idx="9580">
                  <c:v>3.9665936841366798</c:v>
                </c:pt>
                <c:pt idx="9581">
                  <c:v>-3.0603065816936001</c:v>
                </c:pt>
                <c:pt idx="9582">
                  <c:v>5.5536727866747198</c:v>
                </c:pt>
                <c:pt idx="9583">
                  <c:v>3.7031641031773601</c:v>
                </c:pt>
                <c:pt idx="9584">
                  <c:v>-1.23885644582691</c:v>
                </c:pt>
                <c:pt idx="9585">
                  <c:v>-2.10402567053917</c:v>
                </c:pt>
                <c:pt idx="9586">
                  <c:v>-0.59768323170760995</c:v>
                </c:pt>
                <c:pt idx="9587">
                  <c:v>0.27530250193359901</c:v>
                </c:pt>
                <c:pt idx="9588">
                  <c:v>4.3414725729623198</c:v>
                </c:pt>
                <c:pt idx="9589">
                  <c:v>-1.6314657983112499</c:v>
                </c:pt>
                <c:pt idx="9590">
                  <c:v>4.21439637621123</c:v>
                </c:pt>
                <c:pt idx="9591">
                  <c:v>0.78660983043564203</c:v>
                </c:pt>
                <c:pt idx="9592">
                  <c:v>-5.1401937913211899</c:v>
                </c:pt>
                <c:pt idx="9593">
                  <c:v>3.5565772138657601</c:v>
                </c:pt>
                <c:pt idx="9594">
                  <c:v>4.7591288013624</c:v>
                </c:pt>
                <c:pt idx="9595">
                  <c:v>-1.49829688643179</c:v>
                </c:pt>
                <c:pt idx="9596">
                  <c:v>-3.49551079478467</c:v>
                </c:pt>
                <c:pt idx="9597">
                  <c:v>-2.1042123233393202</c:v>
                </c:pt>
                <c:pt idx="9598">
                  <c:v>4.3798603906427598</c:v>
                </c:pt>
                <c:pt idx="9599">
                  <c:v>-1.84558725523981</c:v>
                </c:pt>
                <c:pt idx="9600">
                  <c:v>-1.90750537498853</c:v>
                </c:pt>
                <c:pt idx="9601">
                  <c:v>-2.3849200848297398</c:v>
                </c:pt>
                <c:pt idx="9602">
                  <c:v>-0.51124441003264998</c:v>
                </c:pt>
                <c:pt idx="9603">
                  <c:v>3.3357738465372999</c:v>
                </c:pt>
                <c:pt idx="9604">
                  <c:v>-2.82669467680322</c:v>
                </c:pt>
                <c:pt idx="9605">
                  <c:v>-1.37191834034989</c:v>
                </c:pt>
                <c:pt idx="9606">
                  <c:v>4.8160745974869101</c:v>
                </c:pt>
                <c:pt idx="9607">
                  <c:v>5.8968102416732</c:v>
                </c:pt>
                <c:pt idx="9608">
                  <c:v>4.54733874138243</c:v>
                </c:pt>
                <c:pt idx="9609">
                  <c:v>-0.66815409587014796</c:v>
                </c:pt>
                <c:pt idx="9610">
                  <c:v>2.7260912796122598</c:v>
                </c:pt>
                <c:pt idx="9611">
                  <c:v>-1.8925851589737199</c:v>
                </c:pt>
                <c:pt idx="9612">
                  <c:v>3.9424708180199599</c:v>
                </c:pt>
                <c:pt idx="9613">
                  <c:v>-3.1431870975973601</c:v>
                </c:pt>
                <c:pt idx="9614">
                  <c:v>3.2608742656509202</c:v>
                </c:pt>
                <c:pt idx="9615">
                  <c:v>6.0888801594970401</c:v>
                </c:pt>
                <c:pt idx="9616">
                  <c:v>3.7973922258094701</c:v>
                </c:pt>
                <c:pt idx="9617">
                  <c:v>-0.66638754583758297</c:v>
                </c:pt>
                <c:pt idx="9618">
                  <c:v>-1.0959793473782899</c:v>
                </c:pt>
                <c:pt idx="9619">
                  <c:v>-0.68196137870496798</c:v>
                </c:pt>
                <c:pt idx="9620">
                  <c:v>4.4536763469678498</c:v>
                </c:pt>
                <c:pt idx="9621">
                  <c:v>-2.15869240822098</c:v>
                </c:pt>
                <c:pt idx="9622">
                  <c:v>1.4317272888092301</c:v>
                </c:pt>
                <c:pt idx="9623">
                  <c:v>-1.1228805095129699</c:v>
                </c:pt>
                <c:pt idx="9624">
                  <c:v>-3.11515247426063</c:v>
                </c:pt>
                <c:pt idx="9625">
                  <c:v>4.4629627830263798</c:v>
                </c:pt>
                <c:pt idx="9626">
                  <c:v>-3.9923726929876402</c:v>
                </c:pt>
                <c:pt idx="9627">
                  <c:v>4.6404537107064296</c:v>
                </c:pt>
                <c:pt idx="9628">
                  <c:v>5.3378096859188204</c:v>
                </c:pt>
                <c:pt idx="9629">
                  <c:v>-2.48677000483679</c:v>
                </c:pt>
                <c:pt idx="9630">
                  <c:v>-0.82223983731639305</c:v>
                </c:pt>
                <c:pt idx="9631">
                  <c:v>4.7551013121330001</c:v>
                </c:pt>
                <c:pt idx="9632">
                  <c:v>3.1951197782323701</c:v>
                </c:pt>
                <c:pt idx="9633">
                  <c:v>4.7441075340190402</c:v>
                </c:pt>
                <c:pt idx="9634">
                  <c:v>-1.8384347228422</c:v>
                </c:pt>
                <c:pt idx="9635">
                  <c:v>-1.3059798984967499</c:v>
                </c:pt>
                <c:pt idx="9636">
                  <c:v>-0.66195729796172698</c:v>
                </c:pt>
                <c:pt idx="9637">
                  <c:v>4.2033597946266203</c:v>
                </c:pt>
                <c:pt idx="9638">
                  <c:v>-1.8155472916473301</c:v>
                </c:pt>
                <c:pt idx="9639">
                  <c:v>-1.50160212376827</c:v>
                </c:pt>
                <c:pt idx="9640">
                  <c:v>-2.9926850344550102</c:v>
                </c:pt>
                <c:pt idx="9641">
                  <c:v>-1.3331321230475399</c:v>
                </c:pt>
                <c:pt idx="9642">
                  <c:v>4.6247920174204102</c:v>
                </c:pt>
                <c:pt idx="9643">
                  <c:v>-2.7035845232382898</c:v>
                </c:pt>
                <c:pt idx="9644">
                  <c:v>-3.4099829196765201</c:v>
                </c:pt>
                <c:pt idx="9645">
                  <c:v>-0.70749173551230804</c:v>
                </c:pt>
                <c:pt idx="9646">
                  <c:v>3.6586929596367002</c:v>
                </c:pt>
                <c:pt idx="9647">
                  <c:v>-2.9210475778518799</c:v>
                </c:pt>
                <c:pt idx="9648">
                  <c:v>-1.4887925227066701</c:v>
                </c:pt>
                <c:pt idx="9649">
                  <c:v>-1.51098229931267</c:v>
                </c:pt>
                <c:pt idx="9650">
                  <c:v>-2.69679585012195</c:v>
                </c:pt>
                <c:pt idx="9651">
                  <c:v>3.5121967830009901</c:v>
                </c:pt>
                <c:pt idx="9652">
                  <c:v>-0.36786783165838699</c:v>
                </c:pt>
                <c:pt idx="9653">
                  <c:v>-2.9418628006865899</c:v>
                </c:pt>
                <c:pt idx="9654">
                  <c:v>-2.0263052897428002</c:v>
                </c:pt>
                <c:pt idx="9655">
                  <c:v>4.5805285400948001</c:v>
                </c:pt>
                <c:pt idx="9656">
                  <c:v>5.1476863487965696</c:v>
                </c:pt>
                <c:pt idx="9657">
                  <c:v>5.3979013598116996</c:v>
                </c:pt>
                <c:pt idx="9658">
                  <c:v>0.323991255367651</c:v>
                </c:pt>
                <c:pt idx="9659">
                  <c:v>-2.83681017568043</c:v>
                </c:pt>
                <c:pt idx="9660">
                  <c:v>-2.3059052712755199</c:v>
                </c:pt>
                <c:pt idx="9661">
                  <c:v>-3.1739609629350301</c:v>
                </c:pt>
                <c:pt idx="9662">
                  <c:v>3.1727629081861202</c:v>
                </c:pt>
                <c:pt idx="9663">
                  <c:v>3.4412292563547302</c:v>
                </c:pt>
                <c:pt idx="9664">
                  <c:v>5.0038771171969296</c:v>
                </c:pt>
                <c:pt idx="9665">
                  <c:v>-2.9572209473158502</c:v>
                </c:pt>
                <c:pt idx="9666">
                  <c:v>1.30770288660582E-2</c:v>
                </c:pt>
                <c:pt idx="9667">
                  <c:v>2.9609791673553301</c:v>
                </c:pt>
                <c:pt idx="9668">
                  <c:v>-1.89742639936562</c:v>
                </c:pt>
                <c:pt idx="9669">
                  <c:v>3.4439821638395798</c:v>
                </c:pt>
                <c:pt idx="9670">
                  <c:v>-2.9196923180344401</c:v>
                </c:pt>
                <c:pt idx="9671">
                  <c:v>-2.9878501462835798</c:v>
                </c:pt>
                <c:pt idx="9672">
                  <c:v>-1.11309115613344</c:v>
                </c:pt>
                <c:pt idx="9673">
                  <c:v>-1.58173385605592</c:v>
                </c:pt>
                <c:pt idx="9674">
                  <c:v>-2.4070090480395798</c:v>
                </c:pt>
                <c:pt idx="9675">
                  <c:v>-2.53992988757145</c:v>
                </c:pt>
                <c:pt idx="9676">
                  <c:v>0.46143815286761503</c:v>
                </c:pt>
                <c:pt idx="9677">
                  <c:v>-0.92804111340856599</c:v>
                </c:pt>
                <c:pt idx="9678">
                  <c:v>-4.7153494583972098</c:v>
                </c:pt>
                <c:pt idx="9679">
                  <c:v>3.7997222426458901</c:v>
                </c:pt>
                <c:pt idx="9680">
                  <c:v>2.4933169554893899</c:v>
                </c:pt>
                <c:pt idx="9681">
                  <c:v>-3.1517033765721298</c:v>
                </c:pt>
                <c:pt idx="9682">
                  <c:v>-0.230685940991118</c:v>
                </c:pt>
                <c:pt idx="9683">
                  <c:v>-2.3631286640721298</c:v>
                </c:pt>
                <c:pt idx="9684">
                  <c:v>6.1293123204317599</c:v>
                </c:pt>
                <c:pt idx="9685">
                  <c:v>4.1441600554009002</c:v>
                </c:pt>
                <c:pt idx="9686">
                  <c:v>-2.0529078627327899</c:v>
                </c:pt>
                <c:pt idx="9687">
                  <c:v>5.5144722873110998</c:v>
                </c:pt>
                <c:pt idx="9688">
                  <c:v>4.8633859185839796</c:v>
                </c:pt>
                <c:pt idx="9689">
                  <c:v>-1.64573369171207</c:v>
                </c:pt>
                <c:pt idx="9690">
                  <c:v>-2.8225016364661202</c:v>
                </c:pt>
                <c:pt idx="9691">
                  <c:v>-0.87044619973710902</c:v>
                </c:pt>
                <c:pt idx="9692">
                  <c:v>-1.2769971363832999</c:v>
                </c:pt>
                <c:pt idx="9693">
                  <c:v>-1.8886438007520301</c:v>
                </c:pt>
                <c:pt idx="9694">
                  <c:v>-1.05083494510617</c:v>
                </c:pt>
                <c:pt idx="9695">
                  <c:v>4.50630758968199</c:v>
                </c:pt>
                <c:pt idx="9696">
                  <c:v>4.3628671350888197</c:v>
                </c:pt>
                <c:pt idx="9697">
                  <c:v>-1.67600672331079</c:v>
                </c:pt>
                <c:pt idx="9698">
                  <c:v>4.9303751296821803</c:v>
                </c:pt>
                <c:pt idx="9699">
                  <c:v>-0.836037967116394</c:v>
                </c:pt>
                <c:pt idx="9700">
                  <c:v>6.5003176565929204</c:v>
                </c:pt>
                <c:pt idx="9701">
                  <c:v>-0.13201373717360601</c:v>
                </c:pt>
                <c:pt idx="9702">
                  <c:v>-2.6233214237690801</c:v>
                </c:pt>
                <c:pt idx="9703">
                  <c:v>5.5262575106030596</c:v>
                </c:pt>
                <c:pt idx="9704">
                  <c:v>-4.7968268182476104</c:v>
                </c:pt>
                <c:pt idx="9705">
                  <c:v>-2.2094870451073998</c:v>
                </c:pt>
                <c:pt idx="9706">
                  <c:v>-1.7456837719363101</c:v>
                </c:pt>
                <c:pt idx="9707">
                  <c:v>4.3922261172889501</c:v>
                </c:pt>
                <c:pt idx="9708">
                  <c:v>-4.9396068100368096</c:v>
                </c:pt>
                <c:pt idx="9709">
                  <c:v>5.2655649257963502</c:v>
                </c:pt>
                <c:pt idx="9710">
                  <c:v>-3.1238784111855402</c:v>
                </c:pt>
                <c:pt idx="9711">
                  <c:v>-1.1983985689707699</c:v>
                </c:pt>
                <c:pt idx="9712">
                  <c:v>-2.9215689997437799</c:v>
                </c:pt>
                <c:pt idx="9713">
                  <c:v>2.1730014970065201</c:v>
                </c:pt>
                <c:pt idx="9714">
                  <c:v>5.3128340589882903</c:v>
                </c:pt>
                <c:pt idx="9715">
                  <c:v>3.7438634265369899</c:v>
                </c:pt>
                <c:pt idx="9716">
                  <c:v>4.8873643740894499</c:v>
                </c:pt>
                <c:pt idx="9717">
                  <c:v>-0.96373394528386502</c:v>
                </c:pt>
                <c:pt idx="9718">
                  <c:v>-2.8424172634251499</c:v>
                </c:pt>
                <c:pt idx="9719">
                  <c:v>-0.79941252737808699</c:v>
                </c:pt>
                <c:pt idx="9720">
                  <c:v>0.36385424151939499</c:v>
                </c:pt>
                <c:pt idx="9721">
                  <c:v>-2.6361972292112799</c:v>
                </c:pt>
                <c:pt idx="9722">
                  <c:v>6.7054574016987598E-2</c:v>
                </c:pt>
                <c:pt idx="9723">
                  <c:v>-3.48971936831011</c:v>
                </c:pt>
                <c:pt idx="9724">
                  <c:v>4.4546332981664696</c:v>
                </c:pt>
                <c:pt idx="9725">
                  <c:v>-2.7006666310346001</c:v>
                </c:pt>
                <c:pt idx="9726">
                  <c:v>4.6637371965757604</c:v>
                </c:pt>
                <c:pt idx="9727">
                  <c:v>-2.9652843875997799</c:v>
                </c:pt>
                <c:pt idx="9728">
                  <c:v>3.7008445981330902</c:v>
                </c:pt>
                <c:pt idx="9729">
                  <c:v>-3.12818614276217</c:v>
                </c:pt>
                <c:pt idx="9730">
                  <c:v>-3.05428890571886</c:v>
                </c:pt>
                <c:pt idx="9731">
                  <c:v>-2.0283103052593501</c:v>
                </c:pt>
                <c:pt idx="9732">
                  <c:v>4.5605997823664204</c:v>
                </c:pt>
                <c:pt idx="9733">
                  <c:v>3.3245589256580299</c:v>
                </c:pt>
                <c:pt idx="9734">
                  <c:v>-2.8436415355367899</c:v>
                </c:pt>
                <c:pt idx="9735">
                  <c:v>3.7456778726474398</c:v>
                </c:pt>
                <c:pt idx="9736">
                  <c:v>-2.38120798332297</c:v>
                </c:pt>
                <c:pt idx="9737">
                  <c:v>-0.24794430574578699</c:v>
                </c:pt>
                <c:pt idx="9738">
                  <c:v>4.11559920076302</c:v>
                </c:pt>
                <c:pt idx="9739">
                  <c:v>-3.7757782677097498</c:v>
                </c:pt>
                <c:pt idx="9740">
                  <c:v>-1.6241218340885499</c:v>
                </c:pt>
                <c:pt idx="9741">
                  <c:v>-0.68239024273933302</c:v>
                </c:pt>
                <c:pt idx="9742">
                  <c:v>6.6026638420469199</c:v>
                </c:pt>
                <c:pt idx="9743">
                  <c:v>-3.8158239580294802</c:v>
                </c:pt>
                <c:pt idx="9744">
                  <c:v>-1.01448434686699</c:v>
                </c:pt>
                <c:pt idx="9745">
                  <c:v>4.4289897787285204</c:v>
                </c:pt>
                <c:pt idx="9746">
                  <c:v>5.6726458064439198</c:v>
                </c:pt>
                <c:pt idx="9747">
                  <c:v>3.9223730320672598</c:v>
                </c:pt>
                <c:pt idx="9748">
                  <c:v>-1.8871096142303101</c:v>
                </c:pt>
                <c:pt idx="9749">
                  <c:v>-0.40926536177523398</c:v>
                </c:pt>
                <c:pt idx="9750">
                  <c:v>-2.6657748203451899</c:v>
                </c:pt>
                <c:pt idx="9751">
                  <c:v>-2.3818651513806599</c:v>
                </c:pt>
                <c:pt idx="9752">
                  <c:v>-1.0565181732137401</c:v>
                </c:pt>
                <c:pt idx="9753">
                  <c:v>-2.10358641522203</c:v>
                </c:pt>
                <c:pt idx="9754">
                  <c:v>-1.9658229275687999</c:v>
                </c:pt>
                <c:pt idx="9755">
                  <c:v>-1.0999368984526301</c:v>
                </c:pt>
                <c:pt idx="9756">
                  <c:v>4.6198315632648397</c:v>
                </c:pt>
                <c:pt idx="9757">
                  <c:v>0.12704195399926699</c:v>
                </c:pt>
                <c:pt idx="9758">
                  <c:v>-1.6532741597248899</c:v>
                </c:pt>
                <c:pt idx="9759">
                  <c:v>-3.2444925450032498</c:v>
                </c:pt>
                <c:pt idx="9760">
                  <c:v>5.3691342071012196</c:v>
                </c:pt>
                <c:pt idx="9761">
                  <c:v>-2.2148543024210698</c:v>
                </c:pt>
                <c:pt idx="9762">
                  <c:v>4.7195051148587996</c:v>
                </c:pt>
                <c:pt idx="9763">
                  <c:v>-2.1027394981178902</c:v>
                </c:pt>
                <c:pt idx="9764">
                  <c:v>-3.5274082931575301</c:v>
                </c:pt>
                <c:pt idx="9765">
                  <c:v>4.2898034936998402</c:v>
                </c:pt>
                <c:pt idx="9766">
                  <c:v>-1.37539694639771</c:v>
                </c:pt>
                <c:pt idx="9767">
                  <c:v>3.7842399785091798</c:v>
                </c:pt>
                <c:pt idx="9768">
                  <c:v>4.1849978960581398</c:v>
                </c:pt>
                <c:pt idx="9769">
                  <c:v>-0.64422247780011099</c:v>
                </c:pt>
                <c:pt idx="9770">
                  <c:v>-2.2345186725086101</c:v>
                </c:pt>
                <c:pt idx="9771">
                  <c:v>-1.47607494967671</c:v>
                </c:pt>
                <c:pt idx="9772">
                  <c:v>-2.6900439821284698</c:v>
                </c:pt>
                <c:pt idx="9773">
                  <c:v>-1.0584449207712701</c:v>
                </c:pt>
                <c:pt idx="9774">
                  <c:v>4.2183804389350401</c:v>
                </c:pt>
                <c:pt idx="9775">
                  <c:v>-4.4858733059299398</c:v>
                </c:pt>
                <c:pt idx="9776">
                  <c:v>-2.7034850764748599</c:v>
                </c:pt>
                <c:pt idx="9777">
                  <c:v>5.3037274229036404</c:v>
                </c:pt>
                <c:pt idx="9778">
                  <c:v>-0.29046213830411399</c:v>
                </c:pt>
                <c:pt idx="9779">
                  <c:v>5.3363399429514802</c:v>
                </c:pt>
                <c:pt idx="9780">
                  <c:v>-2.5684991454295201</c:v>
                </c:pt>
                <c:pt idx="9781">
                  <c:v>5.1021822113595299</c:v>
                </c:pt>
                <c:pt idx="9782">
                  <c:v>-0.89413196519377403</c:v>
                </c:pt>
                <c:pt idx="9783">
                  <c:v>-4.3284861422518102</c:v>
                </c:pt>
                <c:pt idx="9784">
                  <c:v>-3.0783697550828699</c:v>
                </c:pt>
                <c:pt idx="9785">
                  <c:v>-4.8006007519423397</c:v>
                </c:pt>
                <c:pt idx="9786">
                  <c:v>4.9158518261870601</c:v>
                </c:pt>
                <c:pt idx="9787">
                  <c:v>2.5238732031260902</c:v>
                </c:pt>
                <c:pt idx="9788">
                  <c:v>-2.1292141615766802</c:v>
                </c:pt>
                <c:pt idx="9789">
                  <c:v>-1.9912516833034299</c:v>
                </c:pt>
                <c:pt idx="9790">
                  <c:v>4.5301223787365901</c:v>
                </c:pt>
                <c:pt idx="9791">
                  <c:v>-3.67204789178989</c:v>
                </c:pt>
                <c:pt idx="9792">
                  <c:v>-4.6969845793799498</c:v>
                </c:pt>
                <c:pt idx="9793">
                  <c:v>-1.1774087045986501</c:v>
                </c:pt>
                <c:pt idx="9794">
                  <c:v>-2.0531229833299598</c:v>
                </c:pt>
                <c:pt idx="9795">
                  <c:v>-2.5129497625467598</c:v>
                </c:pt>
                <c:pt idx="9796">
                  <c:v>-1.8471506403720801</c:v>
                </c:pt>
                <c:pt idx="9797">
                  <c:v>-0.34534427994356298</c:v>
                </c:pt>
                <c:pt idx="9798">
                  <c:v>-1.5964229252191799</c:v>
                </c:pt>
                <c:pt idx="9799">
                  <c:v>-0.44145640622301602</c:v>
                </c:pt>
                <c:pt idx="9800">
                  <c:v>-0.69442491933835904</c:v>
                </c:pt>
                <c:pt idx="9801">
                  <c:v>-3.4413569236004999</c:v>
                </c:pt>
                <c:pt idx="9802">
                  <c:v>-0.26665142418728499</c:v>
                </c:pt>
                <c:pt idx="9803">
                  <c:v>4.7942854217669497</c:v>
                </c:pt>
                <c:pt idx="9804">
                  <c:v>-2.0413112462716398</c:v>
                </c:pt>
                <c:pt idx="9805">
                  <c:v>-0.29614422998822298</c:v>
                </c:pt>
                <c:pt idx="9806">
                  <c:v>-1.86837024508183</c:v>
                </c:pt>
                <c:pt idx="9807">
                  <c:v>-2.6078103889899</c:v>
                </c:pt>
                <c:pt idx="9808">
                  <c:v>5.4030220265550701</c:v>
                </c:pt>
                <c:pt idx="9809">
                  <c:v>-2.5873221971794602</c:v>
                </c:pt>
                <c:pt idx="9810">
                  <c:v>4.7566024394055599</c:v>
                </c:pt>
                <c:pt idx="9811">
                  <c:v>-2.9162864886067799</c:v>
                </c:pt>
                <c:pt idx="9812">
                  <c:v>5.0446922234302303</c:v>
                </c:pt>
                <c:pt idx="9813">
                  <c:v>-1.32468687505089</c:v>
                </c:pt>
                <c:pt idx="9814">
                  <c:v>-0.827406718845627</c:v>
                </c:pt>
                <c:pt idx="9815">
                  <c:v>3.66104404843855</c:v>
                </c:pt>
                <c:pt idx="9816">
                  <c:v>4.1066568196128603</c:v>
                </c:pt>
                <c:pt idx="9817">
                  <c:v>4.0379876953988703</c:v>
                </c:pt>
                <c:pt idx="9818">
                  <c:v>-2.3575565389128399</c:v>
                </c:pt>
                <c:pt idx="9819">
                  <c:v>-1.43236480765355</c:v>
                </c:pt>
                <c:pt idx="9820">
                  <c:v>3.5435214419690602</c:v>
                </c:pt>
                <c:pt idx="9821">
                  <c:v>-2.58897788342522</c:v>
                </c:pt>
                <c:pt idx="9822">
                  <c:v>-1.1341920718653</c:v>
                </c:pt>
                <c:pt idx="9823">
                  <c:v>-3.28951611076188</c:v>
                </c:pt>
                <c:pt idx="9824">
                  <c:v>-3.03875515074431</c:v>
                </c:pt>
                <c:pt idx="9825">
                  <c:v>-2.9802514983705102</c:v>
                </c:pt>
                <c:pt idx="9826">
                  <c:v>-3.1666316282413902</c:v>
                </c:pt>
                <c:pt idx="9827">
                  <c:v>-2.81981634885368</c:v>
                </c:pt>
                <c:pt idx="9828">
                  <c:v>3.1406018528807</c:v>
                </c:pt>
                <c:pt idx="9829">
                  <c:v>-2.2621565204641199</c:v>
                </c:pt>
                <c:pt idx="9830">
                  <c:v>-1.6122450799244901</c:v>
                </c:pt>
                <c:pt idx="9831">
                  <c:v>-1.2954047108139899</c:v>
                </c:pt>
                <c:pt idx="9832">
                  <c:v>2.9159790524688499E-2</c:v>
                </c:pt>
                <c:pt idx="9833">
                  <c:v>0.37725282667592502</c:v>
                </c:pt>
                <c:pt idx="9834">
                  <c:v>0.729204195475737</c:v>
                </c:pt>
                <c:pt idx="9835">
                  <c:v>-1.43858529533914</c:v>
                </c:pt>
                <c:pt idx="9836">
                  <c:v>2.9523121863770898</c:v>
                </c:pt>
                <c:pt idx="9837">
                  <c:v>-1.4368901518011501</c:v>
                </c:pt>
                <c:pt idx="9838">
                  <c:v>-0.685079714165444</c:v>
                </c:pt>
                <c:pt idx="9839">
                  <c:v>-0.49975114847282198</c:v>
                </c:pt>
                <c:pt idx="9840">
                  <c:v>-3.0502561811920099</c:v>
                </c:pt>
                <c:pt idx="9841">
                  <c:v>5.2619624664418803</c:v>
                </c:pt>
                <c:pt idx="9842">
                  <c:v>5.4214007252583798</c:v>
                </c:pt>
                <c:pt idx="9843">
                  <c:v>-2.0066653085821202</c:v>
                </c:pt>
                <c:pt idx="9844">
                  <c:v>5.5700417644104396</c:v>
                </c:pt>
                <c:pt idx="9845">
                  <c:v>-3.0133957914165901</c:v>
                </c:pt>
                <c:pt idx="9846">
                  <c:v>-4.0332639537988397</c:v>
                </c:pt>
                <c:pt idx="9847">
                  <c:v>4.2339043897680497</c:v>
                </c:pt>
                <c:pt idx="9848">
                  <c:v>5.7593846709781298</c:v>
                </c:pt>
                <c:pt idx="9849">
                  <c:v>-0.53921691565313201</c:v>
                </c:pt>
                <c:pt idx="9850">
                  <c:v>5.1106661752584204</c:v>
                </c:pt>
                <c:pt idx="9851">
                  <c:v>2.82887419520203</c:v>
                </c:pt>
                <c:pt idx="9852">
                  <c:v>5.2547611355528199</c:v>
                </c:pt>
                <c:pt idx="9853">
                  <c:v>0.11807917951779701</c:v>
                </c:pt>
                <c:pt idx="9854">
                  <c:v>5.9446912971277301</c:v>
                </c:pt>
                <c:pt idx="9855">
                  <c:v>-2.7937257106250599</c:v>
                </c:pt>
                <c:pt idx="9856">
                  <c:v>-2.6856685086205001</c:v>
                </c:pt>
                <c:pt idx="9857">
                  <c:v>-0.83212925723747899</c:v>
                </c:pt>
                <c:pt idx="9858">
                  <c:v>3.83055983216423</c:v>
                </c:pt>
                <c:pt idx="9859">
                  <c:v>5.8055290016503198</c:v>
                </c:pt>
                <c:pt idx="9860">
                  <c:v>0.65454344773612105</c:v>
                </c:pt>
                <c:pt idx="9861">
                  <c:v>-2.3653340729518599</c:v>
                </c:pt>
                <c:pt idx="9862">
                  <c:v>-1.7327052076160601</c:v>
                </c:pt>
                <c:pt idx="9863">
                  <c:v>0.79043564033590297</c:v>
                </c:pt>
                <c:pt idx="9864">
                  <c:v>3.39909901177323</c:v>
                </c:pt>
                <c:pt idx="9865">
                  <c:v>3.6425947341507898</c:v>
                </c:pt>
                <c:pt idx="9866">
                  <c:v>-2.4708639309735001</c:v>
                </c:pt>
                <c:pt idx="9867">
                  <c:v>-1.9837042224788699</c:v>
                </c:pt>
                <c:pt idx="9868">
                  <c:v>-3.4356858240553998</c:v>
                </c:pt>
                <c:pt idx="9869">
                  <c:v>-4.6637354743497799</c:v>
                </c:pt>
                <c:pt idx="9870">
                  <c:v>-0.403155098586988</c:v>
                </c:pt>
                <c:pt idx="9871">
                  <c:v>6.3059013587026396</c:v>
                </c:pt>
                <c:pt idx="9872">
                  <c:v>-1.5582103394795499</c:v>
                </c:pt>
                <c:pt idx="9873">
                  <c:v>-1.17690319978851</c:v>
                </c:pt>
                <c:pt idx="9874">
                  <c:v>-1.99748562989686</c:v>
                </c:pt>
                <c:pt idx="9875">
                  <c:v>-1.0026496753106899</c:v>
                </c:pt>
                <c:pt idx="9876">
                  <c:v>-3.18387941562874</c:v>
                </c:pt>
                <c:pt idx="9877">
                  <c:v>-3.4744316897377301</c:v>
                </c:pt>
                <c:pt idx="9878">
                  <c:v>-1.36092308872573</c:v>
                </c:pt>
                <c:pt idx="9879">
                  <c:v>5.2977466676261802</c:v>
                </c:pt>
                <c:pt idx="9880">
                  <c:v>-3.7480930682092599</c:v>
                </c:pt>
                <c:pt idx="9881">
                  <c:v>5.0824211353754398</c:v>
                </c:pt>
                <c:pt idx="9882">
                  <c:v>-1.6703536662774301</c:v>
                </c:pt>
                <c:pt idx="9883">
                  <c:v>-1.9727137553459999</c:v>
                </c:pt>
                <c:pt idx="9884">
                  <c:v>-0.91157680174301103</c:v>
                </c:pt>
                <c:pt idx="9885">
                  <c:v>5.1075235868852404</c:v>
                </c:pt>
                <c:pt idx="9886">
                  <c:v>4.6628416173690903</c:v>
                </c:pt>
                <c:pt idx="9887">
                  <c:v>-2.3531964790562099</c:v>
                </c:pt>
                <c:pt idx="9888">
                  <c:v>-3.9708819453876099</c:v>
                </c:pt>
                <c:pt idx="9889">
                  <c:v>-1.50012023237477</c:v>
                </c:pt>
                <c:pt idx="9890">
                  <c:v>5.40049977228683</c:v>
                </c:pt>
                <c:pt idx="9891">
                  <c:v>-0.55804983853038304</c:v>
                </c:pt>
                <c:pt idx="9892">
                  <c:v>-1.0379961187059501</c:v>
                </c:pt>
                <c:pt idx="9893">
                  <c:v>-2.6660847866657802</c:v>
                </c:pt>
                <c:pt idx="9894">
                  <c:v>-2.0391630089920199</c:v>
                </c:pt>
                <c:pt idx="9895">
                  <c:v>-0.33817459630656299</c:v>
                </c:pt>
                <c:pt idx="9896">
                  <c:v>-0.61918956311441498</c:v>
                </c:pt>
                <c:pt idx="9897">
                  <c:v>-2.0446291541974899</c:v>
                </c:pt>
                <c:pt idx="9898">
                  <c:v>-1.3366649927591401</c:v>
                </c:pt>
                <c:pt idx="9899">
                  <c:v>-2.88941615453686</c:v>
                </c:pt>
                <c:pt idx="9900">
                  <c:v>0.32594691932714398</c:v>
                </c:pt>
                <c:pt idx="9901">
                  <c:v>-2.7397654490657999</c:v>
                </c:pt>
                <c:pt idx="9902">
                  <c:v>5.72195730941172</c:v>
                </c:pt>
                <c:pt idx="9903">
                  <c:v>-2.4496937051530501</c:v>
                </c:pt>
                <c:pt idx="9904">
                  <c:v>2.8873733635017098</c:v>
                </c:pt>
                <c:pt idx="9905">
                  <c:v>5.0152163465283897</c:v>
                </c:pt>
                <c:pt idx="9906">
                  <c:v>-2.1057311630669102</c:v>
                </c:pt>
                <c:pt idx="9907">
                  <c:v>-2.0831602452408799</c:v>
                </c:pt>
                <c:pt idx="9908">
                  <c:v>0.59158524266022605</c:v>
                </c:pt>
                <c:pt idx="9909">
                  <c:v>0.75347449944737299</c:v>
                </c:pt>
                <c:pt idx="9910">
                  <c:v>4.4248352625487799</c:v>
                </c:pt>
                <c:pt idx="9911">
                  <c:v>2.9398875724840798</c:v>
                </c:pt>
                <c:pt idx="9912">
                  <c:v>-1.1409303720700501</c:v>
                </c:pt>
                <c:pt idx="9913">
                  <c:v>-4.0888024884056096</c:v>
                </c:pt>
                <c:pt idx="9914">
                  <c:v>-1.9702506242273501</c:v>
                </c:pt>
                <c:pt idx="9915">
                  <c:v>-1.7691553145413601</c:v>
                </c:pt>
                <c:pt idx="9916">
                  <c:v>-1.30621027804696</c:v>
                </c:pt>
                <c:pt idx="9917">
                  <c:v>0.14695092504146601</c:v>
                </c:pt>
                <c:pt idx="9918">
                  <c:v>-0.46311466768359499</c:v>
                </c:pt>
                <c:pt idx="9919">
                  <c:v>2.8306646184201001</c:v>
                </c:pt>
                <c:pt idx="9920">
                  <c:v>-0.64013743218047803</c:v>
                </c:pt>
                <c:pt idx="9921">
                  <c:v>-1.83528342045326</c:v>
                </c:pt>
                <c:pt idx="9922">
                  <c:v>-2.3858640618662101</c:v>
                </c:pt>
                <c:pt idx="9923">
                  <c:v>0.23172708404690201</c:v>
                </c:pt>
                <c:pt idx="9924">
                  <c:v>-1.3939369466624101</c:v>
                </c:pt>
                <c:pt idx="9925">
                  <c:v>-3.1348496800888301</c:v>
                </c:pt>
                <c:pt idx="9926">
                  <c:v>3.7934537420632899</c:v>
                </c:pt>
                <c:pt idx="9927">
                  <c:v>3.7188154750084901</c:v>
                </c:pt>
                <c:pt idx="9928">
                  <c:v>7.2122118271427504E-2</c:v>
                </c:pt>
                <c:pt idx="9929">
                  <c:v>4.6020970908690604</c:v>
                </c:pt>
                <c:pt idx="9930">
                  <c:v>3.3752540512174698</c:v>
                </c:pt>
                <c:pt idx="9931">
                  <c:v>3.2121066955364999</c:v>
                </c:pt>
                <c:pt idx="9932">
                  <c:v>4.0538684631853004</c:v>
                </c:pt>
                <c:pt idx="9933">
                  <c:v>-2.5609372790870402</c:v>
                </c:pt>
                <c:pt idx="9934">
                  <c:v>3.8212189619169301</c:v>
                </c:pt>
                <c:pt idx="9935">
                  <c:v>5.2168793417292401</c:v>
                </c:pt>
                <c:pt idx="9936">
                  <c:v>-2.1344729977896701</c:v>
                </c:pt>
                <c:pt idx="9937">
                  <c:v>2.8920974833330102</c:v>
                </c:pt>
                <c:pt idx="9938">
                  <c:v>-3.6351621663943399</c:v>
                </c:pt>
                <c:pt idx="9939">
                  <c:v>-2.5090101662722999</c:v>
                </c:pt>
                <c:pt idx="9940">
                  <c:v>-3.04758546317009</c:v>
                </c:pt>
                <c:pt idx="9941">
                  <c:v>2.9178817210997798</c:v>
                </c:pt>
                <c:pt idx="9942">
                  <c:v>-2.1889852534988599</c:v>
                </c:pt>
                <c:pt idx="9943">
                  <c:v>4.3413501117412796</c:v>
                </c:pt>
                <c:pt idx="9944">
                  <c:v>-2.5060769671283101</c:v>
                </c:pt>
                <c:pt idx="9945">
                  <c:v>-1.3639421617837799</c:v>
                </c:pt>
                <c:pt idx="9946">
                  <c:v>3.92256438424443</c:v>
                </c:pt>
                <c:pt idx="9947">
                  <c:v>-2.4487288237999101</c:v>
                </c:pt>
                <c:pt idx="9948">
                  <c:v>-1.54962097645492</c:v>
                </c:pt>
                <c:pt idx="9949">
                  <c:v>-1.1061930035530201</c:v>
                </c:pt>
                <c:pt idx="9950">
                  <c:v>3.4611254101393301</c:v>
                </c:pt>
                <c:pt idx="9951">
                  <c:v>-1.574436703398</c:v>
                </c:pt>
                <c:pt idx="9952">
                  <c:v>3.03642804366052</c:v>
                </c:pt>
                <c:pt idx="9953">
                  <c:v>5.1597373310488903</c:v>
                </c:pt>
                <c:pt idx="9954">
                  <c:v>-6.3597016171323901E-3</c:v>
                </c:pt>
                <c:pt idx="9955">
                  <c:v>-1.6998069438241601</c:v>
                </c:pt>
                <c:pt idx="9956">
                  <c:v>4.6960980113844597</c:v>
                </c:pt>
                <c:pt idx="9957">
                  <c:v>-2.03873385466333</c:v>
                </c:pt>
                <c:pt idx="9958">
                  <c:v>-0.90445157171178103</c:v>
                </c:pt>
                <c:pt idx="9959">
                  <c:v>-2.7105354063281801</c:v>
                </c:pt>
                <c:pt idx="9960">
                  <c:v>3.0429305551228598</c:v>
                </c:pt>
                <c:pt idx="9961">
                  <c:v>3.9911422710449198</c:v>
                </c:pt>
                <c:pt idx="9962">
                  <c:v>0.65867264486966903</c:v>
                </c:pt>
                <c:pt idx="9963">
                  <c:v>-1.00198813199104</c:v>
                </c:pt>
                <c:pt idx="9964">
                  <c:v>-0.64839964559494101</c:v>
                </c:pt>
                <c:pt idx="9965">
                  <c:v>-2.0317345233854298</c:v>
                </c:pt>
                <c:pt idx="9966">
                  <c:v>-0.20098872904941101</c:v>
                </c:pt>
                <c:pt idx="9967">
                  <c:v>4.9356368536757103</c:v>
                </c:pt>
                <c:pt idx="9968">
                  <c:v>-2.9094235791431799</c:v>
                </c:pt>
                <c:pt idx="9969">
                  <c:v>-0.71728041442806001</c:v>
                </c:pt>
                <c:pt idx="9970">
                  <c:v>-0.96456583666733997</c:v>
                </c:pt>
                <c:pt idx="9971">
                  <c:v>-3.1127749809402898</c:v>
                </c:pt>
                <c:pt idx="9972">
                  <c:v>3.7938047503989898</c:v>
                </c:pt>
                <c:pt idx="9973">
                  <c:v>-0.82103747825915996</c:v>
                </c:pt>
                <c:pt idx="9974">
                  <c:v>-0.78084591569964801</c:v>
                </c:pt>
                <c:pt idx="9975">
                  <c:v>-1.22801436511266</c:v>
                </c:pt>
                <c:pt idx="9976">
                  <c:v>5.7589282239823296</c:v>
                </c:pt>
                <c:pt idx="9977">
                  <c:v>-2.1765079603850599</c:v>
                </c:pt>
                <c:pt idx="9978">
                  <c:v>4.0957868685809604</c:v>
                </c:pt>
                <c:pt idx="9979">
                  <c:v>5.28537164393203</c:v>
                </c:pt>
                <c:pt idx="9980">
                  <c:v>-3.0514756661984102</c:v>
                </c:pt>
                <c:pt idx="9981">
                  <c:v>4.3462324786694602</c:v>
                </c:pt>
                <c:pt idx="9982">
                  <c:v>2.95168845552368</c:v>
                </c:pt>
                <c:pt idx="9983">
                  <c:v>4.3729909017056903</c:v>
                </c:pt>
                <c:pt idx="9984">
                  <c:v>-1.19058380293337</c:v>
                </c:pt>
                <c:pt idx="9985">
                  <c:v>-2.9898805076291901</c:v>
                </c:pt>
                <c:pt idx="9986">
                  <c:v>-3.3513684274547999</c:v>
                </c:pt>
                <c:pt idx="9987">
                  <c:v>-0.76884005772251995</c:v>
                </c:pt>
                <c:pt idx="9988">
                  <c:v>-0.198348406997436</c:v>
                </c:pt>
                <c:pt idx="9989">
                  <c:v>-1.81676187867433</c:v>
                </c:pt>
                <c:pt idx="9990">
                  <c:v>-2.34512622331266</c:v>
                </c:pt>
                <c:pt idx="9991">
                  <c:v>6.1676574661321597</c:v>
                </c:pt>
                <c:pt idx="9992">
                  <c:v>4.7165378690430204</c:v>
                </c:pt>
                <c:pt idx="9993">
                  <c:v>4.5845202725159799</c:v>
                </c:pt>
                <c:pt idx="9994">
                  <c:v>-1.28316420198004</c:v>
                </c:pt>
                <c:pt idx="9995">
                  <c:v>-0.65091951016656102</c:v>
                </c:pt>
                <c:pt idx="9996">
                  <c:v>4.5429912955616301</c:v>
                </c:pt>
                <c:pt idx="9997">
                  <c:v>-0.71764195637056305</c:v>
                </c:pt>
                <c:pt idx="9998">
                  <c:v>-4.2755194105942902</c:v>
                </c:pt>
              </c:numCache>
            </c:numRef>
          </c:xVal>
          <c:yVal>
            <c:numRef>
              <c:f>Лист1!$B$1:$B$9999</c:f>
              <c:numCache>
                <c:formatCode>General</c:formatCode>
                <c:ptCount val="9999"/>
                <c:pt idx="0">
                  <c:v>2.7872029865033801</c:v>
                </c:pt>
                <c:pt idx="1">
                  <c:v>4.4718088974442596</c:v>
                </c:pt>
                <c:pt idx="2">
                  <c:v>1.4318793205557401</c:v>
                </c:pt>
                <c:pt idx="3">
                  <c:v>-4.1295292392366703</c:v>
                </c:pt>
                <c:pt idx="4">
                  <c:v>3.0406797328394002</c:v>
                </c:pt>
                <c:pt idx="5">
                  <c:v>-2.1299335000543902</c:v>
                </c:pt>
                <c:pt idx="6">
                  <c:v>-1.9628539852168301</c:v>
                </c:pt>
                <c:pt idx="7">
                  <c:v>2.1290442285655802</c:v>
                </c:pt>
                <c:pt idx="8">
                  <c:v>5.1329267906383498</c:v>
                </c:pt>
                <c:pt idx="9">
                  <c:v>-0.95008752726594403</c:v>
                </c:pt>
                <c:pt idx="10">
                  <c:v>2.4730507615916699</c:v>
                </c:pt>
                <c:pt idx="11">
                  <c:v>-4.2410934704111796</c:v>
                </c:pt>
                <c:pt idx="12">
                  <c:v>-3.08399906933206</c:v>
                </c:pt>
                <c:pt idx="13">
                  <c:v>-1.8311544438924601</c:v>
                </c:pt>
                <c:pt idx="14">
                  <c:v>-2.24463522370946</c:v>
                </c:pt>
                <c:pt idx="15">
                  <c:v>2.7867819110099101</c:v>
                </c:pt>
                <c:pt idx="16">
                  <c:v>-3.0017992626132899</c:v>
                </c:pt>
                <c:pt idx="17">
                  <c:v>1.5538979956885599</c:v>
                </c:pt>
                <c:pt idx="18">
                  <c:v>-3.5397001168886701</c:v>
                </c:pt>
                <c:pt idx="19">
                  <c:v>-3.2922811919045398</c:v>
                </c:pt>
                <c:pt idx="20">
                  <c:v>4.5247175458076603</c:v>
                </c:pt>
                <c:pt idx="21">
                  <c:v>2.6445093047487398</c:v>
                </c:pt>
                <c:pt idx="22">
                  <c:v>-2.8098894467531501</c:v>
                </c:pt>
                <c:pt idx="23">
                  <c:v>-1.5580805382034799</c:v>
                </c:pt>
                <c:pt idx="24">
                  <c:v>3.6811152769568198</c:v>
                </c:pt>
                <c:pt idx="25">
                  <c:v>-1.1522683485623899</c:v>
                </c:pt>
                <c:pt idx="26">
                  <c:v>3.9676143538187199</c:v>
                </c:pt>
                <c:pt idx="27">
                  <c:v>-2.0751910584735902</c:v>
                </c:pt>
                <c:pt idx="28">
                  <c:v>-1.9118564737847199</c:v>
                </c:pt>
                <c:pt idx="29">
                  <c:v>-0.31372515733371498</c:v>
                </c:pt>
                <c:pt idx="30">
                  <c:v>3.0334147729324199</c:v>
                </c:pt>
                <c:pt idx="31">
                  <c:v>-4.1780042390038004</c:v>
                </c:pt>
                <c:pt idx="32">
                  <c:v>3.1183102536005398</c:v>
                </c:pt>
                <c:pt idx="33">
                  <c:v>3.7687707631137601</c:v>
                </c:pt>
                <c:pt idx="34">
                  <c:v>-1.3960674518029701</c:v>
                </c:pt>
                <c:pt idx="35">
                  <c:v>1.6476688312547101</c:v>
                </c:pt>
                <c:pt idx="36">
                  <c:v>-2.9924642524804201</c:v>
                </c:pt>
                <c:pt idx="37">
                  <c:v>-3.6673254048158399</c:v>
                </c:pt>
                <c:pt idx="38">
                  <c:v>-2.82646798845178</c:v>
                </c:pt>
                <c:pt idx="39">
                  <c:v>-1.74172270739988</c:v>
                </c:pt>
                <c:pt idx="40">
                  <c:v>3.4837947713094399</c:v>
                </c:pt>
                <c:pt idx="41">
                  <c:v>4.8173036498664903</c:v>
                </c:pt>
                <c:pt idx="42">
                  <c:v>-2.2457148571074201</c:v>
                </c:pt>
                <c:pt idx="43">
                  <c:v>-1.3117539174997701</c:v>
                </c:pt>
                <c:pt idx="44">
                  <c:v>-0.97106047632891501</c:v>
                </c:pt>
                <c:pt idx="45">
                  <c:v>2.3303221499547102</c:v>
                </c:pt>
                <c:pt idx="46">
                  <c:v>-1.8222146387319</c:v>
                </c:pt>
                <c:pt idx="47">
                  <c:v>2.84417504475759</c:v>
                </c:pt>
                <c:pt idx="48">
                  <c:v>4.8589535360474301</c:v>
                </c:pt>
                <c:pt idx="49">
                  <c:v>0.205907050112209</c:v>
                </c:pt>
                <c:pt idx="50">
                  <c:v>-2.29797542471381</c:v>
                </c:pt>
                <c:pt idx="51">
                  <c:v>-2.84927447357714</c:v>
                </c:pt>
                <c:pt idx="52">
                  <c:v>-0.26928212630526099</c:v>
                </c:pt>
                <c:pt idx="53">
                  <c:v>4.5439096077077297</c:v>
                </c:pt>
                <c:pt idx="54">
                  <c:v>-1.46585365700896</c:v>
                </c:pt>
                <c:pt idx="55">
                  <c:v>2.5944213048349001</c:v>
                </c:pt>
                <c:pt idx="56">
                  <c:v>-0.84152155232336601</c:v>
                </c:pt>
                <c:pt idx="57">
                  <c:v>0.99779782612148404</c:v>
                </c:pt>
                <c:pt idx="58">
                  <c:v>-2.34842110420752</c:v>
                </c:pt>
                <c:pt idx="59">
                  <c:v>2.0948317641376599</c:v>
                </c:pt>
                <c:pt idx="60">
                  <c:v>2.2740524623433198</c:v>
                </c:pt>
                <c:pt idx="61">
                  <c:v>3.84896372535919</c:v>
                </c:pt>
                <c:pt idx="62">
                  <c:v>-2.0379836149959401</c:v>
                </c:pt>
                <c:pt idx="63">
                  <c:v>-1.71052007527311</c:v>
                </c:pt>
                <c:pt idx="64">
                  <c:v>1.89027363796701</c:v>
                </c:pt>
                <c:pt idx="65">
                  <c:v>1.94995865404085</c:v>
                </c:pt>
                <c:pt idx="66">
                  <c:v>1.0179513008227601</c:v>
                </c:pt>
                <c:pt idx="67">
                  <c:v>-1.3864769660560901</c:v>
                </c:pt>
                <c:pt idx="68">
                  <c:v>4.6191682026677103</c:v>
                </c:pt>
                <c:pt idx="69">
                  <c:v>3.2117975217044199</c:v>
                </c:pt>
                <c:pt idx="70">
                  <c:v>-2.9215709975681099</c:v>
                </c:pt>
                <c:pt idx="71">
                  <c:v>4.5125520562583201</c:v>
                </c:pt>
                <c:pt idx="72">
                  <c:v>-3.4430599751488198</c:v>
                </c:pt>
                <c:pt idx="73">
                  <c:v>-1.1472235097535199</c:v>
                </c:pt>
                <c:pt idx="74">
                  <c:v>-2.75302144466098</c:v>
                </c:pt>
                <c:pt idx="75">
                  <c:v>-2.2546990178607098</c:v>
                </c:pt>
                <c:pt idx="76">
                  <c:v>2.59174155191055</c:v>
                </c:pt>
                <c:pt idx="77">
                  <c:v>5.5329041912901502</c:v>
                </c:pt>
                <c:pt idx="78">
                  <c:v>4.85269172946506</c:v>
                </c:pt>
                <c:pt idx="79">
                  <c:v>-1.44236978910089</c:v>
                </c:pt>
                <c:pt idx="80">
                  <c:v>0.72735604483005301</c:v>
                </c:pt>
                <c:pt idx="81">
                  <c:v>-7.8944788803111801E-2</c:v>
                </c:pt>
                <c:pt idx="82">
                  <c:v>-2.41816935020826</c:v>
                </c:pt>
                <c:pt idx="83">
                  <c:v>0.76571340250112996</c:v>
                </c:pt>
                <c:pt idx="84">
                  <c:v>3.5222196647470101</c:v>
                </c:pt>
                <c:pt idx="85">
                  <c:v>1.96111560688721</c:v>
                </c:pt>
                <c:pt idx="86">
                  <c:v>3.4091042665509299</c:v>
                </c:pt>
                <c:pt idx="87">
                  <c:v>0.85989065129907805</c:v>
                </c:pt>
                <c:pt idx="88">
                  <c:v>-1.60341994214795</c:v>
                </c:pt>
                <c:pt idx="89">
                  <c:v>-4.4079895749040698</c:v>
                </c:pt>
                <c:pt idx="90">
                  <c:v>0.59276752149966105</c:v>
                </c:pt>
                <c:pt idx="91">
                  <c:v>-1.1425751266322</c:v>
                </c:pt>
                <c:pt idx="92">
                  <c:v>-4.3650371222194702</c:v>
                </c:pt>
                <c:pt idx="93">
                  <c:v>2.96725844305019</c:v>
                </c:pt>
                <c:pt idx="94">
                  <c:v>0.58775525879516499</c:v>
                </c:pt>
                <c:pt idx="95">
                  <c:v>3.6756165252036301</c:v>
                </c:pt>
                <c:pt idx="96">
                  <c:v>-1.31647440413945</c:v>
                </c:pt>
                <c:pt idx="97">
                  <c:v>-3.3994985704326401</c:v>
                </c:pt>
                <c:pt idx="98">
                  <c:v>-1.3806905925291499</c:v>
                </c:pt>
                <c:pt idx="99">
                  <c:v>4.5226169295752099</c:v>
                </c:pt>
                <c:pt idx="100">
                  <c:v>2.1038092105518298</c:v>
                </c:pt>
                <c:pt idx="101">
                  <c:v>4.6898005201095101</c:v>
                </c:pt>
                <c:pt idx="102">
                  <c:v>3.9308861613550801</c:v>
                </c:pt>
                <c:pt idx="103">
                  <c:v>-1.0458029646412601</c:v>
                </c:pt>
                <c:pt idx="104">
                  <c:v>5.3408909178800298E-2</c:v>
                </c:pt>
                <c:pt idx="105">
                  <c:v>4.5437332628501101</c:v>
                </c:pt>
                <c:pt idx="106">
                  <c:v>-0.14186287622882601</c:v>
                </c:pt>
                <c:pt idx="107">
                  <c:v>-2.01307978386314</c:v>
                </c:pt>
                <c:pt idx="108">
                  <c:v>4.3896986261569504</c:v>
                </c:pt>
                <c:pt idx="109">
                  <c:v>-1.7595880560271899</c:v>
                </c:pt>
                <c:pt idx="110">
                  <c:v>3.61513380376367</c:v>
                </c:pt>
                <c:pt idx="111">
                  <c:v>-2.7806000323875502</c:v>
                </c:pt>
                <c:pt idx="112">
                  <c:v>-1.8925881166279399</c:v>
                </c:pt>
                <c:pt idx="113">
                  <c:v>3.9117754643811899</c:v>
                </c:pt>
                <c:pt idx="114">
                  <c:v>-1.8963931351129</c:v>
                </c:pt>
                <c:pt idx="115">
                  <c:v>3.4403146808043301</c:v>
                </c:pt>
                <c:pt idx="116">
                  <c:v>-2.2769846772245201</c:v>
                </c:pt>
                <c:pt idx="117">
                  <c:v>-2.7983813589787898</c:v>
                </c:pt>
                <c:pt idx="118">
                  <c:v>2.5739216209950699</c:v>
                </c:pt>
                <c:pt idx="119">
                  <c:v>-2.7428258440995399</c:v>
                </c:pt>
                <c:pt idx="120">
                  <c:v>1.7352819979287799</c:v>
                </c:pt>
                <c:pt idx="121">
                  <c:v>2.3863689315975201</c:v>
                </c:pt>
                <c:pt idx="122">
                  <c:v>4.0737962619728698</c:v>
                </c:pt>
                <c:pt idx="123">
                  <c:v>-0.98047860209828497</c:v>
                </c:pt>
                <c:pt idx="124">
                  <c:v>-3.85712932642488</c:v>
                </c:pt>
                <c:pt idx="125">
                  <c:v>-2.91782506766324</c:v>
                </c:pt>
                <c:pt idx="126">
                  <c:v>3.00103434751904</c:v>
                </c:pt>
                <c:pt idx="127">
                  <c:v>-2.4352660293489898</c:v>
                </c:pt>
                <c:pt idx="128">
                  <c:v>-3.3787889723139499</c:v>
                </c:pt>
                <c:pt idx="129">
                  <c:v>-0.72942584940752198</c:v>
                </c:pt>
                <c:pt idx="130">
                  <c:v>-0.86783955314063199</c:v>
                </c:pt>
                <c:pt idx="131">
                  <c:v>3.2075190047830802</c:v>
                </c:pt>
                <c:pt idx="132">
                  <c:v>3.1728021690077401</c:v>
                </c:pt>
                <c:pt idx="133">
                  <c:v>0.80581756804790805</c:v>
                </c:pt>
                <c:pt idx="134">
                  <c:v>1.2861306341097201</c:v>
                </c:pt>
                <c:pt idx="135">
                  <c:v>2.86063586623336</c:v>
                </c:pt>
                <c:pt idx="136">
                  <c:v>2.1700349059819199</c:v>
                </c:pt>
                <c:pt idx="137">
                  <c:v>0.18837981651826899</c:v>
                </c:pt>
                <c:pt idx="138">
                  <c:v>0.42635704978235101</c:v>
                </c:pt>
                <c:pt idx="139">
                  <c:v>-3.94205617378821</c:v>
                </c:pt>
                <c:pt idx="140">
                  <c:v>-1.0573571851704801E-2</c:v>
                </c:pt>
                <c:pt idx="141">
                  <c:v>-1.5590232448638699</c:v>
                </c:pt>
                <c:pt idx="142">
                  <c:v>2.9500499266883001E-2</c:v>
                </c:pt>
                <c:pt idx="143">
                  <c:v>1.0470787362866101</c:v>
                </c:pt>
                <c:pt idx="144">
                  <c:v>-1.72537854345999</c:v>
                </c:pt>
                <c:pt idx="145">
                  <c:v>1.47506822648955</c:v>
                </c:pt>
                <c:pt idx="146">
                  <c:v>4.3574713832691803</c:v>
                </c:pt>
                <c:pt idx="147">
                  <c:v>-3.7274399068581698</c:v>
                </c:pt>
                <c:pt idx="148">
                  <c:v>3.4813144425160401</c:v>
                </c:pt>
                <c:pt idx="149">
                  <c:v>-4.6542205134589798</c:v>
                </c:pt>
                <c:pt idx="150">
                  <c:v>-1.3008235347791901</c:v>
                </c:pt>
                <c:pt idx="151">
                  <c:v>4.6879528070897596</c:v>
                </c:pt>
                <c:pt idx="152">
                  <c:v>5.2978264916079096</c:v>
                </c:pt>
                <c:pt idx="153">
                  <c:v>-0.65393305578697802</c:v>
                </c:pt>
                <c:pt idx="154">
                  <c:v>3.9399593438449698</c:v>
                </c:pt>
                <c:pt idx="155">
                  <c:v>-3.09505441689118</c:v>
                </c:pt>
                <c:pt idx="156">
                  <c:v>-3.1434211326183599</c:v>
                </c:pt>
                <c:pt idx="157">
                  <c:v>-2.0766440130780799</c:v>
                </c:pt>
                <c:pt idx="158">
                  <c:v>4.1132644808796099</c:v>
                </c:pt>
                <c:pt idx="159">
                  <c:v>4.5214612843183497</c:v>
                </c:pt>
                <c:pt idx="160">
                  <c:v>-2.7120833054884601</c:v>
                </c:pt>
                <c:pt idx="161">
                  <c:v>2.0676093688832098</c:v>
                </c:pt>
                <c:pt idx="162">
                  <c:v>2.7583035335839901</c:v>
                </c:pt>
                <c:pt idx="163">
                  <c:v>1.6169086146548</c:v>
                </c:pt>
                <c:pt idx="164">
                  <c:v>-2.1765392039718701</c:v>
                </c:pt>
                <c:pt idx="165">
                  <c:v>4.9427932715387399</c:v>
                </c:pt>
                <c:pt idx="166">
                  <c:v>5.1041709743267001</c:v>
                </c:pt>
                <c:pt idx="167">
                  <c:v>-3.1979720057416201</c:v>
                </c:pt>
                <c:pt idx="168">
                  <c:v>-3.0632459685361</c:v>
                </c:pt>
                <c:pt idx="169">
                  <c:v>4.5759445048743199</c:v>
                </c:pt>
                <c:pt idx="170">
                  <c:v>-0.61860881501917697</c:v>
                </c:pt>
                <c:pt idx="171">
                  <c:v>-2.33522444978404</c:v>
                </c:pt>
                <c:pt idx="172">
                  <c:v>1.0095575866875699</c:v>
                </c:pt>
                <c:pt idx="173">
                  <c:v>-4.4823837224659702</c:v>
                </c:pt>
                <c:pt idx="174">
                  <c:v>-2.4415705384438802</c:v>
                </c:pt>
                <c:pt idx="175">
                  <c:v>3.5302334186228599</c:v>
                </c:pt>
                <c:pt idx="176">
                  <c:v>1.1147319773189399</c:v>
                </c:pt>
                <c:pt idx="177">
                  <c:v>0.27712303162465801</c:v>
                </c:pt>
                <c:pt idx="178">
                  <c:v>-1.2030565727654401</c:v>
                </c:pt>
                <c:pt idx="179">
                  <c:v>2.0324995101654602</c:v>
                </c:pt>
                <c:pt idx="180">
                  <c:v>-3.83243437443174</c:v>
                </c:pt>
                <c:pt idx="181">
                  <c:v>-2.4943574769761701</c:v>
                </c:pt>
                <c:pt idx="182">
                  <c:v>1.5202665653505001</c:v>
                </c:pt>
                <c:pt idx="183">
                  <c:v>-2.8777410465096098</c:v>
                </c:pt>
                <c:pt idx="184">
                  <c:v>3.68678968964202</c:v>
                </c:pt>
                <c:pt idx="185">
                  <c:v>4.7624065943965901</c:v>
                </c:pt>
                <c:pt idx="186">
                  <c:v>3.4360150026678702</c:v>
                </c:pt>
                <c:pt idx="187">
                  <c:v>0.76532820225379306</c:v>
                </c:pt>
                <c:pt idx="188">
                  <c:v>-2.8305694457575599</c:v>
                </c:pt>
                <c:pt idx="189">
                  <c:v>-1.6297043273482801</c:v>
                </c:pt>
                <c:pt idx="190">
                  <c:v>2.4776394605929402</c:v>
                </c:pt>
                <c:pt idx="191">
                  <c:v>-2.01951531168638</c:v>
                </c:pt>
                <c:pt idx="192">
                  <c:v>-3.84191344308377</c:v>
                </c:pt>
                <c:pt idx="193">
                  <c:v>4.66664623795669</c:v>
                </c:pt>
                <c:pt idx="194">
                  <c:v>-3.6898391547329101</c:v>
                </c:pt>
                <c:pt idx="195">
                  <c:v>-2.8729630541527502</c:v>
                </c:pt>
                <c:pt idx="196">
                  <c:v>-1.64419844127237</c:v>
                </c:pt>
                <c:pt idx="197">
                  <c:v>-0.75618646781151999</c:v>
                </c:pt>
                <c:pt idx="198">
                  <c:v>-2.2711596897445898</c:v>
                </c:pt>
                <c:pt idx="199">
                  <c:v>3.1467975433355702</c:v>
                </c:pt>
                <c:pt idx="200">
                  <c:v>4.4421054347654403</c:v>
                </c:pt>
                <c:pt idx="201">
                  <c:v>4.2053939441596198</c:v>
                </c:pt>
                <c:pt idx="202">
                  <c:v>-0.25879222617328801</c:v>
                </c:pt>
                <c:pt idx="203">
                  <c:v>-0.26134231189845403</c:v>
                </c:pt>
                <c:pt idx="204">
                  <c:v>-1.4370000882609599</c:v>
                </c:pt>
                <c:pt idx="205">
                  <c:v>0.81063326277967696</c:v>
                </c:pt>
                <c:pt idx="206">
                  <c:v>-2.41474278695586</c:v>
                </c:pt>
                <c:pt idx="207">
                  <c:v>-2.4927204526249298</c:v>
                </c:pt>
                <c:pt idx="208">
                  <c:v>-2.7423047792292898</c:v>
                </c:pt>
                <c:pt idx="209">
                  <c:v>3.25240370747203</c:v>
                </c:pt>
                <c:pt idx="210">
                  <c:v>3.4608047340399799</c:v>
                </c:pt>
                <c:pt idx="211">
                  <c:v>5.2105875327837001</c:v>
                </c:pt>
                <c:pt idx="212">
                  <c:v>-0.68555140531865399</c:v>
                </c:pt>
                <c:pt idx="213">
                  <c:v>0.30391259947346699</c:v>
                </c:pt>
                <c:pt idx="214">
                  <c:v>-1.71768792061612</c:v>
                </c:pt>
                <c:pt idx="215">
                  <c:v>4.1935031862546399</c:v>
                </c:pt>
                <c:pt idx="216">
                  <c:v>-2.3778991392854398</c:v>
                </c:pt>
                <c:pt idx="217">
                  <c:v>5.3972683489032196</c:v>
                </c:pt>
                <c:pt idx="218">
                  <c:v>-2.0542088527606799</c:v>
                </c:pt>
                <c:pt idx="219">
                  <c:v>-2.0390416412767198</c:v>
                </c:pt>
                <c:pt idx="220">
                  <c:v>-2.7948137048277899</c:v>
                </c:pt>
                <c:pt idx="221">
                  <c:v>-3.4970893211563299</c:v>
                </c:pt>
                <c:pt idx="222">
                  <c:v>-2.2912440000043102</c:v>
                </c:pt>
                <c:pt idx="223">
                  <c:v>-0.78003344154974896</c:v>
                </c:pt>
                <c:pt idx="224">
                  <c:v>-1.4178879589447</c:v>
                </c:pt>
                <c:pt idx="225">
                  <c:v>3.8822889005142498</c:v>
                </c:pt>
                <c:pt idx="226">
                  <c:v>-2.60009154898502</c:v>
                </c:pt>
                <c:pt idx="227">
                  <c:v>-1.65181978339761</c:v>
                </c:pt>
                <c:pt idx="228">
                  <c:v>-2.28233688004573</c:v>
                </c:pt>
                <c:pt idx="229">
                  <c:v>-1.50166304859781</c:v>
                </c:pt>
                <c:pt idx="230">
                  <c:v>5.2892416412961198</c:v>
                </c:pt>
                <c:pt idx="231">
                  <c:v>-0.65656467761078297</c:v>
                </c:pt>
                <c:pt idx="232">
                  <c:v>2.6284522065592002</c:v>
                </c:pt>
                <c:pt idx="233">
                  <c:v>4.2482698422725802</c:v>
                </c:pt>
                <c:pt idx="234">
                  <c:v>-1.35215818345674</c:v>
                </c:pt>
                <c:pt idx="235">
                  <c:v>-2.0163548427235298</c:v>
                </c:pt>
                <c:pt idx="236">
                  <c:v>-0.92732100553312002</c:v>
                </c:pt>
                <c:pt idx="237">
                  <c:v>-0.32218357146246301</c:v>
                </c:pt>
                <c:pt idx="238">
                  <c:v>0.51797680892086495</c:v>
                </c:pt>
                <c:pt idx="239">
                  <c:v>3.3220834716964902E-2</c:v>
                </c:pt>
                <c:pt idx="240">
                  <c:v>-3.07451690588878</c:v>
                </c:pt>
                <c:pt idx="241">
                  <c:v>3.45817682768913</c:v>
                </c:pt>
                <c:pt idx="242">
                  <c:v>0.38708614647164702</c:v>
                </c:pt>
                <c:pt idx="243">
                  <c:v>-0.320360180917306</c:v>
                </c:pt>
                <c:pt idx="244">
                  <c:v>4.32037797235279</c:v>
                </c:pt>
                <c:pt idx="245">
                  <c:v>3.3028790650772</c:v>
                </c:pt>
                <c:pt idx="246">
                  <c:v>-3.4261143753780501</c:v>
                </c:pt>
                <c:pt idx="247">
                  <c:v>2.0319448531846298</c:v>
                </c:pt>
                <c:pt idx="248">
                  <c:v>4.63744748738997</c:v>
                </c:pt>
                <c:pt idx="249">
                  <c:v>-1.7371103504638901</c:v>
                </c:pt>
                <c:pt idx="250">
                  <c:v>1.9394210298769401</c:v>
                </c:pt>
                <c:pt idx="251">
                  <c:v>-2.3038411790375801</c:v>
                </c:pt>
                <c:pt idx="252">
                  <c:v>-0.14626961361867599</c:v>
                </c:pt>
                <c:pt idx="253">
                  <c:v>2.4297128231178</c:v>
                </c:pt>
                <c:pt idx="254">
                  <c:v>-2.25978125820343</c:v>
                </c:pt>
                <c:pt idx="255">
                  <c:v>-2.19420919817758</c:v>
                </c:pt>
                <c:pt idx="256">
                  <c:v>-2.28457023403582</c:v>
                </c:pt>
                <c:pt idx="257">
                  <c:v>-3.8382995171102601</c:v>
                </c:pt>
                <c:pt idx="258">
                  <c:v>-3.1772596291730499</c:v>
                </c:pt>
                <c:pt idx="259">
                  <c:v>-0.18562167007286801</c:v>
                </c:pt>
                <c:pt idx="260">
                  <c:v>0.95253198621705804</c:v>
                </c:pt>
                <c:pt idx="261">
                  <c:v>-2.0706767174459699</c:v>
                </c:pt>
                <c:pt idx="262">
                  <c:v>5.3672734443449599</c:v>
                </c:pt>
                <c:pt idx="263">
                  <c:v>-2.6302208912377001</c:v>
                </c:pt>
                <c:pt idx="264">
                  <c:v>-0.31483504742352503</c:v>
                </c:pt>
                <c:pt idx="265">
                  <c:v>-0.69714630662027299</c:v>
                </c:pt>
                <c:pt idx="266">
                  <c:v>4.7809405897267299</c:v>
                </c:pt>
                <c:pt idx="267">
                  <c:v>-2.6078317656626</c:v>
                </c:pt>
                <c:pt idx="268">
                  <c:v>2.60218677771346</c:v>
                </c:pt>
                <c:pt idx="269">
                  <c:v>-1.3481793371397199</c:v>
                </c:pt>
                <c:pt idx="270">
                  <c:v>-1.50234120749415</c:v>
                </c:pt>
                <c:pt idx="271">
                  <c:v>-0.74007700906415796</c:v>
                </c:pt>
                <c:pt idx="272">
                  <c:v>4.6536394400429799</c:v>
                </c:pt>
                <c:pt idx="273">
                  <c:v>-0.78510335862983505</c:v>
                </c:pt>
                <c:pt idx="274">
                  <c:v>2.3538210091159799</c:v>
                </c:pt>
                <c:pt idx="275">
                  <c:v>-1.2831508621947501</c:v>
                </c:pt>
                <c:pt idx="276">
                  <c:v>-3.3900879071629202</c:v>
                </c:pt>
                <c:pt idx="277">
                  <c:v>-0.75242271890310397</c:v>
                </c:pt>
                <c:pt idx="278">
                  <c:v>0.34530003347751298</c:v>
                </c:pt>
                <c:pt idx="279">
                  <c:v>1.6395357288616199</c:v>
                </c:pt>
                <c:pt idx="280">
                  <c:v>4.24731393729905</c:v>
                </c:pt>
                <c:pt idx="281">
                  <c:v>1.4957688222968399</c:v>
                </c:pt>
                <c:pt idx="282">
                  <c:v>-3.4106180856822399</c:v>
                </c:pt>
                <c:pt idx="283">
                  <c:v>3.63020026997809</c:v>
                </c:pt>
                <c:pt idx="284">
                  <c:v>-1.67396793612769</c:v>
                </c:pt>
                <c:pt idx="285">
                  <c:v>-4.1473883802342497</c:v>
                </c:pt>
                <c:pt idx="286">
                  <c:v>5.3328919415841902</c:v>
                </c:pt>
                <c:pt idx="287">
                  <c:v>3.3851379247325002</c:v>
                </c:pt>
                <c:pt idx="288">
                  <c:v>1.3456105880999101</c:v>
                </c:pt>
                <c:pt idx="289">
                  <c:v>3.7412979415548802</c:v>
                </c:pt>
                <c:pt idx="290">
                  <c:v>-1.8010738896221601</c:v>
                </c:pt>
                <c:pt idx="291">
                  <c:v>-6.9337707123496101E-2</c:v>
                </c:pt>
                <c:pt idx="292">
                  <c:v>-2.3195609233368901</c:v>
                </c:pt>
                <c:pt idx="293">
                  <c:v>0.58908467890698801</c:v>
                </c:pt>
                <c:pt idx="294">
                  <c:v>4.0638669788643798</c:v>
                </c:pt>
                <c:pt idx="295">
                  <c:v>-2.0372617976093101</c:v>
                </c:pt>
                <c:pt idx="296">
                  <c:v>-1.90096805695836</c:v>
                </c:pt>
                <c:pt idx="297">
                  <c:v>-1.42847129121359</c:v>
                </c:pt>
                <c:pt idx="298">
                  <c:v>4.2955661364148803</c:v>
                </c:pt>
                <c:pt idx="299">
                  <c:v>-3.3558262861462498</c:v>
                </c:pt>
                <c:pt idx="300">
                  <c:v>4.2942968166674804</c:v>
                </c:pt>
                <c:pt idx="301">
                  <c:v>2.1907569307335999</c:v>
                </c:pt>
                <c:pt idx="302">
                  <c:v>-2.0547061946732601</c:v>
                </c:pt>
                <c:pt idx="303">
                  <c:v>2.1068406171494498</c:v>
                </c:pt>
                <c:pt idx="304">
                  <c:v>-1.2257240284215201</c:v>
                </c:pt>
                <c:pt idx="305">
                  <c:v>-3.4449709844016798</c:v>
                </c:pt>
                <c:pt idx="306">
                  <c:v>-1.05824450106572</c:v>
                </c:pt>
                <c:pt idx="307">
                  <c:v>1.82698683956796</c:v>
                </c:pt>
                <c:pt idx="308">
                  <c:v>-2.8251695982742202</c:v>
                </c:pt>
                <c:pt idx="309">
                  <c:v>3.38151318750494</c:v>
                </c:pt>
                <c:pt idx="310">
                  <c:v>2.34863785176515E-2</c:v>
                </c:pt>
                <c:pt idx="311">
                  <c:v>3.6399795836577402</c:v>
                </c:pt>
                <c:pt idx="312">
                  <c:v>2.5954664440264099</c:v>
                </c:pt>
                <c:pt idx="313">
                  <c:v>2.3610890299226299</c:v>
                </c:pt>
                <c:pt idx="314">
                  <c:v>-4.5023079506662196</c:v>
                </c:pt>
                <c:pt idx="315">
                  <c:v>-2.51618816685076</c:v>
                </c:pt>
                <c:pt idx="316">
                  <c:v>4.6725371927134001</c:v>
                </c:pt>
                <c:pt idx="317">
                  <c:v>-1.93245920075376</c:v>
                </c:pt>
                <c:pt idx="318">
                  <c:v>2.6820456012426002</c:v>
                </c:pt>
                <c:pt idx="319">
                  <c:v>-4.4518085202295898</c:v>
                </c:pt>
                <c:pt idx="320">
                  <c:v>-2.4806620320508102</c:v>
                </c:pt>
                <c:pt idx="321">
                  <c:v>-1.6780799583908901</c:v>
                </c:pt>
                <c:pt idx="322">
                  <c:v>-1.5000052457098001</c:v>
                </c:pt>
                <c:pt idx="323">
                  <c:v>-1.25590910860117</c:v>
                </c:pt>
                <c:pt idx="324">
                  <c:v>-2.1413220933021702</c:v>
                </c:pt>
                <c:pt idx="325">
                  <c:v>4.8448717229265599</c:v>
                </c:pt>
                <c:pt idx="326">
                  <c:v>5.38557839013394</c:v>
                </c:pt>
                <c:pt idx="327">
                  <c:v>4.0661853323035402</c:v>
                </c:pt>
                <c:pt idx="328">
                  <c:v>0.13663720585268299</c:v>
                </c:pt>
                <c:pt idx="329">
                  <c:v>-3.1701244594423801</c:v>
                </c:pt>
                <c:pt idx="330">
                  <c:v>-0.71333619204594001</c:v>
                </c:pt>
                <c:pt idx="331">
                  <c:v>-3.0098641963482198</c:v>
                </c:pt>
                <c:pt idx="332">
                  <c:v>5.21544850852551</c:v>
                </c:pt>
                <c:pt idx="333">
                  <c:v>-4.6261969342183296</c:v>
                </c:pt>
                <c:pt idx="334">
                  <c:v>3.1737772022447199</c:v>
                </c:pt>
                <c:pt idx="335">
                  <c:v>-1.5509936054123801</c:v>
                </c:pt>
                <c:pt idx="336">
                  <c:v>-0.762048496534389</c:v>
                </c:pt>
                <c:pt idx="337">
                  <c:v>0.59814337542398799</c:v>
                </c:pt>
                <c:pt idx="338">
                  <c:v>-2.0036764857758298</c:v>
                </c:pt>
                <c:pt idx="339">
                  <c:v>-0.192787038908182</c:v>
                </c:pt>
                <c:pt idx="340">
                  <c:v>-2.87670843339354</c:v>
                </c:pt>
                <c:pt idx="341">
                  <c:v>-4.8121172000493999</c:v>
                </c:pt>
                <c:pt idx="342">
                  <c:v>0.98559113814556498</c:v>
                </c:pt>
                <c:pt idx="343">
                  <c:v>-0.41460566657249798</c:v>
                </c:pt>
                <c:pt idx="344">
                  <c:v>-2.62879388741896</c:v>
                </c:pt>
                <c:pt idx="345">
                  <c:v>-1.7862829567115299</c:v>
                </c:pt>
                <c:pt idx="346">
                  <c:v>0.891935704728131</c:v>
                </c:pt>
                <c:pt idx="347">
                  <c:v>4.0402100661015998</c:v>
                </c:pt>
                <c:pt idx="348">
                  <c:v>-3.1615667067155999</c:v>
                </c:pt>
                <c:pt idx="349">
                  <c:v>2.1915273317165398</c:v>
                </c:pt>
                <c:pt idx="350">
                  <c:v>3.9614737538239</c:v>
                </c:pt>
                <c:pt idx="351">
                  <c:v>1.1454824328122399</c:v>
                </c:pt>
                <c:pt idx="352">
                  <c:v>-1.6411098985555299</c:v>
                </c:pt>
                <c:pt idx="353">
                  <c:v>4.3402875951606799</c:v>
                </c:pt>
                <c:pt idx="354">
                  <c:v>2.6304102095153201</c:v>
                </c:pt>
                <c:pt idx="355">
                  <c:v>-2.1305937480825898</c:v>
                </c:pt>
                <c:pt idx="356">
                  <c:v>-1.3716020962075299</c:v>
                </c:pt>
                <c:pt idx="357">
                  <c:v>1.32418962385132</c:v>
                </c:pt>
                <c:pt idx="358">
                  <c:v>1.49733262780979</c:v>
                </c:pt>
                <c:pt idx="359">
                  <c:v>-4.12345894892501</c:v>
                </c:pt>
                <c:pt idx="360">
                  <c:v>-1.5117238110503901</c:v>
                </c:pt>
                <c:pt idx="361">
                  <c:v>-6.81417395992336E-2</c:v>
                </c:pt>
                <c:pt idx="362">
                  <c:v>-0.65587124228293703</c:v>
                </c:pt>
                <c:pt idx="363">
                  <c:v>-1.7168044192695999</c:v>
                </c:pt>
                <c:pt idx="364">
                  <c:v>2.0831518408728402</c:v>
                </c:pt>
                <c:pt idx="365">
                  <c:v>-1.65772892842904</c:v>
                </c:pt>
                <c:pt idx="366">
                  <c:v>-1.4689179864149999</c:v>
                </c:pt>
                <c:pt idx="367">
                  <c:v>-1.78693376619337</c:v>
                </c:pt>
                <c:pt idx="368">
                  <c:v>0.793491188713354</c:v>
                </c:pt>
                <c:pt idx="369">
                  <c:v>-1.19998814224981</c:v>
                </c:pt>
                <c:pt idx="370">
                  <c:v>-1.50825699513199</c:v>
                </c:pt>
                <c:pt idx="371">
                  <c:v>1.41148308518107</c:v>
                </c:pt>
                <c:pt idx="372">
                  <c:v>1.553276621607</c:v>
                </c:pt>
                <c:pt idx="373">
                  <c:v>-0.84780372602335297</c:v>
                </c:pt>
                <c:pt idx="374">
                  <c:v>-1.76514887260634</c:v>
                </c:pt>
                <c:pt idx="375">
                  <c:v>0.72943455191804496</c:v>
                </c:pt>
                <c:pt idx="376">
                  <c:v>-3.3486040373904098</c:v>
                </c:pt>
                <c:pt idx="377">
                  <c:v>3.5366441155223298</c:v>
                </c:pt>
                <c:pt idx="378">
                  <c:v>4.0730979382572299</c:v>
                </c:pt>
                <c:pt idx="379">
                  <c:v>-3.5811508552453701</c:v>
                </c:pt>
                <c:pt idx="380">
                  <c:v>-1.0906305950903299</c:v>
                </c:pt>
                <c:pt idx="381">
                  <c:v>2.1342049032841701</c:v>
                </c:pt>
                <c:pt idx="382">
                  <c:v>0.74069316885407399</c:v>
                </c:pt>
                <c:pt idx="383">
                  <c:v>5.5463944822021798</c:v>
                </c:pt>
                <c:pt idx="384">
                  <c:v>1.26221607455239</c:v>
                </c:pt>
                <c:pt idx="385">
                  <c:v>3.0184774070359599</c:v>
                </c:pt>
                <c:pt idx="386">
                  <c:v>-1.4059430360043501</c:v>
                </c:pt>
                <c:pt idx="387">
                  <c:v>2.96705656491145</c:v>
                </c:pt>
                <c:pt idx="388">
                  <c:v>1.83050540907079</c:v>
                </c:pt>
                <c:pt idx="389">
                  <c:v>-2.5942232641599401</c:v>
                </c:pt>
                <c:pt idx="390">
                  <c:v>3.8786248924026601</c:v>
                </c:pt>
                <c:pt idx="391">
                  <c:v>3.4186274504408898</c:v>
                </c:pt>
                <c:pt idx="392">
                  <c:v>4.2932637625785404</c:v>
                </c:pt>
                <c:pt idx="393">
                  <c:v>3.32141235605528</c:v>
                </c:pt>
                <c:pt idx="394">
                  <c:v>-4.0011736762709296</c:v>
                </c:pt>
                <c:pt idx="395">
                  <c:v>-1.8292600376905199</c:v>
                </c:pt>
                <c:pt idx="396">
                  <c:v>1.5504745897580301</c:v>
                </c:pt>
                <c:pt idx="397">
                  <c:v>-1.06399351027056</c:v>
                </c:pt>
                <c:pt idx="398">
                  <c:v>0.58332843358721997</c:v>
                </c:pt>
                <c:pt idx="399">
                  <c:v>-0.80037643688745896</c:v>
                </c:pt>
                <c:pt idx="400">
                  <c:v>2.4057335872513499</c:v>
                </c:pt>
                <c:pt idx="401">
                  <c:v>-2.8621086217740599</c:v>
                </c:pt>
                <c:pt idx="402">
                  <c:v>-2.57228585708142</c:v>
                </c:pt>
                <c:pt idx="403">
                  <c:v>5.47510224696296</c:v>
                </c:pt>
                <c:pt idx="404">
                  <c:v>-2.2473500657157301</c:v>
                </c:pt>
                <c:pt idx="405">
                  <c:v>-2.6287361112641898</c:v>
                </c:pt>
                <c:pt idx="406">
                  <c:v>5.8057839738489596</c:v>
                </c:pt>
                <c:pt idx="407">
                  <c:v>-0.40167240547932198</c:v>
                </c:pt>
                <c:pt idx="408">
                  <c:v>3.4406286266764301</c:v>
                </c:pt>
                <c:pt idx="409">
                  <c:v>-2.1205957879169599</c:v>
                </c:pt>
                <c:pt idx="410">
                  <c:v>-0.87510536226034197</c:v>
                </c:pt>
                <c:pt idx="411">
                  <c:v>-0.83038618790165497</c:v>
                </c:pt>
                <c:pt idx="412">
                  <c:v>-3.18853538148625</c:v>
                </c:pt>
                <c:pt idx="413">
                  <c:v>0.61558754417638994</c:v>
                </c:pt>
                <c:pt idx="414">
                  <c:v>0.43146429629255001</c:v>
                </c:pt>
                <c:pt idx="415">
                  <c:v>0.94824797798942295</c:v>
                </c:pt>
                <c:pt idx="416">
                  <c:v>-1.58744084450901</c:v>
                </c:pt>
                <c:pt idx="417">
                  <c:v>3.22075236879102</c:v>
                </c:pt>
                <c:pt idx="418">
                  <c:v>-3.90916897757982</c:v>
                </c:pt>
                <c:pt idx="419">
                  <c:v>5.2488009733014902</c:v>
                </c:pt>
                <c:pt idx="420">
                  <c:v>0.69220190931459302</c:v>
                </c:pt>
                <c:pt idx="421">
                  <c:v>-2.0449084248307701</c:v>
                </c:pt>
                <c:pt idx="422">
                  <c:v>1.8754647438079499</c:v>
                </c:pt>
                <c:pt idx="423">
                  <c:v>0.64780650308952104</c:v>
                </c:pt>
                <c:pt idx="424">
                  <c:v>-2.7451224609940401</c:v>
                </c:pt>
                <c:pt idx="425">
                  <c:v>1.8016978556591601</c:v>
                </c:pt>
                <c:pt idx="426">
                  <c:v>-3.0879067434543099</c:v>
                </c:pt>
                <c:pt idx="427">
                  <c:v>-2.6652276741369798</c:v>
                </c:pt>
                <c:pt idx="428">
                  <c:v>2.95667234547602</c:v>
                </c:pt>
                <c:pt idx="429">
                  <c:v>4.2937825197180501</c:v>
                </c:pt>
                <c:pt idx="430">
                  <c:v>-2.8749768131592401</c:v>
                </c:pt>
                <c:pt idx="431">
                  <c:v>-3.7905706480895298</c:v>
                </c:pt>
                <c:pt idx="432">
                  <c:v>-3.1347275670544499</c:v>
                </c:pt>
                <c:pt idx="433">
                  <c:v>2.7969444725910901</c:v>
                </c:pt>
                <c:pt idx="434">
                  <c:v>2.5341920421386899</c:v>
                </c:pt>
                <c:pt idx="435">
                  <c:v>3.4363303619068502</c:v>
                </c:pt>
                <c:pt idx="436">
                  <c:v>5.2939421255120704</c:v>
                </c:pt>
                <c:pt idx="437">
                  <c:v>-2.6605853884136201</c:v>
                </c:pt>
                <c:pt idx="438">
                  <c:v>-5.1040119962790502</c:v>
                </c:pt>
                <c:pt idx="439">
                  <c:v>-1.7068999263337601</c:v>
                </c:pt>
                <c:pt idx="440">
                  <c:v>0.84284583088674303</c:v>
                </c:pt>
                <c:pt idx="441">
                  <c:v>4.91249979010058</c:v>
                </c:pt>
                <c:pt idx="442">
                  <c:v>-2.7215690106684498</c:v>
                </c:pt>
                <c:pt idx="443">
                  <c:v>-3.6995077454910898</c:v>
                </c:pt>
                <c:pt idx="444">
                  <c:v>-1.69770077428012</c:v>
                </c:pt>
                <c:pt idx="445">
                  <c:v>-2.78869860730223</c:v>
                </c:pt>
                <c:pt idx="446">
                  <c:v>-1.3176918705651199</c:v>
                </c:pt>
                <c:pt idx="447">
                  <c:v>-2.57010043215586</c:v>
                </c:pt>
                <c:pt idx="448">
                  <c:v>4.1288198648387002</c:v>
                </c:pt>
                <c:pt idx="449">
                  <c:v>0.55502732476455896</c:v>
                </c:pt>
                <c:pt idx="450">
                  <c:v>4.1231025788402702</c:v>
                </c:pt>
                <c:pt idx="451">
                  <c:v>2.3690049280101499</c:v>
                </c:pt>
                <c:pt idx="452">
                  <c:v>-2.94368100411985</c:v>
                </c:pt>
                <c:pt idx="453">
                  <c:v>3.2858972813530202E-2</c:v>
                </c:pt>
                <c:pt idx="454">
                  <c:v>5.04848497921071</c:v>
                </c:pt>
                <c:pt idx="455">
                  <c:v>3.9351785000208102</c:v>
                </c:pt>
                <c:pt idx="456">
                  <c:v>2.7962716557584302</c:v>
                </c:pt>
                <c:pt idx="457">
                  <c:v>3.1981939809683602</c:v>
                </c:pt>
                <c:pt idx="458">
                  <c:v>4.4512615912606401</c:v>
                </c:pt>
                <c:pt idx="459">
                  <c:v>-2.3846420025566002</c:v>
                </c:pt>
                <c:pt idx="460">
                  <c:v>-1.5108128232918701</c:v>
                </c:pt>
                <c:pt idx="461">
                  <c:v>3.77642293204114</c:v>
                </c:pt>
                <c:pt idx="462">
                  <c:v>-0.19153863609532401</c:v>
                </c:pt>
                <c:pt idx="463">
                  <c:v>-1.9082774475258899</c:v>
                </c:pt>
                <c:pt idx="464">
                  <c:v>4.83919488593338</c:v>
                </c:pt>
                <c:pt idx="465">
                  <c:v>-1.57302108584189</c:v>
                </c:pt>
                <c:pt idx="466">
                  <c:v>-3.2262005932325999</c:v>
                </c:pt>
                <c:pt idx="467">
                  <c:v>2.9953534234505002</c:v>
                </c:pt>
                <c:pt idx="468">
                  <c:v>-0.471956682812539</c:v>
                </c:pt>
                <c:pt idx="469">
                  <c:v>-2.8622601668393801</c:v>
                </c:pt>
                <c:pt idx="470">
                  <c:v>1.5100163907944799</c:v>
                </c:pt>
                <c:pt idx="471">
                  <c:v>3.4236507068515301</c:v>
                </c:pt>
                <c:pt idx="472">
                  <c:v>-2.7861501031947502</c:v>
                </c:pt>
                <c:pt idx="473">
                  <c:v>3.5306875395118298</c:v>
                </c:pt>
                <c:pt idx="474">
                  <c:v>3.14677113357043</c:v>
                </c:pt>
                <c:pt idx="475">
                  <c:v>-1.7954411170500499</c:v>
                </c:pt>
                <c:pt idx="476">
                  <c:v>-3.1058578802527199</c:v>
                </c:pt>
                <c:pt idx="477">
                  <c:v>1.33467126247658</c:v>
                </c:pt>
                <c:pt idx="478">
                  <c:v>-1.6871054640824601</c:v>
                </c:pt>
                <c:pt idx="479">
                  <c:v>2.4003612390805</c:v>
                </c:pt>
                <c:pt idx="480">
                  <c:v>-1.9776088852696001</c:v>
                </c:pt>
                <c:pt idx="481">
                  <c:v>-1.20643423749066</c:v>
                </c:pt>
                <c:pt idx="482">
                  <c:v>-3.0810131222906101</c:v>
                </c:pt>
                <c:pt idx="483">
                  <c:v>-3.4222837495061902</c:v>
                </c:pt>
                <c:pt idx="484">
                  <c:v>3.0179964079200499</c:v>
                </c:pt>
                <c:pt idx="485">
                  <c:v>-1.4007591762793601</c:v>
                </c:pt>
                <c:pt idx="486">
                  <c:v>-1.82948013652271</c:v>
                </c:pt>
                <c:pt idx="487">
                  <c:v>-2.0304004558390401</c:v>
                </c:pt>
                <c:pt idx="488">
                  <c:v>-1.75211622470271</c:v>
                </c:pt>
                <c:pt idx="489">
                  <c:v>3.5106236657333199</c:v>
                </c:pt>
                <c:pt idx="490">
                  <c:v>-3.13719938167316</c:v>
                </c:pt>
                <c:pt idx="491">
                  <c:v>-2.39897765774773</c:v>
                </c:pt>
                <c:pt idx="492">
                  <c:v>-1.68727567736211</c:v>
                </c:pt>
                <c:pt idx="493">
                  <c:v>-2.2347247193516702</c:v>
                </c:pt>
                <c:pt idx="494">
                  <c:v>-2.1870184766124101</c:v>
                </c:pt>
                <c:pt idx="495">
                  <c:v>3.5853439117685002</c:v>
                </c:pt>
                <c:pt idx="496">
                  <c:v>1.2826052550878799</c:v>
                </c:pt>
                <c:pt idx="497">
                  <c:v>-0.72869568784328997</c:v>
                </c:pt>
                <c:pt idx="498">
                  <c:v>-1.58099776606174</c:v>
                </c:pt>
                <c:pt idx="499">
                  <c:v>3.0277970079969099</c:v>
                </c:pt>
                <c:pt idx="500">
                  <c:v>-1.4523952874703701</c:v>
                </c:pt>
                <c:pt idx="501">
                  <c:v>3.52678212247748</c:v>
                </c:pt>
                <c:pt idx="502">
                  <c:v>5.3625019833955196</c:v>
                </c:pt>
                <c:pt idx="503">
                  <c:v>-2.9425393967616298</c:v>
                </c:pt>
                <c:pt idx="504">
                  <c:v>0.66948259104875696</c:v>
                </c:pt>
                <c:pt idx="505">
                  <c:v>-1.4512422710941999</c:v>
                </c:pt>
                <c:pt idx="506">
                  <c:v>-2.02086664882308</c:v>
                </c:pt>
                <c:pt idx="507">
                  <c:v>3.4768616494044599E-2</c:v>
                </c:pt>
                <c:pt idx="508">
                  <c:v>-0.284615067938221</c:v>
                </c:pt>
                <c:pt idx="509">
                  <c:v>3.3266417484706601</c:v>
                </c:pt>
                <c:pt idx="510">
                  <c:v>2.8460090711013599</c:v>
                </c:pt>
                <c:pt idx="511">
                  <c:v>0.25190097447507098</c:v>
                </c:pt>
                <c:pt idx="512">
                  <c:v>-2.2653555205837099</c:v>
                </c:pt>
                <c:pt idx="513">
                  <c:v>4.1132269872585701</c:v>
                </c:pt>
                <c:pt idx="514">
                  <c:v>-1.77726620105862</c:v>
                </c:pt>
                <c:pt idx="515">
                  <c:v>-1.9747676334717801</c:v>
                </c:pt>
                <c:pt idx="516">
                  <c:v>3.4060909296447801</c:v>
                </c:pt>
                <c:pt idx="517">
                  <c:v>3.3331728010047899</c:v>
                </c:pt>
                <c:pt idx="518">
                  <c:v>-2.11808629243871</c:v>
                </c:pt>
                <c:pt idx="519">
                  <c:v>-1.70365243136625</c:v>
                </c:pt>
                <c:pt idx="520">
                  <c:v>-1.4410726495935799</c:v>
                </c:pt>
                <c:pt idx="521">
                  <c:v>2.1118668165478001</c:v>
                </c:pt>
                <c:pt idx="522">
                  <c:v>5.2901988161128797</c:v>
                </c:pt>
                <c:pt idx="523">
                  <c:v>-1.15397440655488</c:v>
                </c:pt>
                <c:pt idx="524">
                  <c:v>-0.88681440272902901</c:v>
                </c:pt>
                <c:pt idx="525">
                  <c:v>4.2552515852838297</c:v>
                </c:pt>
                <c:pt idx="526">
                  <c:v>4.6871897868650896</c:v>
                </c:pt>
                <c:pt idx="527">
                  <c:v>-2.5844437053395</c:v>
                </c:pt>
                <c:pt idx="528">
                  <c:v>5.1266809983256403</c:v>
                </c:pt>
                <c:pt idx="529">
                  <c:v>1.7391772690043501</c:v>
                </c:pt>
                <c:pt idx="530">
                  <c:v>-0.16665795648582099</c:v>
                </c:pt>
                <c:pt idx="531">
                  <c:v>-0.124904382727137</c:v>
                </c:pt>
                <c:pt idx="532">
                  <c:v>5.2312969281227399</c:v>
                </c:pt>
                <c:pt idx="533">
                  <c:v>3.7032420228940501</c:v>
                </c:pt>
                <c:pt idx="534">
                  <c:v>2.4366450667848998</c:v>
                </c:pt>
                <c:pt idx="535">
                  <c:v>4.1451327868281203</c:v>
                </c:pt>
                <c:pt idx="536">
                  <c:v>-1.4677144293373601</c:v>
                </c:pt>
                <c:pt idx="537">
                  <c:v>-1.4488572844629399</c:v>
                </c:pt>
                <c:pt idx="538">
                  <c:v>-0.99820646645738698</c:v>
                </c:pt>
                <c:pt idx="539">
                  <c:v>1.1912363929482599</c:v>
                </c:pt>
                <c:pt idx="540">
                  <c:v>4.3519949876317003</c:v>
                </c:pt>
                <c:pt idx="541">
                  <c:v>-1.3670331805006</c:v>
                </c:pt>
                <c:pt idx="542">
                  <c:v>-3.38229720987183</c:v>
                </c:pt>
                <c:pt idx="543">
                  <c:v>-1.19702808085691</c:v>
                </c:pt>
                <c:pt idx="544">
                  <c:v>-1.0432137765829601</c:v>
                </c:pt>
                <c:pt idx="545">
                  <c:v>-1.96208763791364</c:v>
                </c:pt>
                <c:pt idx="546">
                  <c:v>1.7989306114043</c:v>
                </c:pt>
                <c:pt idx="547">
                  <c:v>4.0214602259852104</c:v>
                </c:pt>
                <c:pt idx="548">
                  <c:v>-2.7921777631215501</c:v>
                </c:pt>
                <c:pt idx="549">
                  <c:v>-1.1268274589963401</c:v>
                </c:pt>
                <c:pt idx="550">
                  <c:v>2.1661006328597598</c:v>
                </c:pt>
                <c:pt idx="551">
                  <c:v>0.80651574918478997</c:v>
                </c:pt>
                <c:pt idx="552">
                  <c:v>-1.4361353516314399</c:v>
                </c:pt>
                <c:pt idx="553">
                  <c:v>5.2123778506589602</c:v>
                </c:pt>
                <c:pt idx="554">
                  <c:v>-2.2562372447711301</c:v>
                </c:pt>
                <c:pt idx="555">
                  <c:v>-3.6412348036611801</c:v>
                </c:pt>
                <c:pt idx="556">
                  <c:v>-2.7051459072018602</c:v>
                </c:pt>
                <c:pt idx="557">
                  <c:v>-3.0364729530780998</c:v>
                </c:pt>
                <c:pt idx="558">
                  <c:v>4.34731322708131</c:v>
                </c:pt>
                <c:pt idx="559">
                  <c:v>1.6032954140187201</c:v>
                </c:pt>
                <c:pt idx="560">
                  <c:v>2.7052307041760901</c:v>
                </c:pt>
                <c:pt idx="561">
                  <c:v>1.2975325595073699</c:v>
                </c:pt>
                <c:pt idx="562">
                  <c:v>2.6102678459162201</c:v>
                </c:pt>
                <c:pt idx="563">
                  <c:v>-1.6729436685799099</c:v>
                </c:pt>
                <c:pt idx="564">
                  <c:v>4.8576169044630202</c:v>
                </c:pt>
                <c:pt idx="565">
                  <c:v>4.1558265928032299</c:v>
                </c:pt>
                <c:pt idx="566">
                  <c:v>-2.9072568458655899</c:v>
                </c:pt>
                <c:pt idx="567">
                  <c:v>-0.85567537393063298</c:v>
                </c:pt>
                <c:pt idx="568">
                  <c:v>-3.4470548948229101</c:v>
                </c:pt>
                <c:pt idx="569">
                  <c:v>-0.15298987785930099</c:v>
                </c:pt>
                <c:pt idx="570">
                  <c:v>-1.5062083509608699</c:v>
                </c:pt>
                <c:pt idx="571">
                  <c:v>3.5422768029376601</c:v>
                </c:pt>
                <c:pt idx="572">
                  <c:v>-2.8557694527939601</c:v>
                </c:pt>
                <c:pt idx="573">
                  <c:v>2.04449271654827</c:v>
                </c:pt>
                <c:pt idx="574">
                  <c:v>-1.83864521848083</c:v>
                </c:pt>
                <c:pt idx="575">
                  <c:v>-1.9623986896215</c:v>
                </c:pt>
                <c:pt idx="576">
                  <c:v>3.81086514795971</c:v>
                </c:pt>
                <c:pt idx="577">
                  <c:v>3.7256420679703002</c:v>
                </c:pt>
                <c:pt idx="578">
                  <c:v>3.1845617944972102</c:v>
                </c:pt>
                <c:pt idx="579">
                  <c:v>3.95524157230428</c:v>
                </c:pt>
                <c:pt idx="580">
                  <c:v>0.350515011266821</c:v>
                </c:pt>
                <c:pt idx="581">
                  <c:v>5.2587253102309504</c:v>
                </c:pt>
                <c:pt idx="582">
                  <c:v>1.41994818005812E-2</c:v>
                </c:pt>
                <c:pt idx="583">
                  <c:v>-4.7446892530623099</c:v>
                </c:pt>
                <c:pt idx="584">
                  <c:v>5.5419071822810304</c:v>
                </c:pt>
                <c:pt idx="585">
                  <c:v>0.30972298018956201</c:v>
                </c:pt>
                <c:pt idx="586">
                  <c:v>3.7574760188537901</c:v>
                </c:pt>
                <c:pt idx="587">
                  <c:v>3.99527285324687</c:v>
                </c:pt>
                <c:pt idx="588">
                  <c:v>4.5700478599108596</c:v>
                </c:pt>
                <c:pt idx="589">
                  <c:v>-1.7116288191520701</c:v>
                </c:pt>
                <c:pt idx="590">
                  <c:v>3.8991675115254298</c:v>
                </c:pt>
                <c:pt idx="591">
                  <c:v>4.3538011920976496</c:v>
                </c:pt>
                <c:pt idx="592">
                  <c:v>1.8273538981211801</c:v>
                </c:pt>
                <c:pt idx="593">
                  <c:v>4.5111318600285797</c:v>
                </c:pt>
                <c:pt idx="594">
                  <c:v>-4.6134815341727204</c:v>
                </c:pt>
                <c:pt idx="595">
                  <c:v>-1.1523543282944</c:v>
                </c:pt>
                <c:pt idx="596">
                  <c:v>2.8246161254462101</c:v>
                </c:pt>
                <c:pt idx="597">
                  <c:v>-4.20729843266834</c:v>
                </c:pt>
                <c:pt idx="598">
                  <c:v>-1.4011041552788499</c:v>
                </c:pt>
                <c:pt idx="599">
                  <c:v>2.5783565608986501</c:v>
                </c:pt>
                <c:pt idx="600">
                  <c:v>-1.3791877053957999</c:v>
                </c:pt>
                <c:pt idx="601">
                  <c:v>-3.7139342670017901</c:v>
                </c:pt>
                <c:pt idx="602">
                  <c:v>3.2891394883745599</c:v>
                </c:pt>
                <c:pt idx="603">
                  <c:v>4.4359999735362896</c:v>
                </c:pt>
                <c:pt idx="604">
                  <c:v>-2.8702832601371</c:v>
                </c:pt>
                <c:pt idx="605">
                  <c:v>-1.8232699508616199</c:v>
                </c:pt>
                <c:pt idx="606">
                  <c:v>2.4333902460804002</c:v>
                </c:pt>
                <c:pt idx="607">
                  <c:v>3.2113252500229099</c:v>
                </c:pt>
                <c:pt idx="608">
                  <c:v>-1.2936600720904901</c:v>
                </c:pt>
                <c:pt idx="609">
                  <c:v>3.8600947171425299</c:v>
                </c:pt>
                <c:pt idx="610">
                  <c:v>-3.5070062139451101</c:v>
                </c:pt>
                <c:pt idx="611">
                  <c:v>0.32988037183624702</c:v>
                </c:pt>
                <c:pt idx="612">
                  <c:v>-1.69112535625886</c:v>
                </c:pt>
                <c:pt idx="613">
                  <c:v>4.1924904344059701</c:v>
                </c:pt>
                <c:pt idx="614">
                  <c:v>-2.2019504118041402</c:v>
                </c:pt>
                <c:pt idx="615">
                  <c:v>4.1319676003699897</c:v>
                </c:pt>
                <c:pt idx="616">
                  <c:v>-2.4947476512456901</c:v>
                </c:pt>
                <c:pt idx="617">
                  <c:v>-3.9597220750034801</c:v>
                </c:pt>
                <c:pt idx="618">
                  <c:v>-2.28823058095427</c:v>
                </c:pt>
                <c:pt idx="619">
                  <c:v>4.8740677116194302</c:v>
                </c:pt>
                <c:pt idx="620">
                  <c:v>3.86411095395278</c:v>
                </c:pt>
                <c:pt idx="621">
                  <c:v>-1.01940455602449</c:v>
                </c:pt>
                <c:pt idx="622">
                  <c:v>2.0944900756309899</c:v>
                </c:pt>
                <c:pt idx="623">
                  <c:v>4.7719065878384104</c:v>
                </c:pt>
                <c:pt idx="624">
                  <c:v>0.22295559096220899</c:v>
                </c:pt>
                <c:pt idx="625">
                  <c:v>-1.17281323056314</c:v>
                </c:pt>
                <c:pt idx="626">
                  <c:v>-2.2990610419710502</c:v>
                </c:pt>
                <c:pt idx="627">
                  <c:v>2.8413211521695398</c:v>
                </c:pt>
                <c:pt idx="628">
                  <c:v>-0.99895515821361702</c:v>
                </c:pt>
                <c:pt idx="629">
                  <c:v>-1.81602520697109</c:v>
                </c:pt>
                <c:pt idx="630">
                  <c:v>-0.15410457495541099</c:v>
                </c:pt>
                <c:pt idx="631">
                  <c:v>4.3469173206040503</c:v>
                </c:pt>
                <c:pt idx="632">
                  <c:v>-1.8559988738478701</c:v>
                </c:pt>
                <c:pt idx="633">
                  <c:v>4.4135078697612302</c:v>
                </c:pt>
                <c:pt idx="634">
                  <c:v>3.7462967971135099</c:v>
                </c:pt>
                <c:pt idx="635">
                  <c:v>-0.71567400355755795</c:v>
                </c:pt>
                <c:pt idx="636">
                  <c:v>0.84681244542983203</c:v>
                </c:pt>
                <c:pt idx="637">
                  <c:v>1.4186080937008101</c:v>
                </c:pt>
                <c:pt idx="638">
                  <c:v>-1.86329011174666</c:v>
                </c:pt>
                <c:pt idx="639">
                  <c:v>0.25101941712516601</c:v>
                </c:pt>
                <c:pt idx="640">
                  <c:v>-0.61620936519216696</c:v>
                </c:pt>
                <c:pt idx="641">
                  <c:v>-1.73623773243005</c:v>
                </c:pt>
                <c:pt idx="642">
                  <c:v>3.7537753674610399</c:v>
                </c:pt>
                <c:pt idx="643">
                  <c:v>-1.37315069914911</c:v>
                </c:pt>
                <c:pt idx="644">
                  <c:v>-2.9393632697972998</c:v>
                </c:pt>
                <c:pt idx="645">
                  <c:v>-1.17234959986305</c:v>
                </c:pt>
                <c:pt idx="646">
                  <c:v>0.48523853766327302</c:v>
                </c:pt>
                <c:pt idx="647">
                  <c:v>3.8491642094242602</c:v>
                </c:pt>
                <c:pt idx="648">
                  <c:v>4.5233986135966999</c:v>
                </c:pt>
                <c:pt idx="649">
                  <c:v>1.60895013513112</c:v>
                </c:pt>
                <c:pt idx="650">
                  <c:v>-1.5018981341852</c:v>
                </c:pt>
                <c:pt idx="651">
                  <c:v>-2.1265013752985098</c:v>
                </c:pt>
                <c:pt idx="652">
                  <c:v>-1.4610969803093401</c:v>
                </c:pt>
                <c:pt idx="653">
                  <c:v>1.2374235461520899</c:v>
                </c:pt>
                <c:pt idx="654">
                  <c:v>2.29764484666318</c:v>
                </c:pt>
                <c:pt idx="655">
                  <c:v>-2.80948840883927</c:v>
                </c:pt>
                <c:pt idx="656">
                  <c:v>-2.27495036962272</c:v>
                </c:pt>
                <c:pt idx="657">
                  <c:v>-2.83163111728713</c:v>
                </c:pt>
                <c:pt idx="658">
                  <c:v>-2.3259009634330599</c:v>
                </c:pt>
                <c:pt idx="659">
                  <c:v>-3.35967170250228</c:v>
                </c:pt>
                <c:pt idx="660">
                  <c:v>2.7998762939751898</c:v>
                </c:pt>
                <c:pt idx="661">
                  <c:v>5.0263442492816202</c:v>
                </c:pt>
                <c:pt idx="662">
                  <c:v>-1.64915015617184</c:v>
                </c:pt>
                <c:pt idx="663">
                  <c:v>-0.79323135449806603</c:v>
                </c:pt>
                <c:pt idx="664">
                  <c:v>-1.0549425968492101</c:v>
                </c:pt>
                <c:pt idx="665">
                  <c:v>-1.02174487604398</c:v>
                </c:pt>
                <c:pt idx="666">
                  <c:v>4.4597863951951497</c:v>
                </c:pt>
                <c:pt idx="667">
                  <c:v>4.2150735208260599</c:v>
                </c:pt>
                <c:pt idx="668">
                  <c:v>-1.17340578466738</c:v>
                </c:pt>
                <c:pt idx="669">
                  <c:v>1.32372031677747</c:v>
                </c:pt>
                <c:pt idx="670">
                  <c:v>-0.80514530279868302</c:v>
                </c:pt>
                <c:pt idx="671">
                  <c:v>-3.07890991441307</c:v>
                </c:pt>
                <c:pt idx="672">
                  <c:v>2.60531484814434</c:v>
                </c:pt>
                <c:pt idx="673">
                  <c:v>0.60740568849046594</c:v>
                </c:pt>
                <c:pt idx="674">
                  <c:v>4.0142881801381698</c:v>
                </c:pt>
                <c:pt idx="675">
                  <c:v>-2.1252845943198602</c:v>
                </c:pt>
                <c:pt idx="676">
                  <c:v>-1.2552670525771501</c:v>
                </c:pt>
                <c:pt idx="677">
                  <c:v>-1.30453617220694</c:v>
                </c:pt>
                <c:pt idx="678">
                  <c:v>0.29994831359795898</c:v>
                </c:pt>
                <c:pt idx="679">
                  <c:v>2.4382582948225102</c:v>
                </c:pt>
                <c:pt idx="680">
                  <c:v>5.0789079771669199</c:v>
                </c:pt>
                <c:pt idx="681">
                  <c:v>4.1842489314997904</c:v>
                </c:pt>
                <c:pt idx="682">
                  <c:v>-3.6107192626977902</c:v>
                </c:pt>
                <c:pt idx="683">
                  <c:v>-3.5476327915046801</c:v>
                </c:pt>
                <c:pt idx="684">
                  <c:v>5.5545499082739003</c:v>
                </c:pt>
                <c:pt idx="685">
                  <c:v>3.5493535163677299</c:v>
                </c:pt>
                <c:pt idx="686">
                  <c:v>0.16701246593763899</c:v>
                </c:pt>
                <c:pt idx="687">
                  <c:v>-4.11160501370773</c:v>
                </c:pt>
                <c:pt idx="688">
                  <c:v>4.1374625135405303</c:v>
                </c:pt>
                <c:pt idx="689">
                  <c:v>3.5867737871938399</c:v>
                </c:pt>
                <c:pt idx="690">
                  <c:v>0.43770644646489498</c:v>
                </c:pt>
                <c:pt idx="691">
                  <c:v>4.5004302277021599</c:v>
                </c:pt>
                <c:pt idx="692">
                  <c:v>-4.6223762761035196</c:v>
                </c:pt>
                <c:pt idx="693">
                  <c:v>4.7063605880721902</c:v>
                </c:pt>
                <c:pt idx="694">
                  <c:v>3.3130724045031301</c:v>
                </c:pt>
                <c:pt idx="695">
                  <c:v>4.2271265364877397</c:v>
                </c:pt>
                <c:pt idx="696">
                  <c:v>-1.4371779781471401</c:v>
                </c:pt>
                <c:pt idx="697">
                  <c:v>2.38859098386021</c:v>
                </c:pt>
                <c:pt idx="698">
                  <c:v>-0.57024951247378397</c:v>
                </c:pt>
                <c:pt idx="699">
                  <c:v>2.6813642029389002</c:v>
                </c:pt>
                <c:pt idx="700">
                  <c:v>4.0898294384985601</c:v>
                </c:pt>
                <c:pt idx="701">
                  <c:v>4.6086857807686599</c:v>
                </c:pt>
                <c:pt idx="702">
                  <c:v>-1.2059589694060899</c:v>
                </c:pt>
                <c:pt idx="703">
                  <c:v>2.6702870425752701</c:v>
                </c:pt>
                <c:pt idx="704">
                  <c:v>1.3619548445917899</c:v>
                </c:pt>
                <c:pt idx="705">
                  <c:v>-1.9714226531638599</c:v>
                </c:pt>
                <c:pt idx="706">
                  <c:v>-0.98636013139187695</c:v>
                </c:pt>
                <c:pt idx="707">
                  <c:v>1.3003418186073701</c:v>
                </c:pt>
                <c:pt idx="708">
                  <c:v>1.73902905895098</c:v>
                </c:pt>
                <c:pt idx="709">
                  <c:v>4.8117250929026802</c:v>
                </c:pt>
                <c:pt idx="710">
                  <c:v>4.7354703509643103</c:v>
                </c:pt>
                <c:pt idx="711">
                  <c:v>5.3080702667560402</c:v>
                </c:pt>
                <c:pt idx="712">
                  <c:v>-2.1645923029373701</c:v>
                </c:pt>
                <c:pt idx="713">
                  <c:v>-3.9352131250507401</c:v>
                </c:pt>
                <c:pt idx="714">
                  <c:v>4.5018438992982599</c:v>
                </c:pt>
                <c:pt idx="715">
                  <c:v>4.1194572778425904</c:v>
                </c:pt>
                <c:pt idx="716">
                  <c:v>4.3496624131816697</c:v>
                </c:pt>
                <c:pt idx="717">
                  <c:v>-1.0947862469015499</c:v>
                </c:pt>
                <c:pt idx="718">
                  <c:v>-1.76451978036432</c:v>
                </c:pt>
                <c:pt idx="719">
                  <c:v>-0.77988791282245595</c:v>
                </c:pt>
                <c:pt idx="720">
                  <c:v>-1.83587069958591</c:v>
                </c:pt>
                <c:pt idx="721">
                  <c:v>-1.4428677454629599</c:v>
                </c:pt>
                <c:pt idx="722">
                  <c:v>-2.2060839553693898</c:v>
                </c:pt>
                <c:pt idx="723">
                  <c:v>-1.04649624682733</c:v>
                </c:pt>
                <c:pt idx="724">
                  <c:v>-1.8108444114195399</c:v>
                </c:pt>
                <c:pt idx="725">
                  <c:v>-1.8766092873424201</c:v>
                </c:pt>
                <c:pt idx="726">
                  <c:v>-1.2531719045007099</c:v>
                </c:pt>
                <c:pt idx="727">
                  <c:v>-1.1724779565688199</c:v>
                </c:pt>
                <c:pt idx="728">
                  <c:v>-0.62110852678980499</c:v>
                </c:pt>
                <c:pt idx="729">
                  <c:v>-2.6672956603364701</c:v>
                </c:pt>
                <c:pt idx="730">
                  <c:v>2.0643373066893398</c:v>
                </c:pt>
                <c:pt idx="731">
                  <c:v>1.76633825508113</c:v>
                </c:pt>
                <c:pt idx="732">
                  <c:v>-0.69128986392378899</c:v>
                </c:pt>
                <c:pt idx="733">
                  <c:v>-0.90453855218996404</c:v>
                </c:pt>
                <c:pt idx="734">
                  <c:v>-1.8973195512184999</c:v>
                </c:pt>
                <c:pt idx="735">
                  <c:v>-2.6070481534118501</c:v>
                </c:pt>
                <c:pt idx="736">
                  <c:v>-1.0758444755844501</c:v>
                </c:pt>
                <c:pt idx="737">
                  <c:v>5.0725840170939902</c:v>
                </c:pt>
                <c:pt idx="738">
                  <c:v>3.8130923497807099</c:v>
                </c:pt>
                <c:pt idx="739">
                  <c:v>1.56821807360333</c:v>
                </c:pt>
                <c:pt idx="740">
                  <c:v>3.75887058593172</c:v>
                </c:pt>
                <c:pt idx="741">
                  <c:v>3.3835974835988001</c:v>
                </c:pt>
                <c:pt idx="742">
                  <c:v>-1.9118697847883701</c:v>
                </c:pt>
                <c:pt idx="743">
                  <c:v>5.4096861095587201E-2</c:v>
                </c:pt>
                <c:pt idx="744">
                  <c:v>-2.8678747221836001</c:v>
                </c:pt>
                <c:pt idx="745">
                  <c:v>-0.99043633014679899</c:v>
                </c:pt>
                <c:pt idx="746">
                  <c:v>4.8610062262566602</c:v>
                </c:pt>
                <c:pt idx="747">
                  <c:v>4.93388845989492</c:v>
                </c:pt>
                <c:pt idx="748">
                  <c:v>-2.0363356938376298</c:v>
                </c:pt>
                <c:pt idx="749">
                  <c:v>3.9523954498073199</c:v>
                </c:pt>
                <c:pt idx="750">
                  <c:v>0.33366559499631598</c:v>
                </c:pt>
                <c:pt idx="751">
                  <c:v>-1.4207434239024199</c:v>
                </c:pt>
                <c:pt idx="752">
                  <c:v>-1.57393344920208</c:v>
                </c:pt>
                <c:pt idx="753">
                  <c:v>-0.261939444949638</c:v>
                </c:pt>
                <c:pt idx="754">
                  <c:v>4.2593078712429797</c:v>
                </c:pt>
                <c:pt idx="755">
                  <c:v>4.83175674496729</c:v>
                </c:pt>
                <c:pt idx="756">
                  <c:v>3.64897898667639</c:v>
                </c:pt>
                <c:pt idx="757">
                  <c:v>0.31388976621216702</c:v>
                </c:pt>
                <c:pt idx="758">
                  <c:v>2.7975509067340498</c:v>
                </c:pt>
                <c:pt idx="759">
                  <c:v>0.74533893347925195</c:v>
                </c:pt>
                <c:pt idx="760">
                  <c:v>4.8102814412943102</c:v>
                </c:pt>
                <c:pt idx="761">
                  <c:v>-4.93419460777198</c:v>
                </c:pt>
                <c:pt idx="762">
                  <c:v>3.81091008284027</c:v>
                </c:pt>
                <c:pt idx="763">
                  <c:v>-1.5120561165298501</c:v>
                </c:pt>
                <c:pt idx="764">
                  <c:v>1.2705432055291499</c:v>
                </c:pt>
                <c:pt idx="765">
                  <c:v>-3.2448763842208499</c:v>
                </c:pt>
                <c:pt idx="766">
                  <c:v>-3.1778452761860199</c:v>
                </c:pt>
                <c:pt idx="767">
                  <c:v>4.1513954308048699</c:v>
                </c:pt>
                <c:pt idx="768">
                  <c:v>-1.12869294803063</c:v>
                </c:pt>
                <c:pt idx="769">
                  <c:v>4.4603288123715004</c:v>
                </c:pt>
                <c:pt idx="770">
                  <c:v>-2.3705498927767601</c:v>
                </c:pt>
                <c:pt idx="771">
                  <c:v>-1.6647225604459699</c:v>
                </c:pt>
                <c:pt idx="772">
                  <c:v>3.3310742736838499</c:v>
                </c:pt>
                <c:pt idx="773">
                  <c:v>4.33422240584237</c:v>
                </c:pt>
                <c:pt idx="774">
                  <c:v>-3.94809603379966</c:v>
                </c:pt>
                <c:pt idx="775">
                  <c:v>1.61184709426118</c:v>
                </c:pt>
                <c:pt idx="776">
                  <c:v>-1.3187026910928299</c:v>
                </c:pt>
                <c:pt idx="777">
                  <c:v>-0.26994048344141103</c:v>
                </c:pt>
                <c:pt idx="778">
                  <c:v>1.06406416910735</c:v>
                </c:pt>
                <c:pt idx="779">
                  <c:v>0.53872088054579303</c:v>
                </c:pt>
                <c:pt idx="780">
                  <c:v>3.90684285322744</c:v>
                </c:pt>
                <c:pt idx="781">
                  <c:v>-1.7422968590758301</c:v>
                </c:pt>
                <c:pt idx="782">
                  <c:v>4.4772276123999903</c:v>
                </c:pt>
                <c:pt idx="783">
                  <c:v>0.91131958521271395</c:v>
                </c:pt>
                <c:pt idx="784">
                  <c:v>1.3207466382949999</c:v>
                </c:pt>
                <c:pt idx="785">
                  <c:v>-4.10139842455881</c:v>
                </c:pt>
                <c:pt idx="786">
                  <c:v>-0.40324138952219701</c:v>
                </c:pt>
                <c:pt idx="787">
                  <c:v>-1.6047748455973601</c:v>
                </c:pt>
                <c:pt idx="788">
                  <c:v>-3.5796650574162898</c:v>
                </c:pt>
                <c:pt idx="789">
                  <c:v>-1.7017545086347201</c:v>
                </c:pt>
                <c:pt idx="790">
                  <c:v>3.3215257312725401</c:v>
                </c:pt>
                <c:pt idx="791">
                  <c:v>2.93964529626215</c:v>
                </c:pt>
                <c:pt idx="792">
                  <c:v>-1.0157993868515101</c:v>
                </c:pt>
                <c:pt idx="793">
                  <c:v>-2.5346540746469999</c:v>
                </c:pt>
                <c:pt idx="794">
                  <c:v>-3.4579761003821399</c:v>
                </c:pt>
                <c:pt idx="795">
                  <c:v>4.6624186622644802E-2</c:v>
                </c:pt>
                <c:pt idx="796">
                  <c:v>-2.1690710944587699</c:v>
                </c:pt>
                <c:pt idx="797">
                  <c:v>2.3417287599473098</c:v>
                </c:pt>
                <c:pt idx="798">
                  <c:v>1.49385785886028</c:v>
                </c:pt>
                <c:pt idx="799">
                  <c:v>-0.61762430396386703</c:v>
                </c:pt>
                <c:pt idx="800">
                  <c:v>-0.23878105110151601</c:v>
                </c:pt>
                <c:pt idx="801">
                  <c:v>2.3190109195436199</c:v>
                </c:pt>
                <c:pt idx="802">
                  <c:v>-1.09704361255591</c:v>
                </c:pt>
                <c:pt idx="803">
                  <c:v>1.8185004436663801</c:v>
                </c:pt>
                <c:pt idx="804">
                  <c:v>0.99683654579104497</c:v>
                </c:pt>
                <c:pt idx="805">
                  <c:v>-1.83438347966669</c:v>
                </c:pt>
                <c:pt idx="806">
                  <c:v>-0.63625091478652596</c:v>
                </c:pt>
                <c:pt idx="807">
                  <c:v>4.8301479197759001</c:v>
                </c:pt>
                <c:pt idx="808">
                  <c:v>1.28607537122104</c:v>
                </c:pt>
                <c:pt idx="809">
                  <c:v>-3.6945299162322298</c:v>
                </c:pt>
                <c:pt idx="810">
                  <c:v>-2.6339100566314899</c:v>
                </c:pt>
                <c:pt idx="811">
                  <c:v>2.6963428872654398</c:v>
                </c:pt>
                <c:pt idx="812">
                  <c:v>-1.0207688990738599</c:v>
                </c:pt>
                <c:pt idx="813">
                  <c:v>-1.84676122599024</c:v>
                </c:pt>
                <c:pt idx="814">
                  <c:v>-1.64989891275016</c:v>
                </c:pt>
                <c:pt idx="815">
                  <c:v>4.1543461214558004</c:v>
                </c:pt>
                <c:pt idx="816">
                  <c:v>-1.2392111561891801</c:v>
                </c:pt>
                <c:pt idx="817">
                  <c:v>-2.8845190801185798</c:v>
                </c:pt>
                <c:pt idx="818">
                  <c:v>3.57141090034122</c:v>
                </c:pt>
                <c:pt idx="819">
                  <c:v>0.35049107240279698</c:v>
                </c:pt>
                <c:pt idx="820">
                  <c:v>-1.34772098739303</c:v>
                </c:pt>
                <c:pt idx="821">
                  <c:v>-2.1035080072296002</c:v>
                </c:pt>
                <c:pt idx="822">
                  <c:v>2.6212692539643099</c:v>
                </c:pt>
                <c:pt idx="823">
                  <c:v>-5.7091036665157198</c:v>
                </c:pt>
                <c:pt idx="824">
                  <c:v>1.76275116212454</c:v>
                </c:pt>
                <c:pt idx="825">
                  <c:v>-4.2053351464646402</c:v>
                </c:pt>
                <c:pt idx="826">
                  <c:v>-3.8242086427399098</c:v>
                </c:pt>
                <c:pt idx="827">
                  <c:v>0.71840107604030301</c:v>
                </c:pt>
                <c:pt idx="828">
                  <c:v>1.2658797304943701</c:v>
                </c:pt>
                <c:pt idx="829">
                  <c:v>3.52542075246041</c:v>
                </c:pt>
                <c:pt idx="830">
                  <c:v>5.3591839279879299</c:v>
                </c:pt>
                <c:pt idx="831">
                  <c:v>2.41908721261363</c:v>
                </c:pt>
                <c:pt idx="832">
                  <c:v>-2.06532707905501</c:v>
                </c:pt>
                <c:pt idx="833">
                  <c:v>5.5284048997443502</c:v>
                </c:pt>
                <c:pt idx="834">
                  <c:v>-0.12428392576016301</c:v>
                </c:pt>
                <c:pt idx="835">
                  <c:v>1.1121970545246</c:v>
                </c:pt>
                <c:pt idx="836">
                  <c:v>1.48959321546727</c:v>
                </c:pt>
                <c:pt idx="837">
                  <c:v>3.3164525101620801</c:v>
                </c:pt>
                <c:pt idx="838">
                  <c:v>2.4964731435632199</c:v>
                </c:pt>
                <c:pt idx="839">
                  <c:v>1.5863353206360999</c:v>
                </c:pt>
                <c:pt idx="840">
                  <c:v>-0.71169142220614201</c:v>
                </c:pt>
                <c:pt idx="841">
                  <c:v>-0.17049984190283299</c:v>
                </c:pt>
                <c:pt idx="842">
                  <c:v>3.6782292317512599</c:v>
                </c:pt>
                <c:pt idx="843">
                  <c:v>-0.106728261449893</c:v>
                </c:pt>
                <c:pt idx="844">
                  <c:v>-0.47811876547459398</c:v>
                </c:pt>
                <c:pt idx="845">
                  <c:v>3.0245658231573498</c:v>
                </c:pt>
                <c:pt idx="846">
                  <c:v>-2.7894230469852301</c:v>
                </c:pt>
                <c:pt idx="847">
                  <c:v>4.6105022997254501</c:v>
                </c:pt>
                <c:pt idx="848">
                  <c:v>-2.3576483293338</c:v>
                </c:pt>
                <c:pt idx="849">
                  <c:v>1.16108015734314</c:v>
                </c:pt>
                <c:pt idx="850">
                  <c:v>1.5393642721210099</c:v>
                </c:pt>
                <c:pt idx="851">
                  <c:v>-2.2479146108038099</c:v>
                </c:pt>
                <c:pt idx="852">
                  <c:v>1.30080366221513</c:v>
                </c:pt>
                <c:pt idx="853">
                  <c:v>0.70035524830562301</c:v>
                </c:pt>
                <c:pt idx="854">
                  <c:v>-3.4711045648879</c:v>
                </c:pt>
                <c:pt idx="855">
                  <c:v>3.2272781395194001</c:v>
                </c:pt>
                <c:pt idx="856">
                  <c:v>-4.2601333114355802</c:v>
                </c:pt>
                <c:pt idx="857">
                  <c:v>0.13797183243362399</c:v>
                </c:pt>
                <c:pt idx="858">
                  <c:v>3.2530479845575599</c:v>
                </c:pt>
                <c:pt idx="859">
                  <c:v>-6.12487766911166</c:v>
                </c:pt>
                <c:pt idx="860">
                  <c:v>-2.0306416722741298</c:v>
                </c:pt>
                <c:pt idx="861">
                  <c:v>-3.15138397045938</c:v>
                </c:pt>
                <c:pt idx="862">
                  <c:v>2.7046577403933898</c:v>
                </c:pt>
                <c:pt idx="863">
                  <c:v>-2.9063982324540798</c:v>
                </c:pt>
                <c:pt idx="864">
                  <c:v>3.57208769543141</c:v>
                </c:pt>
                <c:pt idx="865">
                  <c:v>-2.2840978018777802</c:v>
                </c:pt>
                <c:pt idx="866">
                  <c:v>0.89221752100557095</c:v>
                </c:pt>
                <c:pt idx="867">
                  <c:v>4.9866306197994898</c:v>
                </c:pt>
                <c:pt idx="868">
                  <c:v>-2.1533587182037102</c:v>
                </c:pt>
                <c:pt idx="869">
                  <c:v>3.5234712395746399</c:v>
                </c:pt>
                <c:pt idx="870">
                  <c:v>-0.24680067614657</c:v>
                </c:pt>
                <c:pt idx="871">
                  <c:v>2.8338411143514399</c:v>
                </c:pt>
                <c:pt idx="872">
                  <c:v>-0.72664065161797498</c:v>
                </c:pt>
                <c:pt idx="873">
                  <c:v>-4.1862092275959499</c:v>
                </c:pt>
                <c:pt idx="874">
                  <c:v>2.2544560732223098</c:v>
                </c:pt>
                <c:pt idx="875">
                  <c:v>-1.51320171054187</c:v>
                </c:pt>
                <c:pt idx="876">
                  <c:v>-1.8622450314944099</c:v>
                </c:pt>
                <c:pt idx="877">
                  <c:v>4.9040702773410398</c:v>
                </c:pt>
                <c:pt idx="878">
                  <c:v>-1.4637911202512399</c:v>
                </c:pt>
                <c:pt idx="879">
                  <c:v>-2.8379735911555302</c:v>
                </c:pt>
                <c:pt idx="880">
                  <c:v>3.67843366096406</c:v>
                </c:pt>
                <c:pt idx="881">
                  <c:v>2.3366939130570601</c:v>
                </c:pt>
                <c:pt idx="882">
                  <c:v>3.79770487960428</c:v>
                </c:pt>
                <c:pt idx="883">
                  <c:v>-0.45550758935027202</c:v>
                </c:pt>
                <c:pt idx="884">
                  <c:v>0.86068690680803195</c:v>
                </c:pt>
                <c:pt idx="885">
                  <c:v>-2.6795172832868999</c:v>
                </c:pt>
                <c:pt idx="886">
                  <c:v>-2.23044000412674</c:v>
                </c:pt>
                <c:pt idx="887">
                  <c:v>4.85606592225471</c:v>
                </c:pt>
                <c:pt idx="888">
                  <c:v>-2.90879485705609</c:v>
                </c:pt>
                <c:pt idx="889">
                  <c:v>2.10314520248519</c:v>
                </c:pt>
                <c:pt idx="890">
                  <c:v>3.4679055883556802</c:v>
                </c:pt>
                <c:pt idx="891">
                  <c:v>-3.6059140304223498</c:v>
                </c:pt>
                <c:pt idx="892">
                  <c:v>0.48007530317400798</c:v>
                </c:pt>
                <c:pt idx="893">
                  <c:v>-2.1407905932756801</c:v>
                </c:pt>
                <c:pt idx="894">
                  <c:v>-1.35125532144084</c:v>
                </c:pt>
                <c:pt idx="895">
                  <c:v>0.76477601052380495</c:v>
                </c:pt>
                <c:pt idx="896">
                  <c:v>-1.6475092259972799</c:v>
                </c:pt>
                <c:pt idx="897">
                  <c:v>1.69236504761176</c:v>
                </c:pt>
                <c:pt idx="898">
                  <c:v>-2.5023815271822798</c:v>
                </c:pt>
                <c:pt idx="899">
                  <c:v>1.56257396653837</c:v>
                </c:pt>
                <c:pt idx="900">
                  <c:v>3.3213073896737999</c:v>
                </c:pt>
                <c:pt idx="901">
                  <c:v>-2.5843688584917999</c:v>
                </c:pt>
                <c:pt idx="902">
                  <c:v>-2.4890871535541201</c:v>
                </c:pt>
                <c:pt idx="903">
                  <c:v>-3.8011551578413698</c:v>
                </c:pt>
                <c:pt idx="904">
                  <c:v>4.7112579229273699</c:v>
                </c:pt>
                <c:pt idx="905">
                  <c:v>-1.1640740205921301</c:v>
                </c:pt>
                <c:pt idx="906">
                  <c:v>0.77980424642599</c:v>
                </c:pt>
                <c:pt idx="907">
                  <c:v>-1.51867869312504</c:v>
                </c:pt>
                <c:pt idx="908">
                  <c:v>-3.08805055441406</c:v>
                </c:pt>
                <c:pt idx="909">
                  <c:v>3.5038777469059998</c:v>
                </c:pt>
                <c:pt idx="910">
                  <c:v>2.1989625168695</c:v>
                </c:pt>
                <c:pt idx="911">
                  <c:v>-0.43442104802829001</c:v>
                </c:pt>
                <c:pt idx="912">
                  <c:v>1.67309013121487</c:v>
                </c:pt>
                <c:pt idx="913">
                  <c:v>3.8893361349095401</c:v>
                </c:pt>
                <c:pt idx="914">
                  <c:v>-4.0337233227109097</c:v>
                </c:pt>
                <c:pt idx="915">
                  <c:v>-3.4509478269199301</c:v>
                </c:pt>
                <c:pt idx="916">
                  <c:v>-3.36852328025391</c:v>
                </c:pt>
                <c:pt idx="917">
                  <c:v>-1.60662204162018</c:v>
                </c:pt>
                <c:pt idx="918">
                  <c:v>0.68945490131090104</c:v>
                </c:pt>
                <c:pt idx="919">
                  <c:v>4.5494843166210304</c:v>
                </c:pt>
                <c:pt idx="920">
                  <c:v>2.0507541510976801</c:v>
                </c:pt>
                <c:pt idx="921">
                  <c:v>3.4343335901229102</c:v>
                </c:pt>
                <c:pt idx="922">
                  <c:v>1.06478101751316</c:v>
                </c:pt>
                <c:pt idx="923">
                  <c:v>-1.6883306983586801</c:v>
                </c:pt>
                <c:pt idx="924">
                  <c:v>3.4297369396773001</c:v>
                </c:pt>
                <c:pt idx="925">
                  <c:v>2.5916163538663199</c:v>
                </c:pt>
                <c:pt idx="926">
                  <c:v>2.4627828183814202</c:v>
                </c:pt>
                <c:pt idx="927">
                  <c:v>-2.3550971886318601</c:v>
                </c:pt>
                <c:pt idx="928">
                  <c:v>4.29649318965361</c:v>
                </c:pt>
                <c:pt idx="929">
                  <c:v>-1.87434256936886</c:v>
                </c:pt>
                <c:pt idx="930">
                  <c:v>2.8887775922587302</c:v>
                </c:pt>
                <c:pt idx="931">
                  <c:v>3.2611401754230398</c:v>
                </c:pt>
                <c:pt idx="932">
                  <c:v>-1.6026994578220799</c:v>
                </c:pt>
                <c:pt idx="933">
                  <c:v>-1.60004641559559</c:v>
                </c:pt>
                <c:pt idx="934">
                  <c:v>2.5224250560839199</c:v>
                </c:pt>
                <c:pt idx="935">
                  <c:v>5.57511624254761</c:v>
                </c:pt>
                <c:pt idx="936">
                  <c:v>-4.6196385988620499</c:v>
                </c:pt>
                <c:pt idx="937">
                  <c:v>-1.9819966883181901</c:v>
                </c:pt>
                <c:pt idx="938">
                  <c:v>3.82022459583006</c:v>
                </c:pt>
                <c:pt idx="939">
                  <c:v>3.4064298883848201</c:v>
                </c:pt>
                <c:pt idx="940">
                  <c:v>-0.86391738880848401</c:v>
                </c:pt>
                <c:pt idx="941">
                  <c:v>3.5052928967918402</c:v>
                </c:pt>
                <c:pt idx="942">
                  <c:v>5.4671022987968403</c:v>
                </c:pt>
                <c:pt idx="943">
                  <c:v>-3.8854160840435998</c:v>
                </c:pt>
                <c:pt idx="944">
                  <c:v>4.3797980152195999</c:v>
                </c:pt>
                <c:pt idx="945">
                  <c:v>3.07609143865555</c:v>
                </c:pt>
                <c:pt idx="946">
                  <c:v>-0.25540630405907899</c:v>
                </c:pt>
                <c:pt idx="947">
                  <c:v>0.56610105007663702</c:v>
                </c:pt>
                <c:pt idx="948">
                  <c:v>1.8803109397409701</c:v>
                </c:pt>
                <c:pt idx="949">
                  <c:v>1.91637222067557</c:v>
                </c:pt>
                <c:pt idx="950">
                  <c:v>-1.6129388595562499</c:v>
                </c:pt>
                <c:pt idx="951">
                  <c:v>4.7191110293807901</c:v>
                </c:pt>
                <c:pt idx="952">
                  <c:v>-2.72664918049521</c:v>
                </c:pt>
                <c:pt idx="953">
                  <c:v>2.2155961783884899</c:v>
                </c:pt>
                <c:pt idx="954">
                  <c:v>-3.95880767477475</c:v>
                </c:pt>
                <c:pt idx="955">
                  <c:v>-2.1608100376611401</c:v>
                </c:pt>
                <c:pt idx="956">
                  <c:v>4.6978834823580602</c:v>
                </c:pt>
                <c:pt idx="957">
                  <c:v>-2.0043884280175801</c:v>
                </c:pt>
                <c:pt idx="958">
                  <c:v>-1.8513455039670701</c:v>
                </c:pt>
                <c:pt idx="959">
                  <c:v>4.2971611583710798</c:v>
                </c:pt>
                <c:pt idx="960">
                  <c:v>-1.7003067392526201</c:v>
                </c:pt>
                <c:pt idx="961">
                  <c:v>5.3721243296251302</c:v>
                </c:pt>
                <c:pt idx="962">
                  <c:v>5.31067338964104E-2</c:v>
                </c:pt>
                <c:pt idx="963">
                  <c:v>0.210112676822613</c:v>
                </c:pt>
                <c:pt idx="964">
                  <c:v>-4.2198014978325498</c:v>
                </c:pt>
                <c:pt idx="965">
                  <c:v>-0.98822144791762501</c:v>
                </c:pt>
                <c:pt idx="966">
                  <c:v>-4.8615184390030199</c:v>
                </c:pt>
                <c:pt idx="967">
                  <c:v>3.5463942742043999</c:v>
                </c:pt>
                <c:pt idx="968">
                  <c:v>1.4123996713506499E-3</c:v>
                </c:pt>
                <c:pt idx="969">
                  <c:v>-3.2249619537590601</c:v>
                </c:pt>
                <c:pt idx="970">
                  <c:v>-3.91402080521453</c:v>
                </c:pt>
                <c:pt idx="971">
                  <c:v>-2.1263579819267</c:v>
                </c:pt>
                <c:pt idx="972">
                  <c:v>-0.80837111245675097</c:v>
                </c:pt>
                <c:pt idx="973">
                  <c:v>-2.0225779502811001</c:v>
                </c:pt>
                <c:pt idx="974">
                  <c:v>-1.46850044006738</c:v>
                </c:pt>
                <c:pt idx="975">
                  <c:v>-2.4871309936968502</c:v>
                </c:pt>
                <c:pt idx="976">
                  <c:v>1.04983372410722</c:v>
                </c:pt>
                <c:pt idx="977">
                  <c:v>-1.31801000150509</c:v>
                </c:pt>
                <c:pt idx="978">
                  <c:v>-2.4124873269428</c:v>
                </c:pt>
                <c:pt idx="979">
                  <c:v>-2.11613928213729</c:v>
                </c:pt>
                <c:pt idx="980">
                  <c:v>2.6409093147739999</c:v>
                </c:pt>
                <c:pt idx="981">
                  <c:v>5.1691908499980199</c:v>
                </c:pt>
                <c:pt idx="982">
                  <c:v>5.45564162634901</c:v>
                </c:pt>
                <c:pt idx="983">
                  <c:v>-1.40647607735999</c:v>
                </c:pt>
                <c:pt idx="984">
                  <c:v>-2.9372172707214101</c:v>
                </c:pt>
                <c:pt idx="985">
                  <c:v>-1.2397517774281299</c:v>
                </c:pt>
                <c:pt idx="986">
                  <c:v>-3.6116784811826701</c:v>
                </c:pt>
                <c:pt idx="987">
                  <c:v>2.4381314173905499</c:v>
                </c:pt>
                <c:pt idx="988">
                  <c:v>-3.46990732185782</c:v>
                </c:pt>
                <c:pt idx="989">
                  <c:v>0.13225760339392201</c:v>
                </c:pt>
                <c:pt idx="990">
                  <c:v>3.00500115250831</c:v>
                </c:pt>
                <c:pt idx="991">
                  <c:v>-4.6326153206628602</c:v>
                </c:pt>
                <c:pt idx="992">
                  <c:v>4.0271797374067901</c:v>
                </c:pt>
                <c:pt idx="993">
                  <c:v>-0.18551968358090901</c:v>
                </c:pt>
                <c:pt idx="994">
                  <c:v>2.0450777693359998</c:v>
                </c:pt>
                <c:pt idx="995">
                  <c:v>-0.33994253263381902</c:v>
                </c:pt>
                <c:pt idx="996">
                  <c:v>-0.73700456413545501</c:v>
                </c:pt>
                <c:pt idx="997">
                  <c:v>-1.50027965872866</c:v>
                </c:pt>
                <c:pt idx="998">
                  <c:v>-3.34955467715164</c:v>
                </c:pt>
                <c:pt idx="999">
                  <c:v>-3.3127070903275699</c:v>
                </c:pt>
                <c:pt idx="1000">
                  <c:v>-5.19849690372489</c:v>
                </c:pt>
                <c:pt idx="1001">
                  <c:v>3.71600448083763</c:v>
                </c:pt>
                <c:pt idx="1002">
                  <c:v>3.5963360251518601</c:v>
                </c:pt>
                <c:pt idx="1003">
                  <c:v>3.8802929959426602</c:v>
                </c:pt>
                <c:pt idx="1004">
                  <c:v>4.85054255231793</c:v>
                </c:pt>
                <c:pt idx="1005">
                  <c:v>2.22762868172491</c:v>
                </c:pt>
                <c:pt idx="1006">
                  <c:v>-2.0812988482044301</c:v>
                </c:pt>
                <c:pt idx="1007">
                  <c:v>1.81006481266536</c:v>
                </c:pt>
                <c:pt idx="1008">
                  <c:v>-3.9249953494632601</c:v>
                </c:pt>
                <c:pt idx="1009">
                  <c:v>4.4761146185768297</c:v>
                </c:pt>
                <c:pt idx="1010">
                  <c:v>4.9316635973358203</c:v>
                </c:pt>
                <c:pt idx="1011">
                  <c:v>2.3700383580674198</c:v>
                </c:pt>
                <c:pt idx="1012">
                  <c:v>5.30491622849721</c:v>
                </c:pt>
                <c:pt idx="1013">
                  <c:v>-1.1154642988191299</c:v>
                </c:pt>
                <c:pt idx="1014">
                  <c:v>-7.58708580089342E-2</c:v>
                </c:pt>
                <c:pt idx="1015">
                  <c:v>-0.37410426932054802</c:v>
                </c:pt>
                <c:pt idx="1016">
                  <c:v>3.9528471080849599</c:v>
                </c:pt>
                <c:pt idx="1017">
                  <c:v>-1.0526291418445901</c:v>
                </c:pt>
                <c:pt idx="1018">
                  <c:v>1.6428371408835301</c:v>
                </c:pt>
                <c:pt idx="1019">
                  <c:v>1.22705446575364E-2</c:v>
                </c:pt>
                <c:pt idx="1020">
                  <c:v>-0.50470750140202902</c:v>
                </c:pt>
                <c:pt idx="1021">
                  <c:v>0.761084741432831</c:v>
                </c:pt>
                <c:pt idx="1022">
                  <c:v>3.32902710663938</c:v>
                </c:pt>
                <c:pt idx="1023">
                  <c:v>-3.4651559185431098</c:v>
                </c:pt>
                <c:pt idx="1024">
                  <c:v>4.3515100820052597</c:v>
                </c:pt>
                <c:pt idx="1025">
                  <c:v>4.8681264734625103</c:v>
                </c:pt>
                <c:pt idx="1026">
                  <c:v>-3.0802681172203501</c:v>
                </c:pt>
                <c:pt idx="1027">
                  <c:v>-1.38038904468804</c:v>
                </c:pt>
                <c:pt idx="1028">
                  <c:v>0.34715858287511397</c:v>
                </c:pt>
                <c:pt idx="1029">
                  <c:v>4.47012098042467</c:v>
                </c:pt>
                <c:pt idx="1030">
                  <c:v>-1.0899627088689801</c:v>
                </c:pt>
                <c:pt idx="1031">
                  <c:v>3.14666337870367</c:v>
                </c:pt>
                <c:pt idx="1032">
                  <c:v>-1.97341941715072</c:v>
                </c:pt>
                <c:pt idx="1033">
                  <c:v>1.84908603308706</c:v>
                </c:pt>
                <c:pt idx="1034">
                  <c:v>2.9197046088022902</c:v>
                </c:pt>
                <c:pt idx="1035">
                  <c:v>-3.2282614157506799</c:v>
                </c:pt>
                <c:pt idx="1036">
                  <c:v>4.66336460288142</c:v>
                </c:pt>
                <c:pt idx="1037">
                  <c:v>-3.1058826246343698</c:v>
                </c:pt>
                <c:pt idx="1038">
                  <c:v>-2.3655648696862399</c:v>
                </c:pt>
                <c:pt idx="1039">
                  <c:v>-0.37367427818321902</c:v>
                </c:pt>
                <c:pt idx="1040">
                  <c:v>2.7040244321695899</c:v>
                </c:pt>
                <c:pt idx="1041">
                  <c:v>3.1610165004198798</c:v>
                </c:pt>
                <c:pt idx="1042">
                  <c:v>-5.0822819158171804</c:v>
                </c:pt>
                <c:pt idx="1043">
                  <c:v>4.2754731414808198</c:v>
                </c:pt>
                <c:pt idx="1044">
                  <c:v>-3.0917062022549402</c:v>
                </c:pt>
                <c:pt idx="1045">
                  <c:v>-2.8972542929801501</c:v>
                </c:pt>
                <c:pt idx="1046">
                  <c:v>3.9843111125140398</c:v>
                </c:pt>
                <c:pt idx="1047">
                  <c:v>3.91424712670366</c:v>
                </c:pt>
                <c:pt idx="1048">
                  <c:v>4.7951397698066298</c:v>
                </c:pt>
                <c:pt idx="1049">
                  <c:v>-1.8505181800697399</c:v>
                </c:pt>
                <c:pt idx="1050">
                  <c:v>-5.11083765027107</c:v>
                </c:pt>
                <c:pt idx="1051">
                  <c:v>4.9821390993683297</c:v>
                </c:pt>
                <c:pt idx="1052">
                  <c:v>-1.4417905353222</c:v>
                </c:pt>
                <c:pt idx="1053">
                  <c:v>0.92937589556692701</c:v>
                </c:pt>
                <c:pt idx="1054">
                  <c:v>1.13883755535211</c:v>
                </c:pt>
                <c:pt idx="1055">
                  <c:v>1.8928048597623599</c:v>
                </c:pt>
                <c:pt idx="1056">
                  <c:v>-0.39234835947574898</c:v>
                </c:pt>
                <c:pt idx="1057">
                  <c:v>4.3092654838252997</c:v>
                </c:pt>
                <c:pt idx="1058">
                  <c:v>8.8475918588552999E-2</c:v>
                </c:pt>
                <c:pt idx="1059">
                  <c:v>-3.5139657304285499</c:v>
                </c:pt>
                <c:pt idx="1060">
                  <c:v>-0.37026582330698199</c:v>
                </c:pt>
                <c:pt idx="1061">
                  <c:v>1.67575853496274</c:v>
                </c:pt>
                <c:pt idx="1062">
                  <c:v>3.49521726646701</c:v>
                </c:pt>
                <c:pt idx="1063">
                  <c:v>1.99457021613373</c:v>
                </c:pt>
                <c:pt idx="1064">
                  <c:v>4.2096597004464904</c:v>
                </c:pt>
                <c:pt idx="1065">
                  <c:v>-1.8734877123336899</c:v>
                </c:pt>
                <c:pt idx="1066">
                  <c:v>-4.0108631945153297</c:v>
                </c:pt>
                <c:pt idx="1067">
                  <c:v>1.7492283342219701</c:v>
                </c:pt>
                <c:pt idx="1068">
                  <c:v>6.8419235901777203E-2</c:v>
                </c:pt>
                <c:pt idx="1069">
                  <c:v>-4.6767275910292403</c:v>
                </c:pt>
                <c:pt idx="1070">
                  <c:v>4.1828153140008304</c:v>
                </c:pt>
                <c:pt idx="1071">
                  <c:v>3.6733387857855702</c:v>
                </c:pt>
                <c:pt idx="1072">
                  <c:v>4.6657275773878704</c:v>
                </c:pt>
                <c:pt idx="1073">
                  <c:v>2.6644874151856701</c:v>
                </c:pt>
                <c:pt idx="1074">
                  <c:v>-4.7023318008877704</c:v>
                </c:pt>
                <c:pt idx="1075">
                  <c:v>4.27034741751614</c:v>
                </c:pt>
                <c:pt idx="1076">
                  <c:v>-1.07465224793282</c:v>
                </c:pt>
                <c:pt idx="1077">
                  <c:v>-1.4316450131159499</c:v>
                </c:pt>
                <c:pt idx="1078">
                  <c:v>-2.4222581607029001</c:v>
                </c:pt>
                <c:pt idx="1079">
                  <c:v>-0.49519348404096702</c:v>
                </c:pt>
                <c:pt idx="1080">
                  <c:v>4.6526053333480304</c:v>
                </c:pt>
                <c:pt idx="1081">
                  <c:v>2.3610368990731199</c:v>
                </c:pt>
                <c:pt idx="1082">
                  <c:v>2.8117991183884299</c:v>
                </c:pt>
                <c:pt idx="1083">
                  <c:v>-4.3931679817669096</c:v>
                </c:pt>
                <c:pt idx="1084">
                  <c:v>3.67286492170699</c:v>
                </c:pt>
                <c:pt idx="1085">
                  <c:v>1.4406280024351099</c:v>
                </c:pt>
                <c:pt idx="1086">
                  <c:v>-2.6206955847811702</c:v>
                </c:pt>
                <c:pt idx="1087">
                  <c:v>5.2049453230819998</c:v>
                </c:pt>
                <c:pt idx="1088">
                  <c:v>4.2989820175268596</c:v>
                </c:pt>
                <c:pt idx="1089">
                  <c:v>-1.4892408371546599</c:v>
                </c:pt>
                <c:pt idx="1090">
                  <c:v>-2.5011750248050202</c:v>
                </c:pt>
                <c:pt idx="1091">
                  <c:v>-1.1141454394741001E-2</c:v>
                </c:pt>
                <c:pt idx="1092">
                  <c:v>-1.3544933451510901</c:v>
                </c:pt>
                <c:pt idx="1093">
                  <c:v>4.9041059982571698</c:v>
                </c:pt>
                <c:pt idx="1094">
                  <c:v>0.81636928774407702</c:v>
                </c:pt>
                <c:pt idx="1095">
                  <c:v>-2.67666502572835</c:v>
                </c:pt>
                <c:pt idx="1096">
                  <c:v>1.1938255609781201</c:v>
                </c:pt>
                <c:pt idx="1097">
                  <c:v>2.2153132018751802</c:v>
                </c:pt>
                <c:pt idx="1098">
                  <c:v>4.6547569792507497</c:v>
                </c:pt>
                <c:pt idx="1099">
                  <c:v>-1.6328696540305601</c:v>
                </c:pt>
                <c:pt idx="1100">
                  <c:v>1.1559547451822001</c:v>
                </c:pt>
                <c:pt idx="1101">
                  <c:v>4.3351468959598103</c:v>
                </c:pt>
                <c:pt idx="1102">
                  <c:v>1.1432790706306499</c:v>
                </c:pt>
                <c:pt idx="1103">
                  <c:v>-4.9607819833513602</c:v>
                </c:pt>
                <c:pt idx="1104">
                  <c:v>-2.0109036015437498</c:v>
                </c:pt>
                <c:pt idx="1105">
                  <c:v>3.2041562876232699</c:v>
                </c:pt>
                <c:pt idx="1106">
                  <c:v>-2.5252388891913999</c:v>
                </c:pt>
                <c:pt idx="1107">
                  <c:v>-0.91039224431654997</c:v>
                </c:pt>
                <c:pt idx="1108">
                  <c:v>3.1924744553633402</c:v>
                </c:pt>
                <c:pt idx="1109">
                  <c:v>4.4334436184088801</c:v>
                </c:pt>
                <c:pt idx="1110">
                  <c:v>3.3103959193639199</c:v>
                </c:pt>
                <c:pt idx="1111">
                  <c:v>-1.9695481260868499</c:v>
                </c:pt>
                <c:pt idx="1112">
                  <c:v>3.88420635995206</c:v>
                </c:pt>
                <c:pt idx="1113">
                  <c:v>-0.355991697204599</c:v>
                </c:pt>
                <c:pt idx="1114">
                  <c:v>2.0034841469592699</c:v>
                </c:pt>
                <c:pt idx="1115">
                  <c:v>3.8374091927130398</c:v>
                </c:pt>
                <c:pt idx="1116">
                  <c:v>2.6551766948006499</c:v>
                </c:pt>
                <c:pt idx="1117">
                  <c:v>-3.1744363441900201</c:v>
                </c:pt>
                <c:pt idx="1118">
                  <c:v>-2.14166462023474</c:v>
                </c:pt>
                <c:pt idx="1119">
                  <c:v>-2.9303981895352802</c:v>
                </c:pt>
                <c:pt idx="1120">
                  <c:v>3.2856875146366602</c:v>
                </c:pt>
                <c:pt idx="1121">
                  <c:v>-1.9768887344099699</c:v>
                </c:pt>
                <c:pt idx="1122">
                  <c:v>-1.2104418802191199</c:v>
                </c:pt>
                <c:pt idx="1123">
                  <c:v>3.3012224685413099</c:v>
                </c:pt>
                <c:pt idx="1124">
                  <c:v>3.9855674205498102</c:v>
                </c:pt>
                <c:pt idx="1125">
                  <c:v>-2.1781408173655401</c:v>
                </c:pt>
                <c:pt idx="1126">
                  <c:v>-3.1607029930164501</c:v>
                </c:pt>
                <c:pt idx="1127">
                  <c:v>0.55937607832768599</c:v>
                </c:pt>
                <c:pt idx="1128">
                  <c:v>4.1397335656174503</c:v>
                </c:pt>
                <c:pt idx="1129">
                  <c:v>-0.87691021796693203</c:v>
                </c:pt>
                <c:pt idx="1130">
                  <c:v>-2.2674652223426599</c:v>
                </c:pt>
                <c:pt idx="1131">
                  <c:v>-2.0718409353984399</c:v>
                </c:pt>
                <c:pt idx="1132">
                  <c:v>0.90681384221864803</c:v>
                </c:pt>
                <c:pt idx="1133">
                  <c:v>0.68415973360459903</c:v>
                </c:pt>
                <c:pt idx="1134">
                  <c:v>4.7829916267441401</c:v>
                </c:pt>
                <c:pt idx="1135">
                  <c:v>0.69262366620493299</c:v>
                </c:pt>
                <c:pt idx="1136">
                  <c:v>2.62939178551325</c:v>
                </c:pt>
                <c:pt idx="1137">
                  <c:v>-0.80297491232329998</c:v>
                </c:pt>
                <c:pt idx="1138">
                  <c:v>5.2454116417980199</c:v>
                </c:pt>
                <c:pt idx="1139">
                  <c:v>-3.5638214246156599</c:v>
                </c:pt>
                <c:pt idx="1140">
                  <c:v>3.6580778404654</c:v>
                </c:pt>
                <c:pt idx="1141">
                  <c:v>-3.2697795152636102</c:v>
                </c:pt>
                <c:pt idx="1142">
                  <c:v>-1.8836640983344599</c:v>
                </c:pt>
                <c:pt idx="1143">
                  <c:v>3.5460476657048998</c:v>
                </c:pt>
                <c:pt idx="1144">
                  <c:v>-1.0392372843656901</c:v>
                </c:pt>
                <c:pt idx="1145">
                  <c:v>-0.789758899372765</c:v>
                </c:pt>
                <c:pt idx="1146">
                  <c:v>-0.34986680090078798</c:v>
                </c:pt>
                <c:pt idx="1147">
                  <c:v>-1.3018907739541601</c:v>
                </c:pt>
                <c:pt idx="1148">
                  <c:v>-1.3184303622586899</c:v>
                </c:pt>
                <c:pt idx="1149">
                  <c:v>5.2835366213549699</c:v>
                </c:pt>
                <c:pt idx="1150">
                  <c:v>-2.3606203344530399</c:v>
                </c:pt>
                <c:pt idx="1151">
                  <c:v>-1.2825820812158699</c:v>
                </c:pt>
                <c:pt idx="1152">
                  <c:v>-2.3491703630550999E-2</c:v>
                </c:pt>
                <c:pt idx="1153">
                  <c:v>-0.22662495311411299</c:v>
                </c:pt>
                <c:pt idx="1154">
                  <c:v>1.2101069777212601</c:v>
                </c:pt>
                <c:pt idx="1155">
                  <c:v>-2.0616800448066002</c:v>
                </c:pt>
                <c:pt idx="1156">
                  <c:v>5.4062109563248502</c:v>
                </c:pt>
                <c:pt idx="1157">
                  <c:v>-0.69306404559772705</c:v>
                </c:pt>
                <c:pt idx="1158">
                  <c:v>-0.81131434555853899</c:v>
                </c:pt>
                <c:pt idx="1159">
                  <c:v>-2.6237675443879298</c:v>
                </c:pt>
                <c:pt idx="1160">
                  <c:v>-3.8814375214801302</c:v>
                </c:pt>
                <c:pt idx="1161">
                  <c:v>-1.98247616595675</c:v>
                </c:pt>
                <c:pt idx="1162">
                  <c:v>3.9214213190670302</c:v>
                </c:pt>
                <c:pt idx="1163">
                  <c:v>-0.77439249517916298</c:v>
                </c:pt>
                <c:pt idx="1164">
                  <c:v>-0.99486891913853404</c:v>
                </c:pt>
                <c:pt idx="1165">
                  <c:v>-2.4716013889683199</c:v>
                </c:pt>
                <c:pt idx="1166">
                  <c:v>-2.8830078859286798</c:v>
                </c:pt>
                <c:pt idx="1167">
                  <c:v>3.5299676543849898</c:v>
                </c:pt>
                <c:pt idx="1168">
                  <c:v>4.3536097441060102</c:v>
                </c:pt>
                <c:pt idx="1169">
                  <c:v>4.2950591897855404</c:v>
                </c:pt>
                <c:pt idx="1170">
                  <c:v>-1.8309080719825199</c:v>
                </c:pt>
                <c:pt idx="1171">
                  <c:v>-1.17296202248154</c:v>
                </c:pt>
                <c:pt idx="1172">
                  <c:v>1.8702339615205399</c:v>
                </c:pt>
                <c:pt idx="1173">
                  <c:v>0.16239299276888999</c:v>
                </c:pt>
                <c:pt idx="1174">
                  <c:v>4.08256960022781</c:v>
                </c:pt>
                <c:pt idx="1175">
                  <c:v>3.1178200914410299</c:v>
                </c:pt>
                <c:pt idx="1176">
                  <c:v>-3.2111149798257101</c:v>
                </c:pt>
                <c:pt idx="1177">
                  <c:v>-2.16613120329475</c:v>
                </c:pt>
                <c:pt idx="1178">
                  <c:v>3.7603439385451698</c:v>
                </c:pt>
                <c:pt idx="1179">
                  <c:v>-3.98209866263148</c:v>
                </c:pt>
                <c:pt idx="1180">
                  <c:v>3.2726367507209901</c:v>
                </c:pt>
                <c:pt idx="1181">
                  <c:v>-0.57426028699441201</c:v>
                </c:pt>
                <c:pt idx="1182">
                  <c:v>-1.28437545108756</c:v>
                </c:pt>
                <c:pt idx="1183">
                  <c:v>-2.6466883776190699</c:v>
                </c:pt>
                <c:pt idx="1184">
                  <c:v>-2.0163663259260298</c:v>
                </c:pt>
                <c:pt idx="1185">
                  <c:v>5.0469233133185298</c:v>
                </c:pt>
                <c:pt idx="1186">
                  <c:v>4.2881201022736501</c:v>
                </c:pt>
                <c:pt idx="1187">
                  <c:v>0.11321597210126801</c:v>
                </c:pt>
                <c:pt idx="1188">
                  <c:v>1.8427335189579099</c:v>
                </c:pt>
                <c:pt idx="1189">
                  <c:v>5.3707523344845702</c:v>
                </c:pt>
                <c:pt idx="1190">
                  <c:v>-1.5273342592745101</c:v>
                </c:pt>
                <c:pt idx="1191">
                  <c:v>4.5860532256364497</c:v>
                </c:pt>
                <c:pt idx="1192">
                  <c:v>1.1002062829808399</c:v>
                </c:pt>
                <c:pt idx="1193">
                  <c:v>-3.1447779785497199</c:v>
                </c:pt>
                <c:pt idx="1194">
                  <c:v>0.45354646212121102</c:v>
                </c:pt>
                <c:pt idx="1195">
                  <c:v>-1.15851450802877</c:v>
                </c:pt>
                <c:pt idx="1196">
                  <c:v>1.91876897966619</c:v>
                </c:pt>
                <c:pt idx="1197">
                  <c:v>-1.4428291304432499</c:v>
                </c:pt>
                <c:pt idx="1198">
                  <c:v>-3.93293199406371</c:v>
                </c:pt>
                <c:pt idx="1199">
                  <c:v>-2.2750266869996101</c:v>
                </c:pt>
                <c:pt idx="1200">
                  <c:v>4.6393440674227397</c:v>
                </c:pt>
                <c:pt idx="1201">
                  <c:v>-0.44105756412534802</c:v>
                </c:pt>
                <c:pt idx="1202">
                  <c:v>-2.14270975912858</c:v>
                </c:pt>
                <c:pt idx="1203">
                  <c:v>1.0091903522205099</c:v>
                </c:pt>
                <c:pt idx="1204">
                  <c:v>4.9275529738241604</c:v>
                </c:pt>
                <c:pt idx="1205">
                  <c:v>2.91174679080479</c:v>
                </c:pt>
                <c:pt idx="1206">
                  <c:v>-0.90889458142269197</c:v>
                </c:pt>
                <c:pt idx="1207">
                  <c:v>1.03361312268697</c:v>
                </c:pt>
                <c:pt idx="1208">
                  <c:v>-1.5319843890506399</c:v>
                </c:pt>
                <c:pt idx="1209">
                  <c:v>-1.6436827763492801</c:v>
                </c:pt>
                <c:pt idx="1210">
                  <c:v>3.1303283330171099</c:v>
                </c:pt>
                <c:pt idx="1211">
                  <c:v>4.2908027055448601</c:v>
                </c:pt>
                <c:pt idx="1212">
                  <c:v>2.3277521376077002</c:v>
                </c:pt>
                <c:pt idx="1213">
                  <c:v>-1.9672410632522599</c:v>
                </c:pt>
                <c:pt idx="1214">
                  <c:v>-1.93818391556386</c:v>
                </c:pt>
                <c:pt idx="1215">
                  <c:v>0.16217113457038401</c:v>
                </c:pt>
                <c:pt idx="1216">
                  <c:v>4.80332788371883</c:v>
                </c:pt>
                <c:pt idx="1217">
                  <c:v>-3.1463008019174099</c:v>
                </c:pt>
                <c:pt idx="1218">
                  <c:v>-2.2241268006226802</c:v>
                </c:pt>
                <c:pt idx="1219">
                  <c:v>-2.0375828231203399</c:v>
                </c:pt>
                <c:pt idx="1220">
                  <c:v>-2.3813394479977701</c:v>
                </c:pt>
                <c:pt idx="1221">
                  <c:v>1.5170662926143701</c:v>
                </c:pt>
                <c:pt idx="1222">
                  <c:v>-2.5424969127926</c:v>
                </c:pt>
                <c:pt idx="1223">
                  <c:v>-1.6247683652154301</c:v>
                </c:pt>
                <c:pt idx="1224">
                  <c:v>5.0015240497193201</c:v>
                </c:pt>
                <c:pt idx="1225">
                  <c:v>0.84903646682089495</c:v>
                </c:pt>
                <c:pt idx="1226">
                  <c:v>-1.89772651346988</c:v>
                </c:pt>
                <c:pt idx="1227">
                  <c:v>2.1279593069068499</c:v>
                </c:pt>
                <c:pt idx="1228">
                  <c:v>2.3045721012563498</c:v>
                </c:pt>
                <c:pt idx="1229">
                  <c:v>-0.77987983760373902</c:v>
                </c:pt>
                <c:pt idx="1230">
                  <c:v>-0.37449038147715802</c:v>
                </c:pt>
                <c:pt idx="1231">
                  <c:v>-1.4185304714195099</c:v>
                </c:pt>
                <c:pt idx="1232">
                  <c:v>0.59464730586037096</c:v>
                </c:pt>
                <c:pt idx="1233">
                  <c:v>-1.73930662592679</c:v>
                </c:pt>
                <c:pt idx="1234">
                  <c:v>4.0535092140102096</c:v>
                </c:pt>
                <c:pt idx="1235">
                  <c:v>0.46860420419044302</c:v>
                </c:pt>
                <c:pt idx="1236">
                  <c:v>3.60075588844821</c:v>
                </c:pt>
                <c:pt idx="1237">
                  <c:v>2.2076274869294998</c:v>
                </c:pt>
                <c:pt idx="1238">
                  <c:v>-1.10647200391746</c:v>
                </c:pt>
                <c:pt idx="1239">
                  <c:v>-0.43395161455405101</c:v>
                </c:pt>
                <c:pt idx="1240">
                  <c:v>3.48626507191653</c:v>
                </c:pt>
                <c:pt idx="1241">
                  <c:v>5.6389837747491303</c:v>
                </c:pt>
                <c:pt idx="1242">
                  <c:v>1.2272076421276501</c:v>
                </c:pt>
                <c:pt idx="1243">
                  <c:v>-0.163684786898145</c:v>
                </c:pt>
                <c:pt idx="1244">
                  <c:v>-2.8334105346173399</c:v>
                </c:pt>
                <c:pt idx="1245">
                  <c:v>-3.9944583064272301</c:v>
                </c:pt>
                <c:pt idx="1246">
                  <c:v>-1.6529717941450499</c:v>
                </c:pt>
                <c:pt idx="1247">
                  <c:v>3.8875615711847602</c:v>
                </c:pt>
                <c:pt idx="1248">
                  <c:v>-5.6654682154125897</c:v>
                </c:pt>
                <c:pt idx="1249">
                  <c:v>5.6927726814254003</c:v>
                </c:pt>
                <c:pt idx="1250">
                  <c:v>3.8647056388509702</c:v>
                </c:pt>
                <c:pt idx="1251">
                  <c:v>-1.1808485871218399</c:v>
                </c:pt>
                <c:pt idx="1252">
                  <c:v>-2.0041358286432001</c:v>
                </c:pt>
                <c:pt idx="1253">
                  <c:v>-0.74649606408459601</c:v>
                </c:pt>
                <c:pt idx="1254">
                  <c:v>-3.3601555817449502</c:v>
                </c:pt>
                <c:pt idx="1255">
                  <c:v>-2.08566382958392</c:v>
                </c:pt>
                <c:pt idx="1256">
                  <c:v>-3.07212816741594</c:v>
                </c:pt>
                <c:pt idx="1257">
                  <c:v>1.59905736310335</c:v>
                </c:pt>
                <c:pt idx="1258">
                  <c:v>-2.4491107000933798</c:v>
                </c:pt>
                <c:pt idx="1259">
                  <c:v>-3.3142085087859199</c:v>
                </c:pt>
                <c:pt idx="1260">
                  <c:v>1.86242707737886</c:v>
                </c:pt>
                <c:pt idx="1261">
                  <c:v>1.5091546352859799</c:v>
                </c:pt>
                <c:pt idx="1262">
                  <c:v>3.0080717320782102</c:v>
                </c:pt>
                <c:pt idx="1263">
                  <c:v>-3.8609398506065999</c:v>
                </c:pt>
                <c:pt idx="1264">
                  <c:v>4.7442671594255303</c:v>
                </c:pt>
                <c:pt idx="1265">
                  <c:v>4.3090507381097902</c:v>
                </c:pt>
                <c:pt idx="1266">
                  <c:v>0.232065021390708</c:v>
                </c:pt>
                <c:pt idx="1267">
                  <c:v>-1.3589687055873401</c:v>
                </c:pt>
                <c:pt idx="1268">
                  <c:v>3.7113901691989901</c:v>
                </c:pt>
                <c:pt idx="1269">
                  <c:v>2.6851737150299799</c:v>
                </c:pt>
                <c:pt idx="1270">
                  <c:v>-3.5077590061771899</c:v>
                </c:pt>
                <c:pt idx="1271">
                  <c:v>-3.3423310462339799</c:v>
                </c:pt>
                <c:pt idx="1272">
                  <c:v>-1.2341771709353599</c:v>
                </c:pt>
                <c:pt idx="1273">
                  <c:v>-2.1531838566166899</c:v>
                </c:pt>
                <c:pt idx="1274">
                  <c:v>-2.0721811070628302</c:v>
                </c:pt>
                <c:pt idx="1275">
                  <c:v>2.27467105333477</c:v>
                </c:pt>
                <c:pt idx="1276">
                  <c:v>-1.24467619468004</c:v>
                </c:pt>
                <c:pt idx="1277">
                  <c:v>2.44752364055757</c:v>
                </c:pt>
                <c:pt idx="1278">
                  <c:v>-1.8178272394844699</c:v>
                </c:pt>
                <c:pt idx="1279">
                  <c:v>-2.4684176887283602</c:v>
                </c:pt>
                <c:pt idx="1280">
                  <c:v>0.163432896732397</c:v>
                </c:pt>
                <c:pt idx="1281">
                  <c:v>3.3151894302852098</c:v>
                </c:pt>
                <c:pt idx="1282">
                  <c:v>-0.50832536674476403</c:v>
                </c:pt>
                <c:pt idx="1283">
                  <c:v>-0.397218679949294</c:v>
                </c:pt>
                <c:pt idx="1284">
                  <c:v>1.01832648637047</c:v>
                </c:pt>
                <c:pt idx="1285">
                  <c:v>-1.3563157533750201</c:v>
                </c:pt>
                <c:pt idx="1286">
                  <c:v>-0.28361973989280198</c:v>
                </c:pt>
                <c:pt idx="1287">
                  <c:v>4.0845857264447698</c:v>
                </c:pt>
                <c:pt idx="1288">
                  <c:v>3.5491999083257499</c:v>
                </c:pt>
                <c:pt idx="1289">
                  <c:v>-2.98853146177176</c:v>
                </c:pt>
                <c:pt idx="1290">
                  <c:v>4.35517493862781</c:v>
                </c:pt>
                <c:pt idx="1291">
                  <c:v>3.4063421082078</c:v>
                </c:pt>
                <c:pt idx="1292">
                  <c:v>-1.26902113756248</c:v>
                </c:pt>
                <c:pt idx="1293">
                  <c:v>-1.3428858242327999</c:v>
                </c:pt>
                <c:pt idx="1294">
                  <c:v>-2.6865043346363602</c:v>
                </c:pt>
                <c:pt idx="1295">
                  <c:v>-2.3110097765946902</c:v>
                </c:pt>
                <c:pt idx="1296">
                  <c:v>-0.415328528671282</c:v>
                </c:pt>
                <c:pt idx="1297">
                  <c:v>-0.41575566854321899</c:v>
                </c:pt>
                <c:pt idx="1298">
                  <c:v>-1.3758493735712001</c:v>
                </c:pt>
                <c:pt idx="1299">
                  <c:v>3.8298014225653398</c:v>
                </c:pt>
                <c:pt idx="1300">
                  <c:v>-2.80673322814263</c:v>
                </c:pt>
                <c:pt idx="1301">
                  <c:v>3.9133648633626201</c:v>
                </c:pt>
                <c:pt idx="1302">
                  <c:v>1.12324391045893</c:v>
                </c:pt>
                <c:pt idx="1303">
                  <c:v>3.2058755872918501</c:v>
                </c:pt>
                <c:pt idx="1304">
                  <c:v>-2.65397826398166</c:v>
                </c:pt>
                <c:pt idx="1305">
                  <c:v>3.8307866645672601</c:v>
                </c:pt>
                <c:pt idx="1306">
                  <c:v>-3.4873413698440801</c:v>
                </c:pt>
                <c:pt idx="1307">
                  <c:v>1.7947675531870999</c:v>
                </c:pt>
                <c:pt idx="1308">
                  <c:v>3.4166798367741702</c:v>
                </c:pt>
                <c:pt idx="1309">
                  <c:v>-0.18730906604410799</c:v>
                </c:pt>
                <c:pt idx="1310">
                  <c:v>-2.1059853346638899</c:v>
                </c:pt>
                <c:pt idx="1311">
                  <c:v>-3.20369022818692</c:v>
                </c:pt>
                <c:pt idx="1312">
                  <c:v>-4.0013737826299698</c:v>
                </c:pt>
                <c:pt idx="1313">
                  <c:v>1.69894087976542</c:v>
                </c:pt>
                <c:pt idx="1314">
                  <c:v>3.5739854907663902</c:v>
                </c:pt>
                <c:pt idx="1315">
                  <c:v>-4.0709375510224897</c:v>
                </c:pt>
                <c:pt idx="1316">
                  <c:v>-1.24454771602978</c:v>
                </c:pt>
                <c:pt idx="1317">
                  <c:v>-2.0536615272616601</c:v>
                </c:pt>
                <c:pt idx="1318">
                  <c:v>5.4250178777710003</c:v>
                </c:pt>
                <c:pt idx="1319">
                  <c:v>3.2604515281520001</c:v>
                </c:pt>
                <c:pt idx="1320">
                  <c:v>-2.6772820677537998</c:v>
                </c:pt>
                <c:pt idx="1321">
                  <c:v>-3.3727409894878799</c:v>
                </c:pt>
                <c:pt idx="1322">
                  <c:v>-1.5468257719755301</c:v>
                </c:pt>
                <c:pt idx="1323">
                  <c:v>2.86965063455095</c:v>
                </c:pt>
                <c:pt idx="1324">
                  <c:v>4.2350448299205796</c:v>
                </c:pt>
                <c:pt idx="1325">
                  <c:v>4.5362410393646702</c:v>
                </c:pt>
                <c:pt idx="1326">
                  <c:v>-1.5353928647996</c:v>
                </c:pt>
                <c:pt idx="1327">
                  <c:v>-4.4391962211268901</c:v>
                </c:pt>
                <c:pt idx="1328">
                  <c:v>2.9902428162541699</c:v>
                </c:pt>
                <c:pt idx="1329">
                  <c:v>-1.09856896445289</c:v>
                </c:pt>
                <c:pt idx="1330">
                  <c:v>4.2497759416890997</c:v>
                </c:pt>
                <c:pt idx="1331">
                  <c:v>0.320801444233902</c:v>
                </c:pt>
                <c:pt idx="1332">
                  <c:v>-2.13860945729343</c:v>
                </c:pt>
                <c:pt idx="1333">
                  <c:v>2.3420589550597999</c:v>
                </c:pt>
                <c:pt idx="1334">
                  <c:v>2.5709061600183598</c:v>
                </c:pt>
                <c:pt idx="1335">
                  <c:v>3.10092677509139</c:v>
                </c:pt>
                <c:pt idx="1336">
                  <c:v>2.2266215086213599</c:v>
                </c:pt>
                <c:pt idx="1337">
                  <c:v>-3.8497050935555901</c:v>
                </c:pt>
                <c:pt idx="1338">
                  <c:v>4.2541614662808298</c:v>
                </c:pt>
                <c:pt idx="1339">
                  <c:v>4.0213448746445897</c:v>
                </c:pt>
                <c:pt idx="1340">
                  <c:v>-2.40501090633808</c:v>
                </c:pt>
                <c:pt idx="1341">
                  <c:v>-1.4222253595496801</c:v>
                </c:pt>
                <c:pt idx="1342">
                  <c:v>1.53716628724194</c:v>
                </c:pt>
                <c:pt idx="1343">
                  <c:v>-1.4298765785873599</c:v>
                </c:pt>
                <c:pt idx="1344">
                  <c:v>3.0990628550235</c:v>
                </c:pt>
                <c:pt idx="1345">
                  <c:v>3.2583142720001899</c:v>
                </c:pt>
                <c:pt idx="1346">
                  <c:v>4.54618703479629</c:v>
                </c:pt>
                <c:pt idx="1347">
                  <c:v>-7.0113107860340695E-2</c:v>
                </c:pt>
                <c:pt idx="1348">
                  <c:v>-1.03250133295235</c:v>
                </c:pt>
                <c:pt idx="1349">
                  <c:v>-1.4249844535420899</c:v>
                </c:pt>
                <c:pt idx="1350">
                  <c:v>-1.6597614180237501</c:v>
                </c:pt>
                <c:pt idx="1351">
                  <c:v>4.6396117599724098</c:v>
                </c:pt>
                <c:pt idx="1352">
                  <c:v>0.31167154138583097</c:v>
                </c:pt>
                <c:pt idx="1353">
                  <c:v>-1.11811178140956</c:v>
                </c:pt>
                <c:pt idx="1354">
                  <c:v>4.3901547931770102</c:v>
                </c:pt>
                <c:pt idx="1355">
                  <c:v>-1.92609207942619</c:v>
                </c:pt>
                <c:pt idx="1356">
                  <c:v>-1.7036376386114001</c:v>
                </c:pt>
                <c:pt idx="1357">
                  <c:v>-1.2358296068993799</c:v>
                </c:pt>
                <c:pt idx="1358">
                  <c:v>3.0843263291454202</c:v>
                </c:pt>
                <c:pt idx="1359">
                  <c:v>-2.0241877057896902</c:v>
                </c:pt>
                <c:pt idx="1360">
                  <c:v>-2.1922970612725701</c:v>
                </c:pt>
                <c:pt idx="1361">
                  <c:v>4.0647158177187004</c:v>
                </c:pt>
                <c:pt idx="1362">
                  <c:v>0.15581579691255601</c:v>
                </c:pt>
                <c:pt idx="1363">
                  <c:v>-1.1261532308509301</c:v>
                </c:pt>
                <c:pt idx="1364">
                  <c:v>5.4162801701031</c:v>
                </c:pt>
                <c:pt idx="1365">
                  <c:v>3.1047663995497898</c:v>
                </c:pt>
                <c:pt idx="1366">
                  <c:v>-3.94197100098269</c:v>
                </c:pt>
                <c:pt idx="1367">
                  <c:v>2.2794865665131798</c:v>
                </c:pt>
                <c:pt idx="1368">
                  <c:v>2.2080424974480901</c:v>
                </c:pt>
                <c:pt idx="1369">
                  <c:v>-2.86766841111853</c:v>
                </c:pt>
                <c:pt idx="1370">
                  <c:v>-1.7980663986079199</c:v>
                </c:pt>
                <c:pt idx="1371">
                  <c:v>0.98673356322986705</c:v>
                </c:pt>
                <c:pt idx="1372">
                  <c:v>1.57340046220989</c:v>
                </c:pt>
                <c:pt idx="1373">
                  <c:v>0.41909574400898703</c:v>
                </c:pt>
                <c:pt idx="1374">
                  <c:v>-1.9215638144496701</c:v>
                </c:pt>
                <c:pt idx="1375">
                  <c:v>4.4186183912863504</c:v>
                </c:pt>
                <c:pt idx="1376">
                  <c:v>-1.31563662772223</c:v>
                </c:pt>
                <c:pt idx="1377">
                  <c:v>-1.0454653203981601</c:v>
                </c:pt>
                <c:pt idx="1378">
                  <c:v>-0.75542207057833599</c:v>
                </c:pt>
                <c:pt idx="1379">
                  <c:v>4.3226933292823597</c:v>
                </c:pt>
                <c:pt idx="1380">
                  <c:v>-3.3133916256781899</c:v>
                </c:pt>
                <c:pt idx="1381">
                  <c:v>-1.3351757252749401</c:v>
                </c:pt>
                <c:pt idx="1382">
                  <c:v>-1.2784792395672699</c:v>
                </c:pt>
                <c:pt idx="1383">
                  <c:v>-4.2765268858943397</c:v>
                </c:pt>
                <c:pt idx="1384">
                  <c:v>-4.2493142803643096</c:v>
                </c:pt>
                <c:pt idx="1385">
                  <c:v>4.4514010376652404</c:v>
                </c:pt>
                <c:pt idx="1386">
                  <c:v>-3.19812361369882</c:v>
                </c:pt>
                <c:pt idx="1387">
                  <c:v>-4.3222758566275497</c:v>
                </c:pt>
                <c:pt idx="1388">
                  <c:v>1.4264096953656</c:v>
                </c:pt>
                <c:pt idx="1389">
                  <c:v>5.3326928773399196</c:v>
                </c:pt>
                <c:pt idx="1390">
                  <c:v>1.2326434210970201</c:v>
                </c:pt>
                <c:pt idx="1391">
                  <c:v>0.74395978000125595</c:v>
                </c:pt>
                <c:pt idx="1392">
                  <c:v>3.6203020290222301</c:v>
                </c:pt>
                <c:pt idx="1393">
                  <c:v>3.2425774993927301</c:v>
                </c:pt>
                <c:pt idx="1394">
                  <c:v>-0.89489767740623105</c:v>
                </c:pt>
                <c:pt idx="1395">
                  <c:v>4.00020714534375</c:v>
                </c:pt>
                <c:pt idx="1396">
                  <c:v>-0.58850681830218199</c:v>
                </c:pt>
                <c:pt idx="1397">
                  <c:v>-3.3094248547219598</c:v>
                </c:pt>
                <c:pt idx="1398">
                  <c:v>0.51524211680364496</c:v>
                </c:pt>
                <c:pt idx="1399">
                  <c:v>3.4212111394846101</c:v>
                </c:pt>
                <c:pt idx="1400">
                  <c:v>6.1726929977136101E-2</c:v>
                </c:pt>
                <c:pt idx="1401">
                  <c:v>4.7851140706192403</c:v>
                </c:pt>
                <c:pt idx="1402">
                  <c:v>-1.62516490305802</c:v>
                </c:pt>
                <c:pt idx="1403">
                  <c:v>5.8576969998645298E-2</c:v>
                </c:pt>
                <c:pt idx="1404">
                  <c:v>-4.0679717171003498</c:v>
                </c:pt>
                <c:pt idx="1405">
                  <c:v>0.58408190639398605</c:v>
                </c:pt>
                <c:pt idx="1406">
                  <c:v>2.5236841042181601</c:v>
                </c:pt>
                <c:pt idx="1407">
                  <c:v>0.27301880605247902</c:v>
                </c:pt>
                <c:pt idx="1408">
                  <c:v>-0.72976234630051895</c:v>
                </c:pt>
                <c:pt idx="1409">
                  <c:v>1.4321101851698199</c:v>
                </c:pt>
                <c:pt idx="1410">
                  <c:v>-2.05615326049355</c:v>
                </c:pt>
                <c:pt idx="1411">
                  <c:v>4.2479857676011497</c:v>
                </c:pt>
                <c:pt idx="1412">
                  <c:v>2.9288390474176502</c:v>
                </c:pt>
                <c:pt idx="1413">
                  <c:v>2.9890270198380802</c:v>
                </c:pt>
                <c:pt idx="1414">
                  <c:v>-1.2281208291530801</c:v>
                </c:pt>
                <c:pt idx="1415">
                  <c:v>1.5694750025098401</c:v>
                </c:pt>
                <c:pt idx="1416">
                  <c:v>3.0615191943034601</c:v>
                </c:pt>
                <c:pt idx="1417">
                  <c:v>3.2403189007545699</c:v>
                </c:pt>
                <c:pt idx="1418">
                  <c:v>-2.7440552273093002</c:v>
                </c:pt>
                <c:pt idx="1419">
                  <c:v>-0.47992259081413702</c:v>
                </c:pt>
                <c:pt idx="1420">
                  <c:v>-2.97363380232941</c:v>
                </c:pt>
                <c:pt idx="1421">
                  <c:v>0.82880807697444503</c:v>
                </c:pt>
                <c:pt idx="1422">
                  <c:v>2.4681564230926498</c:v>
                </c:pt>
                <c:pt idx="1423">
                  <c:v>1.4231706399706201</c:v>
                </c:pt>
                <c:pt idx="1424">
                  <c:v>-3.4595587037103899</c:v>
                </c:pt>
                <c:pt idx="1425">
                  <c:v>-3.9256338929568</c:v>
                </c:pt>
                <c:pt idx="1426">
                  <c:v>-1.7944915841950599</c:v>
                </c:pt>
                <c:pt idx="1427">
                  <c:v>3.4893366916348199</c:v>
                </c:pt>
                <c:pt idx="1428">
                  <c:v>1.65695728044076</c:v>
                </c:pt>
                <c:pt idx="1429">
                  <c:v>3.6901072180912502</c:v>
                </c:pt>
                <c:pt idx="1430">
                  <c:v>-2.8379757794901299</c:v>
                </c:pt>
                <c:pt idx="1431">
                  <c:v>-0.40508746119782202</c:v>
                </c:pt>
                <c:pt idx="1432">
                  <c:v>-1.0903749509412399</c:v>
                </c:pt>
                <c:pt idx="1433">
                  <c:v>4.9178036756028201</c:v>
                </c:pt>
                <c:pt idx="1434">
                  <c:v>-2.3248635320811299</c:v>
                </c:pt>
                <c:pt idx="1435">
                  <c:v>-1.7084698223913899</c:v>
                </c:pt>
                <c:pt idx="1436">
                  <c:v>-2.07728332499252</c:v>
                </c:pt>
                <c:pt idx="1437">
                  <c:v>-2.5974451449517999</c:v>
                </c:pt>
                <c:pt idx="1438">
                  <c:v>2.9773589629648498</c:v>
                </c:pt>
                <c:pt idx="1439">
                  <c:v>0.72218923554269399</c:v>
                </c:pt>
                <c:pt idx="1440">
                  <c:v>-3.0269658124653702</c:v>
                </c:pt>
                <c:pt idx="1441">
                  <c:v>2.4093158856883301</c:v>
                </c:pt>
                <c:pt idx="1442">
                  <c:v>-2.99301666853572</c:v>
                </c:pt>
                <c:pt idx="1443">
                  <c:v>-1.42936537240776</c:v>
                </c:pt>
                <c:pt idx="1444">
                  <c:v>-2.8687017317814099</c:v>
                </c:pt>
                <c:pt idx="1445">
                  <c:v>1.35396523462916</c:v>
                </c:pt>
                <c:pt idx="1446">
                  <c:v>-1.05750889529843</c:v>
                </c:pt>
                <c:pt idx="1447">
                  <c:v>-3.6355538136065699</c:v>
                </c:pt>
                <c:pt idx="1448">
                  <c:v>3.31929809985603</c:v>
                </c:pt>
                <c:pt idx="1449">
                  <c:v>-1.4921934970006301</c:v>
                </c:pt>
                <c:pt idx="1450">
                  <c:v>-2.12812520009189</c:v>
                </c:pt>
                <c:pt idx="1451">
                  <c:v>-0.74998420109416397</c:v>
                </c:pt>
                <c:pt idx="1452">
                  <c:v>-4.62913086690528</c:v>
                </c:pt>
                <c:pt idx="1453">
                  <c:v>4.1275046106522097</c:v>
                </c:pt>
                <c:pt idx="1454">
                  <c:v>4.8891717358377003</c:v>
                </c:pt>
                <c:pt idx="1455">
                  <c:v>1.7547415406673099</c:v>
                </c:pt>
                <c:pt idx="1456">
                  <c:v>2.5481472983621698</c:v>
                </c:pt>
                <c:pt idx="1457">
                  <c:v>-2.33440217941263</c:v>
                </c:pt>
                <c:pt idx="1458">
                  <c:v>1.28702815427161</c:v>
                </c:pt>
                <c:pt idx="1459">
                  <c:v>-3.3685715323493599</c:v>
                </c:pt>
                <c:pt idx="1460">
                  <c:v>3.4442323931457999</c:v>
                </c:pt>
                <c:pt idx="1461">
                  <c:v>3.8632177170531699</c:v>
                </c:pt>
                <c:pt idx="1462">
                  <c:v>-2.2884119413191599</c:v>
                </c:pt>
                <c:pt idx="1463">
                  <c:v>-2.3917357936638002</c:v>
                </c:pt>
                <c:pt idx="1464">
                  <c:v>-1.41022878344611</c:v>
                </c:pt>
                <c:pt idx="1465">
                  <c:v>-1.28283952846727</c:v>
                </c:pt>
                <c:pt idx="1466">
                  <c:v>1.9904411998554501</c:v>
                </c:pt>
                <c:pt idx="1467">
                  <c:v>-1.91549733827889</c:v>
                </c:pt>
                <c:pt idx="1468">
                  <c:v>2.1012386961763099</c:v>
                </c:pt>
                <c:pt idx="1469">
                  <c:v>-1.09840595136434</c:v>
                </c:pt>
                <c:pt idx="1470">
                  <c:v>-3.7719123015770899</c:v>
                </c:pt>
                <c:pt idx="1471">
                  <c:v>-3.5911581896037501</c:v>
                </c:pt>
                <c:pt idx="1472">
                  <c:v>0.21749033116369301</c:v>
                </c:pt>
                <c:pt idx="1473">
                  <c:v>-1.53339091855511</c:v>
                </c:pt>
                <c:pt idx="1474">
                  <c:v>-2.9478122284837899E-2</c:v>
                </c:pt>
                <c:pt idx="1475">
                  <c:v>3.9069833110604999</c:v>
                </c:pt>
                <c:pt idx="1476">
                  <c:v>1.7464894822155399</c:v>
                </c:pt>
                <c:pt idx="1477">
                  <c:v>-2.9109746744152898</c:v>
                </c:pt>
                <c:pt idx="1478">
                  <c:v>-1.84819624746023</c:v>
                </c:pt>
                <c:pt idx="1479">
                  <c:v>-3.3010323957566401</c:v>
                </c:pt>
                <c:pt idx="1480">
                  <c:v>1.11817246103926</c:v>
                </c:pt>
                <c:pt idx="1481">
                  <c:v>4.0273591438907497</c:v>
                </c:pt>
                <c:pt idx="1482">
                  <c:v>3.5026327280959602</c:v>
                </c:pt>
                <c:pt idx="1483">
                  <c:v>-2.4042033630922299</c:v>
                </c:pt>
                <c:pt idx="1484">
                  <c:v>-3.0524373725140599</c:v>
                </c:pt>
                <c:pt idx="1485">
                  <c:v>3.4665789354372398</c:v>
                </c:pt>
                <c:pt idx="1486">
                  <c:v>1.5586770041776599E-2</c:v>
                </c:pt>
                <c:pt idx="1487">
                  <c:v>-3.3035292028815499</c:v>
                </c:pt>
                <c:pt idx="1488">
                  <c:v>-1.8151853133023901</c:v>
                </c:pt>
                <c:pt idx="1489">
                  <c:v>2.7430176909797099</c:v>
                </c:pt>
                <c:pt idx="1490">
                  <c:v>3.2389733335214701</c:v>
                </c:pt>
                <c:pt idx="1491">
                  <c:v>-4.7223590542025899</c:v>
                </c:pt>
                <c:pt idx="1492">
                  <c:v>-3.6359203490873999</c:v>
                </c:pt>
                <c:pt idx="1493">
                  <c:v>3.3687091066120698</c:v>
                </c:pt>
                <c:pt idx="1494">
                  <c:v>-2.9827014884907999</c:v>
                </c:pt>
                <c:pt idx="1495">
                  <c:v>0.80255454573543294</c:v>
                </c:pt>
                <c:pt idx="1496">
                  <c:v>1.8251383133064301</c:v>
                </c:pt>
                <c:pt idx="1497">
                  <c:v>-0.67281981610004005</c:v>
                </c:pt>
                <c:pt idx="1498">
                  <c:v>3.2025466240682001</c:v>
                </c:pt>
                <c:pt idx="1499">
                  <c:v>1.33794069776083E-2</c:v>
                </c:pt>
                <c:pt idx="1500">
                  <c:v>-0.855079436639401</c:v>
                </c:pt>
                <c:pt idx="1501">
                  <c:v>-2.5551726031838</c:v>
                </c:pt>
                <c:pt idx="1502">
                  <c:v>0.39360425750271499</c:v>
                </c:pt>
                <c:pt idx="1503">
                  <c:v>-2.0112058077791599</c:v>
                </c:pt>
                <c:pt idx="1504">
                  <c:v>-2.3971185259952499</c:v>
                </c:pt>
                <c:pt idx="1505">
                  <c:v>1.4844654365802099</c:v>
                </c:pt>
                <c:pt idx="1506">
                  <c:v>-0.60274286313634995</c:v>
                </c:pt>
                <c:pt idx="1507">
                  <c:v>-1.3517452395921099</c:v>
                </c:pt>
                <c:pt idx="1508">
                  <c:v>-0.79622148485961397</c:v>
                </c:pt>
                <c:pt idx="1509">
                  <c:v>0.43051367272498398</c:v>
                </c:pt>
                <c:pt idx="1510">
                  <c:v>-1.1542000806930099</c:v>
                </c:pt>
                <c:pt idx="1511">
                  <c:v>-2.9026420260328099</c:v>
                </c:pt>
                <c:pt idx="1512">
                  <c:v>0.29012960589637599</c:v>
                </c:pt>
                <c:pt idx="1513">
                  <c:v>-4.43973955615541</c:v>
                </c:pt>
                <c:pt idx="1514">
                  <c:v>3.84102729840173</c:v>
                </c:pt>
                <c:pt idx="1515">
                  <c:v>-3.4097395909075798</c:v>
                </c:pt>
                <c:pt idx="1516">
                  <c:v>4.8867643333290696</c:v>
                </c:pt>
                <c:pt idx="1517">
                  <c:v>-0.91189041951436101</c:v>
                </c:pt>
                <c:pt idx="1518">
                  <c:v>-2.1478008658337999</c:v>
                </c:pt>
                <c:pt idx="1519">
                  <c:v>1.5356673624511701</c:v>
                </c:pt>
                <c:pt idx="1520">
                  <c:v>4.1627642151055202</c:v>
                </c:pt>
                <c:pt idx="1521">
                  <c:v>-0.77070413044099795</c:v>
                </c:pt>
                <c:pt idx="1522">
                  <c:v>-3.1194592473667702</c:v>
                </c:pt>
                <c:pt idx="1523">
                  <c:v>4.6714954784854399</c:v>
                </c:pt>
                <c:pt idx="1524">
                  <c:v>5.0175433045413902</c:v>
                </c:pt>
                <c:pt idx="1525">
                  <c:v>4.6969029590573799</c:v>
                </c:pt>
                <c:pt idx="1526">
                  <c:v>-0.25555760971779201</c:v>
                </c:pt>
                <c:pt idx="1527">
                  <c:v>-1.79328453314894</c:v>
                </c:pt>
                <c:pt idx="1528">
                  <c:v>-1.13152370207138</c:v>
                </c:pt>
                <c:pt idx="1529">
                  <c:v>1.7998310009296799E-2</c:v>
                </c:pt>
                <c:pt idx="1530">
                  <c:v>-4.64274622241094E-2</c:v>
                </c:pt>
                <c:pt idx="1531">
                  <c:v>0.29379918457912801</c:v>
                </c:pt>
                <c:pt idx="1532">
                  <c:v>-3.3449535636263201</c:v>
                </c:pt>
                <c:pt idx="1533">
                  <c:v>-1.9786916092476301</c:v>
                </c:pt>
                <c:pt idx="1534">
                  <c:v>-0.33563376027869701</c:v>
                </c:pt>
                <c:pt idx="1535">
                  <c:v>-1.9662924934809001</c:v>
                </c:pt>
                <c:pt idx="1536">
                  <c:v>4.6591060355396099</c:v>
                </c:pt>
                <c:pt idx="1537">
                  <c:v>-2.6088743866472499E-2</c:v>
                </c:pt>
                <c:pt idx="1538">
                  <c:v>0.36560390590173297</c:v>
                </c:pt>
                <c:pt idx="1539">
                  <c:v>2.02261319432644</c:v>
                </c:pt>
                <c:pt idx="1540">
                  <c:v>-2.15228586239594</c:v>
                </c:pt>
                <c:pt idx="1541">
                  <c:v>3.7331864119926799</c:v>
                </c:pt>
                <c:pt idx="1542">
                  <c:v>4.9384514470145104</c:v>
                </c:pt>
                <c:pt idx="1543">
                  <c:v>1.57430984836965</c:v>
                </c:pt>
                <c:pt idx="1544">
                  <c:v>-0.971199877038874</c:v>
                </c:pt>
                <c:pt idx="1545">
                  <c:v>2.16334526898595</c:v>
                </c:pt>
                <c:pt idx="1546">
                  <c:v>-1.8659633601902801</c:v>
                </c:pt>
                <c:pt idx="1547">
                  <c:v>3.2671730407609898</c:v>
                </c:pt>
                <c:pt idx="1548">
                  <c:v>-0.56343716350262896</c:v>
                </c:pt>
                <c:pt idx="1549">
                  <c:v>-3.3277602652052201</c:v>
                </c:pt>
                <c:pt idx="1550">
                  <c:v>3.1159258331331898</c:v>
                </c:pt>
                <c:pt idx="1551">
                  <c:v>4.46872418194123</c:v>
                </c:pt>
                <c:pt idx="1552">
                  <c:v>-1.74054561651438</c:v>
                </c:pt>
                <c:pt idx="1553">
                  <c:v>1.10913838701612</c:v>
                </c:pt>
                <c:pt idx="1554">
                  <c:v>4.9571477433569404</c:v>
                </c:pt>
                <c:pt idx="1555">
                  <c:v>-6.0737202300539403E-2</c:v>
                </c:pt>
                <c:pt idx="1556">
                  <c:v>-3.9835737064452701</c:v>
                </c:pt>
                <c:pt idx="1557">
                  <c:v>0.31494575816700698</c:v>
                </c:pt>
                <c:pt idx="1558">
                  <c:v>-3.7690009949802898</c:v>
                </c:pt>
                <c:pt idx="1559">
                  <c:v>-1.1145529728530299</c:v>
                </c:pt>
                <c:pt idx="1560">
                  <c:v>2.8686732986057599</c:v>
                </c:pt>
                <c:pt idx="1561">
                  <c:v>2.7797493606827599</c:v>
                </c:pt>
                <c:pt idx="1562">
                  <c:v>2.5869757354475502</c:v>
                </c:pt>
                <c:pt idx="1563">
                  <c:v>-1.04537971232442</c:v>
                </c:pt>
                <c:pt idx="1564">
                  <c:v>3.56116857752466</c:v>
                </c:pt>
                <c:pt idx="1565">
                  <c:v>4.2038622788323199</c:v>
                </c:pt>
                <c:pt idx="1566">
                  <c:v>3.57427977877837</c:v>
                </c:pt>
                <c:pt idx="1567">
                  <c:v>4.0256478741890396</c:v>
                </c:pt>
                <c:pt idx="1568">
                  <c:v>3.27728858195547</c:v>
                </c:pt>
                <c:pt idx="1569">
                  <c:v>4.8605718642372597</c:v>
                </c:pt>
                <c:pt idx="1570">
                  <c:v>-2.5614774635140698</c:v>
                </c:pt>
                <c:pt idx="1571">
                  <c:v>-2.0600986795068099</c:v>
                </c:pt>
                <c:pt idx="1572">
                  <c:v>5.1492327238762901</c:v>
                </c:pt>
                <c:pt idx="1573">
                  <c:v>3.4688781136837799</c:v>
                </c:pt>
                <c:pt idx="1574">
                  <c:v>-3.0230411491831202</c:v>
                </c:pt>
                <c:pt idx="1575">
                  <c:v>-3.7208137769268101</c:v>
                </c:pt>
                <c:pt idx="1576">
                  <c:v>-0.925856488257082</c:v>
                </c:pt>
                <c:pt idx="1577">
                  <c:v>1.41356384110551</c:v>
                </c:pt>
                <c:pt idx="1578">
                  <c:v>-0.29254611746681303</c:v>
                </c:pt>
                <c:pt idx="1579">
                  <c:v>3.5012144405439698</c:v>
                </c:pt>
                <c:pt idx="1580">
                  <c:v>-1.9933971623751401</c:v>
                </c:pt>
                <c:pt idx="1581">
                  <c:v>-1.64245868986861</c:v>
                </c:pt>
                <c:pt idx="1582">
                  <c:v>-1.9030766663199301</c:v>
                </c:pt>
                <c:pt idx="1583">
                  <c:v>1.7728530540576699</c:v>
                </c:pt>
                <c:pt idx="1584">
                  <c:v>-1.1013987162155301</c:v>
                </c:pt>
                <c:pt idx="1585">
                  <c:v>-3.21667847330919</c:v>
                </c:pt>
                <c:pt idx="1586">
                  <c:v>3.4787360102885199</c:v>
                </c:pt>
                <c:pt idx="1587">
                  <c:v>-2.5154172128452701</c:v>
                </c:pt>
                <c:pt idx="1588">
                  <c:v>-1.09520278957954</c:v>
                </c:pt>
                <c:pt idx="1589">
                  <c:v>1.3656090280120701</c:v>
                </c:pt>
                <c:pt idx="1590">
                  <c:v>2.8970871698849501</c:v>
                </c:pt>
                <c:pt idx="1591">
                  <c:v>2.4882768482153002</c:v>
                </c:pt>
                <c:pt idx="1592">
                  <c:v>-1.2293261089398899</c:v>
                </c:pt>
                <c:pt idx="1593">
                  <c:v>-2.5090211096884198</c:v>
                </c:pt>
                <c:pt idx="1594">
                  <c:v>2.6811266068281001</c:v>
                </c:pt>
                <c:pt idx="1595">
                  <c:v>-0.496877717587281</c:v>
                </c:pt>
                <c:pt idx="1596">
                  <c:v>3.0958369938958601</c:v>
                </c:pt>
                <c:pt idx="1597">
                  <c:v>-1.77609825395623</c:v>
                </c:pt>
                <c:pt idx="1598">
                  <c:v>0.92829891441536505</c:v>
                </c:pt>
                <c:pt idx="1599">
                  <c:v>2.6926164650423701</c:v>
                </c:pt>
                <c:pt idx="1600">
                  <c:v>1.91858403288239</c:v>
                </c:pt>
                <c:pt idx="1601">
                  <c:v>-2.8886327172244002</c:v>
                </c:pt>
                <c:pt idx="1602">
                  <c:v>2.8514341062447399</c:v>
                </c:pt>
                <c:pt idx="1603">
                  <c:v>-1.37354715966551</c:v>
                </c:pt>
                <c:pt idx="1604">
                  <c:v>2.8045421350965798</c:v>
                </c:pt>
                <c:pt idx="1605">
                  <c:v>2.8521597945879198</c:v>
                </c:pt>
                <c:pt idx="1606">
                  <c:v>5.4308634889050397E-2</c:v>
                </c:pt>
                <c:pt idx="1607">
                  <c:v>-0.465177450885845</c:v>
                </c:pt>
                <c:pt idx="1608">
                  <c:v>-3.41178608153783</c:v>
                </c:pt>
                <c:pt idx="1609">
                  <c:v>5.2664388180508399E-2</c:v>
                </c:pt>
                <c:pt idx="1610">
                  <c:v>-1.4976688416577799</c:v>
                </c:pt>
                <c:pt idx="1611">
                  <c:v>-0.42324203321107701</c:v>
                </c:pt>
                <c:pt idx="1612">
                  <c:v>1.4044660957507999</c:v>
                </c:pt>
                <c:pt idx="1613">
                  <c:v>-2.5577620364772602</c:v>
                </c:pt>
                <c:pt idx="1614">
                  <c:v>-0.703344982150094</c:v>
                </c:pt>
                <c:pt idx="1615">
                  <c:v>2.1670584069898502</c:v>
                </c:pt>
                <c:pt idx="1616">
                  <c:v>-2.28098020073084</c:v>
                </c:pt>
                <c:pt idx="1617">
                  <c:v>-0.37456701487805599</c:v>
                </c:pt>
                <c:pt idx="1618">
                  <c:v>-1.6487613752236401</c:v>
                </c:pt>
                <c:pt idx="1619">
                  <c:v>-2.8547070529470799</c:v>
                </c:pt>
                <c:pt idx="1620">
                  <c:v>3.4672526011440499</c:v>
                </c:pt>
                <c:pt idx="1621">
                  <c:v>-4.3017507866010201</c:v>
                </c:pt>
                <c:pt idx="1622">
                  <c:v>-2.9636582473355402</c:v>
                </c:pt>
                <c:pt idx="1623">
                  <c:v>-0.31048458694824799</c:v>
                </c:pt>
                <c:pt idx="1624">
                  <c:v>-4.7080244440454102</c:v>
                </c:pt>
                <c:pt idx="1625">
                  <c:v>1.63299601907762</c:v>
                </c:pt>
                <c:pt idx="1626">
                  <c:v>4.7011609760816704</c:v>
                </c:pt>
                <c:pt idx="1627">
                  <c:v>-1.9967627101733001</c:v>
                </c:pt>
                <c:pt idx="1628">
                  <c:v>3.5482145111837902</c:v>
                </c:pt>
                <c:pt idx="1629">
                  <c:v>-1.2099161154881899</c:v>
                </c:pt>
                <c:pt idx="1630">
                  <c:v>-2.9799307270196702</c:v>
                </c:pt>
                <c:pt idx="1631">
                  <c:v>2.14528840715592</c:v>
                </c:pt>
                <c:pt idx="1632">
                  <c:v>3.7730462323084599</c:v>
                </c:pt>
                <c:pt idx="1633">
                  <c:v>-1.8327280838587201</c:v>
                </c:pt>
                <c:pt idx="1634">
                  <c:v>3.3291281732254299</c:v>
                </c:pt>
                <c:pt idx="1635">
                  <c:v>-2.6308699107742499</c:v>
                </c:pt>
                <c:pt idx="1636">
                  <c:v>4.2189642152318196</c:v>
                </c:pt>
                <c:pt idx="1637">
                  <c:v>-0.67678191200283599</c:v>
                </c:pt>
                <c:pt idx="1638">
                  <c:v>-3.8777096488505598</c:v>
                </c:pt>
                <c:pt idx="1639">
                  <c:v>2.95068005642324</c:v>
                </c:pt>
                <c:pt idx="1640">
                  <c:v>-1.78503100092906</c:v>
                </c:pt>
                <c:pt idx="1641">
                  <c:v>-2.2679965532663799</c:v>
                </c:pt>
                <c:pt idx="1642">
                  <c:v>1.5850638573459801</c:v>
                </c:pt>
                <c:pt idx="1643">
                  <c:v>-0.22541266699186299</c:v>
                </c:pt>
                <c:pt idx="1644">
                  <c:v>3.3517941182090998</c:v>
                </c:pt>
                <c:pt idx="1645">
                  <c:v>3.6454670562213498</c:v>
                </c:pt>
                <c:pt idx="1646">
                  <c:v>-2.4873173161969699</c:v>
                </c:pt>
                <c:pt idx="1647">
                  <c:v>0.52055728438258297</c:v>
                </c:pt>
                <c:pt idx="1648">
                  <c:v>3.1456912917526401</c:v>
                </c:pt>
                <c:pt idx="1649">
                  <c:v>-1.91562436232277</c:v>
                </c:pt>
                <c:pt idx="1650">
                  <c:v>-0.59548104865467</c:v>
                </c:pt>
                <c:pt idx="1651">
                  <c:v>3.6704388473398102</c:v>
                </c:pt>
                <c:pt idx="1652">
                  <c:v>-0.41396038308144301</c:v>
                </c:pt>
                <c:pt idx="1653">
                  <c:v>-0.97839302384872295</c:v>
                </c:pt>
                <c:pt idx="1654">
                  <c:v>4.2650711216755797</c:v>
                </c:pt>
                <c:pt idx="1655">
                  <c:v>4.0626608492471803</c:v>
                </c:pt>
                <c:pt idx="1656">
                  <c:v>3.2947460032570199</c:v>
                </c:pt>
                <c:pt idx="1657">
                  <c:v>0.30316967514497301</c:v>
                </c:pt>
                <c:pt idx="1658">
                  <c:v>-2.4022466201950698</c:v>
                </c:pt>
                <c:pt idx="1659">
                  <c:v>-1.2912811458498801</c:v>
                </c:pt>
                <c:pt idx="1660">
                  <c:v>-3.53159165505717</c:v>
                </c:pt>
                <c:pt idx="1661">
                  <c:v>-3.5737261697851701</c:v>
                </c:pt>
                <c:pt idx="1662">
                  <c:v>-2.3018391240934699</c:v>
                </c:pt>
                <c:pt idx="1663">
                  <c:v>-0.682595325763803</c:v>
                </c:pt>
                <c:pt idx="1664">
                  <c:v>-1.0636591441401599</c:v>
                </c:pt>
                <c:pt idx="1665">
                  <c:v>-2.6339138738760099</c:v>
                </c:pt>
                <c:pt idx="1666">
                  <c:v>4.4549085201660601</c:v>
                </c:pt>
                <c:pt idx="1667">
                  <c:v>4.95726190083953</c:v>
                </c:pt>
                <c:pt idx="1668">
                  <c:v>-2.6748583052308201</c:v>
                </c:pt>
                <c:pt idx="1669">
                  <c:v>0.36492590168219002</c:v>
                </c:pt>
                <c:pt idx="1670">
                  <c:v>-3.1032856150645798</c:v>
                </c:pt>
                <c:pt idx="1671">
                  <c:v>4.6798411101886703</c:v>
                </c:pt>
                <c:pt idx="1672">
                  <c:v>-2.9019657279766</c:v>
                </c:pt>
                <c:pt idx="1673">
                  <c:v>1.3339333115936001</c:v>
                </c:pt>
                <c:pt idx="1674">
                  <c:v>-2.8385775976935999</c:v>
                </c:pt>
                <c:pt idx="1675">
                  <c:v>-3.8913538941455799</c:v>
                </c:pt>
                <c:pt idx="1676">
                  <c:v>-3.0982725618028999</c:v>
                </c:pt>
                <c:pt idx="1677">
                  <c:v>1.2489127483495099</c:v>
                </c:pt>
                <c:pt idx="1678">
                  <c:v>-2.5123607500851599</c:v>
                </c:pt>
                <c:pt idx="1679">
                  <c:v>-2.4145191287938599</c:v>
                </c:pt>
                <c:pt idx="1680">
                  <c:v>-1.4217677231804899</c:v>
                </c:pt>
                <c:pt idx="1681">
                  <c:v>3.6247303301132101</c:v>
                </c:pt>
                <c:pt idx="1682">
                  <c:v>-1.6052333758417801</c:v>
                </c:pt>
                <c:pt idx="1683">
                  <c:v>-1.35497167415633</c:v>
                </c:pt>
                <c:pt idx="1684">
                  <c:v>-0.26410423492434099</c:v>
                </c:pt>
                <c:pt idx="1685">
                  <c:v>2.12893304129893</c:v>
                </c:pt>
                <c:pt idx="1686">
                  <c:v>3.98113430884887</c:v>
                </c:pt>
                <c:pt idx="1687">
                  <c:v>-1.8074581945631201</c:v>
                </c:pt>
                <c:pt idx="1688">
                  <c:v>-2.96728667947789</c:v>
                </c:pt>
                <c:pt idx="1689">
                  <c:v>-2.2863336401296701</c:v>
                </c:pt>
                <c:pt idx="1690">
                  <c:v>-2.98797565547622</c:v>
                </c:pt>
                <c:pt idx="1691">
                  <c:v>-0.23764761212413199</c:v>
                </c:pt>
                <c:pt idx="1692">
                  <c:v>4.1103753230177897</c:v>
                </c:pt>
                <c:pt idx="1693">
                  <c:v>3.8611069160287501</c:v>
                </c:pt>
                <c:pt idx="1694">
                  <c:v>1.3409146665927401</c:v>
                </c:pt>
                <c:pt idx="1695">
                  <c:v>-4.0208846163381802</c:v>
                </c:pt>
                <c:pt idx="1696">
                  <c:v>-0.68046683400036201</c:v>
                </c:pt>
                <c:pt idx="1697">
                  <c:v>4.32789839726194</c:v>
                </c:pt>
                <c:pt idx="1698">
                  <c:v>-0.81533808183203005</c:v>
                </c:pt>
                <c:pt idx="1699">
                  <c:v>-2.85142872323132</c:v>
                </c:pt>
                <c:pt idx="1700">
                  <c:v>-0.26807403036628202</c:v>
                </c:pt>
                <c:pt idx="1701">
                  <c:v>-1.92643878110681</c:v>
                </c:pt>
                <c:pt idx="1702">
                  <c:v>-2.57132083675224</c:v>
                </c:pt>
                <c:pt idx="1703">
                  <c:v>3.2165230592759499</c:v>
                </c:pt>
                <c:pt idx="1704">
                  <c:v>-2.4979222397842098</c:v>
                </c:pt>
                <c:pt idx="1705">
                  <c:v>-2.34765883825487</c:v>
                </c:pt>
                <c:pt idx="1706">
                  <c:v>1.5456666349805199</c:v>
                </c:pt>
                <c:pt idx="1707">
                  <c:v>4.8940055396888704</c:v>
                </c:pt>
                <c:pt idx="1708">
                  <c:v>4.9975119504777403</c:v>
                </c:pt>
                <c:pt idx="1709">
                  <c:v>2.6153803165368101</c:v>
                </c:pt>
                <c:pt idx="1710">
                  <c:v>4.5369646310687202</c:v>
                </c:pt>
                <c:pt idx="1711">
                  <c:v>4.9794246657942498</c:v>
                </c:pt>
                <c:pt idx="1712">
                  <c:v>-0.610539326862375</c:v>
                </c:pt>
                <c:pt idx="1713">
                  <c:v>3.6689205072117201</c:v>
                </c:pt>
                <c:pt idx="1714">
                  <c:v>-1.9336469939110199</c:v>
                </c:pt>
                <c:pt idx="1715">
                  <c:v>-2.08242554356656</c:v>
                </c:pt>
                <c:pt idx="1716">
                  <c:v>-1.73418864042472</c:v>
                </c:pt>
                <c:pt idx="1717">
                  <c:v>-3.47568012692127</c:v>
                </c:pt>
                <c:pt idx="1718">
                  <c:v>-1.04107143710809</c:v>
                </c:pt>
                <c:pt idx="1719">
                  <c:v>-4.02415275144135</c:v>
                </c:pt>
                <c:pt idx="1720">
                  <c:v>2.7446935831929502</c:v>
                </c:pt>
                <c:pt idx="1721">
                  <c:v>-0.61694235593364999</c:v>
                </c:pt>
                <c:pt idx="1722">
                  <c:v>-2.2384698493323398</c:v>
                </c:pt>
                <c:pt idx="1723">
                  <c:v>-2.7706290805518701</c:v>
                </c:pt>
                <c:pt idx="1724">
                  <c:v>0.32974651228819102</c:v>
                </c:pt>
                <c:pt idx="1725">
                  <c:v>-1.2359362129579301</c:v>
                </c:pt>
                <c:pt idx="1726">
                  <c:v>3.9997910779519601</c:v>
                </c:pt>
                <c:pt idx="1727">
                  <c:v>3.00461662458842</c:v>
                </c:pt>
                <c:pt idx="1728">
                  <c:v>2.76099012707623</c:v>
                </c:pt>
                <c:pt idx="1729">
                  <c:v>-1.5581074192325499</c:v>
                </c:pt>
                <c:pt idx="1730">
                  <c:v>-2.4872786764146899</c:v>
                </c:pt>
                <c:pt idx="1731">
                  <c:v>1.74691609723415</c:v>
                </c:pt>
                <c:pt idx="1732">
                  <c:v>-2.2937352192426701</c:v>
                </c:pt>
                <c:pt idx="1733">
                  <c:v>0.48713387031243899</c:v>
                </c:pt>
                <c:pt idx="1734">
                  <c:v>3.7477210477239602</c:v>
                </c:pt>
                <c:pt idx="1735">
                  <c:v>-3.3183471680700398</c:v>
                </c:pt>
                <c:pt idx="1736">
                  <c:v>-0.940876125882946</c:v>
                </c:pt>
                <c:pt idx="1737">
                  <c:v>-2.7810778892402102</c:v>
                </c:pt>
                <c:pt idx="1738">
                  <c:v>-2.06217321298567</c:v>
                </c:pt>
                <c:pt idx="1739">
                  <c:v>1.0508766843991</c:v>
                </c:pt>
                <c:pt idx="1740">
                  <c:v>-2.5488235110500401</c:v>
                </c:pt>
                <c:pt idx="1741">
                  <c:v>-1.3729714263328201</c:v>
                </c:pt>
                <c:pt idx="1742">
                  <c:v>4.7197456644003299</c:v>
                </c:pt>
                <c:pt idx="1743">
                  <c:v>1.1744898141114699</c:v>
                </c:pt>
                <c:pt idx="1744">
                  <c:v>3.6164905164426702</c:v>
                </c:pt>
                <c:pt idx="1745">
                  <c:v>5.7193740556408796</c:v>
                </c:pt>
                <c:pt idx="1746">
                  <c:v>-4.4627059233405797</c:v>
                </c:pt>
                <c:pt idx="1747">
                  <c:v>-3.4829746955944101</c:v>
                </c:pt>
                <c:pt idx="1748">
                  <c:v>2.9548032974712202</c:v>
                </c:pt>
                <c:pt idx="1749">
                  <c:v>-0.389102512195802</c:v>
                </c:pt>
                <c:pt idx="1750">
                  <c:v>-2.1932167580074999</c:v>
                </c:pt>
                <c:pt idx="1751">
                  <c:v>-2.4207688950664998</c:v>
                </c:pt>
                <c:pt idx="1752">
                  <c:v>3.38361941881245</c:v>
                </c:pt>
                <c:pt idx="1753">
                  <c:v>-3.8088842687829998</c:v>
                </c:pt>
                <c:pt idx="1754">
                  <c:v>2.73020374256294</c:v>
                </c:pt>
                <c:pt idx="1755">
                  <c:v>-3.2404240051176898</c:v>
                </c:pt>
                <c:pt idx="1756">
                  <c:v>-4.5033208672012002</c:v>
                </c:pt>
                <c:pt idx="1757">
                  <c:v>-3.61026722659137</c:v>
                </c:pt>
                <c:pt idx="1758">
                  <c:v>-1.9505575043954999</c:v>
                </c:pt>
                <c:pt idx="1759">
                  <c:v>-2.1413075780159598</c:v>
                </c:pt>
                <c:pt idx="1760">
                  <c:v>-2.7679769421588301</c:v>
                </c:pt>
                <c:pt idx="1761">
                  <c:v>-2.17365081952914</c:v>
                </c:pt>
                <c:pt idx="1762">
                  <c:v>-1.5949108096959601</c:v>
                </c:pt>
                <c:pt idx="1763">
                  <c:v>-0.33093507657971799</c:v>
                </c:pt>
                <c:pt idx="1764">
                  <c:v>4.7310848021381897</c:v>
                </c:pt>
                <c:pt idx="1765">
                  <c:v>2.2053331280128501</c:v>
                </c:pt>
                <c:pt idx="1766">
                  <c:v>0.76765443673094502</c:v>
                </c:pt>
                <c:pt idx="1767">
                  <c:v>-1.38863494921182</c:v>
                </c:pt>
                <c:pt idx="1768">
                  <c:v>2.7678404357361699</c:v>
                </c:pt>
                <c:pt idx="1769">
                  <c:v>-1.95373103255327</c:v>
                </c:pt>
                <c:pt idx="1770">
                  <c:v>-1.3403120274384901</c:v>
                </c:pt>
                <c:pt idx="1771">
                  <c:v>0.86486865984612105</c:v>
                </c:pt>
                <c:pt idx="1772">
                  <c:v>-3.71191428879087</c:v>
                </c:pt>
                <c:pt idx="1773">
                  <c:v>-0.79008544587389595</c:v>
                </c:pt>
                <c:pt idx="1774">
                  <c:v>1.0749362012026</c:v>
                </c:pt>
                <c:pt idx="1775">
                  <c:v>1.2750988820258899</c:v>
                </c:pt>
                <c:pt idx="1776">
                  <c:v>4.5747315528961501</c:v>
                </c:pt>
                <c:pt idx="1777">
                  <c:v>-2.53144843935373</c:v>
                </c:pt>
                <c:pt idx="1778">
                  <c:v>-2.2079755441151399</c:v>
                </c:pt>
                <c:pt idx="1779">
                  <c:v>-2.3055371704466099</c:v>
                </c:pt>
                <c:pt idx="1780">
                  <c:v>3.9587425939487799</c:v>
                </c:pt>
                <c:pt idx="1781">
                  <c:v>-1.9971479705396999</c:v>
                </c:pt>
                <c:pt idx="1782">
                  <c:v>3.7148150210303701</c:v>
                </c:pt>
                <c:pt idx="1783">
                  <c:v>1.47776724855386</c:v>
                </c:pt>
                <c:pt idx="1784">
                  <c:v>-2.7321927896766298</c:v>
                </c:pt>
                <c:pt idx="1785">
                  <c:v>-2.9092903185154402</c:v>
                </c:pt>
                <c:pt idx="1786">
                  <c:v>3.9415451973091402</c:v>
                </c:pt>
                <c:pt idx="1787">
                  <c:v>-1.6083031770434499</c:v>
                </c:pt>
                <c:pt idx="1788">
                  <c:v>-1.0472975005051901</c:v>
                </c:pt>
                <c:pt idx="1789">
                  <c:v>2.2993443568886498</c:v>
                </c:pt>
                <c:pt idx="1790">
                  <c:v>3.0865217308303698</c:v>
                </c:pt>
                <c:pt idx="1791">
                  <c:v>3.7145877638611</c:v>
                </c:pt>
                <c:pt idx="1792">
                  <c:v>-3.11061393239047</c:v>
                </c:pt>
                <c:pt idx="1793">
                  <c:v>1.6199163787975399</c:v>
                </c:pt>
                <c:pt idx="1794">
                  <c:v>-0.32282965612252801</c:v>
                </c:pt>
                <c:pt idx="1795">
                  <c:v>-2.5894465137242899</c:v>
                </c:pt>
                <c:pt idx="1796">
                  <c:v>3.3641231122916699</c:v>
                </c:pt>
                <c:pt idx="1797">
                  <c:v>3.7062034142691598</c:v>
                </c:pt>
                <c:pt idx="1798">
                  <c:v>-4.7161518435283796</c:v>
                </c:pt>
                <c:pt idx="1799">
                  <c:v>4.46194729285713</c:v>
                </c:pt>
                <c:pt idx="1800">
                  <c:v>4.8536798094887503</c:v>
                </c:pt>
                <c:pt idx="1801">
                  <c:v>-1.0781905041882001</c:v>
                </c:pt>
                <c:pt idx="1802">
                  <c:v>4.6271093181902803</c:v>
                </c:pt>
                <c:pt idx="1803">
                  <c:v>-3.2203973389806801</c:v>
                </c:pt>
                <c:pt idx="1804">
                  <c:v>-1.3511494380417</c:v>
                </c:pt>
                <c:pt idx="1805">
                  <c:v>-2.26475922093339</c:v>
                </c:pt>
                <c:pt idx="1806">
                  <c:v>-0.36469763839374397</c:v>
                </c:pt>
                <c:pt idx="1807">
                  <c:v>4.4635905140426999</c:v>
                </c:pt>
                <c:pt idx="1808">
                  <c:v>0.313778733144495</c:v>
                </c:pt>
                <c:pt idx="1809">
                  <c:v>-3.8713935207635202</c:v>
                </c:pt>
                <c:pt idx="1810">
                  <c:v>4.6421508800134204</c:v>
                </c:pt>
                <c:pt idx="1811">
                  <c:v>3.8824772724377699</c:v>
                </c:pt>
                <c:pt idx="1812">
                  <c:v>-2.677123954991</c:v>
                </c:pt>
                <c:pt idx="1813">
                  <c:v>4.3586007411550503</c:v>
                </c:pt>
                <c:pt idx="1814">
                  <c:v>-2.5529692360613101</c:v>
                </c:pt>
                <c:pt idx="1815">
                  <c:v>4.46508200819384</c:v>
                </c:pt>
                <c:pt idx="1816">
                  <c:v>-2.0472008007053502</c:v>
                </c:pt>
                <c:pt idx="1817">
                  <c:v>-4.1933804003169399</c:v>
                </c:pt>
                <c:pt idx="1818">
                  <c:v>-0.65243516532034396</c:v>
                </c:pt>
                <c:pt idx="1819">
                  <c:v>3.44609229379786</c:v>
                </c:pt>
                <c:pt idx="1820">
                  <c:v>3.9960290602306698</c:v>
                </c:pt>
                <c:pt idx="1821">
                  <c:v>1.4323447052013401</c:v>
                </c:pt>
                <c:pt idx="1822">
                  <c:v>3.1363445823868799</c:v>
                </c:pt>
                <c:pt idx="1823">
                  <c:v>1.73958026752978</c:v>
                </c:pt>
                <c:pt idx="1824">
                  <c:v>2.2834694432700999</c:v>
                </c:pt>
                <c:pt idx="1825">
                  <c:v>1.52050034760094</c:v>
                </c:pt>
                <c:pt idx="1826">
                  <c:v>-2.8753411725831901</c:v>
                </c:pt>
                <c:pt idx="1827">
                  <c:v>4.5664266191670198</c:v>
                </c:pt>
                <c:pt idx="1828">
                  <c:v>4.0066746225090197</c:v>
                </c:pt>
                <c:pt idx="1829">
                  <c:v>-4.6545160814840401</c:v>
                </c:pt>
                <c:pt idx="1830">
                  <c:v>-1.8763997854452501</c:v>
                </c:pt>
                <c:pt idx="1831">
                  <c:v>-1.9867227130921501</c:v>
                </c:pt>
                <c:pt idx="1832">
                  <c:v>-2.2391951855010301</c:v>
                </c:pt>
                <c:pt idx="1833">
                  <c:v>-1.6395213440688701</c:v>
                </c:pt>
                <c:pt idx="1834">
                  <c:v>-0.242503382232957</c:v>
                </c:pt>
                <c:pt idx="1835">
                  <c:v>1.5307911439955899</c:v>
                </c:pt>
                <c:pt idx="1836">
                  <c:v>-2.9978306549379199</c:v>
                </c:pt>
                <c:pt idx="1837">
                  <c:v>-1.6092298870397701</c:v>
                </c:pt>
                <c:pt idx="1838">
                  <c:v>-0.261047732120262</c:v>
                </c:pt>
                <c:pt idx="1839">
                  <c:v>-2.6187411571496999</c:v>
                </c:pt>
                <c:pt idx="1840">
                  <c:v>-1.3683151242519001</c:v>
                </c:pt>
                <c:pt idx="1841">
                  <c:v>2.5869521059281801</c:v>
                </c:pt>
                <c:pt idx="1842">
                  <c:v>5.4485468304175502</c:v>
                </c:pt>
                <c:pt idx="1843">
                  <c:v>-3.4966462307325399</c:v>
                </c:pt>
                <c:pt idx="1844">
                  <c:v>2.8397170281606101</c:v>
                </c:pt>
                <c:pt idx="1845">
                  <c:v>-1.64525014331993</c:v>
                </c:pt>
                <c:pt idx="1846">
                  <c:v>-1.87978965973489</c:v>
                </c:pt>
                <c:pt idx="1847">
                  <c:v>5.7644741599968103</c:v>
                </c:pt>
                <c:pt idx="1848">
                  <c:v>0.38084174943578702</c:v>
                </c:pt>
                <c:pt idx="1849">
                  <c:v>-1.6541698178097</c:v>
                </c:pt>
                <c:pt idx="1850">
                  <c:v>-2.7814534668216702</c:v>
                </c:pt>
                <c:pt idx="1851">
                  <c:v>3.1790030972710399</c:v>
                </c:pt>
                <c:pt idx="1852">
                  <c:v>-0.55129330781866903</c:v>
                </c:pt>
                <c:pt idx="1853">
                  <c:v>-1.48199213695163</c:v>
                </c:pt>
                <c:pt idx="1854">
                  <c:v>3.96269419614462</c:v>
                </c:pt>
                <c:pt idx="1855">
                  <c:v>4.0932826527954296</c:v>
                </c:pt>
                <c:pt idx="1856">
                  <c:v>-1.95214962090578</c:v>
                </c:pt>
                <c:pt idx="1857">
                  <c:v>-1.0962501529456801</c:v>
                </c:pt>
                <c:pt idx="1858">
                  <c:v>4.0475263858239297</c:v>
                </c:pt>
                <c:pt idx="1859">
                  <c:v>2.63882088611637</c:v>
                </c:pt>
                <c:pt idx="1860">
                  <c:v>-1.1548056762768899</c:v>
                </c:pt>
                <c:pt idx="1861">
                  <c:v>-1.78720855773757</c:v>
                </c:pt>
                <c:pt idx="1862">
                  <c:v>-5.0815181546724499</c:v>
                </c:pt>
                <c:pt idx="1863">
                  <c:v>1.7146938933517299</c:v>
                </c:pt>
                <c:pt idx="1864">
                  <c:v>4.23310502054139</c:v>
                </c:pt>
                <c:pt idx="1865">
                  <c:v>3.50907797498094</c:v>
                </c:pt>
                <c:pt idx="1866">
                  <c:v>0.87506347727560096</c:v>
                </c:pt>
                <c:pt idx="1867">
                  <c:v>5.5788881824627401</c:v>
                </c:pt>
                <c:pt idx="1868">
                  <c:v>-3.1686722560991201</c:v>
                </c:pt>
                <c:pt idx="1869">
                  <c:v>-9.2624039255817497E-2</c:v>
                </c:pt>
                <c:pt idx="1870">
                  <c:v>0.15989304769894999</c:v>
                </c:pt>
                <c:pt idx="1871">
                  <c:v>-0.96542757736982798</c:v>
                </c:pt>
                <c:pt idx="1872">
                  <c:v>-1.98805965474706E-2</c:v>
                </c:pt>
                <c:pt idx="1873">
                  <c:v>-0.84376052666748402</c:v>
                </c:pt>
                <c:pt idx="1874">
                  <c:v>-1.3772530067101001</c:v>
                </c:pt>
                <c:pt idx="1875">
                  <c:v>0.337153535730849</c:v>
                </c:pt>
                <c:pt idx="1876">
                  <c:v>2.6607429433479601</c:v>
                </c:pt>
                <c:pt idx="1877">
                  <c:v>5.3130554434303798</c:v>
                </c:pt>
                <c:pt idx="1878">
                  <c:v>3.6175791873187202</c:v>
                </c:pt>
                <c:pt idx="1879">
                  <c:v>-2.7209060423747502</c:v>
                </c:pt>
                <c:pt idx="1880">
                  <c:v>3.37796140070864</c:v>
                </c:pt>
                <c:pt idx="1881">
                  <c:v>3.9830987973441698</c:v>
                </c:pt>
                <c:pt idx="1882">
                  <c:v>5.4041458458002998</c:v>
                </c:pt>
                <c:pt idx="1883">
                  <c:v>-3.0241135316341001</c:v>
                </c:pt>
                <c:pt idx="1884">
                  <c:v>3.7745260486470502</c:v>
                </c:pt>
                <c:pt idx="1885">
                  <c:v>3.44840407620203</c:v>
                </c:pt>
                <c:pt idx="1886">
                  <c:v>-9.1323341181058101E-2</c:v>
                </c:pt>
                <c:pt idx="1887">
                  <c:v>-1.40902239955854</c:v>
                </c:pt>
                <c:pt idx="1888">
                  <c:v>3.43109519617584</c:v>
                </c:pt>
                <c:pt idx="1889">
                  <c:v>4.1460937475536301</c:v>
                </c:pt>
                <c:pt idx="1890">
                  <c:v>2.85143044253239</c:v>
                </c:pt>
                <c:pt idx="1891">
                  <c:v>2.6349187356586798E-3</c:v>
                </c:pt>
                <c:pt idx="1892">
                  <c:v>0.16395712349229599</c:v>
                </c:pt>
                <c:pt idx="1893">
                  <c:v>1.62181045052886</c:v>
                </c:pt>
                <c:pt idx="1894">
                  <c:v>-3.5615255543299802</c:v>
                </c:pt>
                <c:pt idx="1895">
                  <c:v>-0.60910613429640104</c:v>
                </c:pt>
                <c:pt idx="1896">
                  <c:v>5.5034990045003097E-2</c:v>
                </c:pt>
                <c:pt idx="1897">
                  <c:v>3.0070340554291399</c:v>
                </c:pt>
                <c:pt idx="1898">
                  <c:v>2.87151415614747</c:v>
                </c:pt>
                <c:pt idx="1899">
                  <c:v>0.221189710970354</c:v>
                </c:pt>
                <c:pt idx="1900">
                  <c:v>2.5536270517060902</c:v>
                </c:pt>
                <c:pt idx="1901">
                  <c:v>-1.05600020818469</c:v>
                </c:pt>
                <c:pt idx="1902">
                  <c:v>2.9075659226678399</c:v>
                </c:pt>
                <c:pt idx="1903">
                  <c:v>3.7196875601151498</c:v>
                </c:pt>
                <c:pt idx="1904">
                  <c:v>0.28603720604430599</c:v>
                </c:pt>
                <c:pt idx="1905">
                  <c:v>0.33743543274971199</c:v>
                </c:pt>
                <c:pt idx="1906">
                  <c:v>-2.41516462287536</c:v>
                </c:pt>
                <c:pt idx="1907">
                  <c:v>2.12981819075977</c:v>
                </c:pt>
                <c:pt idx="1908">
                  <c:v>-4.1477747011136001</c:v>
                </c:pt>
                <c:pt idx="1909">
                  <c:v>-2.0826812485402</c:v>
                </c:pt>
                <c:pt idx="1910">
                  <c:v>2.6807631896972599</c:v>
                </c:pt>
                <c:pt idx="1911">
                  <c:v>1.59001746255678</c:v>
                </c:pt>
                <c:pt idx="1912">
                  <c:v>4.4759288319049197</c:v>
                </c:pt>
                <c:pt idx="1913">
                  <c:v>4.5103681319456701</c:v>
                </c:pt>
                <c:pt idx="1914">
                  <c:v>-3.2483266498212999</c:v>
                </c:pt>
                <c:pt idx="1915">
                  <c:v>-3.61006991550728</c:v>
                </c:pt>
                <c:pt idx="1916">
                  <c:v>-1.04263644403335</c:v>
                </c:pt>
                <c:pt idx="1917">
                  <c:v>3.2959089274361899</c:v>
                </c:pt>
                <c:pt idx="1918">
                  <c:v>-4.0863142710522302</c:v>
                </c:pt>
                <c:pt idx="1919">
                  <c:v>-3.6293988603900602</c:v>
                </c:pt>
                <c:pt idx="1920">
                  <c:v>4.8479130830018802</c:v>
                </c:pt>
                <c:pt idx="1921">
                  <c:v>4.2940746513494901</c:v>
                </c:pt>
                <c:pt idx="1922">
                  <c:v>2.6573860945786598</c:v>
                </c:pt>
                <c:pt idx="1923">
                  <c:v>-0.22256088862453099</c:v>
                </c:pt>
                <c:pt idx="1924">
                  <c:v>-1.8550265504597401</c:v>
                </c:pt>
                <c:pt idx="1925">
                  <c:v>4.4594225828133203</c:v>
                </c:pt>
                <c:pt idx="1926">
                  <c:v>1.1608194200844999</c:v>
                </c:pt>
                <c:pt idx="1927">
                  <c:v>-4.3788840710324202</c:v>
                </c:pt>
                <c:pt idx="1928">
                  <c:v>-0.57051757765614497</c:v>
                </c:pt>
                <c:pt idx="1929">
                  <c:v>2.8884781908336801</c:v>
                </c:pt>
                <c:pt idx="1930">
                  <c:v>-0.86615600917676605</c:v>
                </c:pt>
                <c:pt idx="1931">
                  <c:v>3.63137405714293</c:v>
                </c:pt>
                <c:pt idx="1932">
                  <c:v>-0.947323430924499</c:v>
                </c:pt>
                <c:pt idx="1933">
                  <c:v>1.3301780871672999</c:v>
                </c:pt>
                <c:pt idx="1934">
                  <c:v>-2.9346965388283102</c:v>
                </c:pt>
                <c:pt idx="1935">
                  <c:v>-2.13496784798037</c:v>
                </c:pt>
                <c:pt idx="1936">
                  <c:v>5.2601336756566601</c:v>
                </c:pt>
                <c:pt idx="1937">
                  <c:v>4.8504153742576204</c:v>
                </c:pt>
                <c:pt idx="1938">
                  <c:v>-1.9676198744926801</c:v>
                </c:pt>
                <c:pt idx="1939">
                  <c:v>-3.4061768951365399</c:v>
                </c:pt>
                <c:pt idx="1940">
                  <c:v>3.96059104556074</c:v>
                </c:pt>
                <c:pt idx="1941">
                  <c:v>-1.3359371231292201</c:v>
                </c:pt>
                <c:pt idx="1942">
                  <c:v>1.3054830977587299</c:v>
                </c:pt>
                <c:pt idx="1943">
                  <c:v>1.83438179635911</c:v>
                </c:pt>
                <c:pt idx="1944">
                  <c:v>-2.5220909705457202</c:v>
                </c:pt>
                <c:pt idx="1945">
                  <c:v>-1.2985030260399</c:v>
                </c:pt>
                <c:pt idx="1946">
                  <c:v>-2.4717059558727001</c:v>
                </c:pt>
                <c:pt idx="1947">
                  <c:v>0.876744936234782</c:v>
                </c:pt>
                <c:pt idx="1948">
                  <c:v>0.321188695380213</c:v>
                </c:pt>
                <c:pt idx="1949">
                  <c:v>1.13545101062219</c:v>
                </c:pt>
                <c:pt idx="1950">
                  <c:v>4.9499113296561799</c:v>
                </c:pt>
                <c:pt idx="1951">
                  <c:v>-1.2706824777274399</c:v>
                </c:pt>
                <c:pt idx="1952">
                  <c:v>-0.49875654685302601</c:v>
                </c:pt>
                <c:pt idx="1953">
                  <c:v>2.8197982104846502</c:v>
                </c:pt>
                <c:pt idx="1954">
                  <c:v>4.0043980914679</c:v>
                </c:pt>
                <c:pt idx="1955">
                  <c:v>-2.181775508541</c:v>
                </c:pt>
                <c:pt idx="1956">
                  <c:v>-0.99016619695299501</c:v>
                </c:pt>
                <c:pt idx="1957">
                  <c:v>-1.1092915634401499</c:v>
                </c:pt>
                <c:pt idx="1958">
                  <c:v>-1.7128934885539899</c:v>
                </c:pt>
                <c:pt idx="1959">
                  <c:v>-3.1016624065777298</c:v>
                </c:pt>
                <c:pt idx="1960">
                  <c:v>4.3093761571187104</c:v>
                </c:pt>
                <c:pt idx="1961">
                  <c:v>-0.228943679346021</c:v>
                </c:pt>
                <c:pt idx="1962">
                  <c:v>0.37663303301712903</c:v>
                </c:pt>
                <c:pt idx="1963">
                  <c:v>1.91701949191627</c:v>
                </c:pt>
                <c:pt idx="1964">
                  <c:v>-2.08125384438963</c:v>
                </c:pt>
                <c:pt idx="1965">
                  <c:v>0.46352184572621902</c:v>
                </c:pt>
                <c:pt idx="1966">
                  <c:v>4.5402461003842998</c:v>
                </c:pt>
                <c:pt idx="1967">
                  <c:v>4.4559464206145103</c:v>
                </c:pt>
                <c:pt idx="1968">
                  <c:v>-4.2342334342347501</c:v>
                </c:pt>
                <c:pt idx="1969">
                  <c:v>-0.92728744520338702</c:v>
                </c:pt>
                <c:pt idx="1970">
                  <c:v>-5.1948318680718604</c:v>
                </c:pt>
                <c:pt idx="1971">
                  <c:v>1.2801357887476801</c:v>
                </c:pt>
                <c:pt idx="1972">
                  <c:v>-4.5005568904571804</c:v>
                </c:pt>
                <c:pt idx="1973">
                  <c:v>-2.0695274744728702</c:v>
                </c:pt>
                <c:pt idx="1974">
                  <c:v>0.77642962376480196</c:v>
                </c:pt>
                <c:pt idx="1975">
                  <c:v>1.18787002624689</c:v>
                </c:pt>
                <c:pt idx="1976">
                  <c:v>2.55382661986547</c:v>
                </c:pt>
                <c:pt idx="1977">
                  <c:v>-0.82957257962388897</c:v>
                </c:pt>
                <c:pt idx="1978">
                  <c:v>-2.70968069571322</c:v>
                </c:pt>
                <c:pt idx="1979">
                  <c:v>-1.6583700699256201</c:v>
                </c:pt>
                <c:pt idx="1980">
                  <c:v>1.0696426186196599</c:v>
                </c:pt>
                <c:pt idx="1981">
                  <c:v>-3.0586578791418102</c:v>
                </c:pt>
                <c:pt idx="1982">
                  <c:v>3.49728118487874</c:v>
                </c:pt>
                <c:pt idx="1983">
                  <c:v>2.1700891738622801</c:v>
                </c:pt>
                <c:pt idx="1984">
                  <c:v>5.6887051998492</c:v>
                </c:pt>
                <c:pt idx="1985">
                  <c:v>-0.88365468121119894</c:v>
                </c:pt>
                <c:pt idx="1986">
                  <c:v>-1.0222903124251399</c:v>
                </c:pt>
                <c:pt idx="1987">
                  <c:v>-0.611799984754548</c:v>
                </c:pt>
                <c:pt idx="1988">
                  <c:v>-3.07230009259934</c:v>
                </c:pt>
                <c:pt idx="1989">
                  <c:v>4.4976582136344403</c:v>
                </c:pt>
                <c:pt idx="1990">
                  <c:v>-1.3254884000023599</c:v>
                </c:pt>
                <c:pt idx="1991">
                  <c:v>2.3720017572030501</c:v>
                </c:pt>
                <c:pt idx="1992">
                  <c:v>4.5852356274400998</c:v>
                </c:pt>
                <c:pt idx="1993">
                  <c:v>-2.64956347239823</c:v>
                </c:pt>
                <c:pt idx="1994">
                  <c:v>2.1063071895412402</c:v>
                </c:pt>
                <c:pt idx="1995">
                  <c:v>-0.77489069074065398</c:v>
                </c:pt>
                <c:pt idx="1996">
                  <c:v>-0.76141996784377297</c:v>
                </c:pt>
                <c:pt idx="1997">
                  <c:v>4.0333000434942097</c:v>
                </c:pt>
                <c:pt idx="1998">
                  <c:v>-1.8986281976216299</c:v>
                </c:pt>
                <c:pt idx="1999">
                  <c:v>3.64360216133805</c:v>
                </c:pt>
                <c:pt idx="2000">
                  <c:v>0.80564993638829796</c:v>
                </c:pt>
                <c:pt idx="2001">
                  <c:v>4.5587193950205096</c:v>
                </c:pt>
                <c:pt idx="2002">
                  <c:v>2.7138535923045599</c:v>
                </c:pt>
                <c:pt idx="2003">
                  <c:v>0.65522244479591696</c:v>
                </c:pt>
                <c:pt idx="2004">
                  <c:v>-2.41515336521352</c:v>
                </c:pt>
                <c:pt idx="2005">
                  <c:v>-2.6009997414336801</c:v>
                </c:pt>
                <c:pt idx="2006">
                  <c:v>-2.5196771329227001</c:v>
                </c:pt>
                <c:pt idx="2007">
                  <c:v>-2.13486488232255</c:v>
                </c:pt>
                <c:pt idx="2008">
                  <c:v>3.31684811695101</c:v>
                </c:pt>
                <c:pt idx="2009">
                  <c:v>-3.21536839607047</c:v>
                </c:pt>
                <c:pt idx="2010">
                  <c:v>2.74798144350002</c:v>
                </c:pt>
                <c:pt idx="2011">
                  <c:v>-2.8916691472162999</c:v>
                </c:pt>
                <c:pt idx="2012">
                  <c:v>-1.4854827209178101</c:v>
                </c:pt>
                <c:pt idx="2013">
                  <c:v>-2.50445795481127</c:v>
                </c:pt>
                <c:pt idx="2014">
                  <c:v>-2.3611420941163401</c:v>
                </c:pt>
                <c:pt idx="2015">
                  <c:v>-1.7296597295118401</c:v>
                </c:pt>
                <c:pt idx="2016">
                  <c:v>-1.7983742790141299</c:v>
                </c:pt>
                <c:pt idx="2017">
                  <c:v>0.675183415286019</c:v>
                </c:pt>
                <c:pt idx="2018">
                  <c:v>-2.5071059003788601</c:v>
                </c:pt>
                <c:pt idx="2019">
                  <c:v>1.09708738489274</c:v>
                </c:pt>
                <c:pt idx="2020">
                  <c:v>1.1990411780014101</c:v>
                </c:pt>
                <c:pt idx="2021">
                  <c:v>1.0289392904535899</c:v>
                </c:pt>
                <c:pt idx="2022">
                  <c:v>-1.2060183323062601</c:v>
                </c:pt>
                <c:pt idx="2023">
                  <c:v>1.1451628164858201</c:v>
                </c:pt>
                <c:pt idx="2024">
                  <c:v>-2.7797664816796499</c:v>
                </c:pt>
                <c:pt idx="2025">
                  <c:v>-1.6582134060271301</c:v>
                </c:pt>
                <c:pt idx="2026">
                  <c:v>-2.0178266775243601</c:v>
                </c:pt>
                <c:pt idx="2027">
                  <c:v>4.0275494041432696</c:v>
                </c:pt>
                <c:pt idx="2028">
                  <c:v>-3.5006937778993499</c:v>
                </c:pt>
                <c:pt idx="2029">
                  <c:v>3.8330074856351899E-3</c:v>
                </c:pt>
                <c:pt idx="2030">
                  <c:v>-1.5284663130792699</c:v>
                </c:pt>
                <c:pt idx="2031">
                  <c:v>-2.4133317054017001</c:v>
                </c:pt>
                <c:pt idx="2032">
                  <c:v>2.5142588221502198</c:v>
                </c:pt>
                <c:pt idx="2033">
                  <c:v>-2.6101489223917298</c:v>
                </c:pt>
                <c:pt idx="2034">
                  <c:v>2.8677882092479998</c:v>
                </c:pt>
                <c:pt idx="2035">
                  <c:v>-0.95596276731376895</c:v>
                </c:pt>
                <c:pt idx="2036">
                  <c:v>3.8297070000200901</c:v>
                </c:pt>
                <c:pt idx="2037">
                  <c:v>4.2386185460534698</c:v>
                </c:pt>
                <c:pt idx="2038">
                  <c:v>2.6946249698343601</c:v>
                </c:pt>
                <c:pt idx="2039">
                  <c:v>0.59395187881317701</c:v>
                </c:pt>
                <c:pt idx="2040">
                  <c:v>-0.77473663566456796</c:v>
                </c:pt>
                <c:pt idx="2041">
                  <c:v>9.8055227759874498E-4</c:v>
                </c:pt>
                <c:pt idx="2042">
                  <c:v>-2.9258577726309398</c:v>
                </c:pt>
                <c:pt idx="2043">
                  <c:v>2.9896076766566702</c:v>
                </c:pt>
                <c:pt idx="2044">
                  <c:v>-0.60709263171933303</c:v>
                </c:pt>
                <c:pt idx="2045">
                  <c:v>-2.7628596129940899</c:v>
                </c:pt>
                <c:pt idx="2046">
                  <c:v>-3.5907827901059899</c:v>
                </c:pt>
                <c:pt idx="2047">
                  <c:v>-3.4135373844443602</c:v>
                </c:pt>
                <c:pt idx="2048">
                  <c:v>-3.6700098934399801</c:v>
                </c:pt>
                <c:pt idx="2049">
                  <c:v>3.9948182584827299</c:v>
                </c:pt>
                <c:pt idx="2050">
                  <c:v>5.8382028611641097</c:v>
                </c:pt>
                <c:pt idx="2051">
                  <c:v>1.12427490717246</c:v>
                </c:pt>
                <c:pt idx="2052">
                  <c:v>-0.18169055434252099</c:v>
                </c:pt>
                <c:pt idx="2053">
                  <c:v>-1.87711149525958</c:v>
                </c:pt>
                <c:pt idx="2054">
                  <c:v>0.18116236819287801</c:v>
                </c:pt>
                <c:pt idx="2055">
                  <c:v>-0.90159694652944999</c:v>
                </c:pt>
                <c:pt idx="2056">
                  <c:v>4.5070946998943402</c:v>
                </c:pt>
                <c:pt idx="2057">
                  <c:v>1.1239931868711599</c:v>
                </c:pt>
                <c:pt idx="2058">
                  <c:v>-3.8434570751828301</c:v>
                </c:pt>
                <c:pt idx="2059">
                  <c:v>1.4611528095894999</c:v>
                </c:pt>
                <c:pt idx="2060">
                  <c:v>-0.56711983179938596</c:v>
                </c:pt>
                <c:pt idx="2061">
                  <c:v>-1.99974486466916</c:v>
                </c:pt>
                <c:pt idx="2062">
                  <c:v>5.0856670381258198E-2</c:v>
                </c:pt>
                <c:pt idx="2063">
                  <c:v>3.87447589034727</c:v>
                </c:pt>
                <c:pt idx="2064">
                  <c:v>4.94866050035718</c:v>
                </c:pt>
                <c:pt idx="2065">
                  <c:v>-1.13729977998806</c:v>
                </c:pt>
                <c:pt idx="2066">
                  <c:v>2.8287928776020599</c:v>
                </c:pt>
                <c:pt idx="2067">
                  <c:v>-2.02458060910199</c:v>
                </c:pt>
                <c:pt idx="2068">
                  <c:v>-3.2202633621812899</c:v>
                </c:pt>
                <c:pt idx="2069">
                  <c:v>1.9412652178904599</c:v>
                </c:pt>
                <c:pt idx="2070">
                  <c:v>-0.23426022603638699</c:v>
                </c:pt>
                <c:pt idx="2071">
                  <c:v>-0.55278257680685805</c:v>
                </c:pt>
                <c:pt idx="2072">
                  <c:v>-1.8829105772811101</c:v>
                </c:pt>
                <c:pt idx="2073">
                  <c:v>-2.8321443031517699</c:v>
                </c:pt>
                <c:pt idx="2074">
                  <c:v>2.45080086655735</c:v>
                </c:pt>
                <c:pt idx="2075">
                  <c:v>-3.63996415401951</c:v>
                </c:pt>
                <c:pt idx="2076">
                  <c:v>1.5074328169122899</c:v>
                </c:pt>
                <c:pt idx="2077">
                  <c:v>-0.93388737657273102</c:v>
                </c:pt>
                <c:pt idx="2078">
                  <c:v>-3.97485512470492</c:v>
                </c:pt>
                <c:pt idx="2079">
                  <c:v>4.8077660799003601</c:v>
                </c:pt>
                <c:pt idx="2080">
                  <c:v>-1.3177435161769</c:v>
                </c:pt>
                <c:pt idx="2081">
                  <c:v>-3.8183622981160701</c:v>
                </c:pt>
                <c:pt idx="2082">
                  <c:v>2.87085184341147</c:v>
                </c:pt>
                <c:pt idx="2083">
                  <c:v>0.71785869029719196</c:v>
                </c:pt>
                <c:pt idx="2084">
                  <c:v>0.45677520459069698</c:v>
                </c:pt>
                <c:pt idx="2085">
                  <c:v>0.98819762216643003</c:v>
                </c:pt>
                <c:pt idx="2086">
                  <c:v>-1.83972220681656</c:v>
                </c:pt>
                <c:pt idx="2087">
                  <c:v>-2.43008102258222</c:v>
                </c:pt>
                <c:pt idx="2088">
                  <c:v>2.3759625442034</c:v>
                </c:pt>
                <c:pt idx="2089">
                  <c:v>-1.3497146977965899</c:v>
                </c:pt>
                <c:pt idx="2090">
                  <c:v>5.0238265617484803</c:v>
                </c:pt>
                <c:pt idx="2091">
                  <c:v>-1.54011836784045</c:v>
                </c:pt>
                <c:pt idx="2092">
                  <c:v>-1.6286772262009199</c:v>
                </c:pt>
                <c:pt idx="2093">
                  <c:v>3.96851180433281</c:v>
                </c:pt>
                <c:pt idx="2094">
                  <c:v>5.0314367553603603</c:v>
                </c:pt>
                <c:pt idx="2095">
                  <c:v>1.2124519336322199</c:v>
                </c:pt>
                <c:pt idx="2096">
                  <c:v>4.7552407190951103</c:v>
                </c:pt>
                <c:pt idx="2097">
                  <c:v>-0.65300893279247096</c:v>
                </c:pt>
                <c:pt idx="2098">
                  <c:v>-2.8946071419113899</c:v>
                </c:pt>
                <c:pt idx="2099">
                  <c:v>-1.7161615948125299</c:v>
                </c:pt>
                <c:pt idx="2100">
                  <c:v>4.9815175208187403</c:v>
                </c:pt>
                <c:pt idx="2101">
                  <c:v>0.85334227960673004</c:v>
                </c:pt>
                <c:pt idx="2102">
                  <c:v>-1.0717905043615099</c:v>
                </c:pt>
                <c:pt idx="2103">
                  <c:v>2.8619641150829902</c:v>
                </c:pt>
                <c:pt idx="2104">
                  <c:v>-1.1704535148902999</c:v>
                </c:pt>
                <c:pt idx="2105">
                  <c:v>-2.8209866423585002</c:v>
                </c:pt>
                <c:pt idx="2106">
                  <c:v>-2.5711349395487799</c:v>
                </c:pt>
                <c:pt idx="2107">
                  <c:v>-1.59962935880049</c:v>
                </c:pt>
                <c:pt idx="2108">
                  <c:v>-0.88635819548614903</c:v>
                </c:pt>
                <c:pt idx="2109">
                  <c:v>-0.193998047645594</c:v>
                </c:pt>
                <c:pt idx="2110">
                  <c:v>-3.95579284594425</c:v>
                </c:pt>
                <c:pt idx="2111">
                  <c:v>-2.41352866535428</c:v>
                </c:pt>
                <c:pt idx="2112">
                  <c:v>2.9333672513704498</c:v>
                </c:pt>
                <c:pt idx="2113">
                  <c:v>-2.0908726246335001</c:v>
                </c:pt>
                <c:pt idx="2114">
                  <c:v>2.4056855216598301</c:v>
                </c:pt>
                <c:pt idx="2115">
                  <c:v>2.35072217880102</c:v>
                </c:pt>
                <c:pt idx="2116">
                  <c:v>3.9350954438649901</c:v>
                </c:pt>
                <c:pt idx="2117">
                  <c:v>-1.3733042774731099</c:v>
                </c:pt>
                <c:pt idx="2118">
                  <c:v>0.160964998097505</c:v>
                </c:pt>
                <c:pt idx="2119">
                  <c:v>-2.2128347598699398</c:v>
                </c:pt>
                <c:pt idx="2120">
                  <c:v>1.7448365479308701</c:v>
                </c:pt>
                <c:pt idx="2121">
                  <c:v>1.7364072815539</c:v>
                </c:pt>
                <c:pt idx="2122">
                  <c:v>3.112795176673</c:v>
                </c:pt>
                <c:pt idx="2123">
                  <c:v>-1.96044557384992</c:v>
                </c:pt>
                <c:pt idx="2124">
                  <c:v>-0.66294693538697802</c:v>
                </c:pt>
                <c:pt idx="2125">
                  <c:v>3.0589670044353401</c:v>
                </c:pt>
                <c:pt idx="2126">
                  <c:v>-2.20423750094796</c:v>
                </c:pt>
                <c:pt idx="2127">
                  <c:v>-4.3051076377793498E-2</c:v>
                </c:pt>
                <c:pt idx="2128">
                  <c:v>0.54500234332384401</c:v>
                </c:pt>
                <c:pt idx="2129">
                  <c:v>-1.99617129206571</c:v>
                </c:pt>
                <c:pt idx="2130">
                  <c:v>-3.0880290423621002</c:v>
                </c:pt>
                <c:pt idx="2131">
                  <c:v>2.5220687023044799</c:v>
                </c:pt>
                <c:pt idx="2132">
                  <c:v>-1.92603983537763</c:v>
                </c:pt>
                <c:pt idx="2133">
                  <c:v>-1.4223006111546099</c:v>
                </c:pt>
                <c:pt idx="2134">
                  <c:v>-2.40300742385205</c:v>
                </c:pt>
                <c:pt idx="2135">
                  <c:v>-2.5465122434474501</c:v>
                </c:pt>
                <c:pt idx="2136">
                  <c:v>4.2001815346499702</c:v>
                </c:pt>
                <c:pt idx="2137">
                  <c:v>3.6509166034852001</c:v>
                </c:pt>
                <c:pt idx="2138">
                  <c:v>-3.9990382089127001</c:v>
                </c:pt>
                <c:pt idx="2139">
                  <c:v>-3.1242091760281001</c:v>
                </c:pt>
                <c:pt idx="2140">
                  <c:v>1.91600786007351</c:v>
                </c:pt>
                <c:pt idx="2141">
                  <c:v>-1.5199290158079299</c:v>
                </c:pt>
                <c:pt idx="2142">
                  <c:v>0.85518945567759497</c:v>
                </c:pt>
                <c:pt idx="2143">
                  <c:v>-0.66718837587883895</c:v>
                </c:pt>
                <c:pt idx="2144">
                  <c:v>-2.7258564205004001</c:v>
                </c:pt>
                <c:pt idx="2145">
                  <c:v>1.0119537900487701</c:v>
                </c:pt>
                <c:pt idx="2146">
                  <c:v>2.8449948364431998</c:v>
                </c:pt>
                <c:pt idx="2147">
                  <c:v>-0.30790658505346202</c:v>
                </c:pt>
                <c:pt idx="2148">
                  <c:v>3.5088417350849799</c:v>
                </c:pt>
                <c:pt idx="2149">
                  <c:v>-1.3994301639128199</c:v>
                </c:pt>
                <c:pt idx="2150">
                  <c:v>2.3485241826599501</c:v>
                </c:pt>
                <c:pt idx="2151">
                  <c:v>-0.31963437510763598</c:v>
                </c:pt>
                <c:pt idx="2152">
                  <c:v>2.5860877387966799</c:v>
                </c:pt>
                <c:pt idx="2153">
                  <c:v>-1.50081234000473</c:v>
                </c:pt>
                <c:pt idx="2154">
                  <c:v>-0.92417135236797998</c:v>
                </c:pt>
                <c:pt idx="2155">
                  <c:v>4.1731514850612603</c:v>
                </c:pt>
                <c:pt idx="2156">
                  <c:v>2.6186778904169201</c:v>
                </c:pt>
                <c:pt idx="2157">
                  <c:v>0.24726571878244799</c:v>
                </c:pt>
                <c:pt idx="2158">
                  <c:v>-1.32617481949456</c:v>
                </c:pt>
                <c:pt idx="2159">
                  <c:v>0.537897441012816</c:v>
                </c:pt>
                <c:pt idx="2160">
                  <c:v>4.2927839374185197</c:v>
                </c:pt>
                <c:pt idx="2161">
                  <c:v>8.3266314764180505E-2</c:v>
                </c:pt>
                <c:pt idx="2162">
                  <c:v>-1.6227953184183499</c:v>
                </c:pt>
                <c:pt idx="2163">
                  <c:v>4.9103185574125003</c:v>
                </c:pt>
                <c:pt idx="2164">
                  <c:v>-2.1434055870039099</c:v>
                </c:pt>
                <c:pt idx="2165">
                  <c:v>-3.8945770267887299</c:v>
                </c:pt>
                <c:pt idx="2166">
                  <c:v>-1.8054366533837101</c:v>
                </c:pt>
                <c:pt idx="2167">
                  <c:v>1.0410388383374301</c:v>
                </c:pt>
                <c:pt idx="2168">
                  <c:v>-4.1300408514853499</c:v>
                </c:pt>
                <c:pt idx="2169">
                  <c:v>-1.2933198689430101</c:v>
                </c:pt>
                <c:pt idx="2170">
                  <c:v>2.85539633404021</c:v>
                </c:pt>
                <c:pt idx="2171">
                  <c:v>-4.1559352502881897</c:v>
                </c:pt>
                <c:pt idx="2172">
                  <c:v>2.5901621802927299</c:v>
                </c:pt>
                <c:pt idx="2173">
                  <c:v>-1.2596061176831801</c:v>
                </c:pt>
                <c:pt idx="2174">
                  <c:v>-4.4329224280716497</c:v>
                </c:pt>
                <c:pt idx="2175">
                  <c:v>4.5067578525207699</c:v>
                </c:pt>
                <c:pt idx="2176">
                  <c:v>-4.0408863126881398</c:v>
                </c:pt>
                <c:pt idx="2177">
                  <c:v>-0.11247684990641001</c:v>
                </c:pt>
                <c:pt idx="2178">
                  <c:v>-1.4733158360729499</c:v>
                </c:pt>
                <c:pt idx="2179">
                  <c:v>-4.0907322846779</c:v>
                </c:pt>
                <c:pt idx="2180">
                  <c:v>-2.6410284608923602</c:v>
                </c:pt>
                <c:pt idx="2181">
                  <c:v>-6.1551791757081302</c:v>
                </c:pt>
                <c:pt idx="2182">
                  <c:v>-1.64862958363951</c:v>
                </c:pt>
                <c:pt idx="2183">
                  <c:v>-1.71255760065869</c:v>
                </c:pt>
                <c:pt idx="2184">
                  <c:v>-0.84639657282438696</c:v>
                </c:pt>
                <c:pt idx="2185">
                  <c:v>-1.21105266430548</c:v>
                </c:pt>
                <c:pt idx="2186">
                  <c:v>5.5277363363531196</c:v>
                </c:pt>
                <c:pt idx="2187">
                  <c:v>-3.9425935069098101</c:v>
                </c:pt>
                <c:pt idx="2188">
                  <c:v>-3.1295421659888198</c:v>
                </c:pt>
                <c:pt idx="2189">
                  <c:v>3.2191957692148798</c:v>
                </c:pt>
                <c:pt idx="2190">
                  <c:v>0.36303650024121298</c:v>
                </c:pt>
                <c:pt idx="2191">
                  <c:v>4.8099386135778603</c:v>
                </c:pt>
                <c:pt idx="2192">
                  <c:v>-1.82966855041895</c:v>
                </c:pt>
                <c:pt idx="2193">
                  <c:v>-1.49131333341629</c:v>
                </c:pt>
                <c:pt idx="2194">
                  <c:v>0.65389621497186801</c:v>
                </c:pt>
                <c:pt idx="2195">
                  <c:v>2.4079950885226702</c:v>
                </c:pt>
                <c:pt idx="2196">
                  <c:v>-3.5174710729467198</c:v>
                </c:pt>
                <c:pt idx="2197">
                  <c:v>-1.9318844273372</c:v>
                </c:pt>
                <c:pt idx="2198">
                  <c:v>-3.4886120798249598</c:v>
                </c:pt>
                <c:pt idx="2199">
                  <c:v>3.2228500471311698</c:v>
                </c:pt>
                <c:pt idx="2200">
                  <c:v>2.5073945991904898</c:v>
                </c:pt>
                <c:pt idx="2201">
                  <c:v>0.35129134549233798</c:v>
                </c:pt>
                <c:pt idx="2202">
                  <c:v>-2.7861041137240101</c:v>
                </c:pt>
                <c:pt idx="2203">
                  <c:v>4.8377800421169903</c:v>
                </c:pt>
                <c:pt idx="2204">
                  <c:v>-1.6996625913699399</c:v>
                </c:pt>
                <c:pt idx="2205">
                  <c:v>-4.3304210417837004</c:v>
                </c:pt>
                <c:pt idx="2206">
                  <c:v>1.0034630409091501</c:v>
                </c:pt>
                <c:pt idx="2207">
                  <c:v>-1.45385106875579</c:v>
                </c:pt>
                <c:pt idx="2208">
                  <c:v>-2.4529444756287102</c:v>
                </c:pt>
                <c:pt idx="2209">
                  <c:v>-3.7448578717491801</c:v>
                </c:pt>
                <c:pt idx="2210">
                  <c:v>1.1586746769773899</c:v>
                </c:pt>
                <c:pt idx="2211">
                  <c:v>1.9453522065582201</c:v>
                </c:pt>
                <c:pt idx="2212">
                  <c:v>0.82960253126413597</c:v>
                </c:pt>
                <c:pt idx="2213">
                  <c:v>-2.50536926140169</c:v>
                </c:pt>
                <c:pt idx="2214">
                  <c:v>-2.3245203917986701</c:v>
                </c:pt>
                <c:pt idx="2215">
                  <c:v>-4.3298691082416401</c:v>
                </c:pt>
                <c:pt idx="2216">
                  <c:v>-1.40232344770244</c:v>
                </c:pt>
                <c:pt idx="2217">
                  <c:v>-0.16885891585134599</c:v>
                </c:pt>
                <c:pt idx="2218">
                  <c:v>2.6241213519801101</c:v>
                </c:pt>
                <c:pt idx="2219">
                  <c:v>-1.8487703985598001</c:v>
                </c:pt>
                <c:pt idx="2220">
                  <c:v>-3.7472335521076698</c:v>
                </c:pt>
                <c:pt idx="2221">
                  <c:v>5.1133481603516699</c:v>
                </c:pt>
                <c:pt idx="2222">
                  <c:v>-3.5906936981589199</c:v>
                </c:pt>
                <c:pt idx="2223">
                  <c:v>3.4003718189227001</c:v>
                </c:pt>
                <c:pt idx="2224">
                  <c:v>2.8581445102251002</c:v>
                </c:pt>
                <c:pt idx="2225">
                  <c:v>2.6370995307451</c:v>
                </c:pt>
                <c:pt idx="2226">
                  <c:v>1.75155526243932</c:v>
                </c:pt>
                <c:pt idx="2227">
                  <c:v>-3.4278693634200401</c:v>
                </c:pt>
                <c:pt idx="2228">
                  <c:v>3.3557014908675602</c:v>
                </c:pt>
                <c:pt idx="2229">
                  <c:v>0.80152329001134104</c:v>
                </c:pt>
                <c:pt idx="2230">
                  <c:v>-2.5789325786556199</c:v>
                </c:pt>
                <c:pt idx="2231">
                  <c:v>-3.7825912109603101</c:v>
                </c:pt>
                <c:pt idx="2232">
                  <c:v>-2.53887941247983</c:v>
                </c:pt>
                <c:pt idx="2233">
                  <c:v>5.0270900564813497</c:v>
                </c:pt>
                <c:pt idx="2234">
                  <c:v>-3.8232602426524802</c:v>
                </c:pt>
                <c:pt idx="2235">
                  <c:v>4.1175729377738897</c:v>
                </c:pt>
                <c:pt idx="2236">
                  <c:v>-0.81786927377862695</c:v>
                </c:pt>
                <c:pt idx="2237">
                  <c:v>3.1148637146777398</c:v>
                </c:pt>
                <c:pt idx="2238">
                  <c:v>4.0976686128762001</c:v>
                </c:pt>
                <c:pt idx="2239">
                  <c:v>-1.8658199317586801</c:v>
                </c:pt>
                <c:pt idx="2240">
                  <c:v>-2.7139554472173701</c:v>
                </c:pt>
                <c:pt idx="2241">
                  <c:v>0.84845071691667795</c:v>
                </c:pt>
                <c:pt idx="2242">
                  <c:v>-1.01224169887392</c:v>
                </c:pt>
                <c:pt idx="2243">
                  <c:v>-2.07239520130664</c:v>
                </c:pt>
                <c:pt idx="2244">
                  <c:v>-1.96630918982114</c:v>
                </c:pt>
                <c:pt idx="2245">
                  <c:v>-2.7174742592207899</c:v>
                </c:pt>
                <c:pt idx="2246">
                  <c:v>-2.65264511951536</c:v>
                </c:pt>
                <c:pt idx="2247">
                  <c:v>-3.8165068486540701</c:v>
                </c:pt>
                <c:pt idx="2248">
                  <c:v>2.99944509660605</c:v>
                </c:pt>
                <c:pt idx="2249">
                  <c:v>-0.10107099537377701</c:v>
                </c:pt>
                <c:pt idx="2250">
                  <c:v>5.1462017005308001</c:v>
                </c:pt>
                <c:pt idx="2251">
                  <c:v>4.1098961073593401</c:v>
                </c:pt>
                <c:pt idx="2252">
                  <c:v>-1.57931290125421</c:v>
                </c:pt>
                <c:pt idx="2253">
                  <c:v>-1.17882233165574</c:v>
                </c:pt>
                <c:pt idx="2254">
                  <c:v>-2.3698553031915699</c:v>
                </c:pt>
                <c:pt idx="2255">
                  <c:v>-3.9661518187670701</c:v>
                </c:pt>
                <c:pt idx="2256">
                  <c:v>2.8663543478535498</c:v>
                </c:pt>
                <c:pt idx="2257">
                  <c:v>2.98116869555923</c:v>
                </c:pt>
                <c:pt idx="2258">
                  <c:v>-3.3753725861292903E-2</c:v>
                </c:pt>
                <c:pt idx="2259">
                  <c:v>-1.69527020765956</c:v>
                </c:pt>
                <c:pt idx="2260">
                  <c:v>-2.1834750231565399</c:v>
                </c:pt>
                <c:pt idx="2261">
                  <c:v>-4.2894551976142896</c:v>
                </c:pt>
                <c:pt idx="2262">
                  <c:v>-1.3247822553720501</c:v>
                </c:pt>
                <c:pt idx="2263">
                  <c:v>-0.94439431512444105</c:v>
                </c:pt>
                <c:pt idx="2264">
                  <c:v>3.6954923498916199</c:v>
                </c:pt>
                <c:pt idx="2265">
                  <c:v>-1.79031599593956</c:v>
                </c:pt>
                <c:pt idx="2266">
                  <c:v>2.7676340232646401</c:v>
                </c:pt>
                <c:pt idx="2267">
                  <c:v>-3.1118280898506399</c:v>
                </c:pt>
                <c:pt idx="2268">
                  <c:v>-0.37437475277958199</c:v>
                </c:pt>
                <c:pt idx="2269">
                  <c:v>-3.4794676348125901</c:v>
                </c:pt>
                <c:pt idx="2270">
                  <c:v>-1.1117771280105699</c:v>
                </c:pt>
                <c:pt idx="2271">
                  <c:v>0.12607857068042799</c:v>
                </c:pt>
                <c:pt idx="2272">
                  <c:v>1.97846494172363</c:v>
                </c:pt>
                <c:pt idx="2273">
                  <c:v>0.53523243454420599</c:v>
                </c:pt>
                <c:pt idx="2274">
                  <c:v>2.0325413763108502</c:v>
                </c:pt>
                <c:pt idx="2275">
                  <c:v>-3.4718256835626802</c:v>
                </c:pt>
                <c:pt idx="2276">
                  <c:v>-0.50914534856905902</c:v>
                </c:pt>
                <c:pt idx="2277">
                  <c:v>-2.9413920647771499</c:v>
                </c:pt>
                <c:pt idx="2278">
                  <c:v>-2.3553268431674002</c:v>
                </c:pt>
                <c:pt idx="2279">
                  <c:v>2.20235648201677</c:v>
                </c:pt>
                <c:pt idx="2280">
                  <c:v>2.9614650662731901</c:v>
                </c:pt>
                <c:pt idx="2281">
                  <c:v>2.4530858897738601</c:v>
                </c:pt>
                <c:pt idx="2282">
                  <c:v>1.1249487374584699</c:v>
                </c:pt>
                <c:pt idx="2283">
                  <c:v>-9.0201479829317102E-2</c:v>
                </c:pt>
                <c:pt idx="2284">
                  <c:v>2.2516657358740102</c:v>
                </c:pt>
                <c:pt idx="2285">
                  <c:v>-3.1792440367358301</c:v>
                </c:pt>
                <c:pt idx="2286">
                  <c:v>3.2526787394538799</c:v>
                </c:pt>
                <c:pt idx="2287">
                  <c:v>4.4583729517538302</c:v>
                </c:pt>
                <c:pt idx="2288">
                  <c:v>1.1647784757397801</c:v>
                </c:pt>
                <c:pt idx="2289">
                  <c:v>5.0878941324551903</c:v>
                </c:pt>
                <c:pt idx="2290">
                  <c:v>0.56672605148948896</c:v>
                </c:pt>
                <c:pt idx="2291">
                  <c:v>4.2816360223511296</c:v>
                </c:pt>
                <c:pt idx="2292">
                  <c:v>3.7985889248569</c:v>
                </c:pt>
                <c:pt idx="2293">
                  <c:v>3.00555661141235</c:v>
                </c:pt>
                <c:pt idx="2294">
                  <c:v>-1.2133392712747699</c:v>
                </c:pt>
                <c:pt idx="2295">
                  <c:v>-1.5161935755928799</c:v>
                </c:pt>
                <c:pt idx="2296">
                  <c:v>-2.15186322474666</c:v>
                </c:pt>
                <c:pt idx="2297">
                  <c:v>1.7971770631539501</c:v>
                </c:pt>
                <c:pt idx="2298">
                  <c:v>-1.09900168567111</c:v>
                </c:pt>
                <c:pt idx="2299">
                  <c:v>-3.33642195178142</c:v>
                </c:pt>
                <c:pt idx="2300">
                  <c:v>3.0007943834017601</c:v>
                </c:pt>
                <c:pt idx="2301">
                  <c:v>-0.453733865034746</c:v>
                </c:pt>
                <c:pt idx="2302">
                  <c:v>0.80356350083967498</c:v>
                </c:pt>
                <c:pt idx="2303">
                  <c:v>-2.1644571905472398</c:v>
                </c:pt>
                <c:pt idx="2304">
                  <c:v>1.1134734579140499</c:v>
                </c:pt>
                <c:pt idx="2305">
                  <c:v>-0.48546062429627401</c:v>
                </c:pt>
                <c:pt idx="2306">
                  <c:v>-0.84322054475272101</c:v>
                </c:pt>
                <c:pt idx="2307">
                  <c:v>-3.51882513722374</c:v>
                </c:pt>
                <c:pt idx="2308">
                  <c:v>-2.5431522221336999E-2</c:v>
                </c:pt>
                <c:pt idx="2309">
                  <c:v>1.7940792369802301</c:v>
                </c:pt>
                <c:pt idx="2310">
                  <c:v>-2.1768004457486798</c:v>
                </c:pt>
                <c:pt idx="2311">
                  <c:v>-3.1878449779926301</c:v>
                </c:pt>
                <c:pt idx="2312">
                  <c:v>0.47400790933325698</c:v>
                </c:pt>
                <c:pt idx="2313">
                  <c:v>0.19112532281757899</c:v>
                </c:pt>
                <c:pt idx="2314">
                  <c:v>-3.5981689434709501</c:v>
                </c:pt>
                <c:pt idx="2315">
                  <c:v>-3.05647069424611</c:v>
                </c:pt>
                <c:pt idx="2316">
                  <c:v>-4.4193403957228901</c:v>
                </c:pt>
                <c:pt idx="2317">
                  <c:v>-3.6837199551552798E-2</c:v>
                </c:pt>
                <c:pt idx="2318">
                  <c:v>2.4447680426091698</c:v>
                </c:pt>
                <c:pt idx="2319">
                  <c:v>-2.7447237717195998</c:v>
                </c:pt>
                <c:pt idx="2320">
                  <c:v>3.3251911628350102</c:v>
                </c:pt>
                <c:pt idx="2321">
                  <c:v>0.33465553761966099</c:v>
                </c:pt>
                <c:pt idx="2322">
                  <c:v>-2.4059033413913</c:v>
                </c:pt>
                <c:pt idx="2323">
                  <c:v>3.97247005793621</c:v>
                </c:pt>
                <c:pt idx="2324">
                  <c:v>-0.82922498732549799</c:v>
                </c:pt>
                <c:pt idx="2325">
                  <c:v>4.4449050490500603</c:v>
                </c:pt>
                <c:pt idx="2326">
                  <c:v>3.1461767739197599</c:v>
                </c:pt>
                <c:pt idx="2327">
                  <c:v>-1.3540587920529401</c:v>
                </c:pt>
                <c:pt idx="2328">
                  <c:v>2.34052562004939</c:v>
                </c:pt>
                <c:pt idx="2329">
                  <c:v>-1.1065326476162101</c:v>
                </c:pt>
                <c:pt idx="2330">
                  <c:v>-2.4025607594649299</c:v>
                </c:pt>
                <c:pt idx="2331">
                  <c:v>2.3398549233394599</c:v>
                </c:pt>
                <c:pt idx="2332">
                  <c:v>1.0889247943390301</c:v>
                </c:pt>
                <c:pt idx="2333">
                  <c:v>4.3620407916552404</c:v>
                </c:pt>
                <c:pt idx="2334">
                  <c:v>3.4887152773654999</c:v>
                </c:pt>
                <c:pt idx="2335">
                  <c:v>-1.79538736719553</c:v>
                </c:pt>
                <c:pt idx="2336">
                  <c:v>-1.33856525609008</c:v>
                </c:pt>
                <c:pt idx="2337">
                  <c:v>3.8276152353496</c:v>
                </c:pt>
                <c:pt idx="2338">
                  <c:v>3.19804192376056</c:v>
                </c:pt>
                <c:pt idx="2339">
                  <c:v>-3.1172895094202602</c:v>
                </c:pt>
                <c:pt idx="2340">
                  <c:v>-2.5103455312626899</c:v>
                </c:pt>
                <c:pt idx="2341">
                  <c:v>1.2290187600985001</c:v>
                </c:pt>
                <c:pt idx="2342">
                  <c:v>3.12847244609104</c:v>
                </c:pt>
                <c:pt idx="2343">
                  <c:v>-2.21146204131152</c:v>
                </c:pt>
                <c:pt idx="2344">
                  <c:v>3.02068612927191</c:v>
                </c:pt>
                <c:pt idx="2345">
                  <c:v>-2.7208227441149999</c:v>
                </c:pt>
                <c:pt idx="2346">
                  <c:v>-0.20408916195701499</c:v>
                </c:pt>
                <c:pt idx="2347">
                  <c:v>-2.00804597793323</c:v>
                </c:pt>
                <c:pt idx="2348">
                  <c:v>3.4008842368741701</c:v>
                </c:pt>
                <c:pt idx="2349">
                  <c:v>2.0503357497553401</c:v>
                </c:pt>
                <c:pt idx="2350">
                  <c:v>5.09495301338732</c:v>
                </c:pt>
                <c:pt idx="2351">
                  <c:v>-2.8799167699704502</c:v>
                </c:pt>
                <c:pt idx="2352">
                  <c:v>-2.0001711584659398</c:v>
                </c:pt>
                <c:pt idx="2353">
                  <c:v>-3.3326577075763999</c:v>
                </c:pt>
                <c:pt idx="2354">
                  <c:v>-1.04189161002717</c:v>
                </c:pt>
                <c:pt idx="2355">
                  <c:v>-3.41262271764773</c:v>
                </c:pt>
                <c:pt idx="2356">
                  <c:v>-1.5123226297830401</c:v>
                </c:pt>
                <c:pt idx="2357">
                  <c:v>3.89595784108938</c:v>
                </c:pt>
                <c:pt idx="2358">
                  <c:v>2.1933812784981601</c:v>
                </c:pt>
                <c:pt idx="2359">
                  <c:v>6.2514615053492706E-2</c:v>
                </c:pt>
                <c:pt idx="2360">
                  <c:v>5.8491099255749898E-2</c:v>
                </c:pt>
                <c:pt idx="2361">
                  <c:v>1.60792900042159</c:v>
                </c:pt>
                <c:pt idx="2362">
                  <c:v>-0.97257473867927202</c:v>
                </c:pt>
                <c:pt idx="2363">
                  <c:v>3.8112118660918899</c:v>
                </c:pt>
                <c:pt idx="2364">
                  <c:v>0.79983837597199603</c:v>
                </c:pt>
                <c:pt idx="2365">
                  <c:v>3.49946686544844</c:v>
                </c:pt>
                <c:pt idx="2366">
                  <c:v>-1.73342548743571</c:v>
                </c:pt>
                <c:pt idx="2367">
                  <c:v>-2.8836453819099699</c:v>
                </c:pt>
                <c:pt idx="2368">
                  <c:v>2.2941776234087601</c:v>
                </c:pt>
                <c:pt idx="2369">
                  <c:v>-3.1063744425899298</c:v>
                </c:pt>
                <c:pt idx="2370">
                  <c:v>-1.25275069591732</c:v>
                </c:pt>
                <c:pt idx="2371">
                  <c:v>3.6562905002327599</c:v>
                </c:pt>
                <c:pt idx="2372">
                  <c:v>-1.2665641589627501</c:v>
                </c:pt>
                <c:pt idx="2373">
                  <c:v>-3.61837246994211</c:v>
                </c:pt>
                <c:pt idx="2374">
                  <c:v>-0.52695091936081695</c:v>
                </c:pt>
                <c:pt idx="2375">
                  <c:v>-2.8076161829122599</c:v>
                </c:pt>
                <c:pt idx="2376">
                  <c:v>-1.9501027157497901</c:v>
                </c:pt>
                <c:pt idx="2377">
                  <c:v>-0.84167851688631601</c:v>
                </c:pt>
                <c:pt idx="2378">
                  <c:v>-1.88311378501599</c:v>
                </c:pt>
                <c:pt idx="2379">
                  <c:v>-2.1337114734443099</c:v>
                </c:pt>
                <c:pt idx="2380">
                  <c:v>-1.9679757766908801</c:v>
                </c:pt>
                <c:pt idx="2381">
                  <c:v>4.6117613155737498</c:v>
                </c:pt>
                <c:pt idx="2382">
                  <c:v>4.9695642805169404</c:v>
                </c:pt>
                <c:pt idx="2383">
                  <c:v>-0.63967626304099001</c:v>
                </c:pt>
                <c:pt idx="2384">
                  <c:v>-1.32587492497654</c:v>
                </c:pt>
                <c:pt idx="2385">
                  <c:v>3.3276093523913399</c:v>
                </c:pt>
                <c:pt idx="2386">
                  <c:v>-1.86652109240501</c:v>
                </c:pt>
                <c:pt idx="2387">
                  <c:v>-3.52598016325316</c:v>
                </c:pt>
                <c:pt idx="2388">
                  <c:v>3.2366222310330599</c:v>
                </c:pt>
                <c:pt idx="2389">
                  <c:v>2.83253220794183</c:v>
                </c:pt>
                <c:pt idx="2390">
                  <c:v>-4.1479645391117197</c:v>
                </c:pt>
                <c:pt idx="2391">
                  <c:v>-0.58901698945785697</c:v>
                </c:pt>
                <c:pt idx="2392">
                  <c:v>3.59753205405271</c:v>
                </c:pt>
                <c:pt idx="2393">
                  <c:v>-3.6283429228528798</c:v>
                </c:pt>
                <c:pt idx="2394">
                  <c:v>0.166327950547703</c:v>
                </c:pt>
                <c:pt idx="2395">
                  <c:v>0.51125394326964801</c:v>
                </c:pt>
                <c:pt idx="2396">
                  <c:v>3.4217548886543798</c:v>
                </c:pt>
                <c:pt idx="2397">
                  <c:v>2.2313808494643199</c:v>
                </c:pt>
                <c:pt idx="2398">
                  <c:v>-1.11199533095821</c:v>
                </c:pt>
                <c:pt idx="2399">
                  <c:v>-1.6029650317575601</c:v>
                </c:pt>
                <c:pt idx="2400">
                  <c:v>-0.78030268143752002</c:v>
                </c:pt>
                <c:pt idx="2401">
                  <c:v>1.4662626944236301</c:v>
                </c:pt>
                <c:pt idx="2402">
                  <c:v>4.0125070612185798</c:v>
                </c:pt>
                <c:pt idx="2403">
                  <c:v>-2.2686131256858499</c:v>
                </c:pt>
                <c:pt idx="2404">
                  <c:v>-2.1240516170694299</c:v>
                </c:pt>
                <c:pt idx="2405">
                  <c:v>-1.9940885612372401</c:v>
                </c:pt>
                <c:pt idx="2406">
                  <c:v>2.7372816951322498</c:v>
                </c:pt>
                <c:pt idx="2407">
                  <c:v>4.6600261645620202</c:v>
                </c:pt>
                <c:pt idx="2408">
                  <c:v>-1.3454613619836699</c:v>
                </c:pt>
                <c:pt idx="2409">
                  <c:v>0.38534231617484799</c:v>
                </c:pt>
                <c:pt idx="2410">
                  <c:v>2.39882721241346</c:v>
                </c:pt>
                <c:pt idx="2411">
                  <c:v>-1.83514225097628</c:v>
                </c:pt>
                <c:pt idx="2412">
                  <c:v>7.8661320992100894E-2</c:v>
                </c:pt>
                <c:pt idx="2413">
                  <c:v>-4.0592933922883301</c:v>
                </c:pt>
                <c:pt idx="2414">
                  <c:v>-3.7179932020150699</c:v>
                </c:pt>
                <c:pt idx="2415">
                  <c:v>-0.77431560107761399</c:v>
                </c:pt>
                <c:pt idx="2416">
                  <c:v>4.3581191557342303</c:v>
                </c:pt>
                <c:pt idx="2417">
                  <c:v>1.6450820722346799</c:v>
                </c:pt>
                <c:pt idx="2418">
                  <c:v>3.6576219593447599</c:v>
                </c:pt>
                <c:pt idx="2419">
                  <c:v>0.57981427375777495</c:v>
                </c:pt>
                <c:pt idx="2420">
                  <c:v>-3.68232059363933</c:v>
                </c:pt>
                <c:pt idx="2421">
                  <c:v>-1.1714562284594101</c:v>
                </c:pt>
                <c:pt idx="2422">
                  <c:v>-2.1536710875473601</c:v>
                </c:pt>
                <c:pt idx="2423">
                  <c:v>-2.3208375743051701</c:v>
                </c:pt>
                <c:pt idx="2424">
                  <c:v>-1.4944236409051901</c:v>
                </c:pt>
                <c:pt idx="2425">
                  <c:v>-2.1000166868539201</c:v>
                </c:pt>
                <c:pt idx="2426">
                  <c:v>0.70334789863328095</c:v>
                </c:pt>
                <c:pt idx="2427">
                  <c:v>4.0335693227145901</c:v>
                </c:pt>
                <c:pt idx="2428">
                  <c:v>2.9962751545479902</c:v>
                </c:pt>
                <c:pt idx="2429">
                  <c:v>-2.2178361022322601</c:v>
                </c:pt>
                <c:pt idx="2430">
                  <c:v>2.3974059969649701</c:v>
                </c:pt>
                <c:pt idx="2431">
                  <c:v>4.2635842658622298</c:v>
                </c:pt>
                <c:pt idx="2432">
                  <c:v>1.41647430327832</c:v>
                </c:pt>
                <c:pt idx="2433">
                  <c:v>3.3405360956811401</c:v>
                </c:pt>
                <c:pt idx="2434">
                  <c:v>4.0256228956779196</c:v>
                </c:pt>
                <c:pt idx="2435">
                  <c:v>-0.41863109131147302</c:v>
                </c:pt>
                <c:pt idx="2436">
                  <c:v>1.8220666175167</c:v>
                </c:pt>
                <c:pt idx="2437">
                  <c:v>-2.5484556159738299</c:v>
                </c:pt>
                <c:pt idx="2438">
                  <c:v>2.7200498822355899</c:v>
                </c:pt>
                <c:pt idx="2439">
                  <c:v>4.6336132456163801</c:v>
                </c:pt>
                <c:pt idx="2440">
                  <c:v>-1.1938824841375599</c:v>
                </c:pt>
                <c:pt idx="2441">
                  <c:v>-1.25748847547386</c:v>
                </c:pt>
                <c:pt idx="2442">
                  <c:v>-1.8655082558662099</c:v>
                </c:pt>
                <c:pt idx="2443">
                  <c:v>4.1544780354974202</c:v>
                </c:pt>
                <c:pt idx="2444">
                  <c:v>-1.73904844954979</c:v>
                </c:pt>
                <c:pt idx="2445">
                  <c:v>2.64451755228267E-3</c:v>
                </c:pt>
                <c:pt idx="2446">
                  <c:v>-2.4759080922032299</c:v>
                </c:pt>
                <c:pt idx="2447">
                  <c:v>4.0277440598209502</c:v>
                </c:pt>
                <c:pt idx="2448">
                  <c:v>-4.3424998191490998</c:v>
                </c:pt>
                <c:pt idx="2449">
                  <c:v>3.5885223581295902</c:v>
                </c:pt>
                <c:pt idx="2450">
                  <c:v>3.4074157675755501</c:v>
                </c:pt>
                <c:pt idx="2451">
                  <c:v>-1.3059542731218201</c:v>
                </c:pt>
                <c:pt idx="2452">
                  <c:v>-2.8010672170030402</c:v>
                </c:pt>
                <c:pt idx="2453">
                  <c:v>-0.29478924944510299</c:v>
                </c:pt>
                <c:pt idx="2454">
                  <c:v>-2.84382746929179</c:v>
                </c:pt>
                <c:pt idx="2455">
                  <c:v>3.8964977413611401</c:v>
                </c:pt>
                <c:pt idx="2456">
                  <c:v>-2.10963581824935</c:v>
                </c:pt>
                <c:pt idx="2457">
                  <c:v>-1.34240481130994</c:v>
                </c:pt>
                <c:pt idx="2458">
                  <c:v>-3.61976586325558</c:v>
                </c:pt>
                <c:pt idx="2459">
                  <c:v>-1.9413710306069101</c:v>
                </c:pt>
                <c:pt idx="2460">
                  <c:v>0.48785963822534101</c:v>
                </c:pt>
                <c:pt idx="2461">
                  <c:v>5.1546335905605698</c:v>
                </c:pt>
                <c:pt idx="2462">
                  <c:v>-0.56287202868096498</c:v>
                </c:pt>
                <c:pt idx="2463">
                  <c:v>-1.2831919711789499</c:v>
                </c:pt>
                <c:pt idx="2464">
                  <c:v>-3.5013967610505099</c:v>
                </c:pt>
                <c:pt idx="2465">
                  <c:v>-3.3270334929157102</c:v>
                </c:pt>
                <c:pt idx="2466">
                  <c:v>2.9542383632184999</c:v>
                </c:pt>
                <c:pt idx="2467">
                  <c:v>4.4662846147708297</c:v>
                </c:pt>
                <c:pt idx="2468">
                  <c:v>2.5169313894690199E-2</c:v>
                </c:pt>
                <c:pt idx="2469">
                  <c:v>-3.3196054171132299</c:v>
                </c:pt>
                <c:pt idx="2470">
                  <c:v>-9.3178459676452802E-2</c:v>
                </c:pt>
                <c:pt idx="2471">
                  <c:v>-1.41949219530186</c:v>
                </c:pt>
                <c:pt idx="2472">
                  <c:v>-2.3141822221403299</c:v>
                </c:pt>
                <c:pt idx="2473">
                  <c:v>4.6093917576619701</c:v>
                </c:pt>
                <c:pt idx="2474">
                  <c:v>-1.37959342563696</c:v>
                </c:pt>
                <c:pt idx="2475">
                  <c:v>-2.9643255853405099</c:v>
                </c:pt>
                <c:pt idx="2476">
                  <c:v>0.82610780764833003</c:v>
                </c:pt>
                <c:pt idx="2477">
                  <c:v>-2.41246947603761</c:v>
                </c:pt>
                <c:pt idx="2478">
                  <c:v>-0.85777978648512898</c:v>
                </c:pt>
                <c:pt idx="2479">
                  <c:v>-3.5580688709752901</c:v>
                </c:pt>
                <c:pt idx="2480">
                  <c:v>-1.63661810071198</c:v>
                </c:pt>
                <c:pt idx="2481">
                  <c:v>1.43794485787088</c:v>
                </c:pt>
                <c:pt idx="2482">
                  <c:v>-1.8435591184268201</c:v>
                </c:pt>
                <c:pt idx="2483">
                  <c:v>3.1914094177265602</c:v>
                </c:pt>
                <c:pt idx="2484">
                  <c:v>0.61332992042757395</c:v>
                </c:pt>
                <c:pt idx="2485">
                  <c:v>1.37005913692766</c:v>
                </c:pt>
                <c:pt idx="2486">
                  <c:v>4.7605575910754601</c:v>
                </c:pt>
                <c:pt idx="2487">
                  <c:v>4.1221761425693799</c:v>
                </c:pt>
                <c:pt idx="2488">
                  <c:v>-0.38363267556407199</c:v>
                </c:pt>
                <c:pt idx="2489">
                  <c:v>-1.54428267048215</c:v>
                </c:pt>
                <c:pt idx="2490">
                  <c:v>-2.8526765008510302</c:v>
                </c:pt>
                <c:pt idx="2491">
                  <c:v>1.04075656477353</c:v>
                </c:pt>
                <c:pt idx="2492">
                  <c:v>0.32258032548988702</c:v>
                </c:pt>
                <c:pt idx="2493">
                  <c:v>2.99094210733471</c:v>
                </c:pt>
                <c:pt idx="2494">
                  <c:v>-4.1570752649795697</c:v>
                </c:pt>
                <c:pt idx="2495">
                  <c:v>1.4227415574984601</c:v>
                </c:pt>
                <c:pt idx="2496">
                  <c:v>-2.0693714510945802</c:v>
                </c:pt>
                <c:pt idx="2497">
                  <c:v>0.47480234631055301</c:v>
                </c:pt>
                <c:pt idx="2498">
                  <c:v>-0.26464105121544101</c:v>
                </c:pt>
                <c:pt idx="2499">
                  <c:v>0.39238139878193801</c:v>
                </c:pt>
                <c:pt idx="2500">
                  <c:v>3.2052372698635399</c:v>
                </c:pt>
                <c:pt idx="2501">
                  <c:v>5.24937967300251</c:v>
                </c:pt>
                <c:pt idx="2502">
                  <c:v>1.4730274259292599</c:v>
                </c:pt>
                <c:pt idx="2503">
                  <c:v>-1.11493309402662</c:v>
                </c:pt>
                <c:pt idx="2504">
                  <c:v>4.3112904954022797</c:v>
                </c:pt>
                <c:pt idx="2505">
                  <c:v>-1.70212018643221</c:v>
                </c:pt>
                <c:pt idx="2506">
                  <c:v>3.8961419550473702</c:v>
                </c:pt>
                <c:pt idx="2507">
                  <c:v>3.8973766305483002</c:v>
                </c:pt>
                <c:pt idx="2508">
                  <c:v>3.47102868386354</c:v>
                </c:pt>
                <c:pt idx="2509">
                  <c:v>0.948098600832747</c:v>
                </c:pt>
                <c:pt idx="2510">
                  <c:v>-1.13546482735374</c:v>
                </c:pt>
                <c:pt idx="2511">
                  <c:v>-3.0184686224758202</c:v>
                </c:pt>
                <c:pt idx="2512">
                  <c:v>-1.68158890368617</c:v>
                </c:pt>
                <c:pt idx="2513">
                  <c:v>0.68573721786803099</c:v>
                </c:pt>
                <c:pt idx="2514">
                  <c:v>-1.6532157843297599</c:v>
                </c:pt>
                <c:pt idx="2515">
                  <c:v>-0.13859203751945801</c:v>
                </c:pt>
                <c:pt idx="2516">
                  <c:v>-0.78384900603328</c:v>
                </c:pt>
                <c:pt idx="2517">
                  <c:v>2.5667180613501399</c:v>
                </c:pt>
                <c:pt idx="2518">
                  <c:v>2.6501223209571898</c:v>
                </c:pt>
                <c:pt idx="2519">
                  <c:v>-3.6067699433626501</c:v>
                </c:pt>
                <c:pt idx="2520">
                  <c:v>4.97550684188014</c:v>
                </c:pt>
                <c:pt idx="2521">
                  <c:v>-1.89345131000544</c:v>
                </c:pt>
                <c:pt idx="2522">
                  <c:v>1.7361839422774401</c:v>
                </c:pt>
                <c:pt idx="2523">
                  <c:v>-1.4357870692954899</c:v>
                </c:pt>
                <c:pt idx="2524">
                  <c:v>-1.3203705553003</c:v>
                </c:pt>
                <c:pt idx="2525">
                  <c:v>3.5467238559888101</c:v>
                </c:pt>
                <c:pt idx="2526">
                  <c:v>3.2260927122718699</c:v>
                </c:pt>
                <c:pt idx="2527">
                  <c:v>3.5986330804020801</c:v>
                </c:pt>
                <c:pt idx="2528">
                  <c:v>-1.81703173801345</c:v>
                </c:pt>
                <c:pt idx="2529">
                  <c:v>1.00733496559181</c:v>
                </c:pt>
                <c:pt idx="2530">
                  <c:v>-2.8185274890138698</c:v>
                </c:pt>
                <c:pt idx="2531">
                  <c:v>1.9989580200650101</c:v>
                </c:pt>
                <c:pt idx="2532">
                  <c:v>-0.53846418012555997</c:v>
                </c:pt>
                <c:pt idx="2533">
                  <c:v>-1.60648977436327</c:v>
                </c:pt>
                <c:pt idx="2534">
                  <c:v>-0.67128122160338499</c:v>
                </c:pt>
                <c:pt idx="2535">
                  <c:v>0.21720316628060399</c:v>
                </c:pt>
                <c:pt idx="2536">
                  <c:v>1.6635228206538399</c:v>
                </c:pt>
                <c:pt idx="2537">
                  <c:v>3.21678229903348</c:v>
                </c:pt>
                <c:pt idx="2538">
                  <c:v>0.86885229118902196</c:v>
                </c:pt>
                <c:pt idx="2539">
                  <c:v>-1.05693686241606</c:v>
                </c:pt>
                <c:pt idx="2540">
                  <c:v>0.44799543862376601</c:v>
                </c:pt>
                <c:pt idx="2541">
                  <c:v>2.37960309639154</c:v>
                </c:pt>
                <c:pt idx="2542">
                  <c:v>-2.0100618040276301</c:v>
                </c:pt>
                <c:pt idx="2543">
                  <c:v>1.6633108651139501</c:v>
                </c:pt>
                <c:pt idx="2544">
                  <c:v>-3.1165782303869101</c:v>
                </c:pt>
                <c:pt idx="2545">
                  <c:v>-3.39659773188311</c:v>
                </c:pt>
                <c:pt idx="2546">
                  <c:v>3.4913406182640299</c:v>
                </c:pt>
                <c:pt idx="2547">
                  <c:v>-4.1545690327322902</c:v>
                </c:pt>
                <c:pt idx="2548">
                  <c:v>1.4308854724914399</c:v>
                </c:pt>
                <c:pt idx="2549">
                  <c:v>-1.8863316816048401</c:v>
                </c:pt>
                <c:pt idx="2550">
                  <c:v>-0.42177396384482702</c:v>
                </c:pt>
                <c:pt idx="2551">
                  <c:v>2.8316749097965799</c:v>
                </c:pt>
                <c:pt idx="2552">
                  <c:v>-3.6215766199248001</c:v>
                </c:pt>
                <c:pt idx="2553">
                  <c:v>-3.7438423981817901</c:v>
                </c:pt>
                <c:pt idx="2554">
                  <c:v>-2.8808570977891401</c:v>
                </c:pt>
                <c:pt idx="2555">
                  <c:v>2.41216294714715</c:v>
                </c:pt>
                <c:pt idx="2556">
                  <c:v>1.0013131763201899</c:v>
                </c:pt>
                <c:pt idx="2557">
                  <c:v>1.0608633448312299</c:v>
                </c:pt>
                <c:pt idx="2558">
                  <c:v>4.3650047030697303</c:v>
                </c:pt>
                <c:pt idx="2559">
                  <c:v>-0.89311385664589904</c:v>
                </c:pt>
                <c:pt idx="2560">
                  <c:v>0.280594051441172</c:v>
                </c:pt>
                <c:pt idx="2561">
                  <c:v>-1.6343014907701401</c:v>
                </c:pt>
                <c:pt idx="2562">
                  <c:v>1.7700499732803801</c:v>
                </c:pt>
                <c:pt idx="2563">
                  <c:v>-1.90253814220479</c:v>
                </c:pt>
                <c:pt idx="2564">
                  <c:v>-1.1646992573327299</c:v>
                </c:pt>
                <c:pt idx="2565">
                  <c:v>-1.0469830577175601</c:v>
                </c:pt>
                <c:pt idx="2566">
                  <c:v>-3.9725466701863001</c:v>
                </c:pt>
                <c:pt idx="2567">
                  <c:v>2.39368127063516</c:v>
                </c:pt>
                <c:pt idx="2568">
                  <c:v>-3.66213470274249</c:v>
                </c:pt>
                <c:pt idx="2569">
                  <c:v>1.0156763078378501E-2</c:v>
                </c:pt>
                <c:pt idx="2570">
                  <c:v>-3.0016751371822301</c:v>
                </c:pt>
                <c:pt idx="2571">
                  <c:v>2.1721014515474901</c:v>
                </c:pt>
                <c:pt idx="2572">
                  <c:v>-1.53110681173156</c:v>
                </c:pt>
                <c:pt idx="2573">
                  <c:v>-1.91985834407987</c:v>
                </c:pt>
                <c:pt idx="2574">
                  <c:v>-2.8992543884386102</c:v>
                </c:pt>
                <c:pt idx="2575">
                  <c:v>-2.9264448932566598</c:v>
                </c:pt>
                <c:pt idx="2576">
                  <c:v>-3.0606713691764398</c:v>
                </c:pt>
                <c:pt idx="2577">
                  <c:v>-4.0602701385701199</c:v>
                </c:pt>
                <c:pt idx="2578">
                  <c:v>-2.74169189418161</c:v>
                </c:pt>
                <c:pt idx="2579">
                  <c:v>2.8062703794204502</c:v>
                </c:pt>
                <c:pt idx="2580">
                  <c:v>-2.6732968423877201</c:v>
                </c:pt>
                <c:pt idx="2581">
                  <c:v>-1.3457465306123899</c:v>
                </c:pt>
                <c:pt idx="2582">
                  <c:v>-1.4004424550851799</c:v>
                </c:pt>
                <c:pt idx="2583">
                  <c:v>1.7347122662950201</c:v>
                </c:pt>
                <c:pt idx="2584">
                  <c:v>0.46110084979131499</c:v>
                </c:pt>
                <c:pt idx="2585">
                  <c:v>-1.3167577001683799</c:v>
                </c:pt>
                <c:pt idx="2586">
                  <c:v>0.99914523669192801</c:v>
                </c:pt>
                <c:pt idx="2587">
                  <c:v>2.3569024988621599</c:v>
                </c:pt>
                <c:pt idx="2588">
                  <c:v>-1.1368870412066301</c:v>
                </c:pt>
                <c:pt idx="2589">
                  <c:v>-6.7245485589086704E-2</c:v>
                </c:pt>
                <c:pt idx="2590">
                  <c:v>-1.07453068294017</c:v>
                </c:pt>
                <c:pt idx="2591">
                  <c:v>-2.5623044348333499</c:v>
                </c:pt>
                <c:pt idx="2592">
                  <c:v>-1.7402288550863301</c:v>
                </c:pt>
                <c:pt idx="2593">
                  <c:v>4.21655880958044</c:v>
                </c:pt>
                <c:pt idx="2594">
                  <c:v>0.49007346314618599</c:v>
                </c:pt>
                <c:pt idx="2595">
                  <c:v>0.29244476183395401</c:v>
                </c:pt>
                <c:pt idx="2596">
                  <c:v>-2.8685582186747198</c:v>
                </c:pt>
                <c:pt idx="2597">
                  <c:v>3.9965915969047798</c:v>
                </c:pt>
                <c:pt idx="2598">
                  <c:v>-1.77191038371564</c:v>
                </c:pt>
                <c:pt idx="2599">
                  <c:v>-2.3592391755856799</c:v>
                </c:pt>
                <c:pt idx="2600">
                  <c:v>-0.56649174237434796</c:v>
                </c:pt>
                <c:pt idx="2601">
                  <c:v>-1.3917872606494199</c:v>
                </c:pt>
                <c:pt idx="2602">
                  <c:v>3.3160163258717699</c:v>
                </c:pt>
                <c:pt idx="2603">
                  <c:v>3.7160305070590298</c:v>
                </c:pt>
                <c:pt idx="2604">
                  <c:v>-1.9093714419566299</c:v>
                </c:pt>
                <c:pt idx="2605">
                  <c:v>0.81917824122187999</c:v>
                </c:pt>
                <c:pt idx="2606">
                  <c:v>2.32013215657163</c:v>
                </c:pt>
                <c:pt idx="2607">
                  <c:v>1.4391557673100299</c:v>
                </c:pt>
                <c:pt idx="2608">
                  <c:v>3.5567627190358202</c:v>
                </c:pt>
                <c:pt idx="2609">
                  <c:v>1.8299462746105499</c:v>
                </c:pt>
                <c:pt idx="2610">
                  <c:v>1.28189500694847</c:v>
                </c:pt>
                <c:pt idx="2611">
                  <c:v>-4.02164752743231</c:v>
                </c:pt>
                <c:pt idx="2612">
                  <c:v>1.4980653978057401</c:v>
                </c:pt>
                <c:pt idx="2613">
                  <c:v>2.3210397255399999</c:v>
                </c:pt>
                <c:pt idx="2614">
                  <c:v>1.17005154706411</c:v>
                </c:pt>
                <c:pt idx="2615">
                  <c:v>-0.52765164562753797</c:v>
                </c:pt>
                <c:pt idx="2616">
                  <c:v>-2.6618051558336302</c:v>
                </c:pt>
                <c:pt idx="2617">
                  <c:v>4.0202472893312198</c:v>
                </c:pt>
                <c:pt idx="2618">
                  <c:v>5.2665151701825401</c:v>
                </c:pt>
                <c:pt idx="2619">
                  <c:v>-1.3622617278895599</c:v>
                </c:pt>
                <c:pt idx="2620">
                  <c:v>-3.08173778933031</c:v>
                </c:pt>
                <c:pt idx="2621">
                  <c:v>5.1066410525121704</c:v>
                </c:pt>
                <c:pt idx="2622">
                  <c:v>1.33055730341968</c:v>
                </c:pt>
                <c:pt idx="2623">
                  <c:v>-1.8214794671168999</c:v>
                </c:pt>
                <c:pt idx="2624">
                  <c:v>4.7056878619926099</c:v>
                </c:pt>
                <c:pt idx="2625">
                  <c:v>-2.7157790005795399</c:v>
                </c:pt>
                <c:pt idx="2626">
                  <c:v>-1.8642911118694701</c:v>
                </c:pt>
                <c:pt idx="2627">
                  <c:v>-2.0490939119387899</c:v>
                </c:pt>
                <c:pt idx="2628">
                  <c:v>-1.5589373441574199</c:v>
                </c:pt>
                <c:pt idx="2629">
                  <c:v>-2.27859177083511</c:v>
                </c:pt>
                <c:pt idx="2630">
                  <c:v>1.50103486524151</c:v>
                </c:pt>
                <c:pt idx="2631">
                  <c:v>-1.4650876757672699</c:v>
                </c:pt>
                <c:pt idx="2632">
                  <c:v>4.4125094279615604</c:v>
                </c:pt>
                <c:pt idx="2633">
                  <c:v>-2.7726899763895201</c:v>
                </c:pt>
                <c:pt idx="2634">
                  <c:v>3.7352509633372302</c:v>
                </c:pt>
                <c:pt idx="2635">
                  <c:v>5.2359781161531096</c:v>
                </c:pt>
                <c:pt idx="2636">
                  <c:v>0.33436231538477101</c:v>
                </c:pt>
                <c:pt idx="2637">
                  <c:v>-0.73087574272659706</c:v>
                </c:pt>
                <c:pt idx="2638">
                  <c:v>1.80904380755103</c:v>
                </c:pt>
                <c:pt idx="2639">
                  <c:v>-2.0096478525937802</c:v>
                </c:pt>
                <c:pt idx="2640">
                  <c:v>-1.4037962079259501</c:v>
                </c:pt>
                <c:pt idx="2641">
                  <c:v>-0.48286794505585001</c:v>
                </c:pt>
                <c:pt idx="2642">
                  <c:v>-1.2894105685445101</c:v>
                </c:pt>
                <c:pt idx="2643">
                  <c:v>-1.1723071741726301</c:v>
                </c:pt>
                <c:pt idx="2644">
                  <c:v>4.0926674711942201</c:v>
                </c:pt>
                <c:pt idx="2645">
                  <c:v>0.388459037181281</c:v>
                </c:pt>
                <c:pt idx="2646">
                  <c:v>-5.2970874816434801</c:v>
                </c:pt>
                <c:pt idx="2647">
                  <c:v>3.0505414774433901</c:v>
                </c:pt>
                <c:pt idx="2648">
                  <c:v>-2.55036590408326</c:v>
                </c:pt>
                <c:pt idx="2649">
                  <c:v>1.63185068932606</c:v>
                </c:pt>
                <c:pt idx="2650">
                  <c:v>-2.1364677666595</c:v>
                </c:pt>
                <c:pt idx="2651">
                  <c:v>-0.36525285321088202</c:v>
                </c:pt>
                <c:pt idx="2652">
                  <c:v>5.06291159687167</c:v>
                </c:pt>
                <c:pt idx="2653">
                  <c:v>3.3795230048437599</c:v>
                </c:pt>
                <c:pt idx="2654">
                  <c:v>4.76019171712176</c:v>
                </c:pt>
                <c:pt idx="2655">
                  <c:v>0.294162826324322</c:v>
                </c:pt>
                <c:pt idx="2656">
                  <c:v>-1.26530560331594</c:v>
                </c:pt>
                <c:pt idx="2657">
                  <c:v>-2.57704951179007</c:v>
                </c:pt>
                <c:pt idx="2658">
                  <c:v>-2.1661506984287402</c:v>
                </c:pt>
                <c:pt idx="2659">
                  <c:v>5.1637096670663603</c:v>
                </c:pt>
                <c:pt idx="2660">
                  <c:v>-1.8348158878843399</c:v>
                </c:pt>
                <c:pt idx="2661">
                  <c:v>2.3734558836501298</c:v>
                </c:pt>
                <c:pt idx="2662">
                  <c:v>1.59083751372299</c:v>
                </c:pt>
                <c:pt idx="2663">
                  <c:v>-0.30184697054273701</c:v>
                </c:pt>
                <c:pt idx="2664">
                  <c:v>-3.2570394774574201</c:v>
                </c:pt>
                <c:pt idx="2665">
                  <c:v>1.9206244043215399</c:v>
                </c:pt>
                <c:pt idx="2666">
                  <c:v>5.6673515720065604</c:v>
                </c:pt>
                <c:pt idx="2667">
                  <c:v>0.218687990718782</c:v>
                </c:pt>
                <c:pt idx="2668">
                  <c:v>1.6676105092789699</c:v>
                </c:pt>
                <c:pt idx="2669">
                  <c:v>-1.6746376804602301</c:v>
                </c:pt>
                <c:pt idx="2670">
                  <c:v>-0.63360506198062905</c:v>
                </c:pt>
                <c:pt idx="2671">
                  <c:v>3.4883205715066201</c:v>
                </c:pt>
                <c:pt idx="2672">
                  <c:v>-2.01453206106686</c:v>
                </c:pt>
                <c:pt idx="2673">
                  <c:v>3.0123444966881299</c:v>
                </c:pt>
                <c:pt idx="2674">
                  <c:v>-4.8516676396994196</c:v>
                </c:pt>
                <c:pt idx="2675">
                  <c:v>0.92884048726166601</c:v>
                </c:pt>
                <c:pt idx="2676">
                  <c:v>-1.6367793392977199</c:v>
                </c:pt>
                <c:pt idx="2677">
                  <c:v>1.7067365386929001</c:v>
                </c:pt>
                <c:pt idx="2678">
                  <c:v>2.9711704769173899</c:v>
                </c:pt>
                <c:pt idx="2679">
                  <c:v>-2.6972665381382499</c:v>
                </c:pt>
                <c:pt idx="2680">
                  <c:v>4.9928916826663601</c:v>
                </c:pt>
                <c:pt idx="2681">
                  <c:v>1.3143516137078</c:v>
                </c:pt>
                <c:pt idx="2682">
                  <c:v>0.49772264750830397</c:v>
                </c:pt>
                <c:pt idx="2683">
                  <c:v>-4.1809144679258496</c:v>
                </c:pt>
                <c:pt idx="2684">
                  <c:v>-4.4854362574252598</c:v>
                </c:pt>
                <c:pt idx="2685">
                  <c:v>1.78408062794206</c:v>
                </c:pt>
                <c:pt idx="2686">
                  <c:v>-0.71816912585707604</c:v>
                </c:pt>
                <c:pt idx="2687">
                  <c:v>-3.6139698699896199</c:v>
                </c:pt>
                <c:pt idx="2688">
                  <c:v>0.58281331756755494</c:v>
                </c:pt>
                <c:pt idx="2689">
                  <c:v>2.4313221925680901</c:v>
                </c:pt>
                <c:pt idx="2690">
                  <c:v>-3.1188613397962399</c:v>
                </c:pt>
                <c:pt idx="2691">
                  <c:v>-2.5662378187715902</c:v>
                </c:pt>
                <c:pt idx="2692">
                  <c:v>-3.18852243474841</c:v>
                </c:pt>
                <c:pt idx="2693">
                  <c:v>-1.7981561152925101</c:v>
                </c:pt>
                <c:pt idx="2694">
                  <c:v>4.0889517642992104</c:v>
                </c:pt>
                <c:pt idx="2695">
                  <c:v>-1.5042743086789501</c:v>
                </c:pt>
                <c:pt idx="2696">
                  <c:v>-1.73382123204943</c:v>
                </c:pt>
                <c:pt idx="2697">
                  <c:v>2.9147198737393301</c:v>
                </c:pt>
                <c:pt idx="2698">
                  <c:v>1.6813822520996</c:v>
                </c:pt>
                <c:pt idx="2699">
                  <c:v>-2.0255774466868601</c:v>
                </c:pt>
                <c:pt idx="2700">
                  <c:v>0.25841118419794401</c:v>
                </c:pt>
                <c:pt idx="2701">
                  <c:v>-1.15272931051167</c:v>
                </c:pt>
                <c:pt idx="2702">
                  <c:v>-3.3643605850732201</c:v>
                </c:pt>
                <c:pt idx="2703">
                  <c:v>1.0579342509410199</c:v>
                </c:pt>
                <c:pt idx="2704">
                  <c:v>-3.2144026482153301</c:v>
                </c:pt>
                <c:pt idx="2705">
                  <c:v>-2.1411606185219698</c:v>
                </c:pt>
                <c:pt idx="2706">
                  <c:v>-0.12970929418417701</c:v>
                </c:pt>
                <c:pt idx="2707">
                  <c:v>-2.7114681394515401</c:v>
                </c:pt>
                <c:pt idx="2708">
                  <c:v>-1.73748080280775</c:v>
                </c:pt>
                <c:pt idx="2709">
                  <c:v>0.66866229260895604</c:v>
                </c:pt>
                <c:pt idx="2710">
                  <c:v>4.8836409866333996</c:v>
                </c:pt>
                <c:pt idx="2711">
                  <c:v>-3.04710051724068</c:v>
                </c:pt>
                <c:pt idx="2712">
                  <c:v>-2.186504709741</c:v>
                </c:pt>
                <c:pt idx="2713">
                  <c:v>3.5997188838862799</c:v>
                </c:pt>
                <c:pt idx="2714">
                  <c:v>-1.02722335140386</c:v>
                </c:pt>
                <c:pt idx="2715">
                  <c:v>1.65154597897028</c:v>
                </c:pt>
                <c:pt idx="2716">
                  <c:v>0.75886077569631605</c:v>
                </c:pt>
                <c:pt idx="2717">
                  <c:v>5.4904437751009096</c:v>
                </c:pt>
                <c:pt idx="2718">
                  <c:v>0.52589303121536801</c:v>
                </c:pt>
                <c:pt idx="2719">
                  <c:v>4.2789527545634698</c:v>
                </c:pt>
                <c:pt idx="2720">
                  <c:v>0.48250502200138101</c:v>
                </c:pt>
                <c:pt idx="2721">
                  <c:v>-0.14250394014000101</c:v>
                </c:pt>
                <c:pt idx="2722">
                  <c:v>-3.00305263595863</c:v>
                </c:pt>
                <c:pt idx="2723">
                  <c:v>-1.46966670304633</c:v>
                </c:pt>
                <c:pt idx="2724">
                  <c:v>-1.1606096439032501</c:v>
                </c:pt>
                <c:pt idx="2725">
                  <c:v>3.5353777673282498</c:v>
                </c:pt>
                <c:pt idx="2726">
                  <c:v>1.6107652927571801</c:v>
                </c:pt>
                <c:pt idx="2727">
                  <c:v>-1.7354547753468901</c:v>
                </c:pt>
                <c:pt idx="2728">
                  <c:v>-0.49273857170104801</c:v>
                </c:pt>
                <c:pt idx="2729">
                  <c:v>-2.6382061644874799</c:v>
                </c:pt>
                <c:pt idx="2730">
                  <c:v>-1.9959975549856801</c:v>
                </c:pt>
                <c:pt idx="2731">
                  <c:v>-2.34131671853131</c:v>
                </c:pt>
                <c:pt idx="2732">
                  <c:v>3.8621814803331098</c:v>
                </c:pt>
                <c:pt idx="2733">
                  <c:v>4.2071632656985596</c:v>
                </c:pt>
                <c:pt idx="2734">
                  <c:v>-2.1419746925830498</c:v>
                </c:pt>
                <c:pt idx="2735">
                  <c:v>-0.56850532894604999</c:v>
                </c:pt>
                <c:pt idx="2736">
                  <c:v>-0.21010260341305101</c:v>
                </c:pt>
                <c:pt idx="2737">
                  <c:v>-0.86095520924253099</c:v>
                </c:pt>
                <c:pt idx="2738">
                  <c:v>-1.8071507572744201</c:v>
                </c:pt>
                <c:pt idx="2739">
                  <c:v>-0.37838960878511102</c:v>
                </c:pt>
                <c:pt idx="2740">
                  <c:v>-2.2279045049750299</c:v>
                </c:pt>
                <c:pt idx="2741">
                  <c:v>-0.177487949258536</c:v>
                </c:pt>
                <c:pt idx="2742">
                  <c:v>-3.3951225514316898</c:v>
                </c:pt>
                <c:pt idx="2743">
                  <c:v>4.7423218190180201</c:v>
                </c:pt>
                <c:pt idx="2744">
                  <c:v>2.9229117112014199E-2</c:v>
                </c:pt>
                <c:pt idx="2745">
                  <c:v>-3.7069940937369199</c:v>
                </c:pt>
                <c:pt idx="2746">
                  <c:v>-1.3023663857847401</c:v>
                </c:pt>
                <c:pt idx="2747">
                  <c:v>3.3481994256007801</c:v>
                </c:pt>
                <c:pt idx="2748">
                  <c:v>-1.8017586701107899</c:v>
                </c:pt>
                <c:pt idx="2749">
                  <c:v>-1.21251155726057</c:v>
                </c:pt>
                <c:pt idx="2750">
                  <c:v>5.0171977474743201</c:v>
                </c:pt>
                <c:pt idx="2751">
                  <c:v>0.44775600161104001</c:v>
                </c:pt>
                <c:pt idx="2752">
                  <c:v>-2.3075539978132</c:v>
                </c:pt>
                <c:pt idx="2753">
                  <c:v>4.6670585300109604</c:v>
                </c:pt>
                <c:pt idx="2754">
                  <c:v>-2.9878123714935398</c:v>
                </c:pt>
                <c:pt idx="2755">
                  <c:v>5.5967304732338796</c:v>
                </c:pt>
                <c:pt idx="2756">
                  <c:v>1.9505683624438399</c:v>
                </c:pt>
                <c:pt idx="2757">
                  <c:v>-3.4470402274363199</c:v>
                </c:pt>
                <c:pt idx="2758">
                  <c:v>-1.14568458344112</c:v>
                </c:pt>
                <c:pt idx="2759">
                  <c:v>0.56282388489175506</c:v>
                </c:pt>
                <c:pt idx="2760">
                  <c:v>-1.49356301057882</c:v>
                </c:pt>
                <c:pt idx="2761">
                  <c:v>-2.22647973719554</c:v>
                </c:pt>
                <c:pt idx="2762">
                  <c:v>-3.49794627861856</c:v>
                </c:pt>
                <c:pt idx="2763">
                  <c:v>-1.0956964016476201</c:v>
                </c:pt>
                <c:pt idx="2764">
                  <c:v>-3.2352621257746002</c:v>
                </c:pt>
                <c:pt idx="2765">
                  <c:v>-6.4403817688285001E-2</c:v>
                </c:pt>
                <c:pt idx="2766">
                  <c:v>3.40940897823323</c:v>
                </c:pt>
                <c:pt idx="2767">
                  <c:v>1.34444777533626</c:v>
                </c:pt>
                <c:pt idx="2768">
                  <c:v>1.02565196374981</c:v>
                </c:pt>
                <c:pt idx="2769">
                  <c:v>-2.91190510234502</c:v>
                </c:pt>
                <c:pt idx="2770">
                  <c:v>4.3567341809957396</c:v>
                </c:pt>
                <c:pt idx="2771">
                  <c:v>4.3254631555168404</c:v>
                </c:pt>
                <c:pt idx="2772">
                  <c:v>2.7482965260803298</c:v>
                </c:pt>
                <c:pt idx="2773">
                  <c:v>2.91866150195575</c:v>
                </c:pt>
                <c:pt idx="2774">
                  <c:v>-2.7406211407199099</c:v>
                </c:pt>
                <c:pt idx="2775">
                  <c:v>2.0767103857996698</c:v>
                </c:pt>
                <c:pt idx="2776">
                  <c:v>-0.54320110679100797</c:v>
                </c:pt>
                <c:pt idx="2777">
                  <c:v>0.15122182220206001</c:v>
                </c:pt>
                <c:pt idx="2778">
                  <c:v>-2.7838069976126398</c:v>
                </c:pt>
                <c:pt idx="2779">
                  <c:v>2.7571644809430298</c:v>
                </c:pt>
                <c:pt idx="2780">
                  <c:v>-6.2381751305443801E-2</c:v>
                </c:pt>
                <c:pt idx="2781">
                  <c:v>-3.5604665681768801</c:v>
                </c:pt>
                <c:pt idx="2782">
                  <c:v>-1.6957135192252499</c:v>
                </c:pt>
                <c:pt idx="2783">
                  <c:v>4.2618132587600703</c:v>
                </c:pt>
                <c:pt idx="2784">
                  <c:v>-2.9909769122822798</c:v>
                </c:pt>
                <c:pt idx="2785">
                  <c:v>-4.9738720825764604</c:v>
                </c:pt>
                <c:pt idx="2786">
                  <c:v>-3.32478442028426</c:v>
                </c:pt>
                <c:pt idx="2787">
                  <c:v>3.0224701020224898</c:v>
                </c:pt>
                <c:pt idx="2788">
                  <c:v>4.3932654211594704</c:v>
                </c:pt>
                <c:pt idx="2789">
                  <c:v>-1.81033412849403</c:v>
                </c:pt>
                <c:pt idx="2790">
                  <c:v>2.7302949864878898</c:v>
                </c:pt>
                <c:pt idx="2791">
                  <c:v>-2.1374873927281102</c:v>
                </c:pt>
                <c:pt idx="2792">
                  <c:v>-0.78492881082493604</c:v>
                </c:pt>
                <c:pt idx="2793">
                  <c:v>-1.5142026437121101</c:v>
                </c:pt>
                <c:pt idx="2794">
                  <c:v>-1.46663952546751</c:v>
                </c:pt>
                <c:pt idx="2795">
                  <c:v>-3.4183348415482602</c:v>
                </c:pt>
                <c:pt idx="2796">
                  <c:v>-3.8138437955274598</c:v>
                </c:pt>
                <c:pt idx="2797">
                  <c:v>3.4447532571911599</c:v>
                </c:pt>
                <c:pt idx="2798">
                  <c:v>1.2456328810281301</c:v>
                </c:pt>
                <c:pt idx="2799">
                  <c:v>3.64184224971447</c:v>
                </c:pt>
                <c:pt idx="2800">
                  <c:v>-2.00631965294833</c:v>
                </c:pt>
                <c:pt idx="2801">
                  <c:v>3.8425715080751801</c:v>
                </c:pt>
                <c:pt idx="2802">
                  <c:v>-2.8608358731335</c:v>
                </c:pt>
                <c:pt idx="2803">
                  <c:v>-2.6422307878906</c:v>
                </c:pt>
                <c:pt idx="2804">
                  <c:v>-3.39323003249695</c:v>
                </c:pt>
                <c:pt idx="2805">
                  <c:v>-1.9370018977863599</c:v>
                </c:pt>
                <c:pt idx="2806">
                  <c:v>-0.72873860587875705</c:v>
                </c:pt>
                <c:pt idx="2807">
                  <c:v>-2.7591633292888198</c:v>
                </c:pt>
                <c:pt idx="2808">
                  <c:v>-2.2347167627300499</c:v>
                </c:pt>
                <c:pt idx="2809">
                  <c:v>-0.50499168345946499</c:v>
                </c:pt>
                <c:pt idx="2810">
                  <c:v>3.2287625067360501</c:v>
                </c:pt>
                <c:pt idx="2811">
                  <c:v>3.6382357988832199</c:v>
                </c:pt>
                <c:pt idx="2812">
                  <c:v>3.2734625664349499</c:v>
                </c:pt>
                <c:pt idx="2813">
                  <c:v>0.95020355604342199</c:v>
                </c:pt>
                <c:pt idx="2814">
                  <c:v>-1.6803608948912501</c:v>
                </c:pt>
                <c:pt idx="2815">
                  <c:v>0.95406968585193197</c:v>
                </c:pt>
                <c:pt idx="2816">
                  <c:v>-3.7591504190399201</c:v>
                </c:pt>
                <c:pt idx="2817">
                  <c:v>-2.30458270819158</c:v>
                </c:pt>
                <c:pt idx="2818">
                  <c:v>-2.15929118374582</c:v>
                </c:pt>
                <c:pt idx="2819">
                  <c:v>-0.81494409677495205</c:v>
                </c:pt>
                <c:pt idx="2820">
                  <c:v>1.0869851602131999</c:v>
                </c:pt>
                <c:pt idx="2821">
                  <c:v>-1.5286841876751101</c:v>
                </c:pt>
                <c:pt idx="2822">
                  <c:v>-1.56916604628269</c:v>
                </c:pt>
                <c:pt idx="2823">
                  <c:v>-3.0794586258665202</c:v>
                </c:pt>
                <c:pt idx="2824">
                  <c:v>3.9184681525145102</c:v>
                </c:pt>
                <c:pt idx="2825">
                  <c:v>2.1477388890065399</c:v>
                </c:pt>
                <c:pt idx="2826">
                  <c:v>4.7856884914685001</c:v>
                </c:pt>
                <c:pt idx="2827">
                  <c:v>4.1377353788143596</c:v>
                </c:pt>
                <c:pt idx="2828">
                  <c:v>0.835338830565867</c:v>
                </c:pt>
                <c:pt idx="2829">
                  <c:v>-1.5284189976573801</c:v>
                </c:pt>
                <c:pt idx="2830">
                  <c:v>4.8689437815511898</c:v>
                </c:pt>
                <c:pt idx="2831">
                  <c:v>3.5504522557381999</c:v>
                </c:pt>
                <c:pt idx="2832">
                  <c:v>-3.39270457053758</c:v>
                </c:pt>
                <c:pt idx="2833">
                  <c:v>3.2392377755954902</c:v>
                </c:pt>
                <c:pt idx="2834">
                  <c:v>2.3365258857217102</c:v>
                </c:pt>
                <c:pt idx="2835">
                  <c:v>-0.68894062157838298</c:v>
                </c:pt>
                <c:pt idx="2836">
                  <c:v>5.1607637924741798</c:v>
                </c:pt>
                <c:pt idx="2837">
                  <c:v>-3.72053369545465</c:v>
                </c:pt>
                <c:pt idx="2838">
                  <c:v>2.8208370642099498</c:v>
                </c:pt>
                <c:pt idx="2839">
                  <c:v>3.14379689754854</c:v>
                </c:pt>
                <c:pt idx="2840">
                  <c:v>0.18625458871519701</c:v>
                </c:pt>
                <c:pt idx="2841">
                  <c:v>0.83438808390095698</c:v>
                </c:pt>
                <c:pt idx="2842">
                  <c:v>3.1544887916008402</c:v>
                </c:pt>
                <c:pt idx="2843">
                  <c:v>0.97376944209659999</c:v>
                </c:pt>
                <c:pt idx="2844">
                  <c:v>2.58986060289664</c:v>
                </c:pt>
                <c:pt idx="2845">
                  <c:v>4.4301239874439799</c:v>
                </c:pt>
                <c:pt idx="2846">
                  <c:v>3.6976455434415501</c:v>
                </c:pt>
                <c:pt idx="2847">
                  <c:v>-0.35369309018587902</c:v>
                </c:pt>
                <c:pt idx="2848">
                  <c:v>-0.76050023021599999</c:v>
                </c:pt>
                <c:pt idx="2849">
                  <c:v>-0.17567467830045799</c:v>
                </c:pt>
                <c:pt idx="2850">
                  <c:v>2.6378728257541502</c:v>
                </c:pt>
                <c:pt idx="2851">
                  <c:v>-2.21483350586912</c:v>
                </c:pt>
                <c:pt idx="2852">
                  <c:v>3.12535147569946</c:v>
                </c:pt>
                <c:pt idx="2853">
                  <c:v>-0.80817804137402005</c:v>
                </c:pt>
                <c:pt idx="2854">
                  <c:v>4.4720621142676702</c:v>
                </c:pt>
                <c:pt idx="2855">
                  <c:v>-4.2624975254655499</c:v>
                </c:pt>
                <c:pt idx="2856">
                  <c:v>4.04992265873131</c:v>
                </c:pt>
                <c:pt idx="2857">
                  <c:v>4.2650566883049201</c:v>
                </c:pt>
                <c:pt idx="2858">
                  <c:v>5.6241498798228804</c:v>
                </c:pt>
                <c:pt idx="2859">
                  <c:v>-3.70607459169053</c:v>
                </c:pt>
                <c:pt idx="2860">
                  <c:v>4.2081542867446302</c:v>
                </c:pt>
                <c:pt idx="2861">
                  <c:v>-2.4294816719352399</c:v>
                </c:pt>
                <c:pt idx="2862">
                  <c:v>-1.9910244832944699</c:v>
                </c:pt>
                <c:pt idx="2863">
                  <c:v>-5.1514383836889897</c:v>
                </c:pt>
                <c:pt idx="2864">
                  <c:v>3.3700047910689999</c:v>
                </c:pt>
                <c:pt idx="2865">
                  <c:v>5.4370711614506</c:v>
                </c:pt>
                <c:pt idx="2866">
                  <c:v>-4.0935686172747996</c:v>
                </c:pt>
                <c:pt idx="2867">
                  <c:v>1.7650271816026901E-2</c:v>
                </c:pt>
                <c:pt idx="2868">
                  <c:v>-0.117608366671538</c:v>
                </c:pt>
                <c:pt idx="2869">
                  <c:v>1.18259231815249</c:v>
                </c:pt>
                <c:pt idx="2870">
                  <c:v>2.3844873989800899</c:v>
                </c:pt>
                <c:pt idx="2871">
                  <c:v>4.4709339396522703</c:v>
                </c:pt>
                <c:pt idx="2872">
                  <c:v>2.85783019125771</c:v>
                </c:pt>
                <c:pt idx="2873">
                  <c:v>5.4468879603012104</c:v>
                </c:pt>
                <c:pt idx="2874">
                  <c:v>0.52584151613222696</c:v>
                </c:pt>
                <c:pt idx="2875">
                  <c:v>-1.8151390460385799</c:v>
                </c:pt>
                <c:pt idx="2876">
                  <c:v>-0.64532526276871705</c:v>
                </c:pt>
                <c:pt idx="2877">
                  <c:v>1.66466107225909</c:v>
                </c:pt>
                <c:pt idx="2878">
                  <c:v>5.1733958285119304</c:v>
                </c:pt>
                <c:pt idx="2879">
                  <c:v>2.7347133584521099</c:v>
                </c:pt>
                <c:pt idx="2880">
                  <c:v>-3.3966596925873702</c:v>
                </c:pt>
                <c:pt idx="2881">
                  <c:v>-4.7311682431889297</c:v>
                </c:pt>
                <c:pt idx="2882">
                  <c:v>-1.69466144942154</c:v>
                </c:pt>
                <c:pt idx="2883">
                  <c:v>2.6265904741561998</c:v>
                </c:pt>
                <c:pt idx="2884">
                  <c:v>-1.44620656644594</c:v>
                </c:pt>
                <c:pt idx="2885">
                  <c:v>-2.42576547244443</c:v>
                </c:pt>
                <c:pt idx="2886">
                  <c:v>5.3708557468516203</c:v>
                </c:pt>
                <c:pt idx="2887">
                  <c:v>2.46754045936656</c:v>
                </c:pt>
                <c:pt idx="2888">
                  <c:v>3.7775823453470498</c:v>
                </c:pt>
                <c:pt idx="2889">
                  <c:v>-0.13163105351832699</c:v>
                </c:pt>
                <c:pt idx="2890">
                  <c:v>3.7299185486009798</c:v>
                </c:pt>
                <c:pt idx="2891">
                  <c:v>-1.5692550340465301</c:v>
                </c:pt>
                <c:pt idx="2892">
                  <c:v>3.4931332923283702</c:v>
                </c:pt>
                <c:pt idx="2893">
                  <c:v>-3.1472015062190599</c:v>
                </c:pt>
                <c:pt idx="2894">
                  <c:v>-3.0884976519442602</c:v>
                </c:pt>
                <c:pt idx="2895">
                  <c:v>-1.2213080134847201</c:v>
                </c:pt>
                <c:pt idx="2896">
                  <c:v>3.8641491681480198</c:v>
                </c:pt>
                <c:pt idx="2897">
                  <c:v>-2.7764208359441001</c:v>
                </c:pt>
                <c:pt idx="2898">
                  <c:v>-2.8235921760703602</c:v>
                </c:pt>
                <c:pt idx="2899">
                  <c:v>1.6846726074943399</c:v>
                </c:pt>
                <c:pt idx="2900">
                  <c:v>-0.56307421902089805</c:v>
                </c:pt>
                <c:pt idx="2901">
                  <c:v>-0.41972700577433503</c:v>
                </c:pt>
                <c:pt idx="2902">
                  <c:v>-3.33047875500375</c:v>
                </c:pt>
                <c:pt idx="2903">
                  <c:v>-2.99191515170503</c:v>
                </c:pt>
                <c:pt idx="2904">
                  <c:v>-0.51176674840734204</c:v>
                </c:pt>
                <c:pt idx="2905">
                  <c:v>-1.6259802637395799</c:v>
                </c:pt>
                <c:pt idx="2906">
                  <c:v>3.2045147951730901</c:v>
                </c:pt>
                <c:pt idx="2907">
                  <c:v>4.2790635152731298</c:v>
                </c:pt>
                <c:pt idx="2908">
                  <c:v>-2.2696466597540299</c:v>
                </c:pt>
                <c:pt idx="2909">
                  <c:v>1.9903283693556399</c:v>
                </c:pt>
                <c:pt idx="2910">
                  <c:v>-2.6877892031488799</c:v>
                </c:pt>
                <c:pt idx="2911">
                  <c:v>4.5068102236569798</c:v>
                </c:pt>
                <c:pt idx="2912">
                  <c:v>-2.8529902754202299</c:v>
                </c:pt>
                <c:pt idx="2913">
                  <c:v>3.9574429498911101</c:v>
                </c:pt>
                <c:pt idx="2914">
                  <c:v>-0.45606184628858898</c:v>
                </c:pt>
                <c:pt idx="2915">
                  <c:v>-0.25451893051268398</c:v>
                </c:pt>
                <c:pt idx="2916">
                  <c:v>-0.87404769920085601</c:v>
                </c:pt>
                <c:pt idx="2917">
                  <c:v>4.3569606888980497E-2</c:v>
                </c:pt>
                <c:pt idx="2918">
                  <c:v>3.2147990252437499</c:v>
                </c:pt>
                <c:pt idx="2919">
                  <c:v>-1.8475017707714501</c:v>
                </c:pt>
                <c:pt idx="2920">
                  <c:v>-1.4360393553783499</c:v>
                </c:pt>
                <c:pt idx="2921">
                  <c:v>-1.54865254501604</c:v>
                </c:pt>
                <c:pt idx="2922">
                  <c:v>3.6249349540104898</c:v>
                </c:pt>
                <c:pt idx="2923">
                  <c:v>1.24909199879527</c:v>
                </c:pt>
                <c:pt idx="2924">
                  <c:v>3.4188107057764601</c:v>
                </c:pt>
                <c:pt idx="2925">
                  <c:v>-1.1840160684934999</c:v>
                </c:pt>
                <c:pt idx="2926">
                  <c:v>-3.12230010950507</c:v>
                </c:pt>
                <c:pt idx="2927">
                  <c:v>1.46609219175364</c:v>
                </c:pt>
                <c:pt idx="2928">
                  <c:v>2.4431804068518899</c:v>
                </c:pt>
                <c:pt idx="2929">
                  <c:v>1.8217446789074301</c:v>
                </c:pt>
                <c:pt idx="2930">
                  <c:v>0.74095221605486505</c:v>
                </c:pt>
                <c:pt idx="2931">
                  <c:v>-2.0297243395543898</c:v>
                </c:pt>
                <c:pt idx="2932">
                  <c:v>-2.9444264644931302</c:v>
                </c:pt>
                <c:pt idx="2933">
                  <c:v>-3.11914101129195</c:v>
                </c:pt>
                <c:pt idx="2934">
                  <c:v>-4.0963126152515503</c:v>
                </c:pt>
                <c:pt idx="2935">
                  <c:v>-2.1396468389014398</c:v>
                </c:pt>
                <c:pt idx="2936">
                  <c:v>3.6958601483844502</c:v>
                </c:pt>
                <c:pt idx="2937">
                  <c:v>-3.28293488145433</c:v>
                </c:pt>
                <c:pt idx="2938">
                  <c:v>3.4677300188202</c:v>
                </c:pt>
                <c:pt idx="2939">
                  <c:v>-2.9106464655306401</c:v>
                </c:pt>
                <c:pt idx="2940">
                  <c:v>0.42905957415796397</c:v>
                </c:pt>
                <c:pt idx="2941">
                  <c:v>-0.22151692556529901</c:v>
                </c:pt>
                <c:pt idx="2942">
                  <c:v>-0.39706145096928902</c:v>
                </c:pt>
                <c:pt idx="2943">
                  <c:v>3.2587899712775799</c:v>
                </c:pt>
                <c:pt idx="2944">
                  <c:v>-1.0314948418087799</c:v>
                </c:pt>
                <c:pt idx="2945">
                  <c:v>-0.132477723436394</c:v>
                </c:pt>
                <c:pt idx="2946">
                  <c:v>5.3073158967348597</c:v>
                </c:pt>
                <c:pt idx="2947">
                  <c:v>-0.18859065210782999</c:v>
                </c:pt>
                <c:pt idx="2948">
                  <c:v>-0.243021706277568</c:v>
                </c:pt>
                <c:pt idx="2949">
                  <c:v>-1.9651555589735099</c:v>
                </c:pt>
                <c:pt idx="2950">
                  <c:v>3.5849662206253301</c:v>
                </c:pt>
                <c:pt idx="2951">
                  <c:v>3.3044633678992299</c:v>
                </c:pt>
                <c:pt idx="2952">
                  <c:v>1.3200736102462001</c:v>
                </c:pt>
                <c:pt idx="2953">
                  <c:v>-4.6644329293886404</c:v>
                </c:pt>
                <c:pt idx="2954">
                  <c:v>-9.4782085893482595E-2</c:v>
                </c:pt>
                <c:pt idx="2955">
                  <c:v>5.0426179755138101</c:v>
                </c:pt>
                <c:pt idx="2956">
                  <c:v>-1.4666197620480099</c:v>
                </c:pt>
                <c:pt idx="2957">
                  <c:v>0.73685685429750403</c:v>
                </c:pt>
                <c:pt idx="2958">
                  <c:v>0.18767182747237299</c:v>
                </c:pt>
                <c:pt idx="2959">
                  <c:v>4.5516116917377802</c:v>
                </c:pt>
                <c:pt idx="2960">
                  <c:v>-2.4991229380398399</c:v>
                </c:pt>
                <c:pt idx="2961">
                  <c:v>3.9869159373956502</c:v>
                </c:pt>
                <c:pt idx="2962">
                  <c:v>-1.8923192236045701</c:v>
                </c:pt>
                <c:pt idx="2963">
                  <c:v>1.2917774780931</c:v>
                </c:pt>
                <c:pt idx="2964">
                  <c:v>-0.11478300816562099</c:v>
                </c:pt>
                <c:pt idx="2965">
                  <c:v>2.1695293893179102</c:v>
                </c:pt>
                <c:pt idx="2966">
                  <c:v>0.90337018791829904</c:v>
                </c:pt>
                <c:pt idx="2967">
                  <c:v>1.59335002389694</c:v>
                </c:pt>
                <c:pt idx="2968">
                  <c:v>1.5803845581659599</c:v>
                </c:pt>
                <c:pt idx="2969">
                  <c:v>0.35645024046780299</c:v>
                </c:pt>
                <c:pt idx="2970">
                  <c:v>3.20075648473847</c:v>
                </c:pt>
                <c:pt idx="2971">
                  <c:v>-1.61126325444897</c:v>
                </c:pt>
                <c:pt idx="2972">
                  <c:v>-2.2776291724390298</c:v>
                </c:pt>
                <c:pt idx="2973">
                  <c:v>1.9171325986172401</c:v>
                </c:pt>
                <c:pt idx="2974">
                  <c:v>-1.9484373084070199</c:v>
                </c:pt>
                <c:pt idx="2975">
                  <c:v>-3.2612781493525902</c:v>
                </c:pt>
                <c:pt idx="2976">
                  <c:v>-0.84448130176142</c:v>
                </c:pt>
                <c:pt idx="2977">
                  <c:v>-1.07665432747085</c:v>
                </c:pt>
                <c:pt idx="2978">
                  <c:v>-1.73679161951098</c:v>
                </c:pt>
                <c:pt idx="2979">
                  <c:v>5.58993798170129</c:v>
                </c:pt>
                <c:pt idx="2980">
                  <c:v>4.8320870538318399</c:v>
                </c:pt>
                <c:pt idx="2981">
                  <c:v>-2.8033803004613098</c:v>
                </c:pt>
                <c:pt idx="2982">
                  <c:v>1.91767899201662</c:v>
                </c:pt>
                <c:pt idx="2983">
                  <c:v>-0.29966912014721198</c:v>
                </c:pt>
                <c:pt idx="2984">
                  <c:v>-2.0774694593505698</c:v>
                </c:pt>
                <c:pt idx="2985">
                  <c:v>2.59736865865165</c:v>
                </c:pt>
                <c:pt idx="2986">
                  <c:v>2.1695988224126399</c:v>
                </c:pt>
                <c:pt idx="2987">
                  <c:v>4.2020743858979301</c:v>
                </c:pt>
                <c:pt idx="2988">
                  <c:v>1.9590275140444799</c:v>
                </c:pt>
                <c:pt idx="2989">
                  <c:v>0.20452377429999899</c:v>
                </c:pt>
                <c:pt idx="2990">
                  <c:v>-2.0923316425963199</c:v>
                </c:pt>
                <c:pt idx="2991">
                  <c:v>3.1596916670351001</c:v>
                </c:pt>
                <c:pt idx="2992">
                  <c:v>2.8088914069943498</c:v>
                </c:pt>
                <c:pt idx="2993">
                  <c:v>-2.8651633647705799</c:v>
                </c:pt>
                <c:pt idx="2994">
                  <c:v>2.8494782438856698</c:v>
                </c:pt>
                <c:pt idx="2995">
                  <c:v>-1.8804937900197201</c:v>
                </c:pt>
                <c:pt idx="2996">
                  <c:v>3.9649411035075799</c:v>
                </c:pt>
                <c:pt idx="2997">
                  <c:v>-1.2445791619298301</c:v>
                </c:pt>
                <c:pt idx="2998">
                  <c:v>-3.0411587843669698</c:v>
                </c:pt>
                <c:pt idx="2999">
                  <c:v>-1.83017215660216</c:v>
                </c:pt>
                <c:pt idx="3000">
                  <c:v>-2.1815932510546001</c:v>
                </c:pt>
                <c:pt idx="3001">
                  <c:v>2.9429250275645802</c:v>
                </c:pt>
                <c:pt idx="3002">
                  <c:v>-2.9844248710429002</c:v>
                </c:pt>
                <c:pt idx="3003">
                  <c:v>0.90063029608109701</c:v>
                </c:pt>
                <c:pt idx="3004">
                  <c:v>0.204032672686522</c:v>
                </c:pt>
                <c:pt idx="3005">
                  <c:v>-4.2634053606017996</c:v>
                </c:pt>
                <c:pt idx="3006">
                  <c:v>-1.7532825131147101</c:v>
                </c:pt>
                <c:pt idx="3007">
                  <c:v>-2.0053764468331501</c:v>
                </c:pt>
                <c:pt idx="3008">
                  <c:v>-1.0898676891049099</c:v>
                </c:pt>
                <c:pt idx="3009">
                  <c:v>-0.70363846725641899</c:v>
                </c:pt>
                <c:pt idx="3010">
                  <c:v>0.30805785300569899</c:v>
                </c:pt>
                <c:pt idx="3011">
                  <c:v>-2.8987839926147898</c:v>
                </c:pt>
                <c:pt idx="3012">
                  <c:v>1.8081564073837399</c:v>
                </c:pt>
                <c:pt idx="3013">
                  <c:v>4.7621043607567701</c:v>
                </c:pt>
                <c:pt idx="3014">
                  <c:v>-1.12173622425916</c:v>
                </c:pt>
                <c:pt idx="3015">
                  <c:v>-3.3638586646583302</c:v>
                </c:pt>
                <c:pt idx="3016">
                  <c:v>-2.8701641627652101</c:v>
                </c:pt>
                <c:pt idx="3017">
                  <c:v>-0.38060097072858601</c:v>
                </c:pt>
                <c:pt idx="3018">
                  <c:v>2.5939099529600602</c:v>
                </c:pt>
                <c:pt idx="3019">
                  <c:v>1.3898341436823201</c:v>
                </c:pt>
                <c:pt idx="3020">
                  <c:v>-2.6842989970941802</c:v>
                </c:pt>
                <c:pt idx="3021">
                  <c:v>-1.8324087224948999</c:v>
                </c:pt>
                <c:pt idx="3022">
                  <c:v>-1.7183978306199399</c:v>
                </c:pt>
                <c:pt idx="3023">
                  <c:v>5.2122936572665903</c:v>
                </c:pt>
                <c:pt idx="3024">
                  <c:v>-0.10976736003387801</c:v>
                </c:pt>
                <c:pt idx="3025">
                  <c:v>5.5262830654523301</c:v>
                </c:pt>
                <c:pt idx="3026">
                  <c:v>-3.32833135854787</c:v>
                </c:pt>
                <c:pt idx="3027">
                  <c:v>-0.678750937403513</c:v>
                </c:pt>
                <c:pt idx="3028">
                  <c:v>3.2569192103490301</c:v>
                </c:pt>
                <c:pt idx="3029">
                  <c:v>4.4693090860004601</c:v>
                </c:pt>
                <c:pt idx="3030">
                  <c:v>4.6987113384957002</c:v>
                </c:pt>
                <c:pt idx="3031">
                  <c:v>-1.60041984104511</c:v>
                </c:pt>
                <c:pt idx="3032">
                  <c:v>3.1679960806133298</c:v>
                </c:pt>
                <c:pt idx="3033">
                  <c:v>-3.1954372788558199</c:v>
                </c:pt>
                <c:pt idx="3034">
                  <c:v>-0.23883939672121901</c:v>
                </c:pt>
                <c:pt idx="3035">
                  <c:v>5.4887227902964897</c:v>
                </c:pt>
                <c:pt idx="3036">
                  <c:v>-0.95542491267167295</c:v>
                </c:pt>
                <c:pt idx="3037">
                  <c:v>-1.9075334287394901</c:v>
                </c:pt>
                <c:pt idx="3038">
                  <c:v>-2.6291899958685501</c:v>
                </c:pt>
                <c:pt idx="3039">
                  <c:v>-1.9590400347473</c:v>
                </c:pt>
                <c:pt idx="3040">
                  <c:v>-1.90221162427137</c:v>
                </c:pt>
                <c:pt idx="3041">
                  <c:v>0.240748823497867</c:v>
                </c:pt>
                <c:pt idx="3042">
                  <c:v>2.8656433119441802</c:v>
                </c:pt>
                <c:pt idx="3043">
                  <c:v>-3.04899228918651</c:v>
                </c:pt>
                <c:pt idx="3044">
                  <c:v>-1.4853934529873201</c:v>
                </c:pt>
                <c:pt idx="3045">
                  <c:v>2.7303842508899199</c:v>
                </c:pt>
                <c:pt idx="3046">
                  <c:v>-2.26293368039744</c:v>
                </c:pt>
                <c:pt idx="3047">
                  <c:v>2.7368060426690599</c:v>
                </c:pt>
                <c:pt idx="3048">
                  <c:v>3.1661401051667002</c:v>
                </c:pt>
                <c:pt idx="3049">
                  <c:v>2.3626895627322102</c:v>
                </c:pt>
                <c:pt idx="3050">
                  <c:v>-1.87475858990601</c:v>
                </c:pt>
                <c:pt idx="3051">
                  <c:v>3.4486302462669101</c:v>
                </c:pt>
                <c:pt idx="3052">
                  <c:v>-4.1624007331031203</c:v>
                </c:pt>
                <c:pt idx="3053">
                  <c:v>2.2017268960702499</c:v>
                </c:pt>
                <c:pt idx="3054">
                  <c:v>4.4623514901923897</c:v>
                </c:pt>
                <c:pt idx="3055">
                  <c:v>1.2366827561412601</c:v>
                </c:pt>
                <c:pt idx="3056">
                  <c:v>3.7990442322142499</c:v>
                </c:pt>
                <c:pt idx="3057">
                  <c:v>-0.70447199081069201</c:v>
                </c:pt>
                <c:pt idx="3058">
                  <c:v>-1.8169992499088901</c:v>
                </c:pt>
                <c:pt idx="3059">
                  <c:v>3.5138246791862402</c:v>
                </c:pt>
                <c:pt idx="3060">
                  <c:v>3.4529844438770501</c:v>
                </c:pt>
                <c:pt idx="3061">
                  <c:v>2.8892309259862898</c:v>
                </c:pt>
                <c:pt idx="3062">
                  <c:v>-0.19685903876404501</c:v>
                </c:pt>
                <c:pt idx="3063">
                  <c:v>2.3154764281468299</c:v>
                </c:pt>
                <c:pt idx="3064">
                  <c:v>1.67291622790172</c:v>
                </c:pt>
                <c:pt idx="3065">
                  <c:v>5.1428010300698599</c:v>
                </c:pt>
                <c:pt idx="3066">
                  <c:v>-1.50892595253036</c:v>
                </c:pt>
                <c:pt idx="3067">
                  <c:v>2.35909144046399</c:v>
                </c:pt>
                <c:pt idx="3068">
                  <c:v>3.3641983891662499</c:v>
                </c:pt>
                <c:pt idx="3069">
                  <c:v>4.0821895240616497</c:v>
                </c:pt>
                <c:pt idx="3070">
                  <c:v>2.8725995250237801</c:v>
                </c:pt>
                <c:pt idx="3071">
                  <c:v>-2.02388431226706</c:v>
                </c:pt>
                <c:pt idx="3072">
                  <c:v>-1.30491456145192</c:v>
                </c:pt>
                <c:pt idx="3073">
                  <c:v>-3.3698906902382699</c:v>
                </c:pt>
                <c:pt idx="3074">
                  <c:v>-1.19426744371419</c:v>
                </c:pt>
                <c:pt idx="3075">
                  <c:v>0.255109505762591</c:v>
                </c:pt>
                <c:pt idx="3076">
                  <c:v>0.114995552594513</c:v>
                </c:pt>
                <c:pt idx="3077">
                  <c:v>2.5527650079605202</c:v>
                </c:pt>
                <c:pt idx="3078">
                  <c:v>0.165497033452155</c:v>
                </c:pt>
                <c:pt idx="3079">
                  <c:v>-2.1136068960946099</c:v>
                </c:pt>
                <c:pt idx="3080">
                  <c:v>2.9284581624338899</c:v>
                </c:pt>
                <c:pt idx="3081">
                  <c:v>-0.56352494307387002</c:v>
                </c:pt>
                <c:pt idx="3082">
                  <c:v>-2.03262616820244</c:v>
                </c:pt>
                <c:pt idx="3083">
                  <c:v>0.22923858327213401</c:v>
                </c:pt>
                <c:pt idx="3084">
                  <c:v>5.2965701628952999</c:v>
                </c:pt>
                <c:pt idx="3085">
                  <c:v>1.21421565687635</c:v>
                </c:pt>
                <c:pt idx="3086">
                  <c:v>-2.7716507932941501</c:v>
                </c:pt>
                <c:pt idx="3087">
                  <c:v>5.0370817237581296</c:v>
                </c:pt>
                <c:pt idx="3088">
                  <c:v>0.49759501093594199</c:v>
                </c:pt>
                <c:pt idx="3089">
                  <c:v>-2.3146785287195102</c:v>
                </c:pt>
                <c:pt idx="3090">
                  <c:v>-0.66096955044273897</c:v>
                </c:pt>
                <c:pt idx="3091">
                  <c:v>-0.91625995420376005</c:v>
                </c:pt>
                <c:pt idx="3092">
                  <c:v>-1.3155283565304501</c:v>
                </c:pt>
                <c:pt idx="3093">
                  <c:v>-3.1329980928510701</c:v>
                </c:pt>
                <c:pt idx="3094">
                  <c:v>2.3581467995705001</c:v>
                </c:pt>
                <c:pt idx="3095">
                  <c:v>1.1646501940226801</c:v>
                </c:pt>
                <c:pt idx="3096">
                  <c:v>-3.71945542758785</c:v>
                </c:pt>
                <c:pt idx="3097">
                  <c:v>3.0438520875132999</c:v>
                </c:pt>
                <c:pt idx="3098">
                  <c:v>-3.62165071642398</c:v>
                </c:pt>
                <c:pt idx="3099">
                  <c:v>3.7494082161123901</c:v>
                </c:pt>
                <c:pt idx="3100">
                  <c:v>-3.0297907321865298</c:v>
                </c:pt>
                <c:pt idx="3101">
                  <c:v>2.9073674736732502</c:v>
                </c:pt>
                <c:pt idx="3102">
                  <c:v>-1.4494043186681</c:v>
                </c:pt>
                <c:pt idx="3103">
                  <c:v>3.0022890238590301</c:v>
                </c:pt>
                <c:pt idx="3104">
                  <c:v>3.8020192747581998</c:v>
                </c:pt>
                <c:pt idx="3105">
                  <c:v>-1.5041034770519801</c:v>
                </c:pt>
                <c:pt idx="3106">
                  <c:v>-1.9626575403379301</c:v>
                </c:pt>
                <c:pt idx="3107">
                  <c:v>5.8726693532826397</c:v>
                </c:pt>
                <c:pt idx="3108">
                  <c:v>-0.179182685208927</c:v>
                </c:pt>
                <c:pt idx="3109">
                  <c:v>4.6650659472214304</c:v>
                </c:pt>
                <c:pt idx="3110">
                  <c:v>-3.1535504724476402</c:v>
                </c:pt>
                <c:pt idx="3111">
                  <c:v>-6.6433199346097094E-2</c:v>
                </c:pt>
                <c:pt idx="3112">
                  <c:v>5.0830207084352699</c:v>
                </c:pt>
                <c:pt idx="3113">
                  <c:v>-0.32778729803885098</c:v>
                </c:pt>
                <c:pt idx="3114">
                  <c:v>5.3196956061595904</c:v>
                </c:pt>
                <c:pt idx="3115">
                  <c:v>-1.7491412024625199</c:v>
                </c:pt>
                <c:pt idx="3116">
                  <c:v>3.0938110402160399</c:v>
                </c:pt>
                <c:pt idx="3117">
                  <c:v>4.4941757893341503</c:v>
                </c:pt>
                <c:pt idx="3118">
                  <c:v>2.63470359702485</c:v>
                </c:pt>
                <c:pt idx="3119">
                  <c:v>-1.5028320183442001</c:v>
                </c:pt>
                <c:pt idx="3120">
                  <c:v>-0.99178020175630399</c:v>
                </c:pt>
                <c:pt idx="3121">
                  <c:v>-2.9174676352317799</c:v>
                </c:pt>
                <c:pt idx="3122">
                  <c:v>-0.64797772662470499</c:v>
                </c:pt>
                <c:pt idx="3123">
                  <c:v>-0.74175784951111101</c:v>
                </c:pt>
                <c:pt idx="3124">
                  <c:v>-1.1714851441015099</c:v>
                </c:pt>
                <c:pt idx="3125">
                  <c:v>2.6654690502729701</c:v>
                </c:pt>
                <c:pt idx="3126">
                  <c:v>-1.7228345941519501</c:v>
                </c:pt>
                <c:pt idx="3127">
                  <c:v>-2.7796572440443299</c:v>
                </c:pt>
                <c:pt idx="3128">
                  <c:v>2.2232127338749099</c:v>
                </c:pt>
                <c:pt idx="3129">
                  <c:v>3.06565259524614</c:v>
                </c:pt>
                <c:pt idx="3130">
                  <c:v>-2.8789704378939698</c:v>
                </c:pt>
                <c:pt idx="3131">
                  <c:v>-0.44097682996437698</c:v>
                </c:pt>
                <c:pt idx="3132">
                  <c:v>-2.2635257317753199</c:v>
                </c:pt>
                <c:pt idx="3133">
                  <c:v>4.0948907961417698</c:v>
                </c:pt>
                <c:pt idx="3134">
                  <c:v>0.23192254285532701</c:v>
                </c:pt>
                <c:pt idx="3135">
                  <c:v>-2.7330441860922901</c:v>
                </c:pt>
                <c:pt idx="3136">
                  <c:v>5.0352557103128603</c:v>
                </c:pt>
                <c:pt idx="3137">
                  <c:v>5.6505544966027497</c:v>
                </c:pt>
                <c:pt idx="3138">
                  <c:v>-3.0032279285428198</c:v>
                </c:pt>
                <c:pt idx="3139">
                  <c:v>-2.2260874874640999</c:v>
                </c:pt>
                <c:pt idx="3140">
                  <c:v>-3.4287570311008002</c:v>
                </c:pt>
                <c:pt idx="3141">
                  <c:v>0.40321207022987998</c:v>
                </c:pt>
                <c:pt idx="3142">
                  <c:v>-0.29652053265809503</c:v>
                </c:pt>
                <c:pt idx="3143">
                  <c:v>-2.6001235111982601</c:v>
                </c:pt>
                <c:pt idx="3144">
                  <c:v>5.4023900606788099E-2</c:v>
                </c:pt>
                <c:pt idx="3145">
                  <c:v>4.8428638224288196</c:v>
                </c:pt>
                <c:pt idx="3146">
                  <c:v>4.1592156284260096</c:v>
                </c:pt>
                <c:pt idx="3147">
                  <c:v>-5.3299625913009203</c:v>
                </c:pt>
                <c:pt idx="3148">
                  <c:v>3.0384082528548801</c:v>
                </c:pt>
                <c:pt idx="3149">
                  <c:v>8.9362262214284893E-2</c:v>
                </c:pt>
                <c:pt idx="3150">
                  <c:v>-2.4690709502552499</c:v>
                </c:pt>
                <c:pt idx="3151">
                  <c:v>1.3953282112702401</c:v>
                </c:pt>
                <c:pt idx="3152">
                  <c:v>2.2029785870768901</c:v>
                </c:pt>
                <c:pt idx="3153">
                  <c:v>-0.99778624882282096</c:v>
                </c:pt>
                <c:pt idx="3154">
                  <c:v>-5.7717765914380603</c:v>
                </c:pt>
                <c:pt idx="3155">
                  <c:v>4.5735510986905101</c:v>
                </c:pt>
                <c:pt idx="3156">
                  <c:v>2.39151112731455</c:v>
                </c:pt>
                <c:pt idx="3157">
                  <c:v>2.4224201576518398</c:v>
                </c:pt>
                <c:pt idx="3158">
                  <c:v>1.9487922946359399</c:v>
                </c:pt>
                <c:pt idx="3159">
                  <c:v>2.1007372235949702</c:v>
                </c:pt>
                <c:pt idx="3160">
                  <c:v>4.0989568329786202E-2</c:v>
                </c:pt>
                <c:pt idx="3161">
                  <c:v>-1.46679288289786</c:v>
                </c:pt>
                <c:pt idx="3162">
                  <c:v>2.38097517669148</c:v>
                </c:pt>
                <c:pt idx="3163">
                  <c:v>4.8954023937589399</c:v>
                </c:pt>
                <c:pt idx="3164">
                  <c:v>-1.5411315661735301</c:v>
                </c:pt>
                <c:pt idx="3165">
                  <c:v>-5.2087624634258001</c:v>
                </c:pt>
                <c:pt idx="3166">
                  <c:v>-2.50544245455248</c:v>
                </c:pt>
                <c:pt idx="3167">
                  <c:v>-2.6918824421689602</c:v>
                </c:pt>
                <c:pt idx="3168">
                  <c:v>-1.8988194556160001</c:v>
                </c:pt>
                <c:pt idx="3169">
                  <c:v>3.5586826888565102</c:v>
                </c:pt>
                <c:pt idx="3170">
                  <c:v>-0.35143182039301202</c:v>
                </c:pt>
                <c:pt idx="3171">
                  <c:v>5.23551582233865</c:v>
                </c:pt>
                <c:pt idx="3172">
                  <c:v>-4.28638894292281E-2</c:v>
                </c:pt>
                <c:pt idx="3173">
                  <c:v>-1.2348695798006799</c:v>
                </c:pt>
                <c:pt idx="3174">
                  <c:v>3.2053687377066198</c:v>
                </c:pt>
                <c:pt idx="3175">
                  <c:v>4.2162063309513602</c:v>
                </c:pt>
                <c:pt idx="3176">
                  <c:v>-3.0587607521201301</c:v>
                </c:pt>
                <c:pt idx="3177">
                  <c:v>3.3470884487958599</c:v>
                </c:pt>
                <c:pt idx="3178">
                  <c:v>-2.9055384030673199</c:v>
                </c:pt>
                <c:pt idx="3179">
                  <c:v>-3.05829781483407</c:v>
                </c:pt>
                <c:pt idx="3180">
                  <c:v>-2.2371653438694401</c:v>
                </c:pt>
                <c:pt idx="3181">
                  <c:v>2.7139597338730401</c:v>
                </c:pt>
                <c:pt idx="3182">
                  <c:v>-1.8346314961799399</c:v>
                </c:pt>
                <c:pt idx="3183">
                  <c:v>3.1886383410319898</c:v>
                </c:pt>
                <c:pt idx="3184">
                  <c:v>-3.0676054185704902</c:v>
                </c:pt>
                <c:pt idx="3185">
                  <c:v>1.06091719983085</c:v>
                </c:pt>
                <c:pt idx="3186">
                  <c:v>0.90260366259689295</c:v>
                </c:pt>
                <c:pt idx="3187">
                  <c:v>4.2367562687231004</c:v>
                </c:pt>
                <c:pt idx="3188">
                  <c:v>-1.3752024067347499</c:v>
                </c:pt>
                <c:pt idx="3189">
                  <c:v>-1.97184970914175</c:v>
                </c:pt>
                <c:pt idx="3190">
                  <c:v>-2.4460319710631802</c:v>
                </c:pt>
                <c:pt idx="3191">
                  <c:v>-2.7642163192129101</c:v>
                </c:pt>
                <c:pt idx="3192">
                  <c:v>-4.0189558388989797</c:v>
                </c:pt>
                <c:pt idx="3193">
                  <c:v>-4.4641483472733201</c:v>
                </c:pt>
                <c:pt idx="3194">
                  <c:v>-1.10319900530843</c:v>
                </c:pt>
                <c:pt idx="3195">
                  <c:v>4.6898270975957699</c:v>
                </c:pt>
                <c:pt idx="3196">
                  <c:v>2.6883621006290501</c:v>
                </c:pt>
                <c:pt idx="3197">
                  <c:v>-1.6189058176120501</c:v>
                </c:pt>
                <c:pt idx="3198">
                  <c:v>4.3456874709921998</c:v>
                </c:pt>
                <c:pt idx="3199">
                  <c:v>5.5656599380949396</c:v>
                </c:pt>
                <c:pt idx="3200">
                  <c:v>-1.05067221495978</c:v>
                </c:pt>
                <c:pt idx="3201">
                  <c:v>-4.5419690224478997E-2</c:v>
                </c:pt>
                <c:pt idx="3202">
                  <c:v>0.92292436994579896</c:v>
                </c:pt>
                <c:pt idx="3203">
                  <c:v>-0.19392441075737599</c:v>
                </c:pt>
                <c:pt idx="3204">
                  <c:v>-5.3770749590396003E-3</c:v>
                </c:pt>
                <c:pt idx="3205">
                  <c:v>-0.319562359855534</c:v>
                </c:pt>
                <c:pt idx="3206">
                  <c:v>-1.9967223370413001</c:v>
                </c:pt>
                <c:pt idx="3207">
                  <c:v>-4.2172341368163497</c:v>
                </c:pt>
                <c:pt idx="3208">
                  <c:v>3.6435338376507498</c:v>
                </c:pt>
                <c:pt idx="3209">
                  <c:v>3.6812945528755301</c:v>
                </c:pt>
                <c:pt idx="3210">
                  <c:v>2.7660695153994399</c:v>
                </c:pt>
                <c:pt idx="3211">
                  <c:v>-1.92626584669224</c:v>
                </c:pt>
                <c:pt idx="3212">
                  <c:v>-1.4818896667968799</c:v>
                </c:pt>
                <c:pt idx="3213">
                  <c:v>2.6297115801939102</c:v>
                </c:pt>
                <c:pt idx="3214">
                  <c:v>0.25643829872113399</c:v>
                </c:pt>
                <c:pt idx="3215">
                  <c:v>4.0003422662552701</c:v>
                </c:pt>
                <c:pt idx="3216">
                  <c:v>-5.1104144872319202</c:v>
                </c:pt>
                <c:pt idx="3217">
                  <c:v>-1.13910845922113</c:v>
                </c:pt>
                <c:pt idx="3218">
                  <c:v>-2.4611474764775201</c:v>
                </c:pt>
                <c:pt idx="3219">
                  <c:v>3.9329769377592498</c:v>
                </c:pt>
                <c:pt idx="3220">
                  <c:v>-2.2187032122684101</c:v>
                </c:pt>
                <c:pt idx="3221">
                  <c:v>-0.88474988182334802</c:v>
                </c:pt>
                <c:pt idx="3222">
                  <c:v>-2.55342059389735</c:v>
                </c:pt>
                <c:pt idx="3223">
                  <c:v>1.74100686094616</c:v>
                </c:pt>
                <c:pt idx="3224">
                  <c:v>-2.7920727753223402</c:v>
                </c:pt>
                <c:pt idx="3225">
                  <c:v>-4.37704496391523</c:v>
                </c:pt>
                <c:pt idx="3226">
                  <c:v>4.2094185566329099</c:v>
                </c:pt>
                <c:pt idx="3227">
                  <c:v>-0.67132939227231803</c:v>
                </c:pt>
                <c:pt idx="3228">
                  <c:v>-1.5846472142360299</c:v>
                </c:pt>
                <c:pt idx="3229">
                  <c:v>-0.71035952466361496</c:v>
                </c:pt>
                <c:pt idx="3230">
                  <c:v>2.87894164723479</c:v>
                </c:pt>
                <c:pt idx="3231">
                  <c:v>2.6197338170987701</c:v>
                </c:pt>
                <c:pt idx="3232">
                  <c:v>-3.5392997534734798</c:v>
                </c:pt>
                <c:pt idx="3233">
                  <c:v>3.0733224006794599</c:v>
                </c:pt>
                <c:pt idx="3234">
                  <c:v>2.9520433471759802</c:v>
                </c:pt>
                <c:pt idx="3235">
                  <c:v>4.5343363430266397</c:v>
                </c:pt>
                <c:pt idx="3236">
                  <c:v>3.4093918082317001</c:v>
                </c:pt>
                <c:pt idx="3237">
                  <c:v>-2.3436749342342802</c:v>
                </c:pt>
                <c:pt idx="3238">
                  <c:v>2.6372110228136401</c:v>
                </c:pt>
                <c:pt idx="3239">
                  <c:v>0.58166722227325895</c:v>
                </c:pt>
                <c:pt idx="3240">
                  <c:v>4.3827353625517196</c:v>
                </c:pt>
                <c:pt idx="3241">
                  <c:v>-1.4333186907127</c:v>
                </c:pt>
                <c:pt idx="3242">
                  <c:v>-2.8629933165122199</c:v>
                </c:pt>
                <c:pt idx="3243">
                  <c:v>1.1699922820519799</c:v>
                </c:pt>
                <c:pt idx="3244">
                  <c:v>4.0390032020220099</c:v>
                </c:pt>
                <c:pt idx="3245">
                  <c:v>-3.6789635923949899</c:v>
                </c:pt>
                <c:pt idx="3246">
                  <c:v>2.07465011158363</c:v>
                </c:pt>
                <c:pt idx="3247">
                  <c:v>-2.3906946597289598</c:v>
                </c:pt>
                <c:pt idx="3248">
                  <c:v>-0.78586213875496902</c:v>
                </c:pt>
                <c:pt idx="3249">
                  <c:v>1.5833591731777601</c:v>
                </c:pt>
                <c:pt idx="3250">
                  <c:v>-2.0673041030818098</c:v>
                </c:pt>
                <c:pt idx="3251">
                  <c:v>3.9248075617155802</c:v>
                </c:pt>
                <c:pt idx="3252">
                  <c:v>-0.58286194850766404</c:v>
                </c:pt>
                <c:pt idx="3253">
                  <c:v>-1.3374437601578899</c:v>
                </c:pt>
                <c:pt idx="3254">
                  <c:v>0.78721881288666096</c:v>
                </c:pt>
                <c:pt idx="3255">
                  <c:v>-1.75611629441793</c:v>
                </c:pt>
                <c:pt idx="3256">
                  <c:v>3.4947266218305999</c:v>
                </c:pt>
                <c:pt idx="3257">
                  <c:v>3.5914056914090899</c:v>
                </c:pt>
                <c:pt idx="3258">
                  <c:v>-0.18345434354830201</c:v>
                </c:pt>
                <c:pt idx="3259">
                  <c:v>1.9877954169068099</c:v>
                </c:pt>
                <c:pt idx="3260">
                  <c:v>1.1593851693621</c:v>
                </c:pt>
                <c:pt idx="3261">
                  <c:v>-2.7988056067027798</c:v>
                </c:pt>
                <c:pt idx="3262">
                  <c:v>-1.9639359328283298E-2</c:v>
                </c:pt>
                <c:pt idx="3263">
                  <c:v>-4.1293969138537596</c:v>
                </c:pt>
                <c:pt idx="3264">
                  <c:v>-0.157754936964769</c:v>
                </c:pt>
                <c:pt idx="3265">
                  <c:v>0.86681793707717203</c:v>
                </c:pt>
                <c:pt idx="3266">
                  <c:v>-0.36514337370470701</c:v>
                </c:pt>
                <c:pt idx="3267">
                  <c:v>3.6003307538250202</c:v>
                </c:pt>
                <c:pt idx="3268">
                  <c:v>2.6362266805163901</c:v>
                </c:pt>
                <c:pt idx="3269">
                  <c:v>-3.08117445750112</c:v>
                </c:pt>
                <c:pt idx="3270">
                  <c:v>-0.85891853958735398</c:v>
                </c:pt>
                <c:pt idx="3271">
                  <c:v>-2.6482147107417799</c:v>
                </c:pt>
                <c:pt idx="3272">
                  <c:v>3.2914955493644098</c:v>
                </c:pt>
                <c:pt idx="3273">
                  <c:v>-2.9542162102747298</c:v>
                </c:pt>
                <c:pt idx="3274">
                  <c:v>-2.1367589504836002</c:v>
                </c:pt>
                <c:pt idx="3275">
                  <c:v>-4.63660042643943E-2</c:v>
                </c:pt>
                <c:pt idx="3276">
                  <c:v>1.17968912998036</c:v>
                </c:pt>
                <c:pt idx="3277">
                  <c:v>2.4373537759464101</c:v>
                </c:pt>
                <c:pt idx="3278">
                  <c:v>-2.0458959256443299</c:v>
                </c:pt>
                <c:pt idx="3279">
                  <c:v>-3.1141772886679102</c:v>
                </c:pt>
                <c:pt idx="3280">
                  <c:v>-0.45647864625689</c:v>
                </c:pt>
                <c:pt idx="3281">
                  <c:v>4.9540822627391901</c:v>
                </c:pt>
                <c:pt idx="3282">
                  <c:v>5.9353557817254501</c:v>
                </c:pt>
                <c:pt idx="3283">
                  <c:v>4.52356334711987</c:v>
                </c:pt>
                <c:pt idx="3284">
                  <c:v>-9.2567387151034596E-3</c:v>
                </c:pt>
                <c:pt idx="3285">
                  <c:v>-3.7851184971020402</c:v>
                </c:pt>
                <c:pt idx="3286">
                  <c:v>-1.58625893744922</c:v>
                </c:pt>
                <c:pt idx="3287">
                  <c:v>-1.12137650290719</c:v>
                </c:pt>
                <c:pt idx="3288">
                  <c:v>-3.8372638310363798</c:v>
                </c:pt>
                <c:pt idx="3289">
                  <c:v>3.1321881070100499</c:v>
                </c:pt>
                <c:pt idx="3290">
                  <c:v>4.1089610326433803</c:v>
                </c:pt>
                <c:pt idx="3291">
                  <c:v>-5.1723115570194702</c:v>
                </c:pt>
                <c:pt idx="3292">
                  <c:v>0.46820930739531103</c:v>
                </c:pt>
                <c:pt idx="3293">
                  <c:v>0.184254142260527</c:v>
                </c:pt>
                <c:pt idx="3294">
                  <c:v>1.31323104951659</c:v>
                </c:pt>
                <c:pt idx="3295">
                  <c:v>1.4484545031640801</c:v>
                </c:pt>
                <c:pt idx="3296">
                  <c:v>-1.6461167181513701</c:v>
                </c:pt>
                <c:pt idx="3297">
                  <c:v>3.4340240292606801</c:v>
                </c:pt>
                <c:pt idx="3298">
                  <c:v>5.3324780619094403</c:v>
                </c:pt>
                <c:pt idx="3299">
                  <c:v>1.86589398013539</c:v>
                </c:pt>
                <c:pt idx="3300">
                  <c:v>-1.3926486057610099</c:v>
                </c:pt>
                <c:pt idx="3301">
                  <c:v>-4.1812370893255304</c:v>
                </c:pt>
                <c:pt idx="3302">
                  <c:v>-1.0061456835521201</c:v>
                </c:pt>
                <c:pt idx="3303">
                  <c:v>-1.6194167420235499</c:v>
                </c:pt>
                <c:pt idx="3304">
                  <c:v>4.4623865718650197</c:v>
                </c:pt>
                <c:pt idx="3305">
                  <c:v>-3.0584885325882798</c:v>
                </c:pt>
                <c:pt idx="3306">
                  <c:v>2.22895474119573</c:v>
                </c:pt>
                <c:pt idx="3307">
                  <c:v>1.4950584458685401</c:v>
                </c:pt>
                <c:pt idx="3308">
                  <c:v>0.14273545567211801</c:v>
                </c:pt>
                <c:pt idx="3309">
                  <c:v>-2.4848636296404298</c:v>
                </c:pt>
                <c:pt idx="3310">
                  <c:v>2.6020699656460402</c:v>
                </c:pt>
                <c:pt idx="3311">
                  <c:v>3.1344928639960399</c:v>
                </c:pt>
                <c:pt idx="3312">
                  <c:v>3.5671349328342901</c:v>
                </c:pt>
                <c:pt idx="3313">
                  <c:v>-0.52325815153358102</c:v>
                </c:pt>
                <c:pt idx="3314">
                  <c:v>1.79655983290229</c:v>
                </c:pt>
                <c:pt idx="3315">
                  <c:v>5.15533735899968</c:v>
                </c:pt>
                <c:pt idx="3316">
                  <c:v>-5.3851185848279304</c:v>
                </c:pt>
                <c:pt idx="3317">
                  <c:v>-2.0060028777277998</c:v>
                </c:pt>
                <c:pt idx="3318">
                  <c:v>-4.3475853262577999</c:v>
                </c:pt>
                <c:pt idx="3319">
                  <c:v>3.7107923603622899</c:v>
                </c:pt>
                <c:pt idx="3320">
                  <c:v>3.36608787906136</c:v>
                </c:pt>
                <c:pt idx="3321">
                  <c:v>-1.83321499975664</c:v>
                </c:pt>
                <c:pt idx="3322">
                  <c:v>-5.5564888890764799</c:v>
                </c:pt>
                <c:pt idx="3323">
                  <c:v>-1.0962947484725301</c:v>
                </c:pt>
                <c:pt idx="3324">
                  <c:v>1.80059018329857</c:v>
                </c:pt>
                <c:pt idx="3325">
                  <c:v>0.26609635518532698</c:v>
                </c:pt>
                <c:pt idx="3326">
                  <c:v>-0.56304136089331602</c:v>
                </c:pt>
                <c:pt idx="3327">
                  <c:v>-2.5633146342265198</c:v>
                </c:pt>
                <c:pt idx="3328">
                  <c:v>2.3567485631954601</c:v>
                </c:pt>
                <c:pt idx="3329">
                  <c:v>0.550767071872868</c:v>
                </c:pt>
                <c:pt idx="3330">
                  <c:v>-1.2548009045545301</c:v>
                </c:pt>
                <c:pt idx="3331">
                  <c:v>-2.1990750521418199</c:v>
                </c:pt>
                <c:pt idx="3332">
                  <c:v>-3.1113310127296701</c:v>
                </c:pt>
                <c:pt idx="3333">
                  <c:v>-1.76948453336032</c:v>
                </c:pt>
                <c:pt idx="3334">
                  <c:v>-1.1297853118601999</c:v>
                </c:pt>
                <c:pt idx="3335">
                  <c:v>-3.9878963806966201</c:v>
                </c:pt>
                <c:pt idx="3336">
                  <c:v>-2.2951688301526998</c:v>
                </c:pt>
                <c:pt idx="3337">
                  <c:v>-0.60293130280460805</c:v>
                </c:pt>
                <c:pt idx="3338">
                  <c:v>-2.5291547502520499</c:v>
                </c:pt>
                <c:pt idx="3339">
                  <c:v>1.7198571301315999</c:v>
                </c:pt>
                <c:pt idx="3340">
                  <c:v>-3.09812945200057</c:v>
                </c:pt>
                <c:pt idx="3341">
                  <c:v>3.7818745897979702</c:v>
                </c:pt>
                <c:pt idx="3342">
                  <c:v>2.3367681594693699</c:v>
                </c:pt>
                <c:pt idx="3343">
                  <c:v>-2.0259313717889298</c:v>
                </c:pt>
                <c:pt idx="3344">
                  <c:v>-1.17457477590999</c:v>
                </c:pt>
                <c:pt idx="3345">
                  <c:v>4.7769367541858596</c:v>
                </c:pt>
                <c:pt idx="3346">
                  <c:v>-1.18197565979889E-2</c:v>
                </c:pt>
                <c:pt idx="3347">
                  <c:v>4.8217733169268504</c:v>
                </c:pt>
                <c:pt idx="3348">
                  <c:v>3.3040089866052398</c:v>
                </c:pt>
                <c:pt idx="3349">
                  <c:v>-0.86006437121117196</c:v>
                </c:pt>
                <c:pt idx="3350">
                  <c:v>-1.98665448528209</c:v>
                </c:pt>
                <c:pt idx="3351">
                  <c:v>1.0544818503520099</c:v>
                </c:pt>
                <c:pt idx="3352">
                  <c:v>3.5540977387675099</c:v>
                </c:pt>
                <c:pt idx="3353">
                  <c:v>1.8285754110321299</c:v>
                </c:pt>
                <c:pt idx="3354">
                  <c:v>-0.70271661677660802</c:v>
                </c:pt>
                <c:pt idx="3355">
                  <c:v>4.6921558712996996</c:v>
                </c:pt>
                <c:pt idx="3356">
                  <c:v>3.8000103684259501</c:v>
                </c:pt>
                <c:pt idx="3357">
                  <c:v>4.6541747339484996</c:v>
                </c:pt>
                <c:pt idx="3358">
                  <c:v>-2.6124176671557602</c:v>
                </c:pt>
                <c:pt idx="3359">
                  <c:v>2.2416882949810999</c:v>
                </c:pt>
                <c:pt idx="3360">
                  <c:v>0.59763655780482505</c:v>
                </c:pt>
                <c:pt idx="3361">
                  <c:v>-8.3114424721592195E-2</c:v>
                </c:pt>
                <c:pt idx="3362">
                  <c:v>3.37105664619253</c:v>
                </c:pt>
                <c:pt idx="3363">
                  <c:v>-3.2795298661961798</c:v>
                </c:pt>
                <c:pt idx="3364">
                  <c:v>-0.18790807035930299</c:v>
                </c:pt>
                <c:pt idx="3365">
                  <c:v>-0.46858969670273398</c:v>
                </c:pt>
                <c:pt idx="3366">
                  <c:v>9.2924430004834593E-2</c:v>
                </c:pt>
                <c:pt idx="3367">
                  <c:v>4.6082755672952596</c:v>
                </c:pt>
                <c:pt idx="3368">
                  <c:v>3.4689620260288501</c:v>
                </c:pt>
                <c:pt idx="3369">
                  <c:v>-1.3142137994889</c:v>
                </c:pt>
                <c:pt idx="3370">
                  <c:v>4.6601977207476803</c:v>
                </c:pt>
                <c:pt idx="3371">
                  <c:v>0.94808208750144896</c:v>
                </c:pt>
                <c:pt idx="3372">
                  <c:v>4.3337222400051703</c:v>
                </c:pt>
                <c:pt idx="3373">
                  <c:v>-1.2049069312070599</c:v>
                </c:pt>
                <c:pt idx="3374">
                  <c:v>-2.4545863471284899</c:v>
                </c:pt>
                <c:pt idx="3375">
                  <c:v>-1.7399647814941299</c:v>
                </c:pt>
                <c:pt idx="3376">
                  <c:v>-2.9498070293004002</c:v>
                </c:pt>
                <c:pt idx="3377">
                  <c:v>-3.9071168344985399</c:v>
                </c:pt>
                <c:pt idx="3378">
                  <c:v>1.9064290523985701</c:v>
                </c:pt>
                <c:pt idx="3379">
                  <c:v>1.09227685417156</c:v>
                </c:pt>
                <c:pt idx="3380">
                  <c:v>-2.16114790905432</c:v>
                </c:pt>
                <c:pt idx="3381">
                  <c:v>-1.17284872192492</c:v>
                </c:pt>
                <c:pt idx="3382">
                  <c:v>2.1301048630225101</c:v>
                </c:pt>
                <c:pt idx="3383">
                  <c:v>5.3522930021804997</c:v>
                </c:pt>
                <c:pt idx="3384">
                  <c:v>0.940723209353725</c:v>
                </c:pt>
                <c:pt idx="3385">
                  <c:v>-2.4613293154495</c:v>
                </c:pt>
                <c:pt idx="3386">
                  <c:v>4.8793555751072901</c:v>
                </c:pt>
                <c:pt idx="3387">
                  <c:v>2.0801014661789301</c:v>
                </c:pt>
                <c:pt idx="3388">
                  <c:v>5.1985383663153799</c:v>
                </c:pt>
                <c:pt idx="3389">
                  <c:v>1.5520513377151799</c:v>
                </c:pt>
                <c:pt idx="3390">
                  <c:v>-1.2566861598497601</c:v>
                </c:pt>
                <c:pt idx="3391">
                  <c:v>2.9091273519634799</c:v>
                </c:pt>
                <c:pt idx="3392">
                  <c:v>3.2610287459714802</c:v>
                </c:pt>
                <c:pt idx="3393">
                  <c:v>3.7041597869348699</c:v>
                </c:pt>
                <c:pt idx="3394">
                  <c:v>-3.9046250485557401</c:v>
                </c:pt>
                <c:pt idx="3395">
                  <c:v>0.64883520083189306</c:v>
                </c:pt>
                <c:pt idx="3396">
                  <c:v>-1.57127205427257</c:v>
                </c:pt>
                <c:pt idx="3397">
                  <c:v>1.03499544598099</c:v>
                </c:pt>
                <c:pt idx="3398">
                  <c:v>-3.7341547018847301</c:v>
                </c:pt>
                <c:pt idx="3399">
                  <c:v>2.49472119823626</c:v>
                </c:pt>
                <c:pt idx="3400">
                  <c:v>-2.3498264352420302</c:v>
                </c:pt>
                <c:pt idx="3401">
                  <c:v>0.42167679555558002</c:v>
                </c:pt>
                <c:pt idx="3402">
                  <c:v>-2.5058048751786899</c:v>
                </c:pt>
                <c:pt idx="3403">
                  <c:v>5.0090258389246003</c:v>
                </c:pt>
                <c:pt idx="3404">
                  <c:v>-0.86496148754383995</c:v>
                </c:pt>
                <c:pt idx="3405">
                  <c:v>-1.52315481972113</c:v>
                </c:pt>
                <c:pt idx="3406">
                  <c:v>2.1457543105034298</c:v>
                </c:pt>
                <c:pt idx="3407">
                  <c:v>4.4603923959797402</c:v>
                </c:pt>
                <c:pt idx="3408">
                  <c:v>-1.8564716987008401</c:v>
                </c:pt>
                <c:pt idx="3409">
                  <c:v>-2.6987620160847898</c:v>
                </c:pt>
                <c:pt idx="3410">
                  <c:v>3.1044848750326102</c:v>
                </c:pt>
                <c:pt idx="3411">
                  <c:v>1.27146759423617</c:v>
                </c:pt>
                <c:pt idx="3412">
                  <c:v>1.4358325857882599</c:v>
                </c:pt>
                <c:pt idx="3413">
                  <c:v>0.85389655213501103</c:v>
                </c:pt>
                <c:pt idx="3414">
                  <c:v>-2.9942660053386598</c:v>
                </c:pt>
                <c:pt idx="3415">
                  <c:v>3.1341892654693999</c:v>
                </c:pt>
                <c:pt idx="3416">
                  <c:v>9.6723147443756194E-2</c:v>
                </c:pt>
                <c:pt idx="3417">
                  <c:v>0.184328341722033</c:v>
                </c:pt>
                <c:pt idx="3418">
                  <c:v>3.3313533738315901</c:v>
                </c:pt>
                <c:pt idx="3419">
                  <c:v>-1.9891278292624901</c:v>
                </c:pt>
                <c:pt idx="3420">
                  <c:v>3.7469155643758301</c:v>
                </c:pt>
                <c:pt idx="3421">
                  <c:v>-2.2677835882487001</c:v>
                </c:pt>
                <c:pt idx="3422">
                  <c:v>-0.42011781259673803</c:v>
                </c:pt>
                <c:pt idx="3423">
                  <c:v>3.9073122900505202</c:v>
                </c:pt>
                <c:pt idx="3424">
                  <c:v>-2.4479921556006699</c:v>
                </c:pt>
                <c:pt idx="3425">
                  <c:v>4.2857070805211697</c:v>
                </c:pt>
                <c:pt idx="3426">
                  <c:v>-2.8624113378911802</c:v>
                </c:pt>
                <c:pt idx="3427">
                  <c:v>5.48352486533246</c:v>
                </c:pt>
                <c:pt idx="3428">
                  <c:v>-1.95844358308966</c:v>
                </c:pt>
                <c:pt idx="3429">
                  <c:v>-1.64718889631008</c:v>
                </c:pt>
                <c:pt idx="3430">
                  <c:v>-3.85091892089295</c:v>
                </c:pt>
                <c:pt idx="3431">
                  <c:v>-3.8995498633139301</c:v>
                </c:pt>
                <c:pt idx="3432">
                  <c:v>1.29690402905475</c:v>
                </c:pt>
                <c:pt idx="3433">
                  <c:v>-1.3201438197308599</c:v>
                </c:pt>
                <c:pt idx="3434">
                  <c:v>1.1378462977514701</c:v>
                </c:pt>
                <c:pt idx="3435">
                  <c:v>-0.79468104873655898</c:v>
                </c:pt>
                <c:pt idx="3436">
                  <c:v>3.9089396805281398</c:v>
                </c:pt>
                <c:pt idx="3437">
                  <c:v>-3.6007582691913198</c:v>
                </c:pt>
                <c:pt idx="3438">
                  <c:v>-1.3808519426327099</c:v>
                </c:pt>
                <c:pt idx="3439">
                  <c:v>3.3464122182319098</c:v>
                </c:pt>
                <c:pt idx="3440">
                  <c:v>5.1205385441710903E-2</c:v>
                </c:pt>
                <c:pt idx="3441">
                  <c:v>-0.114912478487477</c:v>
                </c:pt>
                <c:pt idx="3442">
                  <c:v>0.76669436038164496</c:v>
                </c:pt>
                <c:pt idx="3443">
                  <c:v>2.8828599214923698</c:v>
                </c:pt>
                <c:pt idx="3444">
                  <c:v>1.0607153603326001</c:v>
                </c:pt>
                <c:pt idx="3445">
                  <c:v>3.2561512477104499</c:v>
                </c:pt>
                <c:pt idx="3446">
                  <c:v>2.6459942489989299</c:v>
                </c:pt>
                <c:pt idx="3447">
                  <c:v>-4.2336032055169097</c:v>
                </c:pt>
                <c:pt idx="3448">
                  <c:v>5.6221480904324199</c:v>
                </c:pt>
                <c:pt idx="3449">
                  <c:v>0.59165671100668504</c:v>
                </c:pt>
                <c:pt idx="3450">
                  <c:v>-3.83472091711422</c:v>
                </c:pt>
                <c:pt idx="3451">
                  <c:v>-2.8850525306984598</c:v>
                </c:pt>
                <c:pt idx="3452">
                  <c:v>-0.363612489300154</c:v>
                </c:pt>
                <c:pt idx="3453">
                  <c:v>2.7307708552421799</c:v>
                </c:pt>
                <c:pt idx="3454">
                  <c:v>4.7752219038124402</c:v>
                </c:pt>
                <c:pt idx="3455">
                  <c:v>1.64651343030159</c:v>
                </c:pt>
                <c:pt idx="3456">
                  <c:v>-4.1743422142634099</c:v>
                </c:pt>
                <c:pt idx="3457">
                  <c:v>3.7854296434383601</c:v>
                </c:pt>
                <c:pt idx="3458">
                  <c:v>2.1376821697868298</c:v>
                </c:pt>
                <c:pt idx="3459">
                  <c:v>-1.22146965670535</c:v>
                </c:pt>
                <c:pt idx="3460">
                  <c:v>-3.5754820311159898</c:v>
                </c:pt>
                <c:pt idx="3461">
                  <c:v>-7.7145280813417597E-3</c:v>
                </c:pt>
                <c:pt idx="3462">
                  <c:v>2.2120160872789101</c:v>
                </c:pt>
                <c:pt idx="3463">
                  <c:v>0.29407129668578202</c:v>
                </c:pt>
                <c:pt idx="3464">
                  <c:v>2.2282368975051798</c:v>
                </c:pt>
                <c:pt idx="3465">
                  <c:v>-2.03599691818685</c:v>
                </c:pt>
                <c:pt idx="3466">
                  <c:v>2.63065040353497</c:v>
                </c:pt>
                <c:pt idx="3467">
                  <c:v>3.5123317401402301</c:v>
                </c:pt>
                <c:pt idx="3468">
                  <c:v>-0.44023162773700603</c:v>
                </c:pt>
                <c:pt idx="3469">
                  <c:v>-0.24808447335018799</c:v>
                </c:pt>
                <c:pt idx="3470">
                  <c:v>3.62220091391222</c:v>
                </c:pt>
                <c:pt idx="3471">
                  <c:v>4.6781054186309801</c:v>
                </c:pt>
                <c:pt idx="3472">
                  <c:v>-1.7782079769260699</c:v>
                </c:pt>
                <c:pt idx="3473">
                  <c:v>-3.4221040200800901</c:v>
                </c:pt>
                <c:pt idx="3474">
                  <c:v>3.6624547264939098</c:v>
                </c:pt>
                <c:pt idx="3475">
                  <c:v>-0.15823434706643399</c:v>
                </c:pt>
                <c:pt idx="3476">
                  <c:v>-2.0697407746272298</c:v>
                </c:pt>
                <c:pt idx="3477">
                  <c:v>-4.3571571743178898</c:v>
                </c:pt>
                <c:pt idx="3478">
                  <c:v>4.1226515934518897</c:v>
                </c:pt>
                <c:pt idx="3479">
                  <c:v>-0.56387889909946698</c:v>
                </c:pt>
                <c:pt idx="3480">
                  <c:v>-0.17902718097633699</c:v>
                </c:pt>
                <c:pt idx="3481">
                  <c:v>-0.41928665042193902</c:v>
                </c:pt>
                <c:pt idx="3482">
                  <c:v>5.4348641172700596</c:v>
                </c:pt>
                <c:pt idx="3483">
                  <c:v>3.7418673955974402</c:v>
                </c:pt>
                <c:pt idx="3484">
                  <c:v>-4.4641213020261796</c:v>
                </c:pt>
                <c:pt idx="3485">
                  <c:v>-1.7377414889852001</c:v>
                </c:pt>
                <c:pt idx="3486">
                  <c:v>3.31126696419209</c:v>
                </c:pt>
                <c:pt idx="3487">
                  <c:v>-7.0146136844814799E-2</c:v>
                </c:pt>
                <c:pt idx="3488">
                  <c:v>-1.68496987316614</c:v>
                </c:pt>
                <c:pt idx="3489">
                  <c:v>3.62734439713847</c:v>
                </c:pt>
                <c:pt idx="3490">
                  <c:v>-1.12913205231689</c:v>
                </c:pt>
                <c:pt idx="3491">
                  <c:v>3.9022429062650801</c:v>
                </c:pt>
                <c:pt idx="3492">
                  <c:v>0.42556802148996498</c:v>
                </c:pt>
                <c:pt idx="3493">
                  <c:v>-1.08356658418634</c:v>
                </c:pt>
                <c:pt idx="3494">
                  <c:v>3.0882823824719399</c:v>
                </c:pt>
                <c:pt idx="3495">
                  <c:v>3.0000723492626902</c:v>
                </c:pt>
                <c:pt idx="3496">
                  <c:v>3.5752977706091702</c:v>
                </c:pt>
                <c:pt idx="3497">
                  <c:v>4.5434071286102702</c:v>
                </c:pt>
                <c:pt idx="3498">
                  <c:v>4.0835557774423696</c:v>
                </c:pt>
                <c:pt idx="3499">
                  <c:v>3.0084552191723102</c:v>
                </c:pt>
                <c:pt idx="3500">
                  <c:v>1.9685842403167899</c:v>
                </c:pt>
                <c:pt idx="3501">
                  <c:v>-0.116246979563832</c:v>
                </c:pt>
                <c:pt idx="3502">
                  <c:v>-1.0962490290197</c:v>
                </c:pt>
                <c:pt idx="3503">
                  <c:v>-2.2646927732405402</c:v>
                </c:pt>
                <c:pt idx="3504">
                  <c:v>3.7184540330339102</c:v>
                </c:pt>
                <c:pt idx="3505">
                  <c:v>-1.34525389868005</c:v>
                </c:pt>
                <c:pt idx="3506">
                  <c:v>5.1619236596282496</c:v>
                </c:pt>
                <c:pt idx="3507">
                  <c:v>-2.8169799315014199</c:v>
                </c:pt>
                <c:pt idx="3508">
                  <c:v>1.45591481726203</c:v>
                </c:pt>
                <c:pt idx="3509">
                  <c:v>4.7558879771988796</c:v>
                </c:pt>
                <c:pt idx="3510">
                  <c:v>3.56712630629039</c:v>
                </c:pt>
                <c:pt idx="3511">
                  <c:v>3.8607864337492499</c:v>
                </c:pt>
                <c:pt idx="3512">
                  <c:v>1.58912008409571</c:v>
                </c:pt>
                <c:pt idx="3513">
                  <c:v>3.8633981296209901</c:v>
                </c:pt>
                <c:pt idx="3514">
                  <c:v>-0.30014146904467298</c:v>
                </c:pt>
                <c:pt idx="3515">
                  <c:v>1.50830011259967</c:v>
                </c:pt>
                <c:pt idx="3516">
                  <c:v>-1.2795812602396199</c:v>
                </c:pt>
                <c:pt idx="3517">
                  <c:v>1.4075715421594199</c:v>
                </c:pt>
                <c:pt idx="3518">
                  <c:v>5.0511011418929401</c:v>
                </c:pt>
                <c:pt idx="3519">
                  <c:v>-0.686665560792036</c:v>
                </c:pt>
                <c:pt idx="3520">
                  <c:v>-1.88052229928157</c:v>
                </c:pt>
                <c:pt idx="3521">
                  <c:v>1.3919726156505201</c:v>
                </c:pt>
                <c:pt idx="3522">
                  <c:v>3.93501345145773</c:v>
                </c:pt>
                <c:pt idx="3523">
                  <c:v>1.3526001633565601</c:v>
                </c:pt>
                <c:pt idx="3524">
                  <c:v>-0.84529806278547903</c:v>
                </c:pt>
                <c:pt idx="3525">
                  <c:v>-0.14529969614458599</c:v>
                </c:pt>
                <c:pt idx="3526">
                  <c:v>-2.11909993118757</c:v>
                </c:pt>
                <c:pt idx="3527">
                  <c:v>-1.07783731282339</c:v>
                </c:pt>
                <c:pt idx="3528">
                  <c:v>1.4861371140661899E-4</c:v>
                </c:pt>
                <c:pt idx="3529">
                  <c:v>0.57094135533577595</c:v>
                </c:pt>
                <c:pt idx="3530">
                  <c:v>-0.92040765194442697</c:v>
                </c:pt>
                <c:pt idx="3531">
                  <c:v>-4.2017289293545401</c:v>
                </c:pt>
                <c:pt idx="3532">
                  <c:v>1.92334987359017</c:v>
                </c:pt>
                <c:pt idx="3533">
                  <c:v>-2.2503165279452202</c:v>
                </c:pt>
                <c:pt idx="3534">
                  <c:v>2.2074494794281598</c:v>
                </c:pt>
                <c:pt idx="3535">
                  <c:v>4.3719116057261198</c:v>
                </c:pt>
                <c:pt idx="3536">
                  <c:v>-0.94265727399389199</c:v>
                </c:pt>
                <c:pt idx="3537">
                  <c:v>4.0326125272759299</c:v>
                </c:pt>
                <c:pt idx="3538">
                  <c:v>-2.54147441361008</c:v>
                </c:pt>
                <c:pt idx="3539">
                  <c:v>1.4995418765329001</c:v>
                </c:pt>
                <c:pt idx="3540">
                  <c:v>-0.36695902472909497</c:v>
                </c:pt>
                <c:pt idx="3541">
                  <c:v>4.9037429968190702</c:v>
                </c:pt>
                <c:pt idx="3542">
                  <c:v>0.65965497543896701</c:v>
                </c:pt>
                <c:pt idx="3543">
                  <c:v>2.3065597916196801</c:v>
                </c:pt>
                <c:pt idx="3544">
                  <c:v>-4.0141137108305802</c:v>
                </c:pt>
                <c:pt idx="3545">
                  <c:v>-1.78276725646733</c:v>
                </c:pt>
                <c:pt idx="3546">
                  <c:v>-2.1833992316923601</c:v>
                </c:pt>
                <c:pt idx="3547">
                  <c:v>3.10005156911321</c:v>
                </c:pt>
                <c:pt idx="3548">
                  <c:v>0.56527059772633703</c:v>
                </c:pt>
                <c:pt idx="3549">
                  <c:v>3.4415279101808198</c:v>
                </c:pt>
                <c:pt idx="3550">
                  <c:v>-0.243672639106254</c:v>
                </c:pt>
                <c:pt idx="3551">
                  <c:v>-1.49073056988411</c:v>
                </c:pt>
                <c:pt idx="3552">
                  <c:v>-1.65427541737449</c:v>
                </c:pt>
                <c:pt idx="3553">
                  <c:v>-1.2410711452379399</c:v>
                </c:pt>
                <c:pt idx="3554">
                  <c:v>1.11555966995989</c:v>
                </c:pt>
                <c:pt idx="3555">
                  <c:v>-2.1190814849325901</c:v>
                </c:pt>
                <c:pt idx="3556">
                  <c:v>-1.81804472193192</c:v>
                </c:pt>
                <c:pt idx="3557">
                  <c:v>1.5932016072072399</c:v>
                </c:pt>
                <c:pt idx="3558">
                  <c:v>3.6247724672428001</c:v>
                </c:pt>
                <c:pt idx="3559">
                  <c:v>-8.2920119857711805E-2</c:v>
                </c:pt>
                <c:pt idx="3560">
                  <c:v>-2.8048166565258201</c:v>
                </c:pt>
                <c:pt idx="3561">
                  <c:v>-4.8575392495143097</c:v>
                </c:pt>
                <c:pt idx="3562">
                  <c:v>-5.1401676643007104</c:v>
                </c:pt>
                <c:pt idx="3563">
                  <c:v>-1.84824461625937</c:v>
                </c:pt>
                <c:pt idx="3564">
                  <c:v>-2.4488640159280601</c:v>
                </c:pt>
                <c:pt idx="3565">
                  <c:v>5.9224408747016099E-3</c:v>
                </c:pt>
                <c:pt idx="3566">
                  <c:v>5.8859334514136501</c:v>
                </c:pt>
                <c:pt idx="3567">
                  <c:v>-2.2626320336433201</c:v>
                </c:pt>
                <c:pt idx="3568">
                  <c:v>4.2218815334155</c:v>
                </c:pt>
                <c:pt idx="3569">
                  <c:v>-1.9500996342850401</c:v>
                </c:pt>
                <c:pt idx="3570">
                  <c:v>2.9067782287950799</c:v>
                </c:pt>
                <c:pt idx="3571">
                  <c:v>-3.0812080979604399</c:v>
                </c:pt>
                <c:pt idx="3572">
                  <c:v>-0.65881358193248696</c:v>
                </c:pt>
                <c:pt idx="3573">
                  <c:v>2.9842015405480602</c:v>
                </c:pt>
                <c:pt idx="3574">
                  <c:v>-4.18930310546068</c:v>
                </c:pt>
                <c:pt idx="3575">
                  <c:v>5.4238045227312099</c:v>
                </c:pt>
                <c:pt idx="3576">
                  <c:v>1.6978765167576499</c:v>
                </c:pt>
                <c:pt idx="3577">
                  <c:v>-1.0079493781450199</c:v>
                </c:pt>
                <c:pt idx="3578">
                  <c:v>3.0599768533351699</c:v>
                </c:pt>
                <c:pt idx="3579">
                  <c:v>2.1749584582118699</c:v>
                </c:pt>
                <c:pt idx="3580">
                  <c:v>-1.82337765651883</c:v>
                </c:pt>
                <c:pt idx="3581">
                  <c:v>1.1309649636930801</c:v>
                </c:pt>
                <c:pt idx="3582">
                  <c:v>4.1633112364457503</c:v>
                </c:pt>
                <c:pt idx="3583">
                  <c:v>3.2353663655768301</c:v>
                </c:pt>
                <c:pt idx="3584">
                  <c:v>-1.13287802114924</c:v>
                </c:pt>
                <c:pt idx="3585">
                  <c:v>4.3228264578107298</c:v>
                </c:pt>
                <c:pt idx="3586">
                  <c:v>1.7472094116854</c:v>
                </c:pt>
                <c:pt idx="3587">
                  <c:v>2.7172491498638802</c:v>
                </c:pt>
                <c:pt idx="3588">
                  <c:v>-0.96714820630243603</c:v>
                </c:pt>
                <c:pt idx="3589">
                  <c:v>3.2372462981796</c:v>
                </c:pt>
                <c:pt idx="3590">
                  <c:v>-3.76220863054975</c:v>
                </c:pt>
                <c:pt idx="3591">
                  <c:v>-0.72775508832478597</c:v>
                </c:pt>
                <c:pt idx="3592">
                  <c:v>3.17902418256732</c:v>
                </c:pt>
                <c:pt idx="3593">
                  <c:v>-3.4064994240725799</c:v>
                </c:pt>
                <c:pt idx="3594">
                  <c:v>0.46134152362179898</c:v>
                </c:pt>
                <c:pt idx="3595">
                  <c:v>-0.24269991973993499</c:v>
                </c:pt>
                <c:pt idx="3596">
                  <c:v>0.24309273408697099</c:v>
                </c:pt>
                <c:pt idx="3597">
                  <c:v>-1.2964428820742899</c:v>
                </c:pt>
                <c:pt idx="3598">
                  <c:v>-7.7165038020050496E-3</c:v>
                </c:pt>
                <c:pt idx="3599">
                  <c:v>4.55611006698018</c:v>
                </c:pt>
                <c:pt idx="3600">
                  <c:v>-0.17664504059562799</c:v>
                </c:pt>
                <c:pt idx="3601">
                  <c:v>5.1462629735940499</c:v>
                </c:pt>
                <c:pt idx="3602">
                  <c:v>-2.6419595028824499</c:v>
                </c:pt>
                <c:pt idx="3603">
                  <c:v>0.61720500622415997</c:v>
                </c:pt>
                <c:pt idx="3604">
                  <c:v>2.90318879052144</c:v>
                </c:pt>
                <c:pt idx="3605">
                  <c:v>-3.33870259107628</c:v>
                </c:pt>
                <c:pt idx="3606">
                  <c:v>-2.6296160696877902</c:v>
                </c:pt>
                <c:pt idx="3607">
                  <c:v>4.0861780968805697</c:v>
                </c:pt>
                <c:pt idx="3608">
                  <c:v>4.3540975454136301</c:v>
                </c:pt>
                <c:pt idx="3609">
                  <c:v>3.1333913853968101</c:v>
                </c:pt>
                <c:pt idx="3610">
                  <c:v>0.57366209920525502</c:v>
                </c:pt>
                <c:pt idx="3611">
                  <c:v>2.16804566879253</c:v>
                </c:pt>
                <c:pt idx="3612">
                  <c:v>4.1414710170073503</c:v>
                </c:pt>
                <c:pt idx="3613">
                  <c:v>-0.54511482030767799</c:v>
                </c:pt>
                <c:pt idx="3614">
                  <c:v>3.2437858894714302</c:v>
                </c:pt>
                <c:pt idx="3615">
                  <c:v>-1.82996372721116</c:v>
                </c:pt>
                <c:pt idx="3616">
                  <c:v>1.7035969521576</c:v>
                </c:pt>
                <c:pt idx="3617">
                  <c:v>4.7911594188117403</c:v>
                </c:pt>
                <c:pt idx="3618">
                  <c:v>-2.0218962345919098</c:v>
                </c:pt>
                <c:pt idx="3619">
                  <c:v>-0.122185554643052</c:v>
                </c:pt>
                <c:pt idx="3620">
                  <c:v>1.38387758418266</c:v>
                </c:pt>
                <c:pt idx="3621">
                  <c:v>-4.5313326619106</c:v>
                </c:pt>
                <c:pt idx="3622">
                  <c:v>0.23294613260264799</c:v>
                </c:pt>
                <c:pt idx="3623">
                  <c:v>1.2066870407533401</c:v>
                </c:pt>
                <c:pt idx="3624">
                  <c:v>3.93389946127273</c:v>
                </c:pt>
                <c:pt idx="3625">
                  <c:v>-9.9579821081512407E-2</c:v>
                </c:pt>
                <c:pt idx="3626">
                  <c:v>4.2565718005431403</c:v>
                </c:pt>
                <c:pt idx="3627">
                  <c:v>1.71010635266863</c:v>
                </c:pt>
                <c:pt idx="3628">
                  <c:v>0.32985309660578399</c:v>
                </c:pt>
                <c:pt idx="3629">
                  <c:v>-2.75694541622169</c:v>
                </c:pt>
                <c:pt idx="3630">
                  <c:v>-4.6827790741252802</c:v>
                </c:pt>
                <c:pt idx="3631">
                  <c:v>-1.55238357357529</c:v>
                </c:pt>
                <c:pt idx="3632">
                  <c:v>-3.2936792160364399</c:v>
                </c:pt>
                <c:pt idx="3633">
                  <c:v>-2.0132616888049402</c:v>
                </c:pt>
                <c:pt idx="3634">
                  <c:v>-1.6873179597015899</c:v>
                </c:pt>
                <c:pt idx="3635">
                  <c:v>0.48316304427548801</c:v>
                </c:pt>
                <c:pt idx="3636">
                  <c:v>-3.5734214780339499</c:v>
                </c:pt>
                <c:pt idx="3637">
                  <c:v>3.3009474813611099</c:v>
                </c:pt>
                <c:pt idx="3638">
                  <c:v>-3.7054235792466899</c:v>
                </c:pt>
                <c:pt idx="3639">
                  <c:v>0.31203210625695499</c:v>
                </c:pt>
                <c:pt idx="3640">
                  <c:v>3.4566247143711601</c:v>
                </c:pt>
                <c:pt idx="3641">
                  <c:v>-2.1513042792577401</c:v>
                </c:pt>
                <c:pt idx="3642">
                  <c:v>-3.57785328782083</c:v>
                </c:pt>
                <c:pt idx="3643">
                  <c:v>3.84873154333062</c:v>
                </c:pt>
                <c:pt idx="3644">
                  <c:v>3.82352711674219</c:v>
                </c:pt>
                <c:pt idx="3645">
                  <c:v>-3.72588543032414E-3</c:v>
                </c:pt>
                <c:pt idx="3646">
                  <c:v>4.7179588808327102</c:v>
                </c:pt>
                <c:pt idx="3647">
                  <c:v>2.6424250045858</c:v>
                </c:pt>
                <c:pt idx="3648">
                  <c:v>1.0823582813469099</c:v>
                </c:pt>
                <c:pt idx="3649">
                  <c:v>2.41213921019536</c:v>
                </c:pt>
                <c:pt idx="3650">
                  <c:v>-3.2056977857488098</c:v>
                </c:pt>
                <c:pt idx="3651">
                  <c:v>3.6192857742162201</c:v>
                </c:pt>
                <c:pt idx="3652">
                  <c:v>0.633743479107855</c:v>
                </c:pt>
                <c:pt idx="3653">
                  <c:v>-0.250822095342141</c:v>
                </c:pt>
                <c:pt idx="3654">
                  <c:v>-2.7252129653264801</c:v>
                </c:pt>
                <c:pt idx="3655">
                  <c:v>2.6994208647814801</c:v>
                </c:pt>
                <c:pt idx="3656">
                  <c:v>5.0088190519212201</c:v>
                </c:pt>
                <c:pt idx="3657">
                  <c:v>0.86769335676177195</c:v>
                </c:pt>
                <c:pt idx="3658">
                  <c:v>2.3656110595541201E-2</c:v>
                </c:pt>
                <c:pt idx="3659">
                  <c:v>0.44345917624340397</c:v>
                </c:pt>
                <c:pt idx="3660">
                  <c:v>-0.414092141825673</c:v>
                </c:pt>
                <c:pt idx="3661">
                  <c:v>0.26675145128939198</c:v>
                </c:pt>
                <c:pt idx="3662">
                  <c:v>-4.7844367425905698</c:v>
                </c:pt>
                <c:pt idx="3663">
                  <c:v>0.37915739275200999</c:v>
                </c:pt>
                <c:pt idx="3664">
                  <c:v>4.9810254828396197</c:v>
                </c:pt>
                <c:pt idx="3665">
                  <c:v>-3.2560723217227499</c:v>
                </c:pt>
                <c:pt idx="3666">
                  <c:v>1.10070898753478</c:v>
                </c:pt>
                <c:pt idx="3667">
                  <c:v>-3.5515036793413399</c:v>
                </c:pt>
                <c:pt idx="3668">
                  <c:v>0.89440345962680601</c:v>
                </c:pt>
                <c:pt idx="3669">
                  <c:v>-1.2245438667861199</c:v>
                </c:pt>
                <c:pt idx="3670">
                  <c:v>-2.37354135704634</c:v>
                </c:pt>
                <c:pt idx="3671">
                  <c:v>3.6514401618420198</c:v>
                </c:pt>
                <c:pt idx="3672">
                  <c:v>2.3591740943400099</c:v>
                </c:pt>
                <c:pt idx="3673">
                  <c:v>1.1966542337933701</c:v>
                </c:pt>
                <c:pt idx="3674">
                  <c:v>2.8292049892284599</c:v>
                </c:pt>
                <c:pt idx="3675">
                  <c:v>-3.4541861909368299</c:v>
                </c:pt>
                <c:pt idx="3676">
                  <c:v>1.7562152549941201E-2</c:v>
                </c:pt>
                <c:pt idx="3677">
                  <c:v>-1.94133256110514</c:v>
                </c:pt>
                <c:pt idx="3678">
                  <c:v>2.3348439084841499</c:v>
                </c:pt>
                <c:pt idx="3679">
                  <c:v>-2.66028474361518</c:v>
                </c:pt>
                <c:pt idx="3680">
                  <c:v>4.8839297527805998</c:v>
                </c:pt>
                <c:pt idx="3681">
                  <c:v>4.3275684720740699</c:v>
                </c:pt>
                <c:pt idx="3682">
                  <c:v>3.72449479993465</c:v>
                </c:pt>
                <c:pt idx="3683">
                  <c:v>4.4324826190094697</c:v>
                </c:pt>
                <c:pt idx="3684">
                  <c:v>-2.56279860827284</c:v>
                </c:pt>
                <c:pt idx="3685">
                  <c:v>-1.32941570272384</c:v>
                </c:pt>
                <c:pt idx="3686">
                  <c:v>-2.4418094995276398</c:v>
                </c:pt>
                <c:pt idx="3687">
                  <c:v>4.7694085481614303</c:v>
                </c:pt>
                <c:pt idx="3688">
                  <c:v>-2.1928872216300599</c:v>
                </c:pt>
                <c:pt idx="3689">
                  <c:v>2.2752853646966198</c:v>
                </c:pt>
                <c:pt idx="3690">
                  <c:v>2.0489780997254301</c:v>
                </c:pt>
                <c:pt idx="3691">
                  <c:v>4.7849670414164596</c:v>
                </c:pt>
                <c:pt idx="3692">
                  <c:v>-2.8662890364739901</c:v>
                </c:pt>
                <c:pt idx="3693">
                  <c:v>4.1736587883725198</c:v>
                </c:pt>
                <c:pt idx="3694">
                  <c:v>4.3097406740040896</c:v>
                </c:pt>
                <c:pt idx="3695">
                  <c:v>-0.78923102589125405</c:v>
                </c:pt>
                <c:pt idx="3696">
                  <c:v>2.1321150644248199</c:v>
                </c:pt>
                <c:pt idx="3697">
                  <c:v>-0.142401427458485</c:v>
                </c:pt>
                <c:pt idx="3698">
                  <c:v>-1.68165657159726</c:v>
                </c:pt>
                <c:pt idx="3699">
                  <c:v>-3.6017444352077002</c:v>
                </c:pt>
                <c:pt idx="3700">
                  <c:v>0.15811669228278699</c:v>
                </c:pt>
                <c:pt idx="3701">
                  <c:v>-3.1684573601998798</c:v>
                </c:pt>
                <c:pt idx="3702">
                  <c:v>-0.734710267400424</c:v>
                </c:pt>
                <c:pt idx="3703">
                  <c:v>-1.49233059078601</c:v>
                </c:pt>
                <c:pt idx="3704">
                  <c:v>2.7826177154725098</c:v>
                </c:pt>
                <c:pt idx="3705">
                  <c:v>0.317602405986253</c:v>
                </c:pt>
                <c:pt idx="3706">
                  <c:v>1.8547915256748599</c:v>
                </c:pt>
                <c:pt idx="3707">
                  <c:v>3.87766683648753</c:v>
                </c:pt>
                <c:pt idx="3708">
                  <c:v>-1.4158731624494101</c:v>
                </c:pt>
                <c:pt idx="3709">
                  <c:v>-1.3304270070828701</c:v>
                </c:pt>
                <c:pt idx="3710">
                  <c:v>1.3011044318182301</c:v>
                </c:pt>
                <c:pt idx="3711">
                  <c:v>-1.0867135939674999</c:v>
                </c:pt>
                <c:pt idx="3712">
                  <c:v>-0.84312853403967702</c:v>
                </c:pt>
                <c:pt idx="3713">
                  <c:v>-3.0047398743432998</c:v>
                </c:pt>
                <c:pt idx="3714">
                  <c:v>5.1472414818203998</c:v>
                </c:pt>
                <c:pt idx="3715">
                  <c:v>-2.4732098828139399</c:v>
                </c:pt>
                <c:pt idx="3716">
                  <c:v>-4.2801444461780402</c:v>
                </c:pt>
                <c:pt idx="3717">
                  <c:v>-1.44083211697919</c:v>
                </c:pt>
                <c:pt idx="3718">
                  <c:v>4.7974632699948403</c:v>
                </c:pt>
                <c:pt idx="3719">
                  <c:v>-0.32270311170507698</c:v>
                </c:pt>
                <c:pt idx="3720">
                  <c:v>4.8157745335947597</c:v>
                </c:pt>
                <c:pt idx="3721">
                  <c:v>-1.3616933703946199</c:v>
                </c:pt>
                <c:pt idx="3722">
                  <c:v>3.6598528874081602</c:v>
                </c:pt>
                <c:pt idx="3723">
                  <c:v>0.65381702049498502</c:v>
                </c:pt>
                <c:pt idx="3724">
                  <c:v>3.8704181687487602</c:v>
                </c:pt>
                <c:pt idx="3725">
                  <c:v>2.90918734956609</c:v>
                </c:pt>
                <c:pt idx="3726">
                  <c:v>-0.34478345334038402</c:v>
                </c:pt>
                <c:pt idx="3727">
                  <c:v>4.4286629849307797</c:v>
                </c:pt>
                <c:pt idx="3728">
                  <c:v>2.7104899738606698</c:v>
                </c:pt>
                <c:pt idx="3729">
                  <c:v>-0.76962819288374595</c:v>
                </c:pt>
                <c:pt idx="3730">
                  <c:v>-2.5355370563369002</c:v>
                </c:pt>
                <c:pt idx="3731">
                  <c:v>4.9519206192327596</c:v>
                </c:pt>
                <c:pt idx="3732">
                  <c:v>-1.3658436275480399</c:v>
                </c:pt>
                <c:pt idx="3733">
                  <c:v>-1.02995452709349</c:v>
                </c:pt>
                <c:pt idx="3734">
                  <c:v>1.03701811040109</c:v>
                </c:pt>
                <c:pt idx="3735">
                  <c:v>-1.88795246572805</c:v>
                </c:pt>
                <c:pt idx="3736">
                  <c:v>-2.2325783670001602</c:v>
                </c:pt>
                <c:pt idx="3737">
                  <c:v>-0.46225276316531999</c:v>
                </c:pt>
                <c:pt idx="3738">
                  <c:v>2.8168189297977699</c:v>
                </c:pt>
                <c:pt idx="3739">
                  <c:v>0.30217015157142002</c:v>
                </c:pt>
                <c:pt idx="3740">
                  <c:v>-3.8662461094854201</c:v>
                </c:pt>
                <c:pt idx="3741">
                  <c:v>-1.1422656998555101</c:v>
                </c:pt>
                <c:pt idx="3742">
                  <c:v>-0.114733185545984</c:v>
                </c:pt>
                <c:pt idx="3743">
                  <c:v>-1.9025559638279199</c:v>
                </c:pt>
                <c:pt idx="3744">
                  <c:v>4.62935560244975</c:v>
                </c:pt>
                <c:pt idx="3745">
                  <c:v>1.08446125157118</c:v>
                </c:pt>
                <c:pt idx="3746">
                  <c:v>-3.4802274058042899</c:v>
                </c:pt>
                <c:pt idx="3747">
                  <c:v>-1.86924457859643</c:v>
                </c:pt>
                <c:pt idx="3748">
                  <c:v>-2.7291591627871901</c:v>
                </c:pt>
                <c:pt idx="3749">
                  <c:v>1.6565353165185599</c:v>
                </c:pt>
                <c:pt idx="3750">
                  <c:v>3.5252616479866399</c:v>
                </c:pt>
                <c:pt idx="3751">
                  <c:v>-4.1550899674217698E-2</c:v>
                </c:pt>
                <c:pt idx="3752">
                  <c:v>-2.0820668307987402</c:v>
                </c:pt>
                <c:pt idx="3753">
                  <c:v>-2.5361612814238601</c:v>
                </c:pt>
                <c:pt idx="3754">
                  <c:v>-0.375956727910571</c:v>
                </c:pt>
                <c:pt idx="3755">
                  <c:v>3.9482454385320498</c:v>
                </c:pt>
                <c:pt idx="3756">
                  <c:v>-1.9718996391358301</c:v>
                </c:pt>
                <c:pt idx="3757">
                  <c:v>2.9845465943148701</c:v>
                </c:pt>
                <c:pt idx="3758">
                  <c:v>-0.56423855877443696</c:v>
                </c:pt>
                <c:pt idx="3759">
                  <c:v>-1.93764726247951</c:v>
                </c:pt>
                <c:pt idx="3760">
                  <c:v>2.2795223834946001</c:v>
                </c:pt>
                <c:pt idx="3761">
                  <c:v>-1.7500579503592499</c:v>
                </c:pt>
                <c:pt idx="3762">
                  <c:v>3.4171456582799702</c:v>
                </c:pt>
                <c:pt idx="3763">
                  <c:v>-0.67504807410757495</c:v>
                </c:pt>
                <c:pt idx="3764">
                  <c:v>-3.3043985544016401</c:v>
                </c:pt>
                <c:pt idx="3765">
                  <c:v>-2.6415036074791902</c:v>
                </c:pt>
                <c:pt idx="3766">
                  <c:v>0.77383420131218805</c:v>
                </c:pt>
                <c:pt idx="3767">
                  <c:v>-2.3109757513846199</c:v>
                </c:pt>
                <c:pt idx="3768">
                  <c:v>0.536538153443743</c:v>
                </c:pt>
                <c:pt idx="3769">
                  <c:v>1.58324436530297</c:v>
                </c:pt>
                <c:pt idx="3770">
                  <c:v>-2.3823552417379501</c:v>
                </c:pt>
                <c:pt idx="3771">
                  <c:v>-2.96185612672814</c:v>
                </c:pt>
                <c:pt idx="3772">
                  <c:v>4.7479031380540198</c:v>
                </c:pt>
                <c:pt idx="3773">
                  <c:v>2.6084316603539102</c:v>
                </c:pt>
                <c:pt idx="3774">
                  <c:v>2.2255777899082201</c:v>
                </c:pt>
                <c:pt idx="3775">
                  <c:v>0.328697155597374</c:v>
                </c:pt>
                <c:pt idx="3776">
                  <c:v>-1.03630479867333</c:v>
                </c:pt>
                <c:pt idx="3777">
                  <c:v>-3.3161874278268901</c:v>
                </c:pt>
                <c:pt idx="3778">
                  <c:v>-3.81931241525445</c:v>
                </c:pt>
                <c:pt idx="3779">
                  <c:v>2.3007517998073599</c:v>
                </c:pt>
                <c:pt idx="3780">
                  <c:v>0.57753400434056101</c:v>
                </c:pt>
                <c:pt idx="3781">
                  <c:v>2.7310578978875499</c:v>
                </c:pt>
                <c:pt idx="3782">
                  <c:v>-0.37349174253788903</c:v>
                </c:pt>
                <c:pt idx="3783">
                  <c:v>3.0707446846301498</c:v>
                </c:pt>
                <c:pt idx="3784">
                  <c:v>5.1523612300306496</c:v>
                </c:pt>
                <c:pt idx="3785">
                  <c:v>3.86471496401508</c:v>
                </c:pt>
                <c:pt idx="3786">
                  <c:v>3.8251776153181898</c:v>
                </c:pt>
                <c:pt idx="3787">
                  <c:v>3.3033316423536898</c:v>
                </c:pt>
                <c:pt idx="3788">
                  <c:v>-3.0197905490622601</c:v>
                </c:pt>
                <c:pt idx="3789">
                  <c:v>-2.74975136635548</c:v>
                </c:pt>
                <c:pt idx="3790">
                  <c:v>-1.2820689908901299</c:v>
                </c:pt>
                <c:pt idx="3791">
                  <c:v>-2.6828025599654799</c:v>
                </c:pt>
                <c:pt idx="3792">
                  <c:v>2.88405073336892</c:v>
                </c:pt>
                <c:pt idx="3793">
                  <c:v>-4.3393254628530604</c:v>
                </c:pt>
                <c:pt idx="3794">
                  <c:v>-2.82174015302679</c:v>
                </c:pt>
                <c:pt idx="3795">
                  <c:v>1.6126657852912001</c:v>
                </c:pt>
                <c:pt idx="3796">
                  <c:v>1.4351307523922201</c:v>
                </c:pt>
                <c:pt idx="3797">
                  <c:v>0.62726522108309402</c:v>
                </c:pt>
                <c:pt idx="3798">
                  <c:v>4.9486110591991999</c:v>
                </c:pt>
                <c:pt idx="3799">
                  <c:v>-1.07542992624284</c:v>
                </c:pt>
                <c:pt idx="3800">
                  <c:v>-1.58791765604594</c:v>
                </c:pt>
                <c:pt idx="3801">
                  <c:v>1.0432956622502101</c:v>
                </c:pt>
                <c:pt idx="3802">
                  <c:v>-1.8152505388984901</c:v>
                </c:pt>
                <c:pt idx="3803">
                  <c:v>1.3835037177712599</c:v>
                </c:pt>
                <c:pt idx="3804">
                  <c:v>-1.8444728332501099</c:v>
                </c:pt>
                <c:pt idx="3805">
                  <c:v>-2.2834171607566902</c:v>
                </c:pt>
                <c:pt idx="3806">
                  <c:v>-1.5102021200275799</c:v>
                </c:pt>
                <c:pt idx="3807">
                  <c:v>1.5029127872163099</c:v>
                </c:pt>
                <c:pt idx="3808">
                  <c:v>0.21651532264942899</c:v>
                </c:pt>
                <c:pt idx="3809">
                  <c:v>-0.37149949369591401</c:v>
                </c:pt>
                <c:pt idx="3810">
                  <c:v>-2.4310800662914298</c:v>
                </c:pt>
                <c:pt idx="3811">
                  <c:v>1.96877268204891</c:v>
                </c:pt>
                <c:pt idx="3812">
                  <c:v>3.9919543167131999</c:v>
                </c:pt>
                <c:pt idx="3813">
                  <c:v>2.6828612797062901</c:v>
                </c:pt>
                <c:pt idx="3814">
                  <c:v>-4.0529899566458001</c:v>
                </c:pt>
                <c:pt idx="3815">
                  <c:v>3.4430809440333698</c:v>
                </c:pt>
                <c:pt idx="3816">
                  <c:v>-3.23841048130312</c:v>
                </c:pt>
                <c:pt idx="3817">
                  <c:v>-0.71696648881118696</c:v>
                </c:pt>
                <c:pt idx="3818">
                  <c:v>-1.99121273065785</c:v>
                </c:pt>
                <c:pt idx="3819">
                  <c:v>-1.8096858442141399</c:v>
                </c:pt>
                <c:pt idx="3820">
                  <c:v>1.6740058856976501</c:v>
                </c:pt>
                <c:pt idx="3821">
                  <c:v>-1.6154879499253301</c:v>
                </c:pt>
                <c:pt idx="3822">
                  <c:v>1.08671070195357</c:v>
                </c:pt>
                <c:pt idx="3823">
                  <c:v>6.0083761449156201</c:v>
                </c:pt>
                <c:pt idx="3824">
                  <c:v>4.0422918901720504</c:v>
                </c:pt>
                <c:pt idx="3825">
                  <c:v>-1.37255613148734</c:v>
                </c:pt>
                <c:pt idx="3826">
                  <c:v>3.89572258618638</c:v>
                </c:pt>
                <c:pt idx="3827">
                  <c:v>-2.8800236192848998</c:v>
                </c:pt>
                <c:pt idx="3828">
                  <c:v>-2.0363811484184202</c:v>
                </c:pt>
                <c:pt idx="3829">
                  <c:v>-2.5491218077092701</c:v>
                </c:pt>
                <c:pt idx="3830">
                  <c:v>-0.78898373766224195</c:v>
                </c:pt>
                <c:pt idx="3831">
                  <c:v>-0.93468337569180004</c:v>
                </c:pt>
                <c:pt idx="3832">
                  <c:v>-2.77613565833578E-2</c:v>
                </c:pt>
                <c:pt idx="3833">
                  <c:v>5.0645673062017798</c:v>
                </c:pt>
                <c:pt idx="3834">
                  <c:v>1.7477892785732501</c:v>
                </c:pt>
                <c:pt idx="3835">
                  <c:v>-1.41871962743395</c:v>
                </c:pt>
                <c:pt idx="3836">
                  <c:v>0.36004396534701</c:v>
                </c:pt>
                <c:pt idx="3837">
                  <c:v>-1.2287704674020199</c:v>
                </c:pt>
                <c:pt idx="3838">
                  <c:v>5.2068427366280101</c:v>
                </c:pt>
                <c:pt idx="3839">
                  <c:v>-1.8366145018940101</c:v>
                </c:pt>
                <c:pt idx="3840">
                  <c:v>1.4676480392387401</c:v>
                </c:pt>
                <c:pt idx="3841">
                  <c:v>1.8836459799768701</c:v>
                </c:pt>
                <c:pt idx="3842">
                  <c:v>-2.09745532906856</c:v>
                </c:pt>
                <c:pt idx="3843">
                  <c:v>4.7588595394320201</c:v>
                </c:pt>
                <c:pt idx="3844">
                  <c:v>2.0948568812976198</c:v>
                </c:pt>
                <c:pt idx="3845">
                  <c:v>-2.8158422037276698</c:v>
                </c:pt>
                <c:pt idx="3846">
                  <c:v>-4.6855014900677201</c:v>
                </c:pt>
                <c:pt idx="3847">
                  <c:v>-4.1624024045740402</c:v>
                </c:pt>
                <c:pt idx="3848">
                  <c:v>-3.0871680315964198</c:v>
                </c:pt>
                <c:pt idx="3849">
                  <c:v>0.45797112601829798</c:v>
                </c:pt>
                <c:pt idx="3850">
                  <c:v>-1.34055186274131</c:v>
                </c:pt>
                <c:pt idx="3851">
                  <c:v>2.5505391907738</c:v>
                </c:pt>
                <c:pt idx="3852">
                  <c:v>-1.1325504517962599</c:v>
                </c:pt>
                <c:pt idx="3853">
                  <c:v>2.4892929204340701</c:v>
                </c:pt>
                <c:pt idx="3854">
                  <c:v>5.1356769146437999</c:v>
                </c:pt>
                <c:pt idx="3855">
                  <c:v>4.4450157154434899</c:v>
                </c:pt>
                <c:pt idx="3856">
                  <c:v>-2.13202848409375</c:v>
                </c:pt>
                <c:pt idx="3857">
                  <c:v>-2.9929549175186398</c:v>
                </c:pt>
                <c:pt idx="3858">
                  <c:v>-1.7968818839512699</c:v>
                </c:pt>
                <c:pt idx="3859">
                  <c:v>3.2222062694184901</c:v>
                </c:pt>
                <c:pt idx="3860">
                  <c:v>4.92223596546068</c:v>
                </c:pt>
                <c:pt idx="3861">
                  <c:v>-6.6874535125420895E-2</c:v>
                </c:pt>
                <c:pt idx="3862">
                  <c:v>5.6564461881229899</c:v>
                </c:pt>
                <c:pt idx="3863">
                  <c:v>5.53192353593293</c:v>
                </c:pt>
                <c:pt idx="3864">
                  <c:v>-1.56989185082407</c:v>
                </c:pt>
                <c:pt idx="3865">
                  <c:v>-0.83018371503175503</c:v>
                </c:pt>
                <c:pt idx="3866">
                  <c:v>5.3096626734304202</c:v>
                </c:pt>
                <c:pt idx="3867">
                  <c:v>4.0344867989970199</c:v>
                </c:pt>
                <c:pt idx="3868">
                  <c:v>1.17078976955676</c:v>
                </c:pt>
                <c:pt idx="3869">
                  <c:v>2.0780984792897801</c:v>
                </c:pt>
                <c:pt idx="3870">
                  <c:v>3.9002146580019499</c:v>
                </c:pt>
                <c:pt idx="3871">
                  <c:v>-2.69159001262986</c:v>
                </c:pt>
                <c:pt idx="3872">
                  <c:v>-3.6414207576731799</c:v>
                </c:pt>
                <c:pt idx="3873">
                  <c:v>-3.30453050701007E-2</c:v>
                </c:pt>
                <c:pt idx="3874">
                  <c:v>4.0231049313770004</c:v>
                </c:pt>
                <c:pt idx="3875">
                  <c:v>3.8895589463036599</c:v>
                </c:pt>
                <c:pt idx="3876">
                  <c:v>-1.24530441332413</c:v>
                </c:pt>
                <c:pt idx="3877">
                  <c:v>-2.0410874058932902</c:v>
                </c:pt>
                <c:pt idx="3878">
                  <c:v>-2.2833039707887401</c:v>
                </c:pt>
                <c:pt idx="3879">
                  <c:v>-0.53414146836659504</c:v>
                </c:pt>
                <c:pt idx="3880">
                  <c:v>-1.5389153947461001</c:v>
                </c:pt>
                <c:pt idx="3881">
                  <c:v>-2.0536719283037699</c:v>
                </c:pt>
                <c:pt idx="3882">
                  <c:v>3.71580306870261</c:v>
                </c:pt>
                <c:pt idx="3883">
                  <c:v>4.4166992645690399</c:v>
                </c:pt>
                <c:pt idx="3884">
                  <c:v>1.65489268588634</c:v>
                </c:pt>
                <c:pt idx="3885">
                  <c:v>-3.4505713391169301</c:v>
                </c:pt>
                <c:pt idx="3886">
                  <c:v>3.2949357187648598</c:v>
                </c:pt>
                <c:pt idx="3887">
                  <c:v>-2.40906940654674</c:v>
                </c:pt>
                <c:pt idx="3888">
                  <c:v>-2.0591251133774899</c:v>
                </c:pt>
                <c:pt idx="3889">
                  <c:v>-3.8005896671558999</c:v>
                </c:pt>
                <c:pt idx="3890">
                  <c:v>0.31207206384418501</c:v>
                </c:pt>
                <c:pt idx="3891">
                  <c:v>5.8612230004869398E-2</c:v>
                </c:pt>
                <c:pt idx="3892">
                  <c:v>4.3132961486708199</c:v>
                </c:pt>
                <c:pt idx="3893">
                  <c:v>-0.94511298416518297</c:v>
                </c:pt>
                <c:pt idx="3894">
                  <c:v>8.3984611975404605E-2</c:v>
                </c:pt>
                <c:pt idx="3895">
                  <c:v>2.9241602431339699</c:v>
                </c:pt>
                <c:pt idx="3896">
                  <c:v>3.6400616862406698</c:v>
                </c:pt>
                <c:pt idx="3897">
                  <c:v>-3.5487673864759102</c:v>
                </c:pt>
                <c:pt idx="3898">
                  <c:v>-2.60527253412064</c:v>
                </c:pt>
                <c:pt idx="3899">
                  <c:v>2.8054561835049001</c:v>
                </c:pt>
                <c:pt idx="3900">
                  <c:v>-4.6000479038706903</c:v>
                </c:pt>
                <c:pt idx="3901">
                  <c:v>4.9585987701338103</c:v>
                </c:pt>
                <c:pt idx="3902">
                  <c:v>-2.19675176237689</c:v>
                </c:pt>
                <c:pt idx="3903">
                  <c:v>1.9389735271550901</c:v>
                </c:pt>
                <c:pt idx="3904">
                  <c:v>4.5619860403736503</c:v>
                </c:pt>
                <c:pt idx="3905">
                  <c:v>-2.82269935200876</c:v>
                </c:pt>
                <c:pt idx="3906">
                  <c:v>-0.105203933313592</c:v>
                </c:pt>
                <c:pt idx="3907">
                  <c:v>1.3657396046571499</c:v>
                </c:pt>
                <c:pt idx="3908">
                  <c:v>-1.13007364758777</c:v>
                </c:pt>
                <c:pt idx="3909">
                  <c:v>-0.15313657725563001</c:v>
                </c:pt>
                <c:pt idx="3910">
                  <c:v>1.73264335365158</c:v>
                </c:pt>
                <c:pt idx="3911">
                  <c:v>4.7607299289485399</c:v>
                </c:pt>
                <c:pt idx="3912">
                  <c:v>-2.3613908798951302</c:v>
                </c:pt>
                <c:pt idx="3913">
                  <c:v>4.9416842955760201</c:v>
                </c:pt>
                <c:pt idx="3914">
                  <c:v>-4.5203976652880597E-2</c:v>
                </c:pt>
                <c:pt idx="3915">
                  <c:v>3.9660252464923197E-2</c:v>
                </c:pt>
                <c:pt idx="3916">
                  <c:v>-0.62872394716719304</c:v>
                </c:pt>
                <c:pt idx="3917">
                  <c:v>1.2047740738444701</c:v>
                </c:pt>
                <c:pt idx="3918">
                  <c:v>4.6554894788794297</c:v>
                </c:pt>
                <c:pt idx="3919">
                  <c:v>-1.6971844098423401</c:v>
                </c:pt>
                <c:pt idx="3920">
                  <c:v>3.27952801723124</c:v>
                </c:pt>
                <c:pt idx="3921">
                  <c:v>4.2969163579715701</c:v>
                </c:pt>
                <c:pt idx="3922">
                  <c:v>2.3122721240007502</c:v>
                </c:pt>
                <c:pt idx="3923">
                  <c:v>-0.62427254932348797</c:v>
                </c:pt>
                <c:pt idx="3924">
                  <c:v>0.87665947429026003</c:v>
                </c:pt>
                <c:pt idx="3925">
                  <c:v>-3.9013625857562699</c:v>
                </c:pt>
                <c:pt idx="3926">
                  <c:v>-2.2706259048914701</c:v>
                </c:pt>
                <c:pt idx="3927">
                  <c:v>-3.2789258914749699</c:v>
                </c:pt>
                <c:pt idx="3928">
                  <c:v>3.0657598481838702</c:v>
                </c:pt>
                <c:pt idx="3929">
                  <c:v>4.7717572848062497</c:v>
                </c:pt>
                <c:pt idx="3930">
                  <c:v>-2.3780843127214202</c:v>
                </c:pt>
                <c:pt idx="3931">
                  <c:v>0.74080152573925895</c:v>
                </c:pt>
                <c:pt idx="3932">
                  <c:v>-9.8615706826516894E-2</c:v>
                </c:pt>
                <c:pt idx="3933">
                  <c:v>4.3773142602305404</c:v>
                </c:pt>
                <c:pt idx="3934">
                  <c:v>0.26313091865908</c:v>
                </c:pt>
                <c:pt idx="3935">
                  <c:v>-2.7967631657799501</c:v>
                </c:pt>
                <c:pt idx="3936">
                  <c:v>-2.8973805424649002</c:v>
                </c:pt>
                <c:pt idx="3937">
                  <c:v>-0.74727673276070605</c:v>
                </c:pt>
                <c:pt idx="3938">
                  <c:v>-2.0997221067058098</c:v>
                </c:pt>
                <c:pt idx="3939">
                  <c:v>1.11496503949352</c:v>
                </c:pt>
                <c:pt idx="3940">
                  <c:v>-1.7698850598824301</c:v>
                </c:pt>
                <c:pt idx="3941">
                  <c:v>-3.43415053266735</c:v>
                </c:pt>
                <c:pt idx="3942">
                  <c:v>-2.2485723529789601</c:v>
                </c:pt>
                <c:pt idx="3943">
                  <c:v>2.0504742275591599</c:v>
                </c:pt>
                <c:pt idx="3944">
                  <c:v>1.86850606445801</c:v>
                </c:pt>
                <c:pt idx="3945">
                  <c:v>-2.2846417475382701</c:v>
                </c:pt>
                <c:pt idx="3946">
                  <c:v>3.2786547978122398</c:v>
                </c:pt>
                <c:pt idx="3947">
                  <c:v>3.8504391337995298</c:v>
                </c:pt>
                <c:pt idx="3948">
                  <c:v>2.9301889959499001</c:v>
                </c:pt>
                <c:pt idx="3949">
                  <c:v>-1.9228647690741001</c:v>
                </c:pt>
                <c:pt idx="3950">
                  <c:v>-1.27724995422334</c:v>
                </c:pt>
                <c:pt idx="3951">
                  <c:v>-3.5241779946728902</c:v>
                </c:pt>
                <c:pt idx="3952">
                  <c:v>1.31520341214861</c:v>
                </c:pt>
                <c:pt idx="3953">
                  <c:v>2.3412016682988601</c:v>
                </c:pt>
                <c:pt idx="3954">
                  <c:v>-2.54788035432659</c:v>
                </c:pt>
                <c:pt idx="3955">
                  <c:v>-1.27299967883946</c:v>
                </c:pt>
                <c:pt idx="3956">
                  <c:v>0.82763894315722497</c:v>
                </c:pt>
                <c:pt idx="3957">
                  <c:v>-0.100802981464595</c:v>
                </c:pt>
                <c:pt idx="3958">
                  <c:v>-1.05658886084835</c:v>
                </c:pt>
                <c:pt idx="3959">
                  <c:v>-1.0858771264256799</c:v>
                </c:pt>
                <c:pt idx="3960">
                  <c:v>-1.8867216921456</c:v>
                </c:pt>
                <c:pt idx="3961">
                  <c:v>-3.3499470098437998</c:v>
                </c:pt>
                <c:pt idx="3962">
                  <c:v>4.49787006580015</c:v>
                </c:pt>
                <c:pt idx="3963">
                  <c:v>4.6073554251064399</c:v>
                </c:pt>
                <c:pt idx="3964">
                  <c:v>8.9439321222184398E-2</c:v>
                </c:pt>
                <c:pt idx="3965">
                  <c:v>-2.6105415642018999</c:v>
                </c:pt>
                <c:pt idx="3966">
                  <c:v>2.27169487385137</c:v>
                </c:pt>
                <c:pt idx="3967">
                  <c:v>2.0787100451111402</c:v>
                </c:pt>
                <c:pt idx="3968">
                  <c:v>-3.3290845624549599</c:v>
                </c:pt>
                <c:pt idx="3969">
                  <c:v>2.7763435801585898</c:v>
                </c:pt>
                <c:pt idx="3970">
                  <c:v>-0.56861555792341401</c:v>
                </c:pt>
                <c:pt idx="3971">
                  <c:v>0.56376657874235003</c:v>
                </c:pt>
                <c:pt idx="3972">
                  <c:v>4.54985152345491</c:v>
                </c:pt>
                <c:pt idx="3973">
                  <c:v>-3.3827589960070799</c:v>
                </c:pt>
                <c:pt idx="3974">
                  <c:v>3.0565154574923001</c:v>
                </c:pt>
                <c:pt idx="3975">
                  <c:v>3.7471078951408701</c:v>
                </c:pt>
                <c:pt idx="3976">
                  <c:v>-3.7267407171959901</c:v>
                </c:pt>
                <c:pt idx="3977">
                  <c:v>5.6605431071774799</c:v>
                </c:pt>
                <c:pt idx="3978">
                  <c:v>-0.57267270560541295</c:v>
                </c:pt>
                <c:pt idx="3979">
                  <c:v>-1.99553230223558</c:v>
                </c:pt>
                <c:pt idx="3980">
                  <c:v>4.6979731823325297</c:v>
                </c:pt>
                <c:pt idx="3981">
                  <c:v>-0.14341196106767301</c:v>
                </c:pt>
                <c:pt idx="3982">
                  <c:v>0.14411596920918901</c:v>
                </c:pt>
                <c:pt idx="3983">
                  <c:v>-2.3389808395724998</c:v>
                </c:pt>
                <c:pt idx="3984">
                  <c:v>4.4152381836120496</c:v>
                </c:pt>
                <c:pt idx="3985">
                  <c:v>5.2630763237064597</c:v>
                </c:pt>
                <c:pt idx="3986">
                  <c:v>-1.7484874321080801</c:v>
                </c:pt>
                <c:pt idx="3987">
                  <c:v>-8.4686470921586404E-2</c:v>
                </c:pt>
                <c:pt idx="3988">
                  <c:v>4.3942695646476002</c:v>
                </c:pt>
                <c:pt idx="3989">
                  <c:v>1.5605445430062499</c:v>
                </c:pt>
                <c:pt idx="3990">
                  <c:v>1.12308981870284</c:v>
                </c:pt>
                <c:pt idx="3991">
                  <c:v>4.6028842836933803</c:v>
                </c:pt>
                <c:pt idx="3992">
                  <c:v>-1.71624560928255</c:v>
                </c:pt>
                <c:pt idx="3993">
                  <c:v>3.6240103498366598</c:v>
                </c:pt>
                <c:pt idx="3994">
                  <c:v>-6.7085351475185906E-2</c:v>
                </c:pt>
                <c:pt idx="3995">
                  <c:v>-3.9801598821491702</c:v>
                </c:pt>
                <c:pt idx="3996">
                  <c:v>2.0365534438377901</c:v>
                </c:pt>
                <c:pt idx="3997">
                  <c:v>0.80959272920305703</c:v>
                </c:pt>
                <c:pt idx="3998">
                  <c:v>-1.3643338443522399</c:v>
                </c:pt>
                <c:pt idx="3999">
                  <c:v>-1.6911729542459299</c:v>
                </c:pt>
                <c:pt idx="4000">
                  <c:v>2.56270332281172</c:v>
                </c:pt>
                <c:pt idx="4001">
                  <c:v>2.9018533744743902</c:v>
                </c:pt>
                <c:pt idx="4002">
                  <c:v>-4.7911803098594596</c:v>
                </c:pt>
                <c:pt idx="4003">
                  <c:v>6.5508911157359198E-2</c:v>
                </c:pt>
                <c:pt idx="4004">
                  <c:v>2.6016599947347498</c:v>
                </c:pt>
                <c:pt idx="4005">
                  <c:v>-2.66657742868937</c:v>
                </c:pt>
                <c:pt idx="4006">
                  <c:v>3.3368278934812698</c:v>
                </c:pt>
                <c:pt idx="4007">
                  <c:v>-3.8523029705600602</c:v>
                </c:pt>
                <c:pt idx="4008">
                  <c:v>2.2535377194826198</c:v>
                </c:pt>
                <c:pt idx="4009">
                  <c:v>0.39344791028172799</c:v>
                </c:pt>
                <c:pt idx="4010">
                  <c:v>0.59186414247106001</c:v>
                </c:pt>
                <c:pt idx="4011">
                  <c:v>-1.10173378107149</c:v>
                </c:pt>
                <c:pt idx="4012">
                  <c:v>3.43794336448379</c:v>
                </c:pt>
                <c:pt idx="4013">
                  <c:v>-1.09110513689827</c:v>
                </c:pt>
                <c:pt idx="4014">
                  <c:v>-1.59534913192554</c:v>
                </c:pt>
                <c:pt idx="4015">
                  <c:v>-0.231849558583927</c:v>
                </c:pt>
                <c:pt idx="4016">
                  <c:v>0.415068566421885</c:v>
                </c:pt>
                <c:pt idx="4017">
                  <c:v>-2.3273027830369899</c:v>
                </c:pt>
                <c:pt idx="4018">
                  <c:v>-1.8494773386672001</c:v>
                </c:pt>
                <c:pt idx="4019">
                  <c:v>3.8655201913225699</c:v>
                </c:pt>
                <c:pt idx="4020">
                  <c:v>-0.11658199406853401</c:v>
                </c:pt>
                <c:pt idx="4021">
                  <c:v>-2.38391220602578</c:v>
                </c:pt>
                <c:pt idx="4022">
                  <c:v>-1.93679663521651</c:v>
                </c:pt>
                <c:pt idx="4023">
                  <c:v>0.393383360219274</c:v>
                </c:pt>
                <c:pt idx="4024">
                  <c:v>-2.4473212172986898</c:v>
                </c:pt>
                <c:pt idx="4025">
                  <c:v>-1.8348474869100599</c:v>
                </c:pt>
                <c:pt idx="4026">
                  <c:v>-2.0044816612594598</c:v>
                </c:pt>
                <c:pt idx="4027">
                  <c:v>0.62880581820842796</c:v>
                </c:pt>
                <c:pt idx="4028">
                  <c:v>3.5381799956995499</c:v>
                </c:pt>
                <c:pt idx="4029">
                  <c:v>0.57451207340958599</c:v>
                </c:pt>
                <c:pt idx="4030">
                  <c:v>-0.45441151683515801</c:v>
                </c:pt>
                <c:pt idx="4031">
                  <c:v>-4.0974385873905002</c:v>
                </c:pt>
                <c:pt idx="4032">
                  <c:v>2.1549389211707699</c:v>
                </c:pt>
                <c:pt idx="4033">
                  <c:v>4.3189777216869203</c:v>
                </c:pt>
                <c:pt idx="4034">
                  <c:v>2.3540521976568698</c:v>
                </c:pt>
                <c:pt idx="4035">
                  <c:v>-1.07196063053831</c:v>
                </c:pt>
                <c:pt idx="4036">
                  <c:v>4.9446841451244099</c:v>
                </c:pt>
                <c:pt idx="4037">
                  <c:v>3.24814948245771</c:v>
                </c:pt>
                <c:pt idx="4038">
                  <c:v>4.7653656267044502</c:v>
                </c:pt>
                <c:pt idx="4039">
                  <c:v>2.2182141235069799</c:v>
                </c:pt>
                <c:pt idx="4040">
                  <c:v>-3.7115980715471899</c:v>
                </c:pt>
                <c:pt idx="4041">
                  <c:v>-2.3111738136357598</c:v>
                </c:pt>
                <c:pt idx="4042">
                  <c:v>-2.1842132269404502</c:v>
                </c:pt>
                <c:pt idx="4043">
                  <c:v>3.59047626207327</c:v>
                </c:pt>
                <c:pt idx="4044">
                  <c:v>-4.2911161793487196</c:v>
                </c:pt>
                <c:pt idx="4045">
                  <c:v>3.6169957878893202</c:v>
                </c:pt>
                <c:pt idx="4046">
                  <c:v>5.4098041804854402</c:v>
                </c:pt>
                <c:pt idx="4047">
                  <c:v>-3.39415601935971</c:v>
                </c:pt>
                <c:pt idx="4048">
                  <c:v>-1.5848301926708399</c:v>
                </c:pt>
                <c:pt idx="4049">
                  <c:v>-3.6368366534158598</c:v>
                </c:pt>
                <c:pt idx="4050">
                  <c:v>-2.6203880354302398</c:v>
                </c:pt>
                <c:pt idx="4051">
                  <c:v>-3.30246988504067</c:v>
                </c:pt>
                <c:pt idx="4052">
                  <c:v>3.8355454970503602</c:v>
                </c:pt>
                <c:pt idx="4053">
                  <c:v>-2.6664989642885999</c:v>
                </c:pt>
                <c:pt idx="4054">
                  <c:v>3.0597088962788499</c:v>
                </c:pt>
                <c:pt idx="4055">
                  <c:v>1.19673935532755</c:v>
                </c:pt>
                <c:pt idx="4056">
                  <c:v>3.27099857093746</c:v>
                </c:pt>
                <c:pt idx="4057">
                  <c:v>1.49131536234132</c:v>
                </c:pt>
                <c:pt idx="4058">
                  <c:v>-2.6095935285427099</c:v>
                </c:pt>
                <c:pt idx="4059">
                  <c:v>-3.9093797312702301</c:v>
                </c:pt>
                <c:pt idx="4060">
                  <c:v>-0.26900513524353298</c:v>
                </c:pt>
                <c:pt idx="4061">
                  <c:v>-1.4761499330250401</c:v>
                </c:pt>
                <c:pt idx="4062">
                  <c:v>-1.16750727386623</c:v>
                </c:pt>
                <c:pt idx="4063">
                  <c:v>2.49689958232667</c:v>
                </c:pt>
                <c:pt idx="4064">
                  <c:v>-2.9624273937166299</c:v>
                </c:pt>
                <c:pt idx="4065">
                  <c:v>3.9874201917434</c:v>
                </c:pt>
                <c:pt idx="4066">
                  <c:v>-1.6284079213251901</c:v>
                </c:pt>
                <c:pt idx="4067">
                  <c:v>2.3747400037691402</c:v>
                </c:pt>
                <c:pt idx="4068">
                  <c:v>4.4037290228821604</c:v>
                </c:pt>
                <c:pt idx="4069">
                  <c:v>3.6541148194419102</c:v>
                </c:pt>
                <c:pt idx="4070">
                  <c:v>3.2989802720272801</c:v>
                </c:pt>
                <c:pt idx="4071">
                  <c:v>-1.69610051957201</c:v>
                </c:pt>
                <c:pt idx="4072">
                  <c:v>1.23951705029682</c:v>
                </c:pt>
                <c:pt idx="4073">
                  <c:v>3.67652340825089</c:v>
                </c:pt>
                <c:pt idx="4074">
                  <c:v>1.80152718540628</c:v>
                </c:pt>
                <c:pt idx="4075">
                  <c:v>-0.32338344855892798</c:v>
                </c:pt>
                <c:pt idx="4076">
                  <c:v>-2.5417585501465498</c:v>
                </c:pt>
                <c:pt idx="4077">
                  <c:v>4.8612533798803099</c:v>
                </c:pt>
                <c:pt idx="4078">
                  <c:v>-2.2866727224840702</c:v>
                </c:pt>
                <c:pt idx="4079">
                  <c:v>-0.27208436808167602</c:v>
                </c:pt>
                <c:pt idx="4080">
                  <c:v>0.85483768554682604</c:v>
                </c:pt>
                <c:pt idx="4081">
                  <c:v>4.2394221593652501</c:v>
                </c:pt>
                <c:pt idx="4082">
                  <c:v>-1.2376951445139299</c:v>
                </c:pt>
                <c:pt idx="4083">
                  <c:v>-4.7124159766235696</c:v>
                </c:pt>
                <c:pt idx="4084">
                  <c:v>4.2568360113801997</c:v>
                </c:pt>
                <c:pt idx="4085">
                  <c:v>3.2936335326861599</c:v>
                </c:pt>
                <c:pt idx="4086">
                  <c:v>0.94592899153759002</c:v>
                </c:pt>
                <c:pt idx="4087">
                  <c:v>-0.151234488095467</c:v>
                </c:pt>
                <c:pt idx="4088">
                  <c:v>4.1172793406361796</c:v>
                </c:pt>
                <c:pt idx="4089">
                  <c:v>-1.46196232394743</c:v>
                </c:pt>
                <c:pt idx="4090">
                  <c:v>4.52468138200536</c:v>
                </c:pt>
                <c:pt idx="4091">
                  <c:v>0.76627717431728204</c:v>
                </c:pt>
                <c:pt idx="4092">
                  <c:v>0.51785376252016402</c:v>
                </c:pt>
                <c:pt idx="4093">
                  <c:v>-6.5288973097727701E-2</c:v>
                </c:pt>
                <c:pt idx="4094">
                  <c:v>0.33597100758093101</c:v>
                </c:pt>
                <c:pt idx="4095">
                  <c:v>-3.8522214870736602</c:v>
                </c:pt>
                <c:pt idx="4096">
                  <c:v>-2.68612109610876</c:v>
                </c:pt>
                <c:pt idx="4097">
                  <c:v>5.0849149722856097</c:v>
                </c:pt>
                <c:pt idx="4098">
                  <c:v>-3.03166319852745</c:v>
                </c:pt>
                <c:pt idx="4099">
                  <c:v>0.15332243835901799</c:v>
                </c:pt>
                <c:pt idx="4100">
                  <c:v>-1.9140169650258601</c:v>
                </c:pt>
                <c:pt idx="4101">
                  <c:v>1.41021651766152</c:v>
                </c:pt>
                <c:pt idx="4102">
                  <c:v>0.457816383911617</c:v>
                </c:pt>
                <c:pt idx="4103">
                  <c:v>1.9819391026214099</c:v>
                </c:pt>
                <c:pt idx="4104">
                  <c:v>2.2028722069294502</c:v>
                </c:pt>
                <c:pt idx="4105">
                  <c:v>2.7372292590853098</c:v>
                </c:pt>
                <c:pt idx="4106">
                  <c:v>2.48821302939254</c:v>
                </c:pt>
                <c:pt idx="4107">
                  <c:v>0.43110728725048197</c:v>
                </c:pt>
                <c:pt idx="4108">
                  <c:v>2.5676897093455602</c:v>
                </c:pt>
                <c:pt idx="4109">
                  <c:v>-1.36597166546917</c:v>
                </c:pt>
                <c:pt idx="4110">
                  <c:v>-1.5704108899073701</c:v>
                </c:pt>
                <c:pt idx="4111">
                  <c:v>4.0596244721132804</c:v>
                </c:pt>
                <c:pt idx="4112">
                  <c:v>2.3481091430616101</c:v>
                </c:pt>
                <c:pt idx="4113">
                  <c:v>4.5555187722750601</c:v>
                </c:pt>
                <c:pt idx="4114">
                  <c:v>-1.5315624526390299</c:v>
                </c:pt>
                <c:pt idx="4115">
                  <c:v>5.2425129036279401</c:v>
                </c:pt>
                <c:pt idx="4116">
                  <c:v>2.7901337804504101</c:v>
                </c:pt>
                <c:pt idx="4117">
                  <c:v>2.2896775372473601</c:v>
                </c:pt>
                <c:pt idx="4118">
                  <c:v>-2.3206610152809599</c:v>
                </c:pt>
                <c:pt idx="4119">
                  <c:v>5.3372705059528096</c:v>
                </c:pt>
                <c:pt idx="4120">
                  <c:v>-1.2271642053826599</c:v>
                </c:pt>
                <c:pt idx="4121">
                  <c:v>-1.8445457266324801</c:v>
                </c:pt>
                <c:pt idx="4122">
                  <c:v>-2.1040038358698601</c:v>
                </c:pt>
                <c:pt idx="4123">
                  <c:v>-1.8062296682907799</c:v>
                </c:pt>
                <c:pt idx="4124">
                  <c:v>-2.5141152910394801E-2</c:v>
                </c:pt>
                <c:pt idx="4125">
                  <c:v>3.1751735182101002</c:v>
                </c:pt>
                <c:pt idx="4126">
                  <c:v>5.00003507552844</c:v>
                </c:pt>
                <c:pt idx="4127">
                  <c:v>2.3039660009798699</c:v>
                </c:pt>
                <c:pt idx="4128">
                  <c:v>-3.7048060047141198</c:v>
                </c:pt>
                <c:pt idx="4129">
                  <c:v>2.4292631890233798</c:v>
                </c:pt>
                <c:pt idx="4130">
                  <c:v>-3.4345088205562999</c:v>
                </c:pt>
                <c:pt idx="4131">
                  <c:v>-0.34872539651402701</c:v>
                </c:pt>
                <c:pt idx="4132">
                  <c:v>-2.39833416427774</c:v>
                </c:pt>
                <c:pt idx="4133">
                  <c:v>3.6015937485171099</c:v>
                </c:pt>
                <c:pt idx="4134">
                  <c:v>1.33855017975298</c:v>
                </c:pt>
                <c:pt idx="4135">
                  <c:v>-3.0313526537488502</c:v>
                </c:pt>
                <c:pt idx="4136">
                  <c:v>2.7216881517895102</c:v>
                </c:pt>
                <c:pt idx="4137">
                  <c:v>0.314831186081862</c:v>
                </c:pt>
                <c:pt idx="4138">
                  <c:v>2.8724235268345302</c:v>
                </c:pt>
                <c:pt idx="4139">
                  <c:v>1.0633295304278401</c:v>
                </c:pt>
                <c:pt idx="4140">
                  <c:v>-0.46615867127969901</c:v>
                </c:pt>
                <c:pt idx="4141">
                  <c:v>-4.8071760179747196</c:v>
                </c:pt>
                <c:pt idx="4142">
                  <c:v>4.2025412498932297</c:v>
                </c:pt>
                <c:pt idx="4143">
                  <c:v>-3.6691710113339102</c:v>
                </c:pt>
                <c:pt idx="4144">
                  <c:v>-2.8209993596157399</c:v>
                </c:pt>
                <c:pt idx="4145">
                  <c:v>-2.8671663414631201</c:v>
                </c:pt>
                <c:pt idx="4146">
                  <c:v>-3.1178153017385002</c:v>
                </c:pt>
                <c:pt idx="4147">
                  <c:v>-3.1012606798408302</c:v>
                </c:pt>
                <c:pt idx="4148">
                  <c:v>4.9618033065605003</c:v>
                </c:pt>
                <c:pt idx="4149">
                  <c:v>-3.8132721483422101</c:v>
                </c:pt>
                <c:pt idx="4150">
                  <c:v>7.9532767133315002E-2</c:v>
                </c:pt>
                <c:pt idx="4151">
                  <c:v>4.3622757992352996</c:v>
                </c:pt>
                <c:pt idx="4152">
                  <c:v>3.1507697676885398</c:v>
                </c:pt>
                <c:pt idx="4153">
                  <c:v>1.2048111277595599</c:v>
                </c:pt>
                <c:pt idx="4154">
                  <c:v>4.0494928945561197</c:v>
                </c:pt>
                <c:pt idx="4155">
                  <c:v>2.8139415805693302</c:v>
                </c:pt>
                <c:pt idx="4156">
                  <c:v>-2.6653256281624498</c:v>
                </c:pt>
                <c:pt idx="4157">
                  <c:v>3.6918018938705401</c:v>
                </c:pt>
                <c:pt idx="4158">
                  <c:v>-1.7087161512953499</c:v>
                </c:pt>
                <c:pt idx="4159">
                  <c:v>-1.2999782802837301</c:v>
                </c:pt>
                <c:pt idx="4160">
                  <c:v>-2.0575638444001401</c:v>
                </c:pt>
                <c:pt idx="4161">
                  <c:v>-4.2807088615903401</c:v>
                </c:pt>
                <c:pt idx="4162">
                  <c:v>-2.21860709448503</c:v>
                </c:pt>
                <c:pt idx="4163">
                  <c:v>-3.4428246422328401</c:v>
                </c:pt>
                <c:pt idx="4164">
                  <c:v>-4.9493785276451501</c:v>
                </c:pt>
                <c:pt idx="4165">
                  <c:v>-3.3716127259392201</c:v>
                </c:pt>
                <c:pt idx="4166">
                  <c:v>-2.7848354042625898</c:v>
                </c:pt>
                <c:pt idx="4167">
                  <c:v>4.0884003867347802</c:v>
                </c:pt>
                <c:pt idx="4168">
                  <c:v>-0.106605281094139</c:v>
                </c:pt>
                <c:pt idx="4169">
                  <c:v>3.0218159878698798</c:v>
                </c:pt>
                <c:pt idx="4170">
                  <c:v>-2.36083017037459</c:v>
                </c:pt>
                <c:pt idx="4171">
                  <c:v>2.0876110437268598</c:v>
                </c:pt>
                <c:pt idx="4172">
                  <c:v>-1.95229708070859</c:v>
                </c:pt>
                <c:pt idx="4173">
                  <c:v>2.8896326433370998</c:v>
                </c:pt>
                <c:pt idx="4174">
                  <c:v>-3.45523996415199</c:v>
                </c:pt>
                <c:pt idx="4175">
                  <c:v>-0.29907426977904</c:v>
                </c:pt>
                <c:pt idx="4176">
                  <c:v>-1.9417575929890001</c:v>
                </c:pt>
                <c:pt idx="4177">
                  <c:v>3.6983010827243699</c:v>
                </c:pt>
                <c:pt idx="4178">
                  <c:v>-0.76900068239091401</c:v>
                </c:pt>
                <c:pt idx="4179">
                  <c:v>2.8221050222305699</c:v>
                </c:pt>
                <c:pt idx="4180">
                  <c:v>-1.8032185740434299</c:v>
                </c:pt>
                <c:pt idx="4181">
                  <c:v>4.9696862919563598</c:v>
                </c:pt>
                <c:pt idx="4182">
                  <c:v>-4.4555711322990001</c:v>
                </c:pt>
                <c:pt idx="4183">
                  <c:v>-1.2115914109791199</c:v>
                </c:pt>
                <c:pt idx="4184">
                  <c:v>-2.2454779760649801</c:v>
                </c:pt>
                <c:pt idx="4185">
                  <c:v>-1.62852546929825</c:v>
                </c:pt>
                <c:pt idx="4186">
                  <c:v>-9.4697462841195606E-3</c:v>
                </c:pt>
                <c:pt idx="4187">
                  <c:v>-0.89154515349611696</c:v>
                </c:pt>
                <c:pt idx="4188">
                  <c:v>-3.0674705641649198</c:v>
                </c:pt>
                <c:pt idx="4189">
                  <c:v>1.9334997407138901</c:v>
                </c:pt>
                <c:pt idx="4190">
                  <c:v>1.1435169051405999E-2</c:v>
                </c:pt>
                <c:pt idx="4191">
                  <c:v>-1.5513057003591799</c:v>
                </c:pt>
                <c:pt idx="4192">
                  <c:v>-0.68627080697355702</c:v>
                </c:pt>
                <c:pt idx="4193">
                  <c:v>0.55901597084544397</c:v>
                </c:pt>
                <c:pt idx="4194">
                  <c:v>3.9395799901864001</c:v>
                </c:pt>
                <c:pt idx="4195">
                  <c:v>4.3717600514880601</c:v>
                </c:pt>
                <c:pt idx="4196">
                  <c:v>4.9632875075555098</c:v>
                </c:pt>
                <c:pt idx="4197">
                  <c:v>-2.95660587836755</c:v>
                </c:pt>
                <c:pt idx="4198">
                  <c:v>3.2252987280602898</c:v>
                </c:pt>
                <c:pt idx="4199">
                  <c:v>1.5996182014178799</c:v>
                </c:pt>
                <c:pt idx="4200">
                  <c:v>-2.7673619502678402</c:v>
                </c:pt>
                <c:pt idx="4201">
                  <c:v>4.7871395444346003</c:v>
                </c:pt>
                <c:pt idx="4202">
                  <c:v>5.9122715852717898</c:v>
                </c:pt>
                <c:pt idx="4203">
                  <c:v>-1.14388939712882</c:v>
                </c:pt>
                <c:pt idx="4204">
                  <c:v>-2.6119251895164499</c:v>
                </c:pt>
                <c:pt idx="4205">
                  <c:v>-1.75545691241155</c:v>
                </c:pt>
                <c:pt idx="4206">
                  <c:v>2.5994077348568601</c:v>
                </c:pt>
                <c:pt idx="4207">
                  <c:v>-0.63861986269931803</c:v>
                </c:pt>
                <c:pt idx="4208">
                  <c:v>4.5419820908524597</c:v>
                </c:pt>
                <c:pt idx="4209">
                  <c:v>5.1651370649148799E-2</c:v>
                </c:pt>
                <c:pt idx="4210">
                  <c:v>3.1602362625306499</c:v>
                </c:pt>
                <c:pt idx="4211">
                  <c:v>-2.1758500163024199</c:v>
                </c:pt>
                <c:pt idx="4212">
                  <c:v>1.04580894419371</c:v>
                </c:pt>
                <c:pt idx="4213">
                  <c:v>-2.9828753761956701</c:v>
                </c:pt>
                <c:pt idx="4214">
                  <c:v>3.3857468544335698</c:v>
                </c:pt>
                <c:pt idx="4215">
                  <c:v>-1.2062215299354999</c:v>
                </c:pt>
                <c:pt idx="4216">
                  <c:v>1.0832369636337</c:v>
                </c:pt>
                <c:pt idx="4217">
                  <c:v>4.0592362846879002</c:v>
                </c:pt>
                <c:pt idx="4218">
                  <c:v>4.4039932097037502</c:v>
                </c:pt>
                <c:pt idx="4219">
                  <c:v>-2.6070870034700002</c:v>
                </c:pt>
                <c:pt idx="4220">
                  <c:v>-1.6134735844859001</c:v>
                </c:pt>
                <c:pt idx="4221">
                  <c:v>-1.1047482865396101</c:v>
                </c:pt>
                <c:pt idx="4222">
                  <c:v>-1.47420121046636</c:v>
                </c:pt>
                <c:pt idx="4223">
                  <c:v>1.41170727842441</c:v>
                </c:pt>
                <c:pt idx="4224">
                  <c:v>-0.78533625147172104</c:v>
                </c:pt>
                <c:pt idx="4225">
                  <c:v>1.5241660746710599</c:v>
                </c:pt>
                <c:pt idx="4226">
                  <c:v>-3.4632113408940599</c:v>
                </c:pt>
                <c:pt idx="4227">
                  <c:v>-4.1781040900188096</c:v>
                </c:pt>
                <c:pt idx="4228">
                  <c:v>-2.0961877232413899</c:v>
                </c:pt>
                <c:pt idx="4229">
                  <c:v>3.18487409509643</c:v>
                </c:pt>
                <c:pt idx="4230">
                  <c:v>2.2072655219696098</c:v>
                </c:pt>
                <c:pt idx="4231">
                  <c:v>-1.37903287216038</c:v>
                </c:pt>
                <c:pt idx="4232">
                  <c:v>3.25567116143147</c:v>
                </c:pt>
                <c:pt idx="4233">
                  <c:v>2.3103686654550302</c:v>
                </c:pt>
                <c:pt idx="4234">
                  <c:v>3.2820184417182299</c:v>
                </c:pt>
                <c:pt idx="4235">
                  <c:v>-3.3124797704579101</c:v>
                </c:pt>
                <c:pt idx="4236">
                  <c:v>1.66253446961606</c:v>
                </c:pt>
                <c:pt idx="4237">
                  <c:v>-1.09902101172603</c:v>
                </c:pt>
                <c:pt idx="4238">
                  <c:v>-1.1768856255167299</c:v>
                </c:pt>
                <c:pt idx="4239">
                  <c:v>-1.51789093139029</c:v>
                </c:pt>
                <c:pt idx="4240">
                  <c:v>3.65144016316045E-2</c:v>
                </c:pt>
                <c:pt idx="4241">
                  <c:v>-3.93000247813116</c:v>
                </c:pt>
                <c:pt idx="4242">
                  <c:v>4.2842825172897703</c:v>
                </c:pt>
                <c:pt idx="4243">
                  <c:v>-2.20527593080483</c:v>
                </c:pt>
                <c:pt idx="4244">
                  <c:v>5.2721041884686004</c:v>
                </c:pt>
                <c:pt idx="4245">
                  <c:v>-3.7442681923111398</c:v>
                </c:pt>
                <c:pt idx="4246">
                  <c:v>-2.3492618818867599</c:v>
                </c:pt>
                <c:pt idx="4247">
                  <c:v>-0.24829292713044299</c:v>
                </c:pt>
                <c:pt idx="4248">
                  <c:v>2.49871691816996</c:v>
                </c:pt>
                <c:pt idx="4249">
                  <c:v>3.6019561534179299</c:v>
                </c:pt>
                <c:pt idx="4250">
                  <c:v>-1.24849365723669</c:v>
                </c:pt>
                <c:pt idx="4251">
                  <c:v>-3.72682083855178</c:v>
                </c:pt>
                <c:pt idx="4252">
                  <c:v>-2.61172469363447</c:v>
                </c:pt>
                <c:pt idx="4253">
                  <c:v>-1.5675857702609901</c:v>
                </c:pt>
                <c:pt idx="4254">
                  <c:v>3.02971293612012</c:v>
                </c:pt>
                <c:pt idx="4255">
                  <c:v>-1.5302679713853999</c:v>
                </c:pt>
                <c:pt idx="4256">
                  <c:v>-1.9302537158397299</c:v>
                </c:pt>
                <c:pt idx="4257">
                  <c:v>0.38591927855313701</c:v>
                </c:pt>
                <c:pt idx="4258">
                  <c:v>2.70728703044708</c:v>
                </c:pt>
                <c:pt idx="4259">
                  <c:v>3.0852094465621001</c:v>
                </c:pt>
                <c:pt idx="4260">
                  <c:v>-0.60157047438417399</c:v>
                </c:pt>
                <c:pt idx="4261">
                  <c:v>-1.6601843260524101</c:v>
                </c:pt>
                <c:pt idx="4262">
                  <c:v>-4.1473057527999204</c:v>
                </c:pt>
                <c:pt idx="4263">
                  <c:v>-0.47944125574346402</c:v>
                </c:pt>
                <c:pt idx="4264">
                  <c:v>-3.7853879330906</c:v>
                </c:pt>
                <c:pt idx="4265">
                  <c:v>-1.2553457342074601</c:v>
                </c:pt>
                <c:pt idx="4266">
                  <c:v>-1.85423637104731</c:v>
                </c:pt>
                <c:pt idx="4267">
                  <c:v>-3.5521380427987301</c:v>
                </c:pt>
                <c:pt idx="4268">
                  <c:v>2.7088679024676501</c:v>
                </c:pt>
                <c:pt idx="4269">
                  <c:v>1.87481088713521</c:v>
                </c:pt>
                <c:pt idx="4270">
                  <c:v>3.1933847761816501</c:v>
                </c:pt>
                <c:pt idx="4271">
                  <c:v>-1.5227696865520299</c:v>
                </c:pt>
                <c:pt idx="4272">
                  <c:v>3.5331431175168801</c:v>
                </c:pt>
                <c:pt idx="4273">
                  <c:v>-2.1176990954518802</c:v>
                </c:pt>
                <c:pt idx="4274">
                  <c:v>0.493395781983827</c:v>
                </c:pt>
                <c:pt idx="4275">
                  <c:v>-4.2126428656987898</c:v>
                </c:pt>
                <c:pt idx="4276">
                  <c:v>-1.9713768166588701</c:v>
                </c:pt>
                <c:pt idx="4277">
                  <c:v>-0.25259005625106001</c:v>
                </c:pt>
                <c:pt idx="4278">
                  <c:v>2.6415830998068301</c:v>
                </c:pt>
                <c:pt idx="4279">
                  <c:v>-3.7981107076855301</c:v>
                </c:pt>
                <c:pt idx="4280">
                  <c:v>3.56006698040831</c:v>
                </c:pt>
                <c:pt idx="4281">
                  <c:v>-3.49734034101178</c:v>
                </c:pt>
                <c:pt idx="4282">
                  <c:v>2.1157863858249901</c:v>
                </c:pt>
                <c:pt idx="4283">
                  <c:v>1.54959537769556</c:v>
                </c:pt>
                <c:pt idx="4284">
                  <c:v>-1.67893225891133</c:v>
                </c:pt>
                <c:pt idx="4285">
                  <c:v>-0.69173545128665803</c:v>
                </c:pt>
                <c:pt idx="4286">
                  <c:v>0.42801698468996202</c:v>
                </c:pt>
                <c:pt idx="4287">
                  <c:v>-1.5162916610030299</c:v>
                </c:pt>
                <c:pt idx="4288">
                  <c:v>0.47337981769482301</c:v>
                </c:pt>
                <c:pt idx="4289">
                  <c:v>-0.39427582547181</c:v>
                </c:pt>
                <c:pt idx="4290">
                  <c:v>-1.48490710908291</c:v>
                </c:pt>
                <c:pt idx="4291">
                  <c:v>-3.69901243689243</c:v>
                </c:pt>
                <c:pt idx="4292">
                  <c:v>-3.8168094791765701</c:v>
                </c:pt>
                <c:pt idx="4293">
                  <c:v>4.9956069901662299E-2</c:v>
                </c:pt>
                <c:pt idx="4294">
                  <c:v>-2.0584380132707301</c:v>
                </c:pt>
                <c:pt idx="4295">
                  <c:v>-2.53700962166941</c:v>
                </c:pt>
                <c:pt idx="4296">
                  <c:v>-1.49844206441205</c:v>
                </c:pt>
                <c:pt idx="4297">
                  <c:v>5.3054068819951796</c:v>
                </c:pt>
                <c:pt idx="4298">
                  <c:v>-0.70106462729613395</c:v>
                </c:pt>
                <c:pt idx="4299">
                  <c:v>3.8972620768517099</c:v>
                </c:pt>
                <c:pt idx="4300">
                  <c:v>4.1925671906225102</c:v>
                </c:pt>
                <c:pt idx="4301">
                  <c:v>2.3337961859492</c:v>
                </c:pt>
                <c:pt idx="4302">
                  <c:v>-3.37118740810436</c:v>
                </c:pt>
                <c:pt idx="4303">
                  <c:v>-3.4109210762440298</c:v>
                </c:pt>
                <c:pt idx="4304">
                  <c:v>-4.3862871748332504</c:v>
                </c:pt>
                <c:pt idx="4305">
                  <c:v>1.4070328871148801</c:v>
                </c:pt>
                <c:pt idx="4306">
                  <c:v>3.7542909328234702</c:v>
                </c:pt>
                <c:pt idx="4307">
                  <c:v>2.5836691401575802</c:v>
                </c:pt>
                <c:pt idx="4308">
                  <c:v>-2.7817715161011698</c:v>
                </c:pt>
                <c:pt idx="4309">
                  <c:v>0.85996469044204205</c:v>
                </c:pt>
                <c:pt idx="4310">
                  <c:v>-2.5897437697941199</c:v>
                </c:pt>
                <c:pt idx="4311">
                  <c:v>-2.9716673466653498</c:v>
                </c:pt>
                <c:pt idx="4312">
                  <c:v>1.76985381027575</c:v>
                </c:pt>
                <c:pt idx="4313">
                  <c:v>-1.9174956533557901</c:v>
                </c:pt>
                <c:pt idx="4314">
                  <c:v>-0.93074821176482203</c:v>
                </c:pt>
                <c:pt idx="4315">
                  <c:v>2.8844936904695699</c:v>
                </c:pt>
                <c:pt idx="4316">
                  <c:v>-2.4610313034494902</c:v>
                </c:pt>
                <c:pt idx="4317">
                  <c:v>5.1731582747798699</c:v>
                </c:pt>
                <c:pt idx="4318">
                  <c:v>3.2730724410140599</c:v>
                </c:pt>
                <c:pt idx="4319">
                  <c:v>0.100660871298364</c:v>
                </c:pt>
                <c:pt idx="4320">
                  <c:v>-3.6067115915757899</c:v>
                </c:pt>
                <c:pt idx="4321">
                  <c:v>-1.71651179522716</c:v>
                </c:pt>
                <c:pt idx="4322">
                  <c:v>-1.36928321339968</c:v>
                </c:pt>
                <c:pt idx="4323">
                  <c:v>-1.1953350202998101</c:v>
                </c:pt>
                <c:pt idx="4324">
                  <c:v>-2.1963521041036098</c:v>
                </c:pt>
                <c:pt idx="4325">
                  <c:v>3.64824662130196</c:v>
                </c:pt>
                <c:pt idx="4326">
                  <c:v>-3.3816324854439102</c:v>
                </c:pt>
                <c:pt idx="4327">
                  <c:v>-1.94207146236324</c:v>
                </c:pt>
                <c:pt idx="4328">
                  <c:v>0.88790943604166295</c:v>
                </c:pt>
                <c:pt idx="4329">
                  <c:v>2.7191344938765898</c:v>
                </c:pt>
                <c:pt idx="4330">
                  <c:v>-3.6828124795357899</c:v>
                </c:pt>
                <c:pt idx="4331">
                  <c:v>-1.29172652122862</c:v>
                </c:pt>
                <c:pt idx="4332">
                  <c:v>-3.5575728193427798</c:v>
                </c:pt>
                <c:pt idx="4333">
                  <c:v>4.7173773138840698</c:v>
                </c:pt>
                <c:pt idx="4334">
                  <c:v>4.3651339975807302</c:v>
                </c:pt>
                <c:pt idx="4335">
                  <c:v>5.6589483833549004</c:v>
                </c:pt>
                <c:pt idx="4336">
                  <c:v>-1.2933910862143601</c:v>
                </c:pt>
                <c:pt idx="4337">
                  <c:v>-1.44372979655693</c:v>
                </c:pt>
                <c:pt idx="4338">
                  <c:v>1.47560440543212</c:v>
                </c:pt>
                <c:pt idx="4339">
                  <c:v>5.3723300792692701</c:v>
                </c:pt>
                <c:pt idx="4340">
                  <c:v>4.0432397951302397</c:v>
                </c:pt>
                <c:pt idx="4341">
                  <c:v>0.31594988357898102</c:v>
                </c:pt>
                <c:pt idx="4342">
                  <c:v>2.5812250876124101</c:v>
                </c:pt>
                <c:pt idx="4343">
                  <c:v>-4.5844566838722303</c:v>
                </c:pt>
                <c:pt idx="4344">
                  <c:v>2.1537955945202101</c:v>
                </c:pt>
                <c:pt idx="4345">
                  <c:v>0.41559872728927999</c:v>
                </c:pt>
                <c:pt idx="4346">
                  <c:v>-0.59816357332972403</c:v>
                </c:pt>
                <c:pt idx="4347">
                  <c:v>-3.1667221176387201</c:v>
                </c:pt>
                <c:pt idx="4348">
                  <c:v>-3.39688904364042</c:v>
                </c:pt>
                <c:pt idx="4349">
                  <c:v>3.9212339695552099</c:v>
                </c:pt>
                <c:pt idx="4350">
                  <c:v>-3.09615132361442</c:v>
                </c:pt>
                <c:pt idx="4351">
                  <c:v>4.5490054004112697</c:v>
                </c:pt>
                <c:pt idx="4352">
                  <c:v>3.6043234351200799</c:v>
                </c:pt>
                <c:pt idx="4353">
                  <c:v>-2.8298416416855701</c:v>
                </c:pt>
                <c:pt idx="4354">
                  <c:v>4.7072350271159999</c:v>
                </c:pt>
                <c:pt idx="4355">
                  <c:v>-1.98207082002072</c:v>
                </c:pt>
                <c:pt idx="4356">
                  <c:v>5.2602496990018102</c:v>
                </c:pt>
                <c:pt idx="4357">
                  <c:v>-2.3375818203020402</c:v>
                </c:pt>
                <c:pt idx="4358">
                  <c:v>3.9787440727450498</c:v>
                </c:pt>
                <c:pt idx="4359">
                  <c:v>2.48382937197522</c:v>
                </c:pt>
                <c:pt idx="4360">
                  <c:v>-2.0895890343552899</c:v>
                </c:pt>
                <c:pt idx="4361">
                  <c:v>4.7906646493143601</c:v>
                </c:pt>
                <c:pt idx="4362">
                  <c:v>1.24445263434634</c:v>
                </c:pt>
                <c:pt idx="4363">
                  <c:v>1.52101545625719</c:v>
                </c:pt>
                <c:pt idx="4364">
                  <c:v>1.4434759628276701</c:v>
                </c:pt>
                <c:pt idx="4365">
                  <c:v>-0.66200877765452903</c:v>
                </c:pt>
                <c:pt idx="4366">
                  <c:v>-1.89362101960511</c:v>
                </c:pt>
                <c:pt idx="4367">
                  <c:v>2.0573025461522398</c:v>
                </c:pt>
                <c:pt idx="4368">
                  <c:v>3.91228247612379</c:v>
                </c:pt>
                <c:pt idx="4369">
                  <c:v>4.8478834011790903</c:v>
                </c:pt>
                <c:pt idx="4370">
                  <c:v>-1.9112503293827099</c:v>
                </c:pt>
                <c:pt idx="4371">
                  <c:v>0.68440090484413296</c:v>
                </c:pt>
                <c:pt idx="4372">
                  <c:v>2.7454742700971502</c:v>
                </c:pt>
                <c:pt idx="4373">
                  <c:v>-0.30114298148455998</c:v>
                </c:pt>
                <c:pt idx="4374">
                  <c:v>0.26876733461623697</c:v>
                </c:pt>
                <c:pt idx="4375">
                  <c:v>-1.0358950186901399</c:v>
                </c:pt>
                <c:pt idx="4376">
                  <c:v>-3.2269756777231602</c:v>
                </c:pt>
                <c:pt idx="4377">
                  <c:v>-3.65318042426592</c:v>
                </c:pt>
                <c:pt idx="4378">
                  <c:v>2.75228888003616</c:v>
                </c:pt>
                <c:pt idx="4379">
                  <c:v>3.7995267844342</c:v>
                </c:pt>
                <c:pt idx="4380">
                  <c:v>3.2041111337480399</c:v>
                </c:pt>
                <c:pt idx="4381">
                  <c:v>2.30605347961958</c:v>
                </c:pt>
                <c:pt idx="4382">
                  <c:v>1.7052485444085399</c:v>
                </c:pt>
                <c:pt idx="4383">
                  <c:v>-0.547035693943977</c:v>
                </c:pt>
                <c:pt idx="4384">
                  <c:v>-1.70881182987236</c:v>
                </c:pt>
                <c:pt idx="4385">
                  <c:v>-2.2321541607607802</c:v>
                </c:pt>
                <c:pt idx="4386">
                  <c:v>3.6556298339087201</c:v>
                </c:pt>
                <c:pt idx="4387">
                  <c:v>-1.1847133359925599</c:v>
                </c:pt>
                <c:pt idx="4388">
                  <c:v>0.30721298617404302</c:v>
                </c:pt>
                <c:pt idx="4389">
                  <c:v>3.3477734432974602</c:v>
                </c:pt>
                <c:pt idx="4390">
                  <c:v>1.6965695818265201</c:v>
                </c:pt>
                <c:pt idx="4391">
                  <c:v>0.76279108676448504</c:v>
                </c:pt>
                <c:pt idx="4392">
                  <c:v>3.8292543950898401</c:v>
                </c:pt>
                <c:pt idx="4393">
                  <c:v>-1.2651281538438199</c:v>
                </c:pt>
                <c:pt idx="4394">
                  <c:v>2.25385323153017</c:v>
                </c:pt>
                <c:pt idx="4395">
                  <c:v>-4.2345655837648799</c:v>
                </c:pt>
                <c:pt idx="4396">
                  <c:v>3.4056233643947298</c:v>
                </c:pt>
                <c:pt idx="4397">
                  <c:v>-0.202389261766135</c:v>
                </c:pt>
                <c:pt idx="4398">
                  <c:v>-0.42784891763433602</c:v>
                </c:pt>
                <c:pt idx="4399">
                  <c:v>-4.7569180221999501</c:v>
                </c:pt>
                <c:pt idx="4400">
                  <c:v>-0.91895489571872002</c:v>
                </c:pt>
                <c:pt idx="4401">
                  <c:v>-0.57860389013035196</c:v>
                </c:pt>
                <c:pt idx="4402">
                  <c:v>4.6933489635180097</c:v>
                </c:pt>
                <c:pt idx="4403">
                  <c:v>4.8610200932798202</c:v>
                </c:pt>
                <c:pt idx="4404">
                  <c:v>3.37605479393403</c:v>
                </c:pt>
                <c:pt idx="4405">
                  <c:v>4.6776098566969599</c:v>
                </c:pt>
                <c:pt idx="4406">
                  <c:v>-1.76528456849587</c:v>
                </c:pt>
                <c:pt idx="4407">
                  <c:v>0.30863293428486099</c:v>
                </c:pt>
                <c:pt idx="4408">
                  <c:v>2.9599263682409802</c:v>
                </c:pt>
                <c:pt idx="4409">
                  <c:v>3.8438283972521599</c:v>
                </c:pt>
                <c:pt idx="4410">
                  <c:v>-1.1874022125852799</c:v>
                </c:pt>
                <c:pt idx="4411">
                  <c:v>4.3561721839073497</c:v>
                </c:pt>
                <c:pt idx="4412">
                  <c:v>-4.8553726432927498</c:v>
                </c:pt>
                <c:pt idx="4413">
                  <c:v>1.9863121953523699</c:v>
                </c:pt>
                <c:pt idx="4414">
                  <c:v>4.0930707027794098</c:v>
                </c:pt>
                <c:pt idx="4415">
                  <c:v>-4.6271827697142598</c:v>
                </c:pt>
                <c:pt idx="4416">
                  <c:v>4.1486778987969402</c:v>
                </c:pt>
                <c:pt idx="4417">
                  <c:v>-0.65296227680335595</c:v>
                </c:pt>
                <c:pt idx="4418">
                  <c:v>-4.3503271853003103</c:v>
                </c:pt>
                <c:pt idx="4419">
                  <c:v>4.5248660095896502</c:v>
                </c:pt>
                <c:pt idx="4420">
                  <c:v>-1.18619141387835</c:v>
                </c:pt>
                <c:pt idx="4421">
                  <c:v>-0.63311399265101098</c:v>
                </c:pt>
                <c:pt idx="4422">
                  <c:v>3.5176322266904601</c:v>
                </c:pt>
                <c:pt idx="4423">
                  <c:v>-1.46555415197357</c:v>
                </c:pt>
                <c:pt idx="4424">
                  <c:v>1.9051395859678699</c:v>
                </c:pt>
                <c:pt idx="4425">
                  <c:v>2.9451463920618899</c:v>
                </c:pt>
                <c:pt idx="4426">
                  <c:v>0.15518123336549899</c:v>
                </c:pt>
                <c:pt idx="4427">
                  <c:v>-3.1589580083676201</c:v>
                </c:pt>
                <c:pt idx="4428">
                  <c:v>2.2557827866395099</c:v>
                </c:pt>
                <c:pt idx="4429">
                  <c:v>3.3557060153608398</c:v>
                </c:pt>
                <c:pt idx="4430">
                  <c:v>0.50647339120726798</c:v>
                </c:pt>
                <c:pt idx="4431">
                  <c:v>9.3473818664931901E-2</c:v>
                </c:pt>
                <c:pt idx="4432">
                  <c:v>5.3033829371213299</c:v>
                </c:pt>
                <c:pt idx="4433">
                  <c:v>-1.9583724024888101</c:v>
                </c:pt>
                <c:pt idx="4434">
                  <c:v>3.9732023215907302</c:v>
                </c:pt>
                <c:pt idx="4435">
                  <c:v>4.1781423561385402</c:v>
                </c:pt>
                <c:pt idx="4436">
                  <c:v>0.38897199365504598</c:v>
                </c:pt>
                <c:pt idx="4437">
                  <c:v>-2.8156258211718899</c:v>
                </c:pt>
                <c:pt idx="4438">
                  <c:v>3.28192667365049</c:v>
                </c:pt>
                <c:pt idx="4439">
                  <c:v>4.8725043821414697</c:v>
                </c:pt>
                <c:pt idx="4440">
                  <c:v>0.39603192511457003</c:v>
                </c:pt>
                <c:pt idx="4441">
                  <c:v>4.1108600389590197</c:v>
                </c:pt>
                <c:pt idx="4442">
                  <c:v>4.6214334980914904</c:v>
                </c:pt>
                <c:pt idx="4443">
                  <c:v>2.89113608960258</c:v>
                </c:pt>
                <c:pt idx="4444">
                  <c:v>-2.9244562270377901</c:v>
                </c:pt>
                <c:pt idx="4445">
                  <c:v>3.1009125545273002</c:v>
                </c:pt>
                <c:pt idx="4446">
                  <c:v>3.0279088684889301</c:v>
                </c:pt>
                <c:pt idx="4447">
                  <c:v>-2.3667279307159199</c:v>
                </c:pt>
                <c:pt idx="4448">
                  <c:v>3.7838642392738899</c:v>
                </c:pt>
                <c:pt idx="4449">
                  <c:v>0.42352913459316199</c:v>
                </c:pt>
                <c:pt idx="4450">
                  <c:v>0.77247439805864304</c:v>
                </c:pt>
                <c:pt idx="4451">
                  <c:v>-1.1610311112377001</c:v>
                </c:pt>
                <c:pt idx="4452">
                  <c:v>1.3402365487095</c:v>
                </c:pt>
                <c:pt idx="4453">
                  <c:v>-3.2903406535306599</c:v>
                </c:pt>
                <c:pt idx="4454">
                  <c:v>2.6085822688154301</c:v>
                </c:pt>
                <c:pt idx="4455">
                  <c:v>4.0013845341594596</c:v>
                </c:pt>
                <c:pt idx="4456">
                  <c:v>4.3243836419915702</c:v>
                </c:pt>
                <c:pt idx="4457">
                  <c:v>-2.7160738295608899</c:v>
                </c:pt>
                <c:pt idx="4458">
                  <c:v>4.2241623295063597</c:v>
                </c:pt>
                <c:pt idx="4459">
                  <c:v>-2.1592734430245999</c:v>
                </c:pt>
                <c:pt idx="4460">
                  <c:v>3.1666146291876802</c:v>
                </c:pt>
                <c:pt idx="4461">
                  <c:v>2.5546584313893299</c:v>
                </c:pt>
                <c:pt idx="4462">
                  <c:v>-0.14812280356069499</c:v>
                </c:pt>
                <c:pt idx="4463">
                  <c:v>2.9590224861982102</c:v>
                </c:pt>
                <c:pt idx="4464">
                  <c:v>-1.28267133863773</c:v>
                </c:pt>
                <c:pt idx="4465">
                  <c:v>4.3365914329421598</c:v>
                </c:pt>
                <c:pt idx="4466">
                  <c:v>-3.6114260023259899</c:v>
                </c:pt>
                <c:pt idx="4467">
                  <c:v>1.92417520732223</c:v>
                </c:pt>
                <c:pt idx="4468">
                  <c:v>2.5682471733269301</c:v>
                </c:pt>
                <c:pt idx="4469">
                  <c:v>-0.70112556119165004</c:v>
                </c:pt>
                <c:pt idx="4470">
                  <c:v>-2.4307682702155402</c:v>
                </c:pt>
                <c:pt idx="4471">
                  <c:v>-5.0590628085849803</c:v>
                </c:pt>
                <c:pt idx="4472">
                  <c:v>-2.3704748250560099</c:v>
                </c:pt>
                <c:pt idx="4473">
                  <c:v>4.2426776379027702</c:v>
                </c:pt>
                <c:pt idx="4474">
                  <c:v>4.42698058134647</c:v>
                </c:pt>
                <c:pt idx="4475">
                  <c:v>4.7889236875298904</c:v>
                </c:pt>
                <c:pt idx="4476">
                  <c:v>4.5670862005132697</c:v>
                </c:pt>
                <c:pt idx="4477">
                  <c:v>4.5685085734259303</c:v>
                </c:pt>
                <c:pt idx="4478">
                  <c:v>2.24890246593506</c:v>
                </c:pt>
                <c:pt idx="4479">
                  <c:v>-3.1922759962510501</c:v>
                </c:pt>
                <c:pt idx="4480">
                  <c:v>1.1527433659978801</c:v>
                </c:pt>
                <c:pt idx="4481">
                  <c:v>-3.0794933367191799</c:v>
                </c:pt>
                <c:pt idx="4482">
                  <c:v>5.1414912677230804</c:v>
                </c:pt>
                <c:pt idx="4483">
                  <c:v>-1.96060259374193</c:v>
                </c:pt>
                <c:pt idx="4484">
                  <c:v>2.4739034569015201</c:v>
                </c:pt>
                <c:pt idx="4485">
                  <c:v>-3.1120883063903699</c:v>
                </c:pt>
                <c:pt idx="4486">
                  <c:v>1.7548260501166499</c:v>
                </c:pt>
                <c:pt idx="4487">
                  <c:v>-1.4049092803387599</c:v>
                </c:pt>
                <c:pt idx="4488">
                  <c:v>-2.05269444852282</c:v>
                </c:pt>
                <c:pt idx="4489">
                  <c:v>-3.44766645808259</c:v>
                </c:pt>
                <c:pt idx="4490">
                  <c:v>3.2632133706687001</c:v>
                </c:pt>
                <c:pt idx="4491">
                  <c:v>4.9279480911722899</c:v>
                </c:pt>
                <c:pt idx="4492">
                  <c:v>-3.3257745751229901</c:v>
                </c:pt>
                <c:pt idx="4493">
                  <c:v>1.0340342088269101</c:v>
                </c:pt>
                <c:pt idx="4494">
                  <c:v>9.5796488912868405E-2</c:v>
                </c:pt>
                <c:pt idx="4495">
                  <c:v>-4.0093875585253302</c:v>
                </c:pt>
                <c:pt idx="4496">
                  <c:v>4.5045577570922601</c:v>
                </c:pt>
                <c:pt idx="4497">
                  <c:v>2.81061532884529</c:v>
                </c:pt>
                <c:pt idx="4498">
                  <c:v>4.1417575349358096</c:v>
                </c:pt>
                <c:pt idx="4499">
                  <c:v>-1.5294513961821801</c:v>
                </c:pt>
                <c:pt idx="4500">
                  <c:v>4.7675552739524498</c:v>
                </c:pt>
                <c:pt idx="4501">
                  <c:v>-1.73160078238661</c:v>
                </c:pt>
                <c:pt idx="4502">
                  <c:v>3.4305650945958899</c:v>
                </c:pt>
                <c:pt idx="4503">
                  <c:v>-1.27630992884294</c:v>
                </c:pt>
                <c:pt idx="4504">
                  <c:v>-3.5268048469374702</c:v>
                </c:pt>
                <c:pt idx="4505">
                  <c:v>5.1458848681708496</c:v>
                </c:pt>
                <c:pt idx="4506">
                  <c:v>0.81690015358735502</c:v>
                </c:pt>
                <c:pt idx="4507">
                  <c:v>4.1347869637277999</c:v>
                </c:pt>
                <c:pt idx="4508">
                  <c:v>-0.73533289365857302</c:v>
                </c:pt>
                <c:pt idx="4509">
                  <c:v>4.50280789458838</c:v>
                </c:pt>
                <c:pt idx="4510">
                  <c:v>-0.99704598497113595</c:v>
                </c:pt>
                <c:pt idx="4511">
                  <c:v>-2.0985368744561002</c:v>
                </c:pt>
                <c:pt idx="4512">
                  <c:v>1.7947920608594801</c:v>
                </c:pt>
                <c:pt idx="4513">
                  <c:v>5.4955755995819802</c:v>
                </c:pt>
                <c:pt idx="4514">
                  <c:v>3.6764871243645398</c:v>
                </c:pt>
                <c:pt idx="4515">
                  <c:v>1.9712816020999</c:v>
                </c:pt>
                <c:pt idx="4516">
                  <c:v>3.9739903211454699</c:v>
                </c:pt>
                <c:pt idx="4517">
                  <c:v>3.92967456249611</c:v>
                </c:pt>
                <c:pt idx="4518">
                  <c:v>-3.1968088525479401</c:v>
                </c:pt>
                <c:pt idx="4519">
                  <c:v>-1.20079590176204</c:v>
                </c:pt>
                <c:pt idx="4520">
                  <c:v>5.1001605206419596</c:v>
                </c:pt>
                <c:pt idx="4521">
                  <c:v>0.498439526063233</c:v>
                </c:pt>
                <c:pt idx="4522">
                  <c:v>-0.92932858169324295</c:v>
                </c:pt>
                <c:pt idx="4523">
                  <c:v>0.18444214529106401</c:v>
                </c:pt>
                <c:pt idx="4524">
                  <c:v>-1.7930059324169301</c:v>
                </c:pt>
                <c:pt idx="4525">
                  <c:v>-0.44535357541451398</c:v>
                </c:pt>
                <c:pt idx="4526">
                  <c:v>0.140250479843022</c:v>
                </c:pt>
                <c:pt idx="4527">
                  <c:v>-0.62648284123215703</c:v>
                </c:pt>
                <c:pt idx="4528">
                  <c:v>3.70172925120445</c:v>
                </c:pt>
                <c:pt idx="4529">
                  <c:v>-1.95874941616683</c:v>
                </c:pt>
                <c:pt idx="4530">
                  <c:v>-1.5170908797852001</c:v>
                </c:pt>
                <c:pt idx="4531">
                  <c:v>-0.44832586264117502</c:v>
                </c:pt>
                <c:pt idx="4532">
                  <c:v>-1.86032027237983</c:v>
                </c:pt>
                <c:pt idx="4533">
                  <c:v>4.7019361526909798</c:v>
                </c:pt>
                <c:pt idx="4534">
                  <c:v>0.26304640339169</c:v>
                </c:pt>
                <c:pt idx="4535">
                  <c:v>0.239794498137583</c:v>
                </c:pt>
                <c:pt idx="4536">
                  <c:v>5.2422372091323997</c:v>
                </c:pt>
                <c:pt idx="4537">
                  <c:v>-3.0543824972974898</c:v>
                </c:pt>
                <c:pt idx="4538">
                  <c:v>-1.62957347829413</c:v>
                </c:pt>
                <c:pt idx="4539">
                  <c:v>-2.2916238448318298</c:v>
                </c:pt>
                <c:pt idx="4540">
                  <c:v>-4.0364799867052898</c:v>
                </c:pt>
                <c:pt idx="4541">
                  <c:v>2.94067711491636</c:v>
                </c:pt>
                <c:pt idx="4542">
                  <c:v>-2.5429956881839701</c:v>
                </c:pt>
                <c:pt idx="4543">
                  <c:v>3.9289131077700099</c:v>
                </c:pt>
                <c:pt idx="4544">
                  <c:v>2.46358369696638</c:v>
                </c:pt>
                <c:pt idx="4545">
                  <c:v>-0.21231606105949599</c:v>
                </c:pt>
                <c:pt idx="4546">
                  <c:v>-4.3679696801091303</c:v>
                </c:pt>
                <c:pt idx="4547">
                  <c:v>2.2279774118590598</c:v>
                </c:pt>
                <c:pt idx="4548">
                  <c:v>2.12168364496558</c:v>
                </c:pt>
                <c:pt idx="4549">
                  <c:v>-2.2305279123015498</c:v>
                </c:pt>
                <c:pt idx="4550">
                  <c:v>1.1488480582296701</c:v>
                </c:pt>
                <c:pt idx="4551">
                  <c:v>4.2143161798437001</c:v>
                </c:pt>
                <c:pt idx="4552">
                  <c:v>-0.82447936311478698</c:v>
                </c:pt>
                <c:pt idx="4553">
                  <c:v>-0.323542505872699</c:v>
                </c:pt>
                <c:pt idx="4554">
                  <c:v>1.2973808607625501</c:v>
                </c:pt>
                <c:pt idx="4555">
                  <c:v>-0.52451363347555402</c:v>
                </c:pt>
                <c:pt idx="4556">
                  <c:v>-1.0616780180094101</c:v>
                </c:pt>
                <c:pt idx="4557">
                  <c:v>-1.92602372821012</c:v>
                </c:pt>
                <c:pt idx="4558">
                  <c:v>-0.168826546257</c:v>
                </c:pt>
                <c:pt idx="4559">
                  <c:v>-1.9881653883246699</c:v>
                </c:pt>
                <c:pt idx="4560">
                  <c:v>-1.8212448890861901</c:v>
                </c:pt>
                <c:pt idx="4561">
                  <c:v>-3.8113472625884</c:v>
                </c:pt>
                <c:pt idx="4562">
                  <c:v>2.6570129591416598</c:v>
                </c:pt>
                <c:pt idx="4563">
                  <c:v>-1.3266230642471299</c:v>
                </c:pt>
                <c:pt idx="4564">
                  <c:v>-1.2688522452041999</c:v>
                </c:pt>
                <c:pt idx="4565">
                  <c:v>4.3016202530798298</c:v>
                </c:pt>
                <c:pt idx="4566">
                  <c:v>-2.5892525657832901</c:v>
                </c:pt>
                <c:pt idx="4567">
                  <c:v>-3.8625911269065001</c:v>
                </c:pt>
                <c:pt idx="4568">
                  <c:v>4.5935686561246003</c:v>
                </c:pt>
                <c:pt idx="4569">
                  <c:v>-0.44878776972770501</c:v>
                </c:pt>
                <c:pt idx="4570">
                  <c:v>1.8743841319988801</c:v>
                </c:pt>
                <c:pt idx="4571">
                  <c:v>-2.2689619102710101</c:v>
                </c:pt>
                <c:pt idx="4572">
                  <c:v>-2.0961378087444</c:v>
                </c:pt>
                <c:pt idx="4573">
                  <c:v>3.2092153422619701E-2</c:v>
                </c:pt>
                <c:pt idx="4574">
                  <c:v>4.7711742346601103</c:v>
                </c:pt>
                <c:pt idx="4575">
                  <c:v>3.5227339440250001</c:v>
                </c:pt>
                <c:pt idx="4576">
                  <c:v>3.5022916807004001</c:v>
                </c:pt>
                <c:pt idx="4577">
                  <c:v>0.239125965121955</c:v>
                </c:pt>
                <c:pt idx="4578">
                  <c:v>1.9866900545555499</c:v>
                </c:pt>
                <c:pt idx="4579">
                  <c:v>-1.3037914137664399</c:v>
                </c:pt>
                <c:pt idx="4580">
                  <c:v>1.6543954593796599</c:v>
                </c:pt>
                <c:pt idx="4581">
                  <c:v>-1.8764253890609</c:v>
                </c:pt>
                <c:pt idx="4582">
                  <c:v>2.1757929807844101</c:v>
                </c:pt>
                <c:pt idx="4583">
                  <c:v>0.28260913064651999</c:v>
                </c:pt>
                <c:pt idx="4584">
                  <c:v>3.1924009745374899</c:v>
                </c:pt>
                <c:pt idx="4585">
                  <c:v>-1.7070910164656199</c:v>
                </c:pt>
                <c:pt idx="4586">
                  <c:v>0.91976459593330195</c:v>
                </c:pt>
                <c:pt idx="4587">
                  <c:v>-1.23550315661928</c:v>
                </c:pt>
                <c:pt idx="4588">
                  <c:v>-2.8792136893751499</c:v>
                </c:pt>
                <c:pt idx="4589">
                  <c:v>-1.35654061307993</c:v>
                </c:pt>
                <c:pt idx="4590">
                  <c:v>-1.2654466383874801</c:v>
                </c:pt>
                <c:pt idx="4591">
                  <c:v>-3.36661948576032</c:v>
                </c:pt>
                <c:pt idx="4592">
                  <c:v>4.30214102899017</c:v>
                </c:pt>
                <c:pt idx="4593">
                  <c:v>-1.9452469123734599</c:v>
                </c:pt>
                <c:pt idx="4594">
                  <c:v>-0.71962570525425296</c:v>
                </c:pt>
                <c:pt idx="4595">
                  <c:v>2.98346058210391</c:v>
                </c:pt>
                <c:pt idx="4596">
                  <c:v>-0.25331205666397599</c:v>
                </c:pt>
                <c:pt idx="4597">
                  <c:v>-0.80369758246360701</c:v>
                </c:pt>
                <c:pt idx="4598">
                  <c:v>4.2118312228700399</c:v>
                </c:pt>
                <c:pt idx="4599">
                  <c:v>-2.5536511637611699</c:v>
                </c:pt>
                <c:pt idx="4600">
                  <c:v>-1.9655247117913499</c:v>
                </c:pt>
                <c:pt idx="4601">
                  <c:v>0.45042250346978702</c:v>
                </c:pt>
                <c:pt idx="4602">
                  <c:v>-1.5987840230713799</c:v>
                </c:pt>
                <c:pt idx="4603">
                  <c:v>-3.3934821292061002</c:v>
                </c:pt>
                <c:pt idx="4604">
                  <c:v>1.09267673567114</c:v>
                </c:pt>
                <c:pt idx="4605">
                  <c:v>-2.7149600306698898</c:v>
                </c:pt>
                <c:pt idx="4606">
                  <c:v>-4.0984256741457497</c:v>
                </c:pt>
                <c:pt idx="4607">
                  <c:v>-1.8476312887823401</c:v>
                </c:pt>
                <c:pt idx="4608">
                  <c:v>-2.2683802195056502</c:v>
                </c:pt>
                <c:pt idx="4609">
                  <c:v>-0.156588861324443</c:v>
                </c:pt>
                <c:pt idx="4610">
                  <c:v>-2.7707024067423802</c:v>
                </c:pt>
                <c:pt idx="4611">
                  <c:v>-1.87029651508579</c:v>
                </c:pt>
                <c:pt idx="4612">
                  <c:v>2.4609489805101501</c:v>
                </c:pt>
                <c:pt idx="4613">
                  <c:v>-2.3902062347080002</c:v>
                </c:pt>
                <c:pt idx="4614">
                  <c:v>2.44959551826084</c:v>
                </c:pt>
                <c:pt idx="4615">
                  <c:v>3.9272084694923901</c:v>
                </c:pt>
                <c:pt idx="4616">
                  <c:v>2.88753220277099</c:v>
                </c:pt>
                <c:pt idx="4617">
                  <c:v>-3.11760856661492</c:v>
                </c:pt>
                <c:pt idx="4618">
                  <c:v>3.1762589747394299</c:v>
                </c:pt>
                <c:pt idx="4619">
                  <c:v>4.9219885306432003</c:v>
                </c:pt>
                <c:pt idx="4620">
                  <c:v>3.4319101112675998</c:v>
                </c:pt>
                <c:pt idx="4621">
                  <c:v>4.4312102381488598</c:v>
                </c:pt>
                <c:pt idx="4622">
                  <c:v>4.79653811627204</c:v>
                </c:pt>
                <c:pt idx="4623">
                  <c:v>3.4181033035648301</c:v>
                </c:pt>
                <c:pt idx="4624">
                  <c:v>-1.07637091935103</c:v>
                </c:pt>
                <c:pt idx="4625">
                  <c:v>1.5245656921444399</c:v>
                </c:pt>
                <c:pt idx="4626">
                  <c:v>-3.9406606214308999</c:v>
                </c:pt>
                <c:pt idx="4627">
                  <c:v>-5.3377067090698898</c:v>
                </c:pt>
                <c:pt idx="4628">
                  <c:v>-4.0135346040722801</c:v>
                </c:pt>
                <c:pt idx="4629">
                  <c:v>-4.1743939451534304</c:v>
                </c:pt>
                <c:pt idx="4630">
                  <c:v>1.0252195779715301</c:v>
                </c:pt>
                <c:pt idx="4631">
                  <c:v>-1.4073626727283199</c:v>
                </c:pt>
                <c:pt idx="4632">
                  <c:v>-2.7787992003103499</c:v>
                </c:pt>
                <c:pt idx="4633">
                  <c:v>-3.8081592790524099</c:v>
                </c:pt>
                <c:pt idx="4634">
                  <c:v>-1.4020203189309399</c:v>
                </c:pt>
                <c:pt idx="4635">
                  <c:v>-0.93537480084228797</c:v>
                </c:pt>
                <c:pt idx="4636">
                  <c:v>-2.5845801931300101</c:v>
                </c:pt>
                <c:pt idx="4637">
                  <c:v>-0.82692597946870605</c:v>
                </c:pt>
                <c:pt idx="4638">
                  <c:v>2.48925430722656</c:v>
                </c:pt>
                <c:pt idx="4639">
                  <c:v>0.73591800666322904</c:v>
                </c:pt>
                <c:pt idx="4640">
                  <c:v>4.4964857301516101</c:v>
                </c:pt>
                <c:pt idx="4641">
                  <c:v>3.3451729128860301</c:v>
                </c:pt>
                <c:pt idx="4642">
                  <c:v>-1.9431041008839001</c:v>
                </c:pt>
                <c:pt idx="4643">
                  <c:v>1.7568560769971699</c:v>
                </c:pt>
                <c:pt idx="4644">
                  <c:v>0.26190811574671802</c:v>
                </c:pt>
                <c:pt idx="4645">
                  <c:v>2.3423036282168002</c:v>
                </c:pt>
                <c:pt idx="4646">
                  <c:v>2.2518084569130501</c:v>
                </c:pt>
                <c:pt idx="4647">
                  <c:v>-2.826570588454</c:v>
                </c:pt>
                <c:pt idx="4648">
                  <c:v>-2.22048046903741</c:v>
                </c:pt>
                <c:pt idx="4649">
                  <c:v>1.20951851832015</c:v>
                </c:pt>
                <c:pt idx="4650">
                  <c:v>-0.477217081067772</c:v>
                </c:pt>
                <c:pt idx="4651">
                  <c:v>-1.13450751882721</c:v>
                </c:pt>
                <c:pt idx="4652">
                  <c:v>3.4679598973541901</c:v>
                </c:pt>
                <c:pt idx="4653">
                  <c:v>4.5452660089854797</c:v>
                </c:pt>
                <c:pt idx="4654">
                  <c:v>4.5893321229930297</c:v>
                </c:pt>
                <c:pt idx="4655">
                  <c:v>-1.85342255630411</c:v>
                </c:pt>
                <c:pt idx="4656">
                  <c:v>-3.7201985279524701</c:v>
                </c:pt>
                <c:pt idx="4657">
                  <c:v>3.9411403184402398</c:v>
                </c:pt>
                <c:pt idx="4658">
                  <c:v>-1.72377202512493</c:v>
                </c:pt>
                <c:pt idx="4659">
                  <c:v>-3.8317789370175399</c:v>
                </c:pt>
                <c:pt idx="4660">
                  <c:v>-2.9717105506515602</c:v>
                </c:pt>
                <c:pt idx="4661">
                  <c:v>3.7728011374274999</c:v>
                </c:pt>
                <c:pt idx="4662">
                  <c:v>1.4432976386390799</c:v>
                </c:pt>
                <c:pt idx="4663">
                  <c:v>-0.28000951786886402</c:v>
                </c:pt>
                <c:pt idx="4664">
                  <c:v>3.9046631654233499</c:v>
                </c:pt>
                <c:pt idx="4665">
                  <c:v>4.0920290303186597</c:v>
                </c:pt>
                <c:pt idx="4666">
                  <c:v>4.1794564104319303</c:v>
                </c:pt>
                <c:pt idx="4667">
                  <c:v>1.1264659985097301</c:v>
                </c:pt>
                <c:pt idx="4668">
                  <c:v>4.9503609685840004</c:v>
                </c:pt>
                <c:pt idx="4669">
                  <c:v>1.09656910132315</c:v>
                </c:pt>
                <c:pt idx="4670">
                  <c:v>2.7559884585582299</c:v>
                </c:pt>
                <c:pt idx="4671">
                  <c:v>1.25375326468777</c:v>
                </c:pt>
                <c:pt idx="4672">
                  <c:v>4.3100981813921404</c:v>
                </c:pt>
                <c:pt idx="4673">
                  <c:v>-2.5748232381166001</c:v>
                </c:pt>
                <c:pt idx="4674">
                  <c:v>-4.5768935193396603</c:v>
                </c:pt>
                <c:pt idx="4675">
                  <c:v>-1.74526304659122</c:v>
                </c:pt>
                <c:pt idx="4676">
                  <c:v>3.5308441872616698</c:v>
                </c:pt>
                <c:pt idx="4677">
                  <c:v>0.26964458109366402</c:v>
                </c:pt>
                <c:pt idx="4678">
                  <c:v>-3.3129798367381098</c:v>
                </c:pt>
                <c:pt idx="4679">
                  <c:v>0.89563475111555801</c:v>
                </c:pt>
                <c:pt idx="4680">
                  <c:v>3.41793365332911</c:v>
                </c:pt>
                <c:pt idx="4681">
                  <c:v>-2.7048571734211801</c:v>
                </c:pt>
                <c:pt idx="4682">
                  <c:v>-1.73739191510799</c:v>
                </c:pt>
                <c:pt idx="4683">
                  <c:v>-1.95134342086616</c:v>
                </c:pt>
                <c:pt idx="4684">
                  <c:v>0.28074724334084</c:v>
                </c:pt>
                <c:pt idx="4685">
                  <c:v>5.7796253473516996</c:v>
                </c:pt>
                <c:pt idx="4686">
                  <c:v>-1.56570072644167</c:v>
                </c:pt>
                <c:pt idx="4687">
                  <c:v>3.1131071732624598</c:v>
                </c:pt>
                <c:pt idx="4688">
                  <c:v>0.85013652631690595</c:v>
                </c:pt>
                <c:pt idx="4689">
                  <c:v>-0.39506856222422598</c:v>
                </c:pt>
                <c:pt idx="4690">
                  <c:v>-3.4722426285565899</c:v>
                </c:pt>
                <c:pt idx="4691">
                  <c:v>-1.93262292062786</c:v>
                </c:pt>
                <c:pt idx="4692">
                  <c:v>-2.8514835594724102</c:v>
                </c:pt>
                <c:pt idx="4693">
                  <c:v>-2.3738560456900801</c:v>
                </c:pt>
                <c:pt idx="4694">
                  <c:v>3.3727519248390099</c:v>
                </c:pt>
                <c:pt idx="4695">
                  <c:v>4.2886393889508101</c:v>
                </c:pt>
                <c:pt idx="4696">
                  <c:v>2.6439923221101802</c:v>
                </c:pt>
                <c:pt idx="4697">
                  <c:v>-1.4975688516461401</c:v>
                </c:pt>
                <c:pt idx="4698">
                  <c:v>-3.1367243233152702</c:v>
                </c:pt>
                <c:pt idx="4699">
                  <c:v>-3.8966788521478701</c:v>
                </c:pt>
                <c:pt idx="4700">
                  <c:v>1.7612763061146901</c:v>
                </c:pt>
                <c:pt idx="4701">
                  <c:v>-0.19388474429161201</c:v>
                </c:pt>
                <c:pt idx="4702">
                  <c:v>-1.67811245886361</c:v>
                </c:pt>
                <c:pt idx="4703">
                  <c:v>-0.44802902085103502</c:v>
                </c:pt>
                <c:pt idx="4704">
                  <c:v>2.7034810683613602</c:v>
                </c:pt>
                <c:pt idx="4705">
                  <c:v>2.3236073114804601</c:v>
                </c:pt>
                <c:pt idx="4706">
                  <c:v>-3.4561152108586901</c:v>
                </c:pt>
                <c:pt idx="4707">
                  <c:v>-2.2694992717458402</c:v>
                </c:pt>
                <c:pt idx="4708">
                  <c:v>-0.50827909542997096</c:v>
                </c:pt>
                <c:pt idx="4709">
                  <c:v>4.3501012985803396</c:v>
                </c:pt>
                <c:pt idx="4710">
                  <c:v>-0.28003544831518201</c:v>
                </c:pt>
                <c:pt idx="4711">
                  <c:v>-3.17998325375296</c:v>
                </c:pt>
                <c:pt idx="4712">
                  <c:v>2.4102857777192099</c:v>
                </c:pt>
                <c:pt idx="4713">
                  <c:v>4.2850938861423398</c:v>
                </c:pt>
                <c:pt idx="4714">
                  <c:v>4.5520903422805601</c:v>
                </c:pt>
                <c:pt idx="4715">
                  <c:v>0.27270248389494001</c:v>
                </c:pt>
                <c:pt idx="4716">
                  <c:v>2.89442357851147</c:v>
                </c:pt>
                <c:pt idx="4717">
                  <c:v>3.0956201571572399</c:v>
                </c:pt>
                <c:pt idx="4718">
                  <c:v>-1.88548374071505</c:v>
                </c:pt>
                <c:pt idx="4719">
                  <c:v>-1.4723296239559001</c:v>
                </c:pt>
                <c:pt idx="4720">
                  <c:v>-3.1686699977943902</c:v>
                </c:pt>
                <c:pt idx="4721">
                  <c:v>-2.6180063481083802</c:v>
                </c:pt>
                <c:pt idx="4722">
                  <c:v>2.34535996389865</c:v>
                </c:pt>
                <c:pt idx="4723">
                  <c:v>1.4353108679464399</c:v>
                </c:pt>
                <c:pt idx="4724">
                  <c:v>-0.84304128309218496</c:v>
                </c:pt>
                <c:pt idx="4725">
                  <c:v>-2.0341464821490298</c:v>
                </c:pt>
                <c:pt idx="4726">
                  <c:v>-2.4970669823301099</c:v>
                </c:pt>
                <c:pt idx="4727">
                  <c:v>0.39173392837467003</c:v>
                </c:pt>
                <c:pt idx="4728">
                  <c:v>-1.5114813375163401</c:v>
                </c:pt>
                <c:pt idx="4729">
                  <c:v>2.8473981780063402E-2</c:v>
                </c:pt>
                <c:pt idx="4730">
                  <c:v>-3.4743792868877699</c:v>
                </c:pt>
                <c:pt idx="4731">
                  <c:v>-4.4583433796919296</c:v>
                </c:pt>
                <c:pt idx="4732">
                  <c:v>-2.3139513166742902</c:v>
                </c:pt>
                <c:pt idx="4733">
                  <c:v>-1.0549597012861101</c:v>
                </c:pt>
                <c:pt idx="4734">
                  <c:v>-1.18103100751097</c:v>
                </c:pt>
                <c:pt idx="4735">
                  <c:v>3.8339378180097401</c:v>
                </c:pt>
                <c:pt idx="4736">
                  <c:v>2.8582234889717402</c:v>
                </c:pt>
                <c:pt idx="4737">
                  <c:v>4.6283968548222596</c:v>
                </c:pt>
                <c:pt idx="4738">
                  <c:v>-2.9576730038407</c:v>
                </c:pt>
                <c:pt idx="4739">
                  <c:v>3.46355787296622</c:v>
                </c:pt>
                <c:pt idx="4740">
                  <c:v>-1.70935395077968</c:v>
                </c:pt>
                <c:pt idx="4741">
                  <c:v>0.39539018366502898</c:v>
                </c:pt>
                <c:pt idx="4742">
                  <c:v>4.5572883262339001</c:v>
                </c:pt>
                <c:pt idx="4743">
                  <c:v>-0.72734611827193996</c:v>
                </c:pt>
                <c:pt idx="4744">
                  <c:v>0.99256060710508298</c:v>
                </c:pt>
                <c:pt idx="4745">
                  <c:v>3.47147260122706</c:v>
                </c:pt>
                <c:pt idx="4746">
                  <c:v>-2.1736847627351299</c:v>
                </c:pt>
                <c:pt idx="4747">
                  <c:v>5.2486112251489399</c:v>
                </c:pt>
                <c:pt idx="4748">
                  <c:v>-0.48203170171406401</c:v>
                </c:pt>
                <c:pt idx="4749">
                  <c:v>4.6393351778360996</c:v>
                </c:pt>
                <c:pt idx="4750">
                  <c:v>-0.59894713945302502</c:v>
                </c:pt>
                <c:pt idx="4751">
                  <c:v>-2.50971113501455</c:v>
                </c:pt>
                <c:pt idx="4752">
                  <c:v>-2.1387614035874001</c:v>
                </c:pt>
                <c:pt idx="4753">
                  <c:v>-1.4660854901145499</c:v>
                </c:pt>
                <c:pt idx="4754">
                  <c:v>-3.0566280130236199</c:v>
                </c:pt>
                <c:pt idx="4755">
                  <c:v>-2.1487511239911199</c:v>
                </c:pt>
                <c:pt idx="4756">
                  <c:v>0.235809737211021</c:v>
                </c:pt>
                <c:pt idx="4757">
                  <c:v>4.9188207275182796</c:v>
                </c:pt>
                <c:pt idx="4758">
                  <c:v>-1.8208417539416799</c:v>
                </c:pt>
                <c:pt idx="4759">
                  <c:v>-2.1824396304126799</c:v>
                </c:pt>
                <c:pt idx="4760">
                  <c:v>0.86470615007845797</c:v>
                </c:pt>
                <c:pt idx="4761">
                  <c:v>3.7929370722698699</c:v>
                </c:pt>
                <c:pt idx="4762">
                  <c:v>-1.5958975040614101</c:v>
                </c:pt>
                <c:pt idx="4763">
                  <c:v>-0.49528090881535197</c:v>
                </c:pt>
                <c:pt idx="4764">
                  <c:v>-2.5557434374614698</c:v>
                </c:pt>
                <c:pt idx="4765">
                  <c:v>0.27594971576466198</c:v>
                </c:pt>
                <c:pt idx="4766">
                  <c:v>-2.7656760884770599</c:v>
                </c:pt>
                <c:pt idx="4767">
                  <c:v>2.5778709268053102</c:v>
                </c:pt>
                <c:pt idx="4768">
                  <c:v>-1.66506757359857</c:v>
                </c:pt>
                <c:pt idx="4769">
                  <c:v>2.2715708332472602</c:v>
                </c:pt>
                <c:pt idx="4770">
                  <c:v>-2.2208052130029001</c:v>
                </c:pt>
                <c:pt idx="4771">
                  <c:v>-0.58271308114531695</c:v>
                </c:pt>
                <c:pt idx="4772">
                  <c:v>-2.23747815762166</c:v>
                </c:pt>
                <c:pt idx="4773">
                  <c:v>3.10718781313154</c:v>
                </c:pt>
                <c:pt idx="4774">
                  <c:v>-2.9780530899869602</c:v>
                </c:pt>
                <c:pt idx="4775">
                  <c:v>-3.6720656760389101</c:v>
                </c:pt>
                <c:pt idx="4776">
                  <c:v>3.3946205948474102</c:v>
                </c:pt>
                <c:pt idx="4777">
                  <c:v>3.11451505818592</c:v>
                </c:pt>
                <c:pt idx="4778">
                  <c:v>-1.42916141376993</c:v>
                </c:pt>
                <c:pt idx="4779">
                  <c:v>1.04366283835635</c:v>
                </c:pt>
                <c:pt idx="4780">
                  <c:v>-4.0754377535765904</c:v>
                </c:pt>
                <c:pt idx="4781">
                  <c:v>-0.44524889225269598</c:v>
                </c:pt>
                <c:pt idx="4782">
                  <c:v>3.82757609269613</c:v>
                </c:pt>
                <c:pt idx="4783">
                  <c:v>-3.0694723047122801</c:v>
                </c:pt>
                <c:pt idx="4784">
                  <c:v>-1.85717146530277</c:v>
                </c:pt>
                <c:pt idx="4785">
                  <c:v>-1.3924919365572099</c:v>
                </c:pt>
                <c:pt idx="4786">
                  <c:v>4.6607301299151098</c:v>
                </c:pt>
                <c:pt idx="4787">
                  <c:v>3.4563811775855902</c:v>
                </c:pt>
                <c:pt idx="4788">
                  <c:v>0.26235242440925899</c:v>
                </c:pt>
                <c:pt idx="4789">
                  <c:v>3.0881708318564902</c:v>
                </c:pt>
                <c:pt idx="4790">
                  <c:v>-1.4837376715011801</c:v>
                </c:pt>
                <c:pt idx="4791">
                  <c:v>-3.37563761230142</c:v>
                </c:pt>
                <c:pt idx="4792">
                  <c:v>2.36913928128117</c:v>
                </c:pt>
                <c:pt idx="4793">
                  <c:v>3.7409310696178402</c:v>
                </c:pt>
                <c:pt idx="4794">
                  <c:v>-2.8119193822392399</c:v>
                </c:pt>
                <c:pt idx="4795">
                  <c:v>4.6212165515365404</c:v>
                </c:pt>
                <c:pt idx="4796">
                  <c:v>-2.4156342004075402</c:v>
                </c:pt>
                <c:pt idx="4797">
                  <c:v>-1.3428684584198201</c:v>
                </c:pt>
                <c:pt idx="4798">
                  <c:v>-2.97177833663689</c:v>
                </c:pt>
                <c:pt idx="4799">
                  <c:v>0.80142481582352298</c:v>
                </c:pt>
                <c:pt idx="4800">
                  <c:v>3.2435561750654198</c:v>
                </c:pt>
                <c:pt idx="4801">
                  <c:v>-1.0635406399690901</c:v>
                </c:pt>
                <c:pt idx="4802">
                  <c:v>-0.41472337030968098</c:v>
                </c:pt>
                <c:pt idx="4803">
                  <c:v>-3.37189268027279</c:v>
                </c:pt>
                <c:pt idx="4804">
                  <c:v>4.3154600117109796</c:v>
                </c:pt>
                <c:pt idx="4805">
                  <c:v>-1.87773467074144</c:v>
                </c:pt>
                <c:pt idx="4806">
                  <c:v>-1.86521076279232</c:v>
                </c:pt>
                <c:pt idx="4807">
                  <c:v>4.09547238838823</c:v>
                </c:pt>
                <c:pt idx="4808">
                  <c:v>0.39093981250967202</c:v>
                </c:pt>
                <c:pt idx="4809">
                  <c:v>2.43744380064705</c:v>
                </c:pt>
                <c:pt idx="4810">
                  <c:v>-1.4534878091397101</c:v>
                </c:pt>
                <c:pt idx="4811">
                  <c:v>2.5674546075360598</c:v>
                </c:pt>
                <c:pt idx="4812">
                  <c:v>0.73198411728820201</c:v>
                </c:pt>
                <c:pt idx="4813">
                  <c:v>4.42186171891999</c:v>
                </c:pt>
                <c:pt idx="4814">
                  <c:v>4.6977144072475099</c:v>
                </c:pt>
                <c:pt idx="4815">
                  <c:v>-8.8572549278704803E-3</c:v>
                </c:pt>
                <c:pt idx="4816">
                  <c:v>1.8249866051158199</c:v>
                </c:pt>
                <c:pt idx="4817">
                  <c:v>-3.2585677898618801</c:v>
                </c:pt>
                <c:pt idx="4818">
                  <c:v>-2.9680725183256</c:v>
                </c:pt>
                <c:pt idx="4819">
                  <c:v>1.9115321883845899</c:v>
                </c:pt>
                <c:pt idx="4820">
                  <c:v>4.0549220361210301</c:v>
                </c:pt>
                <c:pt idx="4821">
                  <c:v>-1.4024326375341201</c:v>
                </c:pt>
                <c:pt idx="4822">
                  <c:v>-2.0637103376991299</c:v>
                </c:pt>
                <c:pt idx="4823">
                  <c:v>-1.97502305709169</c:v>
                </c:pt>
                <c:pt idx="4824">
                  <c:v>2.7741683548253002</c:v>
                </c:pt>
                <c:pt idx="4825">
                  <c:v>-3.0554526288473398</c:v>
                </c:pt>
                <c:pt idx="4826">
                  <c:v>0.28151016452292499</c:v>
                </c:pt>
                <c:pt idx="4827">
                  <c:v>-2.5528747463605699</c:v>
                </c:pt>
                <c:pt idx="4828">
                  <c:v>2.8710310094442502</c:v>
                </c:pt>
                <c:pt idx="4829">
                  <c:v>2.6459166675283399</c:v>
                </c:pt>
                <c:pt idx="4830">
                  <c:v>-1.1364390458901099</c:v>
                </c:pt>
                <c:pt idx="4831">
                  <c:v>2.3129880086435799</c:v>
                </c:pt>
                <c:pt idx="4832">
                  <c:v>-2.3696030861818498</c:v>
                </c:pt>
                <c:pt idx="4833">
                  <c:v>4.0893689012630503</c:v>
                </c:pt>
                <c:pt idx="4834">
                  <c:v>3.33412193736328</c:v>
                </c:pt>
                <c:pt idx="4835">
                  <c:v>-2.4631903891560798</c:v>
                </c:pt>
                <c:pt idx="4836">
                  <c:v>1.7178796782226899</c:v>
                </c:pt>
                <c:pt idx="4837">
                  <c:v>-2.0499880216286699</c:v>
                </c:pt>
                <c:pt idx="4838">
                  <c:v>0.94258923122612004</c:v>
                </c:pt>
                <c:pt idx="4839">
                  <c:v>1.3633449741508099</c:v>
                </c:pt>
                <c:pt idx="4840">
                  <c:v>0.211627405451527</c:v>
                </c:pt>
                <c:pt idx="4841">
                  <c:v>3.9237215276998398</c:v>
                </c:pt>
                <c:pt idx="4842">
                  <c:v>-1.0882447513481499</c:v>
                </c:pt>
                <c:pt idx="4843">
                  <c:v>-2.7562742126866602</c:v>
                </c:pt>
                <c:pt idx="4844">
                  <c:v>-4.7343860843670003</c:v>
                </c:pt>
                <c:pt idx="4845">
                  <c:v>-2.2802256387434001</c:v>
                </c:pt>
                <c:pt idx="4846">
                  <c:v>-0.168144073166174</c:v>
                </c:pt>
                <c:pt idx="4847">
                  <c:v>-4.4707753354583302</c:v>
                </c:pt>
                <c:pt idx="4848">
                  <c:v>-0.48803028567961199</c:v>
                </c:pt>
                <c:pt idx="4849">
                  <c:v>5.4212931240214397</c:v>
                </c:pt>
                <c:pt idx="4850">
                  <c:v>-3.4661836791212299</c:v>
                </c:pt>
                <c:pt idx="4851">
                  <c:v>3.4350497277303198</c:v>
                </c:pt>
                <c:pt idx="4852">
                  <c:v>-1.14139369087356</c:v>
                </c:pt>
                <c:pt idx="4853">
                  <c:v>2.3749173216219202</c:v>
                </c:pt>
                <c:pt idx="4854">
                  <c:v>-3.8225835792120302</c:v>
                </c:pt>
                <c:pt idx="4855">
                  <c:v>-1.9104554265845299</c:v>
                </c:pt>
                <c:pt idx="4856">
                  <c:v>0.52065131151558197</c:v>
                </c:pt>
                <c:pt idx="4857">
                  <c:v>1.88716012011654</c:v>
                </c:pt>
                <c:pt idx="4858">
                  <c:v>0.49919122375213698</c:v>
                </c:pt>
                <c:pt idx="4859">
                  <c:v>4.6240287989168998</c:v>
                </c:pt>
                <c:pt idx="4860">
                  <c:v>5.0982502579452298</c:v>
                </c:pt>
                <c:pt idx="4861">
                  <c:v>-1.62143749822803</c:v>
                </c:pt>
                <c:pt idx="4862">
                  <c:v>-1.5642547527869901</c:v>
                </c:pt>
                <c:pt idx="4863">
                  <c:v>0.30849761961034899</c:v>
                </c:pt>
                <c:pt idx="4864">
                  <c:v>3.81128249949318</c:v>
                </c:pt>
                <c:pt idx="4865">
                  <c:v>-3.6452474094778502</c:v>
                </c:pt>
                <c:pt idx="4866">
                  <c:v>-1.5312828907316001</c:v>
                </c:pt>
                <c:pt idx="4867">
                  <c:v>-1.78521900475948</c:v>
                </c:pt>
                <c:pt idx="4868">
                  <c:v>3.9309724136469701</c:v>
                </c:pt>
                <c:pt idx="4869">
                  <c:v>3.43772419892231</c:v>
                </c:pt>
                <c:pt idx="4870">
                  <c:v>-0.29234138070098697</c:v>
                </c:pt>
                <c:pt idx="4871">
                  <c:v>-2.6829165878520498</c:v>
                </c:pt>
                <c:pt idx="4872">
                  <c:v>1.8477107803195401</c:v>
                </c:pt>
                <c:pt idx="4873">
                  <c:v>-1.41538807812986</c:v>
                </c:pt>
                <c:pt idx="4874">
                  <c:v>-2.1045818989096001</c:v>
                </c:pt>
                <c:pt idx="4875">
                  <c:v>3.9571069573472801</c:v>
                </c:pt>
                <c:pt idx="4876">
                  <c:v>3.09314445516477</c:v>
                </c:pt>
                <c:pt idx="4877">
                  <c:v>3.2751223985060101</c:v>
                </c:pt>
                <c:pt idx="4878">
                  <c:v>4.5508472048213902</c:v>
                </c:pt>
                <c:pt idx="4879">
                  <c:v>-4.1453457676909302</c:v>
                </c:pt>
                <c:pt idx="4880">
                  <c:v>-3.1315903224898101</c:v>
                </c:pt>
                <c:pt idx="4881">
                  <c:v>0.20594038025858499</c:v>
                </c:pt>
                <c:pt idx="4882">
                  <c:v>2.4091584496367</c:v>
                </c:pt>
                <c:pt idx="4883">
                  <c:v>3.2228406050728098</c:v>
                </c:pt>
                <c:pt idx="4884">
                  <c:v>-1.22159491862345</c:v>
                </c:pt>
                <c:pt idx="4885">
                  <c:v>-2.1635879662000601</c:v>
                </c:pt>
                <c:pt idx="4886">
                  <c:v>-2.5056491296730798</c:v>
                </c:pt>
                <c:pt idx="4887">
                  <c:v>4.0231155779671797</c:v>
                </c:pt>
                <c:pt idx="4888">
                  <c:v>-1.1788292964790399</c:v>
                </c:pt>
                <c:pt idx="4889">
                  <c:v>1.8175921520656</c:v>
                </c:pt>
                <c:pt idx="4890">
                  <c:v>-3.3649055533508099</c:v>
                </c:pt>
                <c:pt idx="4891">
                  <c:v>-4.5395819915192401</c:v>
                </c:pt>
                <c:pt idx="4892">
                  <c:v>3.35046531529827</c:v>
                </c:pt>
                <c:pt idx="4893">
                  <c:v>-0.35188204540867501</c:v>
                </c:pt>
                <c:pt idx="4894">
                  <c:v>4.86148478441965</c:v>
                </c:pt>
                <c:pt idx="4895">
                  <c:v>1.45921560635741</c:v>
                </c:pt>
                <c:pt idx="4896">
                  <c:v>-0.88366844020248103</c:v>
                </c:pt>
                <c:pt idx="4897">
                  <c:v>0.135459812347345</c:v>
                </c:pt>
                <c:pt idx="4898">
                  <c:v>-2.3683489509374498</c:v>
                </c:pt>
                <c:pt idx="4899">
                  <c:v>1.0924647779683301</c:v>
                </c:pt>
                <c:pt idx="4900">
                  <c:v>3.6266056256953001</c:v>
                </c:pt>
                <c:pt idx="4901">
                  <c:v>-2.2413883668116701</c:v>
                </c:pt>
                <c:pt idx="4902">
                  <c:v>4.4583370945023297</c:v>
                </c:pt>
                <c:pt idx="4903">
                  <c:v>-0.58270407070176899</c:v>
                </c:pt>
                <c:pt idx="4904">
                  <c:v>3.32360766659562</c:v>
                </c:pt>
                <c:pt idx="4905">
                  <c:v>-2.7124577841817401</c:v>
                </c:pt>
                <c:pt idx="4906">
                  <c:v>-1.0887949882550101</c:v>
                </c:pt>
                <c:pt idx="4907">
                  <c:v>-2.7986981386571501</c:v>
                </c:pt>
                <c:pt idx="4908">
                  <c:v>-3.4600802601076901</c:v>
                </c:pt>
                <c:pt idx="4909">
                  <c:v>1.27300197747182</c:v>
                </c:pt>
                <c:pt idx="4910">
                  <c:v>-2.9369073106246302</c:v>
                </c:pt>
                <c:pt idx="4911">
                  <c:v>2.68079654189241</c:v>
                </c:pt>
                <c:pt idx="4912">
                  <c:v>1.6066137996409799</c:v>
                </c:pt>
                <c:pt idx="4913">
                  <c:v>-1.2076109989930599</c:v>
                </c:pt>
                <c:pt idx="4914">
                  <c:v>-1.1474495140972301</c:v>
                </c:pt>
                <c:pt idx="4915">
                  <c:v>-2.3276028979671599</c:v>
                </c:pt>
                <c:pt idx="4916">
                  <c:v>-1.4774536362386099</c:v>
                </c:pt>
                <c:pt idx="4917">
                  <c:v>-0.360711299046728</c:v>
                </c:pt>
                <c:pt idx="4918">
                  <c:v>2.89914859285921</c:v>
                </c:pt>
                <c:pt idx="4919">
                  <c:v>0.84002691390350803</c:v>
                </c:pt>
                <c:pt idx="4920">
                  <c:v>-2.0718312535283601E-2</c:v>
                </c:pt>
                <c:pt idx="4921">
                  <c:v>3.2958924669365</c:v>
                </c:pt>
                <c:pt idx="4922">
                  <c:v>0.21285868357667101</c:v>
                </c:pt>
                <c:pt idx="4923">
                  <c:v>-1.71504367981689</c:v>
                </c:pt>
                <c:pt idx="4924">
                  <c:v>0.50530151439762605</c:v>
                </c:pt>
                <c:pt idx="4925">
                  <c:v>-0.76102888916409395</c:v>
                </c:pt>
                <c:pt idx="4926">
                  <c:v>1.23075125042522</c:v>
                </c:pt>
                <c:pt idx="4927">
                  <c:v>-4.73995323680432</c:v>
                </c:pt>
                <c:pt idx="4928">
                  <c:v>3.1349228072026998</c:v>
                </c:pt>
                <c:pt idx="4929">
                  <c:v>7.1198778771104296E-3</c:v>
                </c:pt>
                <c:pt idx="4930">
                  <c:v>3.0165848180113399</c:v>
                </c:pt>
                <c:pt idx="4931">
                  <c:v>1.42298289305659</c:v>
                </c:pt>
                <c:pt idx="4932">
                  <c:v>4.1759543029329799E-2</c:v>
                </c:pt>
                <c:pt idx="4933">
                  <c:v>-1.45984464991439</c:v>
                </c:pt>
                <c:pt idx="4934">
                  <c:v>-0.98846325475835395</c:v>
                </c:pt>
                <c:pt idx="4935">
                  <c:v>-1.62132696685455</c:v>
                </c:pt>
                <c:pt idx="4936">
                  <c:v>-2.14146584055693</c:v>
                </c:pt>
                <c:pt idx="4937">
                  <c:v>-1.3212763592389101</c:v>
                </c:pt>
                <c:pt idx="4938">
                  <c:v>4.5457246968030697E-2</c:v>
                </c:pt>
                <c:pt idx="4939">
                  <c:v>-0.95811044416554603</c:v>
                </c:pt>
                <c:pt idx="4940">
                  <c:v>2.8812436462464799</c:v>
                </c:pt>
                <c:pt idx="4941">
                  <c:v>-2.1373602900315598</c:v>
                </c:pt>
                <c:pt idx="4942">
                  <c:v>1.32172535705947</c:v>
                </c:pt>
                <c:pt idx="4943">
                  <c:v>-0.24128515148850099</c:v>
                </c:pt>
                <c:pt idx="4944">
                  <c:v>2.5574882815558699</c:v>
                </c:pt>
                <c:pt idx="4945">
                  <c:v>-3.44685642012757</c:v>
                </c:pt>
                <c:pt idx="4946">
                  <c:v>-0.40296941192954</c:v>
                </c:pt>
                <c:pt idx="4947">
                  <c:v>0.113322499394229</c:v>
                </c:pt>
                <c:pt idx="4948">
                  <c:v>-0.22020695364186901</c:v>
                </c:pt>
                <c:pt idx="4949">
                  <c:v>-3.4722366033842298</c:v>
                </c:pt>
                <c:pt idx="4950">
                  <c:v>-1.8311725233104901</c:v>
                </c:pt>
                <c:pt idx="4951">
                  <c:v>1.5391535091055299</c:v>
                </c:pt>
                <c:pt idx="4952">
                  <c:v>-1.9990814811075199</c:v>
                </c:pt>
                <c:pt idx="4953">
                  <c:v>4.8898943526664898</c:v>
                </c:pt>
                <c:pt idx="4954">
                  <c:v>-3.5105358243959599</c:v>
                </c:pt>
                <c:pt idx="4955">
                  <c:v>4.8421761396852201</c:v>
                </c:pt>
                <c:pt idx="4956">
                  <c:v>1.6353698894141699</c:v>
                </c:pt>
                <c:pt idx="4957">
                  <c:v>3.4458585498230399</c:v>
                </c:pt>
                <c:pt idx="4958">
                  <c:v>-0.3898625638928</c:v>
                </c:pt>
                <c:pt idx="4959">
                  <c:v>3.9734981709457702</c:v>
                </c:pt>
                <c:pt idx="4960">
                  <c:v>-2.8621675152089701</c:v>
                </c:pt>
                <c:pt idx="4961">
                  <c:v>0.92398153410944195</c:v>
                </c:pt>
                <c:pt idx="4962">
                  <c:v>-2.5324309049356901</c:v>
                </c:pt>
                <c:pt idx="4963">
                  <c:v>0.31744594432591899</c:v>
                </c:pt>
                <c:pt idx="4964">
                  <c:v>3.2403214937276301</c:v>
                </c:pt>
                <c:pt idx="4965">
                  <c:v>-2.2493068000142502</c:v>
                </c:pt>
                <c:pt idx="4966">
                  <c:v>-2.1262440164639602</c:v>
                </c:pt>
                <c:pt idx="4967">
                  <c:v>-1.0604441375915901</c:v>
                </c:pt>
                <c:pt idx="4968">
                  <c:v>-1.8892852522185399</c:v>
                </c:pt>
                <c:pt idx="4969">
                  <c:v>3.1613484872240201</c:v>
                </c:pt>
                <c:pt idx="4970">
                  <c:v>-1.0978792061749201</c:v>
                </c:pt>
                <c:pt idx="4971">
                  <c:v>-2.6178293591186699</c:v>
                </c:pt>
                <c:pt idx="4972">
                  <c:v>-3.7745635306327598E-3</c:v>
                </c:pt>
                <c:pt idx="4973">
                  <c:v>3.8773739459016698</c:v>
                </c:pt>
                <c:pt idx="4974">
                  <c:v>-1.58297624379213</c:v>
                </c:pt>
                <c:pt idx="4975">
                  <c:v>-3.5704428230499499</c:v>
                </c:pt>
                <c:pt idx="4976">
                  <c:v>-3.4919601095386401</c:v>
                </c:pt>
                <c:pt idx="4977">
                  <c:v>-3.4649074114832499</c:v>
                </c:pt>
                <c:pt idx="4978">
                  <c:v>-9.68228549996452E-3</c:v>
                </c:pt>
                <c:pt idx="4979">
                  <c:v>2.9621561173634201</c:v>
                </c:pt>
                <c:pt idx="4980">
                  <c:v>3.7769219564530698</c:v>
                </c:pt>
                <c:pt idx="4981">
                  <c:v>4.6652186275087599</c:v>
                </c:pt>
                <c:pt idx="4982">
                  <c:v>0.42994215047937601</c:v>
                </c:pt>
                <c:pt idx="4983">
                  <c:v>3.0686743805747301</c:v>
                </c:pt>
                <c:pt idx="4984">
                  <c:v>0.76621044462072097</c:v>
                </c:pt>
                <c:pt idx="4985">
                  <c:v>0.40237273282972003</c:v>
                </c:pt>
                <c:pt idx="4986">
                  <c:v>-4.6540712223658E-2</c:v>
                </c:pt>
                <c:pt idx="4987">
                  <c:v>-2.4872406121864801</c:v>
                </c:pt>
                <c:pt idx="4988">
                  <c:v>4.15025195432702</c:v>
                </c:pt>
                <c:pt idx="4989">
                  <c:v>-1.57897851550524</c:v>
                </c:pt>
                <c:pt idx="4990">
                  <c:v>2.07267400625076</c:v>
                </c:pt>
                <c:pt idx="4991">
                  <c:v>4.9209171065752102</c:v>
                </c:pt>
                <c:pt idx="4992">
                  <c:v>1.38226213039951</c:v>
                </c:pt>
                <c:pt idx="4993">
                  <c:v>4.3705985792278197</c:v>
                </c:pt>
                <c:pt idx="4994">
                  <c:v>-3.0994563709379999</c:v>
                </c:pt>
                <c:pt idx="4995">
                  <c:v>-3.45314926990407</c:v>
                </c:pt>
                <c:pt idx="4996">
                  <c:v>4.0632460921560902</c:v>
                </c:pt>
                <c:pt idx="4997">
                  <c:v>-3.4515783934312898</c:v>
                </c:pt>
                <c:pt idx="4998">
                  <c:v>-3.0074601572964199</c:v>
                </c:pt>
                <c:pt idx="4999">
                  <c:v>-1.0270938750929099</c:v>
                </c:pt>
                <c:pt idx="5000">
                  <c:v>-0.75757921019954999</c:v>
                </c:pt>
                <c:pt idx="5001">
                  <c:v>-1.8583947633609399</c:v>
                </c:pt>
                <c:pt idx="5002">
                  <c:v>0.98066215069793305</c:v>
                </c:pt>
                <c:pt idx="5003">
                  <c:v>0.84653363381149704</c:v>
                </c:pt>
                <c:pt idx="5004">
                  <c:v>-1.4209533855625001</c:v>
                </c:pt>
                <c:pt idx="5005">
                  <c:v>0.78574313945847596</c:v>
                </c:pt>
                <c:pt idx="5006">
                  <c:v>2.5329599059114001E-3</c:v>
                </c:pt>
                <c:pt idx="5007">
                  <c:v>5.6220414537011401</c:v>
                </c:pt>
                <c:pt idx="5008">
                  <c:v>-1.53189339316058</c:v>
                </c:pt>
                <c:pt idx="5009">
                  <c:v>2.42952818539246</c:v>
                </c:pt>
                <c:pt idx="5010">
                  <c:v>4.1093828273949899</c:v>
                </c:pt>
                <c:pt idx="5011">
                  <c:v>3.95294123395007</c:v>
                </c:pt>
                <c:pt idx="5012">
                  <c:v>1.3921372598739701</c:v>
                </c:pt>
                <c:pt idx="5013">
                  <c:v>-4.11201828365322</c:v>
                </c:pt>
                <c:pt idx="5014">
                  <c:v>-1.1750382332074301</c:v>
                </c:pt>
                <c:pt idx="5015">
                  <c:v>5.2575118535007297</c:v>
                </c:pt>
                <c:pt idx="5016">
                  <c:v>-1.9908605321684301</c:v>
                </c:pt>
                <c:pt idx="5017">
                  <c:v>3.68601855833837</c:v>
                </c:pt>
                <c:pt idx="5018">
                  <c:v>2.7647182808629802</c:v>
                </c:pt>
                <c:pt idx="5019">
                  <c:v>4.3859951335782501</c:v>
                </c:pt>
                <c:pt idx="5020">
                  <c:v>-1.3693929925474699</c:v>
                </c:pt>
                <c:pt idx="5021">
                  <c:v>-6.0204928268192104</c:v>
                </c:pt>
                <c:pt idx="5022">
                  <c:v>2.8800285938614198</c:v>
                </c:pt>
                <c:pt idx="5023">
                  <c:v>-1.1503337866165799</c:v>
                </c:pt>
                <c:pt idx="5024">
                  <c:v>-2.5220635540595202</c:v>
                </c:pt>
                <c:pt idx="5025">
                  <c:v>1.79916791723629</c:v>
                </c:pt>
                <c:pt idx="5026">
                  <c:v>1.8682465509672099</c:v>
                </c:pt>
                <c:pt idx="5027">
                  <c:v>-2.61448211865914</c:v>
                </c:pt>
                <c:pt idx="5028">
                  <c:v>-1.6246377469814</c:v>
                </c:pt>
                <c:pt idx="5029">
                  <c:v>4.5025024263556199</c:v>
                </c:pt>
                <c:pt idx="5030">
                  <c:v>0.53943717511147304</c:v>
                </c:pt>
                <c:pt idx="5031">
                  <c:v>0.26734354166558699</c:v>
                </c:pt>
                <c:pt idx="5032">
                  <c:v>-0.54764037282679601</c:v>
                </c:pt>
                <c:pt idx="5033">
                  <c:v>-3.3259796289455399</c:v>
                </c:pt>
                <c:pt idx="5034">
                  <c:v>-0.127425885242198</c:v>
                </c:pt>
                <c:pt idx="5035">
                  <c:v>-3.24822354521213</c:v>
                </c:pt>
                <c:pt idx="5036">
                  <c:v>-0.177985885880591</c:v>
                </c:pt>
                <c:pt idx="5037">
                  <c:v>-1.91962659350708</c:v>
                </c:pt>
                <c:pt idx="5038">
                  <c:v>4.6689947190463004</c:v>
                </c:pt>
                <c:pt idx="5039">
                  <c:v>-0.84178074995632601</c:v>
                </c:pt>
                <c:pt idx="5040">
                  <c:v>1.19102119858824</c:v>
                </c:pt>
                <c:pt idx="5041">
                  <c:v>2.9049568789190601</c:v>
                </c:pt>
                <c:pt idx="5042">
                  <c:v>0.88329062361618005</c:v>
                </c:pt>
                <c:pt idx="5043">
                  <c:v>-2.21582591619477</c:v>
                </c:pt>
                <c:pt idx="5044">
                  <c:v>3.2015106146041798</c:v>
                </c:pt>
                <c:pt idx="5045">
                  <c:v>-2.4384460021662799</c:v>
                </c:pt>
                <c:pt idx="5046">
                  <c:v>-3.1752893028122702</c:v>
                </c:pt>
                <c:pt idx="5047">
                  <c:v>-2.2213710363261598</c:v>
                </c:pt>
                <c:pt idx="5048">
                  <c:v>4.0075221608240499</c:v>
                </c:pt>
                <c:pt idx="5049">
                  <c:v>-1.20570978617268</c:v>
                </c:pt>
                <c:pt idx="5050">
                  <c:v>-1.13210288017105</c:v>
                </c:pt>
                <c:pt idx="5051">
                  <c:v>-3.8468266068874302</c:v>
                </c:pt>
                <c:pt idx="5052">
                  <c:v>0.274955117690176</c:v>
                </c:pt>
                <c:pt idx="5053">
                  <c:v>0.27421044298235397</c:v>
                </c:pt>
                <c:pt idx="5054">
                  <c:v>-3.2280367172707498</c:v>
                </c:pt>
                <c:pt idx="5055">
                  <c:v>2.2340719156073101</c:v>
                </c:pt>
                <c:pt idx="5056">
                  <c:v>-1.9351673407607299</c:v>
                </c:pt>
                <c:pt idx="5057">
                  <c:v>-0.31886670225770303</c:v>
                </c:pt>
                <c:pt idx="5058">
                  <c:v>3.7196282443514201</c:v>
                </c:pt>
                <c:pt idx="5059">
                  <c:v>-4.0753334414503497</c:v>
                </c:pt>
                <c:pt idx="5060">
                  <c:v>4.3745954474939399</c:v>
                </c:pt>
                <c:pt idx="5061">
                  <c:v>1.56771381354219</c:v>
                </c:pt>
                <c:pt idx="5062">
                  <c:v>0.64858302927001799</c:v>
                </c:pt>
                <c:pt idx="5063">
                  <c:v>1.1535344304795301</c:v>
                </c:pt>
                <c:pt idx="5064">
                  <c:v>3.49609173097913</c:v>
                </c:pt>
                <c:pt idx="5065">
                  <c:v>-4.1042423015172398</c:v>
                </c:pt>
                <c:pt idx="5066">
                  <c:v>0.17402734116152299</c:v>
                </c:pt>
                <c:pt idx="5067">
                  <c:v>4.8449244881371296</c:v>
                </c:pt>
                <c:pt idx="5068">
                  <c:v>1.28627587259402</c:v>
                </c:pt>
                <c:pt idx="5069">
                  <c:v>-1.97985744229965</c:v>
                </c:pt>
                <c:pt idx="5070">
                  <c:v>-0.179792421572431</c:v>
                </c:pt>
                <c:pt idx="5071">
                  <c:v>2.3293094673804799</c:v>
                </c:pt>
                <c:pt idx="5072">
                  <c:v>-3.47226425057569</c:v>
                </c:pt>
                <c:pt idx="5073">
                  <c:v>-3.5406355233436999</c:v>
                </c:pt>
                <c:pt idx="5074">
                  <c:v>3.6117068044023801</c:v>
                </c:pt>
                <c:pt idx="5075">
                  <c:v>-2.5323614626964299</c:v>
                </c:pt>
                <c:pt idx="5076">
                  <c:v>-3.01232218981565</c:v>
                </c:pt>
                <c:pt idx="5077">
                  <c:v>3.8444398870692602</c:v>
                </c:pt>
                <c:pt idx="5078">
                  <c:v>-0.12504346308834699</c:v>
                </c:pt>
                <c:pt idx="5079">
                  <c:v>3.6772228315065298</c:v>
                </c:pt>
                <c:pt idx="5080">
                  <c:v>-1.1280687491150101</c:v>
                </c:pt>
                <c:pt idx="5081">
                  <c:v>-1.9216650761154901</c:v>
                </c:pt>
                <c:pt idx="5082">
                  <c:v>5.54775987605945</c:v>
                </c:pt>
                <c:pt idx="5083">
                  <c:v>0.57505950521374405</c:v>
                </c:pt>
                <c:pt idx="5084">
                  <c:v>-2.6901135274990802</c:v>
                </c:pt>
                <c:pt idx="5085">
                  <c:v>-3.5178264400990602</c:v>
                </c:pt>
                <c:pt idx="5086">
                  <c:v>2.2872576180269202</c:v>
                </c:pt>
                <c:pt idx="5087">
                  <c:v>4.33294420270368</c:v>
                </c:pt>
                <c:pt idx="5088">
                  <c:v>2.56820619389614</c:v>
                </c:pt>
                <c:pt idx="5089">
                  <c:v>-1.7869619319571299</c:v>
                </c:pt>
                <c:pt idx="5090">
                  <c:v>-2.2162400242792799</c:v>
                </c:pt>
                <c:pt idx="5091">
                  <c:v>-2.4667721977507502</c:v>
                </c:pt>
                <c:pt idx="5092">
                  <c:v>5.37825902087513</c:v>
                </c:pt>
                <c:pt idx="5093">
                  <c:v>1.2103652740629101</c:v>
                </c:pt>
                <c:pt idx="5094">
                  <c:v>3.7521657440357798</c:v>
                </c:pt>
                <c:pt idx="5095">
                  <c:v>3.0809906035610801</c:v>
                </c:pt>
                <c:pt idx="5096">
                  <c:v>-1.81062137212166</c:v>
                </c:pt>
                <c:pt idx="5097">
                  <c:v>4.2655170503811499</c:v>
                </c:pt>
                <c:pt idx="5098">
                  <c:v>1.14313026676392</c:v>
                </c:pt>
                <c:pt idx="5099">
                  <c:v>-4.5660282193321304</c:v>
                </c:pt>
                <c:pt idx="5100">
                  <c:v>4.4940103993293796</c:v>
                </c:pt>
                <c:pt idx="5101">
                  <c:v>1.0757122355966</c:v>
                </c:pt>
                <c:pt idx="5102">
                  <c:v>0.91387439518983105</c:v>
                </c:pt>
                <c:pt idx="5103">
                  <c:v>-3.6709022698822298</c:v>
                </c:pt>
                <c:pt idx="5104">
                  <c:v>3.3353885238448902</c:v>
                </c:pt>
                <c:pt idx="5105">
                  <c:v>-0.79581780332916097</c:v>
                </c:pt>
                <c:pt idx="5106">
                  <c:v>-0.14358637990244999</c:v>
                </c:pt>
                <c:pt idx="5107">
                  <c:v>-0.223221094666922</c:v>
                </c:pt>
                <c:pt idx="5108">
                  <c:v>1.7214071529458199</c:v>
                </c:pt>
                <c:pt idx="5109">
                  <c:v>-1.89365111770685</c:v>
                </c:pt>
                <c:pt idx="5110">
                  <c:v>5.6519161961237998</c:v>
                </c:pt>
                <c:pt idx="5111">
                  <c:v>3.9999552432863701</c:v>
                </c:pt>
                <c:pt idx="5112">
                  <c:v>-3.9323422446588601</c:v>
                </c:pt>
                <c:pt idx="5113">
                  <c:v>-1.5196060806092999</c:v>
                </c:pt>
                <c:pt idx="5114">
                  <c:v>1.8548522162438299</c:v>
                </c:pt>
                <c:pt idx="5115">
                  <c:v>1.2713997628123099</c:v>
                </c:pt>
                <c:pt idx="5116">
                  <c:v>-4.20086832068574</c:v>
                </c:pt>
                <c:pt idx="5117">
                  <c:v>4.4725240804223203</c:v>
                </c:pt>
                <c:pt idx="5118">
                  <c:v>3.06599243387992</c:v>
                </c:pt>
                <c:pt idx="5119">
                  <c:v>1.63677985952419</c:v>
                </c:pt>
                <c:pt idx="5120">
                  <c:v>3.4501365966512099</c:v>
                </c:pt>
                <c:pt idx="5121">
                  <c:v>2.9895218207635201</c:v>
                </c:pt>
                <c:pt idx="5122">
                  <c:v>-2.6291770616334502</c:v>
                </c:pt>
                <c:pt idx="5123">
                  <c:v>1.5755366786445799</c:v>
                </c:pt>
                <c:pt idx="5124">
                  <c:v>-3.29091693511393</c:v>
                </c:pt>
                <c:pt idx="5125">
                  <c:v>2.2782650183050501</c:v>
                </c:pt>
                <c:pt idx="5126">
                  <c:v>3.8972196409826401</c:v>
                </c:pt>
                <c:pt idx="5127">
                  <c:v>5.2917014909477897</c:v>
                </c:pt>
                <c:pt idx="5128">
                  <c:v>-2.4901751719804399</c:v>
                </c:pt>
                <c:pt idx="5129">
                  <c:v>3.2058383468901099</c:v>
                </c:pt>
                <c:pt idx="5130">
                  <c:v>1.92887658095404</c:v>
                </c:pt>
                <c:pt idx="5131">
                  <c:v>-1.7876798914462999</c:v>
                </c:pt>
                <c:pt idx="5132">
                  <c:v>-1.8596409196685799</c:v>
                </c:pt>
                <c:pt idx="5133">
                  <c:v>1.59498282633119</c:v>
                </c:pt>
                <c:pt idx="5134">
                  <c:v>5.1802792812995699</c:v>
                </c:pt>
                <c:pt idx="5135">
                  <c:v>-6.6547117204502598E-2</c:v>
                </c:pt>
                <c:pt idx="5136">
                  <c:v>-1.4427387434738399</c:v>
                </c:pt>
                <c:pt idx="5137">
                  <c:v>1.54850918398091</c:v>
                </c:pt>
                <c:pt idx="5138">
                  <c:v>-3.5580469498333001</c:v>
                </c:pt>
                <c:pt idx="5139">
                  <c:v>-3.4293778505837098</c:v>
                </c:pt>
                <c:pt idx="5140">
                  <c:v>2.64356289605636</c:v>
                </c:pt>
                <c:pt idx="5141">
                  <c:v>-2.5465573048907499</c:v>
                </c:pt>
                <c:pt idx="5142">
                  <c:v>-0.82983027749620597</c:v>
                </c:pt>
                <c:pt idx="5143">
                  <c:v>2.18719924246273</c:v>
                </c:pt>
                <c:pt idx="5144">
                  <c:v>-1.0263896096298499</c:v>
                </c:pt>
                <c:pt idx="5145">
                  <c:v>-1.3960302856383699</c:v>
                </c:pt>
                <c:pt idx="5146">
                  <c:v>3.0649188910473502</c:v>
                </c:pt>
                <c:pt idx="5147">
                  <c:v>2.92478591736602</c:v>
                </c:pt>
                <c:pt idx="5148">
                  <c:v>-3.5432958168758701</c:v>
                </c:pt>
                <c:pt idx="5149">
                  <c:v>4.0712922531590099</c:v>
                </c:pt>
                <c:pt idx="5150">
                  <c:v>2.6555193171894902</c:v>
                </c:pt>
                <c:pt idx="5151">
                  <c:v>2.75176282481854</c:v>
                </c:pt>
                <c:pt idx="5152">
                  <c:v>-1.28859324654986</c:v>
                </c:pt>
                <c:pt idx="5153">
                  <c:v>-4.7567047444583697</c:v>
                </c:pt>
                <c:pt idx="5154">
                  <c:v>0.56151581228312997</c:v>
                </c:pt>
                <c:pt idx="5155">
                  <c:v>-1.93603114968335</c:v>
                </c:pt>
                <c:pt idx="5156">
                  <c:v>0.179468297290794</c:v>
                </c:pt>
                <c:pt idx="5157">
                  <c:v>0.97782199966321504</c:v>
                </c:pt>
                <c:pt idx="5158">
                  <c:v>4.6905094619438001</c:v>
                </c:pt>
                <c:pt idx="5159">
                  <c:v>-1.8111585036574001</c:v>
                </c:pt>
                <c:pt idx="5160">
                  <c:v>-4.3819525512109996</c:v>
                </c:pt>
                <c:pt idx="5161">
                  <c:v>-2.6554014455791899</c:v>
                </c:pt>
                <c:pt idx="5162">
                  <c:v>3.6850631934465099</c:v>
                </c:pt>
                <c:pt idx="5163">
                  <c:v>-3.8979818287916901</c:v>
                </c:pt>
                <c:pt idx="5164">
                  <c:v>2.0182898875193498</c:v>
                </c:pt>
                <c:pt idx="5165">
                  <c:v>-1.5062962124355099</c:v>
                </c:pt>
                <c:pt idx="5166">
                  <c:v>5.5833164808552596</c:v>
                </c:pt>
                <c:pt idx="5167">
                  <c:v>5.48766963383627</c:v>
                </c:pt>
                <c:pt idx="5168">
                  <c:v>-3.7715770965380302</c:v>
                </c:pt>
                <c:pt idx="5169">
                  <c:v>4.5419025613151902</c:v>
                </c:pt>
                <c:pt idx="5170">
                  <c:v>1.1283420921482401</c:v>
                </c:pt>
                <c:pt idx="5171">
                  <c:v>-0.307844447003841</c:v>
                </c:pt>
                <c:pt idx="5172">
                  <c:v>2.9796245579475702</c:v>
                </c:pt>
                <c:pt idx="5173">
                  <c:v>4.5387454455775096</c:v>
                </c:pt>
                <c:pt idx="5174">
                  <c:v>-0.532167340067076</c:v>
                </c:pt>
                <c:pt idx="5175">
                  <c:v>-1.96238115042439</c:v>
                </c:pt>
                <c:pt idx="5176">
                  <c:v>-2.4883579954085202</c:v>
                </c:pt>
                <c:pt idx="5177">
                  <c:v>-1.8558314128543201</c:v>
                </c:pt>
                <c:pt idx="5178">
                  <c:v>2.5240144272956901</c:v>
                </c:pt>
                <c:pt idx="5179">
                  <c:v>1.6701331339684</c:v>
                </c:pt>
                <c:pt idx="5180">
                  <c:v>2.6203249611238002</c:v>
                </c:pt>
                <c:pt idx="5181">
                  <c:v>3.1253729851851002</c:v>
                </c:pt>
                <c:pt idx="5182">
                  <c:v>-2.5455794806874299</c:v>
                </c:pt>
                <c:pt idx="5183">
                  <c:v>0.90796279982403805</c:v>
                </c:pt>
                <c:pt idx="5184">
                  <c:v>-2.4072222786275801</c:v>
                </c:pt>
                <c:pt idx="5185">
                  <c:v>-3.1183190423645901</c:v>
                </c:pt>
                <c:pt idx="5186">
                  <c:v>-4.4189421982279704</c:v>
                </c:pt>
                <c:pt idx="5187">
                  <c:v>4.9910868496511096</c:v>
                </c:pt>
                <c:pt idx="5188">
                  <c:v>-2.0433154472089998</c:v>
                </c:pt>
                <c:pt idx="5189">
                  <c:v>0.27961082029078399</c:v>
                </c:pt>
                <c:pt idx="5190">
                  <c:v>4.2460192137921098</c:v>
                </c:pt>
                <c:pt idx="5191">
                  <c:v>-1.47408403964566</c:v>
                </c:pt>
                <c:pt idx="5192">
                  <c:v>-1.5368358213492801</c:v>
                </c:pt>
                <c:pt idx="5193">
                  <c:v>2.1486417088089902</c:v>
                </c:pt>
                <c:pt idx="5194">
                  <c:v>3.5223976535120798</c:v>
                </c:pt>
                <c:pt idx="5195">
                  <c:v>0.460986865502579</c:v>
                </c:pt>
                <c:pt idx="5196">
                  <c:v>-1.93843578558734</c:v>
                </c:pt>
                <c:pt idx="5197">
                  <c:v>2.4373420141494799</c:v>
                </c:pt>
                <c:pt idx="5198">
                  <c:v>0.99433301197623303</c:v>
                </c:pt>
                <c:pt idx="5199">
                  <c:v>-1.93908048769843</c:v>
                </c:pt>
                <c:pt idx="5200">
                  <c:v>4.2429833776838803</c:v>
                </c:pt>
                <c:pt idx="5201">
                  <c:v>3.7587528766323999</c:v>
                </c:pt>
                <c:pt idx="5202">
                  <c:v>-2.7626739971126502</c:v>
                </c:pt>
                <c:pt idx="5203">
                  <c:v>3.4158102341719698</c:v>
                </c:pt>
                <c:pt idx="5204">
                  <c:v>-1.8556856500330901</c:v>
                </c:pt>
                <c:pt idx="5205">
                  <c:v>5.1191611793422096</c:v>
                </c:pt>
                <c:pt idx="5206">
                  <c:v>-0.98936110406084699</c:v>
                </c:pt>
                <c:pt idx="5207">
                  <c:v>-1.7880221046273099</c:v>
                </c:pt>
                <c:pt idx="5208">
                  <c:v>-3.0831390056319998</c:v>
                </c:pt>
                <c:pt idx="5209">
                  <c:v>-2.4806603594114001</c:v>
                </c:pt>
                <c:pt idx="5210">
                  <c:v>3.5971726516555602</c:v>
                </c:pt>
                <c:pt idx="5211">
                  <c:v>-3.40963661806139</c:v>
                </c:pt>
                <c:pt idx="5212">
                  <c:v>2.9709227827801099</c:v>
                </c:pt>
                <c:pt idx="5213">
                  <c:v>3.9106794083669998</c:v>
                </c:pt>
                <c:pt idx="5214">
                  <c:v>-1.0353438819098499</c:v>
                </c:pt>
                <c:pt idx="5215">
                  <c:v>4.87074107845363</c:v>
                </c:pt>
                <c:pt idx="5216">
                  <c:v>3.8165637502173002</c:v>
                </c:pt>
                <c:pt idx="5217">
                  <c:v>3.0245083640729402</c:v>
                </c:pt>
                <c:pt idx="5218">
                  <c:v>1.3144774689322301</c:v>
                </c:pt>
                <c:pt idx="5219">
                  <c:v>-4.6930223797695501</c:v>
                </c:pt>
                <c:pt idx="5220">
                  <c:v>-0.10670826658035799</c:v>
                </c:pt>
                <c:pt idx="5221">
                  <c:v>4.93082317671987</c:v>
                </c:pt>
                <c:pt idx="5222">
                  <c:v>-1.20427442828552</c:v>
                </c:pt>
                <c:pt idx="5223">
                  <c:v>-0.425171690336271</c:v>
                </c:pt>
                <c:pt idx="5224">
                  <c:v>4.8732500413166404</c:v>
                </c:pt>
                <c:pt idx="5225">
                  <c:v>3.8942417050848102</c:v>
                </c:pt>
                <c:pt idx="5226">
                  <c:v>2.5836778905797599</c:v>
                </c:pt>
                <c:pt idx="5227">
                  <c:v>0.252517886927831</c:v>
                </c:pt>
                <c:pt idx="5228">
                  <c:v>4.7284550395013101</c:v>
                </c:pt>
                <c:pt idx="5229">
                  <c:v>3.2014955005083299</c:v>
                </c:pt>
                <c:pt idx="5230">
                  <c:v>3.3654633461612198</c:v>
                </c:pt>
                <c:pt idx="5231">
                  <c:v>2.2679149677694599</c:v>
                </c:pt>
                <c:pt idx="5232">
                  <c:v>5.04883847889284</c:v>
                </c:pt>
                <c:pt idx="5233">
                  <c:v>0.67698077405750601</c:v>
                </c:pt>
                <c:pt idx="5234">
                  <c:v>3.8106731488511101</c:v>
                </c:pt>
                <c:pt idx="5235">
                  <c:v>3.9696856465614898</c:v>
                </c:pt>
                <c:pt idx="5236">
                  <c:v>-2.09325364106365</c:v>
                </c:pt>
                <c:pt idx="5237">
                  <c:v>-2.5965335016133499</c:v>
                </c:pt>
                <c:pt idx="5238">
                  <c:v>1.5934253352194101</c:v>
                </c:pt>
                <c:pt idx="5239">
                  <c:v>-2.8411256305861698</c:v>
                </c:pt>
                <c:pt idx="5240">
                  <c:v>2.8940572480269799</c:v>
                </c:pt>
                <c:pt idx="5241">
                  <c:v>-1.6169108261873399</c:v>
                </c:pt>
                <c:pt idx="5242">
                  <c:v>2.0160195064286701</c:v>
                </c:pt>
                <c:pt idx="5243">
                  <c:v>-3.0607285501853401</c:v>
                </c:pt>
                <c:pt idx="5244">
                  <c:v>2.0151943460010302</c:v>
                </c:pt>
                <c:pt idx="5245">
                  <c:v>1.6679767922677</c:v>
                </c:pt>
                <c:pt idx="5246">
                  <c:v>3.55807655779526</c:v>
                </c:pt>
                <c:pt idx="5247">
                  <c:v>0.74596364710884699</c:v>
                </c:pt>
                <c:pt idx="5248">
                  <c:v>-1.72858770345019</c:v>
                </c:pt>
                <c:pt idx="5249">
                  <c:v>0.97645524904577397</c:v>
                </c:pt>
                <c:pt idx="5250">
                  <c:v>3.8119079862488201</c:v>
                </c:pt>
                <c:pt idx="5251">
                  <c:v>-2.0565580647328598</c:v>
                </c:pt>
                <c:pt idx="5252">
                  <c:v>2.0631952361776902</c:v>
                </c:pt>
                <c:pt idx="5253">
                  <c:v>-1.80058337651239</c:v>
                </c:pt>
                <c:pt idx="5254">
                  <c:v>3.8908454736309701</c:v>
                </c:pt>
                <c:pt idx="5255">
                  <c:v>-2.1674604353603799</c:v>
                </c:pt>
                <c:pt idx="5256">
                  <c:v>2.18369632379923</c:v>
                </c:pt>
                <c:pt idx="5257">
                  <c:v>0.27734186987362403</c:v>
                </c:pt>
                <c:pt idx="5258">
                  <c:v>-1.70945173717881</c:v>
                </c:pt>
                <c:pt idx="5259">
                  <c:v>3.26972543288616</c:v>
                </c:pt>
                <c:pt idx="5260">
                  <c:v>2.20976948263477</c:v>
                </c:pt>
                <c:pt idx="5261">
                  <c:v>3.08340819088937</c:v>
                </c:pt>
                <c:pt idx="5262">
                  <c:v>-2.48729298113023</c:v>
                </c:pt>
                <c:pt idx="5263">
                  <c:v>-3.1214458841442898</c:v>
                </c:pt>
                <c:pt idx="5264">
                  <c:v>1.3614584158975001</c:v>
                </c:pt>
                <c:pt idx="5265">
                  <c:v>0.17202743197425499</c:v>
                </c:pt>
                <c:pt idx="5266">
                  <c:v>3.7808034593217399</c:v>
                </c:pt>
                <c:pt idx="5267">
                  <c:v>0.95699209639294502</c:v>
                </c:pt>
                <c:pt idx="5268">
                  <c:v>3.4376223410403699</c:v>
                </c:pt>
                <c:pt idx="5269">
                  <c:v>-3.2433096730020599</c:v>
                </c:pt>
                <c:pt idx="5270">
                  <c:v>4.9992761764364397</c:v>
                </c:pt>
                <c:pt idx="5271">
                  <c:v>4.0395929206740897</c:v>
                </c:pt>
                <c:pt idx="5272">
                  <c:v>3.4464191287247998</c:v>
                </c:pt>
                <c:pt idx="5273">
                  <c:v>1.31685349275048</c:v>
                </c:pt>
                <c:pt idx="5274">
                  <c:v>-1.6375866328917501</c:v>
                </c:pt>
                <c:pt idx="5275">
                  <c:v>-0.65538200378598999</c:v>
                </c:pt>
                <c:pt idx="5276">
                  <c:v>-7.9649343710149298E-2</c:v>
                </c:pt>
                <c:pt idx="5277">
                  <c:v>-2.1149710635143699</c:v>
                </c:pt>
                <c:pt idx="5278">
                  <c:v>-4.0002592224953197</c:v>
                </c:pt>
                <c:pt idx="5279">
                  <c:v>-4.6449246555013897</c:v>
                </c:pt>
                <c:pt idx="5280">
                  <c:v>3.9949507693025099</c:v>
                </c:pt>
                <c:pt idx="5281">
                  <c:v>1.7898950135426901</c:v>
                </c:pt>
                <c:pt idx="5282">
                  <c:v>-1.7586074615096701</c:v>
                </c:pt>
                <c:pt idx="5283">
                  <c:v>-2.98749006532283</c:v>
                </c:pt>
                <c:pt idx="5284">
                  <c:v>-1.6048024122748401</c:v>
                </c:pt>
                <c:pt idx="5285">
                  <c:v>-2.6716456771394799</c:v>
                </c:pt>
                <c:pt idx="5286">
                  <c:v>2.8901508498451798</c:v>
                </c:pt>
                <c:pt idx="5287">
                  <c:v>-1.04333862233481</c:v>
                </c:pt>
                <c:pt idx="5288">
                  <c:v>-2.1530411457227099</c:v>
                </c:pt>
                <c:pt idx="5289">
                  <c:v>-3.65467492329946</c:v>
                </c:pt>
                <c:pt idx="5290">
                  <c:v>4.0855275951393999</c:v>
                </c:pt>
                <c:pt idx="5291">
                  <c:v>7.3410252097885598E-2</c:v>
                </c:pt>
                <c:pt idx="5292">
                  <c:v>-0.53605329054744999</c:v>
                </c:pt>
                <c:pt idx="5293">
                  <c:v>-2.19084399247763</c:v>
                </c:pt>
                <c:pt idx="5294">
                  <c:v>-8.1432022347225297E-2</c:v>
                </c:pt>
                <c:pt idx="5295">
                  <c:v>-1.4408993825771199</c:v>
                </c:pt>
                <c:pt idx="5296">
                  <c:v>5.2851056632798104</c:v>
                </c:pt>
                <c:pt idx="5297">
                  <c:v>-1.2156130458463501</c:v>
                </c:pt>
                <c:pt idx="5298">
                  <c:v>-1.4792089027225599</c:v>
                </c:pt>
                <c:pt idx="5299">
                  <c:v>-4.2274634907871604</c:v>
                </c:pt>
                <c:pt idx="5300">
                  <c:v>4.2448073687813004</c:v>
                </c:pt>
                <c:pt idx="5301">
                  <c:v>-3.9285856930798899</c:v>
                </c:pt>
                <c:pt idx="5302">
                  <c:v>1.6203254073036299</c:v>
                </c:pt>
                <c:pt idx="5303">
                  <c:v>-1.71110403472716</c:v>
                </c:pt>
                <c:pt idx="5304">
                  <c:v>-1.4739823350693899</c:v>
                </c:pt>
                <c:pt idx="5305">
                  <c:v>1.7459541140308501</c:v>
                </c:pt>
                <c:pt idx="5306">
                  <c:v>-3.70509548971711</c:v>
                </c:pt>
                <c:pt idx="5307">
                  <c:v>-0.99414490145259304</c:v>
                </c:pt>
                <c:pt idx="5308">
                  <c:v>-1.2933855760492801</c:v>
                </c:pt>
                <c:pt idx="5309">
                  <c:v>3.4256921944368499</c:v>
                </c:pt>
                <c:pt idx="5310">
                  <c:v>1.22712369117066</c:v>
                </c:pt>
                <c:pt idx="5311">
                  <c:v>3.6789775882436699</c:v>
                </c:pt>
                <c:pt idx="5312">
                  <c:v>5.1397618614246303</c:v>
                </c:pt>
                <c:pt idx="5313">
                  <c:v>-1.50645931289965</c:v>
                </c:pt>
                <c:pt idx="5314">
                  <c:v>-3.19275693766749</c:v>
                </c:pt>
                <c:pt idx="5315">
                  <c:v>-1.6330409158691701</c:v>
                </c:pt>
                <c:pt idx="5316">
                  <c:v>-2.12302507770183</c:v>
                </c:pt>
                <c:pt idx="5317">
                  <c:v>-1.0390892339372499</c:v>
                </c:pt>
                <c:pt idx="5318">
                  <c:v>1.4695553832438299</c:v>
                </c:pt>
                <c:pt idx="5319">
                  <c:v>3.4882300123928598</c:v>
                </c:pt>
                <c:pt idx="5320">
                  <c:v>2.9850592016114899</c:v>
                </c:pt>
                <c:pt idx="5321">
                  <c:v>5.4411851056271401E-2</c:v>
                </c:pt>
                <c:pt idx="5322">
                  <c:v>-2.02309500385081</c:v>
                </c:pt>
                <c:pt idx="5323">
                  <c:v>-1.18965516916269</c:v>
                </c:pt>
                <c:pt idx="5324">
                  <c:v>-1.3477461929899199</c:v>
                </c:pt>
                <c:pt idx="5325">
                  <c:v>1.3689096898767299</c:v>
                </c:pt>
                <c:pt idx="5326">
                  <c:v>-1.89167258108846</c:v>
                </c:pt>
                <c:pt idx="5327">
                  <c:v>-0.88388360294484003</c:v>
                </c:pt>
                <c:pt idx="5328">
                  <c:v>-3.33403697805258</c:v>
                </c:pt>
                <c:pt idx="5329">
                  <c:v>-1.89511529098836</c:v>
                </c:pt>
                <c:pt idx="5330">
                  <c:v>0.54575724590852503</c:v>
                </c:pt>
                <c:pt idx="5331">
                  <c:v>3.2550541601994101</c:v>
                </c:pt>
                <c:pt idx="5332">
                  <c:v>-1.41801235963115</c:v>
                </c:pt>
                <c:pt idx="5333">
                  <c:v>-3.36921029753361</c:v>
                </c:pt>
                <c:pt idx="5334">
                  <c:v>-1.6014101146062101</c:v>
                </c:pt>
                <c:pt idx="5335">
                  <c:v>0.10501119099747</c:v>
                </c:pt>
                <c:pt idx="5336">
                  <c:v>2.55218687949756</c:v>
                </c:pt>
                <c:pt idx="5337">
                  <c:v>5.0069746437876699</c:v>
                </c:pt>
                <c:pt idx="5338">
                  <c:v>2.9814852537899998</c:v>
                </c:pt>
                <c:pt idx="5339">
                  <c:v>5.1838500712817899</c:v>
                </c:pt>
                <c:pt idx="5340">
                  <c:v>-3.1924554482724101</c:v>
                </c:pt>
                <c:pt idx="5341">
                  <c:v>-2.1942644287966599</c:v>
                </c:pt>
                <c:pt idx="5342">
                  <c:v>-2.0270593712493699</c:v>
                </c:pt>
                <c:pt idx="5343">
                  <c:v>3.6381547615060699</c:v>
                </c:pt>
                <c:pt idx="5344">
                  <c:v>-1.56493676906284</c:v>
                </c:pt>
                <c:pt idx="5345">
                  <c:v>1.7183931142319899</c:v>
                </c:pt>
                <c:pt idx="5346">
                  <c:v>0.36494953769206101</c:v>
                </c:pt>
                <c:pt idx="5347">
                  <c:v>-2.5246622650559001</c:v>
                </c:pt>
                <c:pt idx="5348">
                  <c:v>4.2124288226100504</c:v>
                </c:pt>
                <c:pt idx="5349">
                  <c:v>-3.4046371875833201</c:v>
                </c:pt>
                <c:pt idx="5350">
                  <c:v>-1.6130113730867499</c:v>
                </c:pt>
                <c:pt idx="5351">
                  <c:v>-1.4451680220246701</c:v>
                </c:pt>
                <c:pt idx="5352">
                  <c:v>-0.62795022583860804</c:v>
                </c:pt>
                <c:pt idx="5353">
                  <c:v>3.3621969593814902</c:v>
                </c:pt>
                <c:pt idx="5354">
                  <c:v>0.444643197144448</c:v>
                </c:pt>
                <c:pt idx="5355">
                  <c:v>0.46804658220108902</c:v>
                </c:pt>
                <c:pt idx="5356">
                  <c:v>4.3720963130546702</c:v>
                </c:pt>
                <c:pt idx="5357">
                  <c:v>-2.3333998734120498</c:v>
                </c:pt>
                <c:pt idx="5358">
                  <c:v>-2.31668435889849</c:v>
                </c:pt>
                <c:pt idx="5359">
                  <c:v>-1.2745046001518501</c:v>
                </c:pt>
                <c:pt idx="5360">
                  <c:v>4.6143088843580902</c:v>
                </c:pt>
                <c:pt idx="5361">
                  <c:v>3.69254134398619</c:v>
                </c:pt>
                <c:pt idx="5362">
                  <c:v>1.1430958422929201</c:v>
                </c:pt>
                <c:pt idx="5363">
                  <c:v>1.9644521795717</c:v>
                </c:pt>
                <c:pt idx="5364">
                  <c:v>-1.9019903416031601</c:v>
                </c:pt>
                <c:pt idx="5365">
                  <c:v>-2.69612141532548</c:v>
                </c:pt>
                <c:pt idx="5366">
                  <c:v>3.85327963580509</c:v>
                </c:pt>
                <c:pt idx="5367">
                  <c:v>0.78274429050928096</c:v>
                </c:pt>
                <c:pt idx="5368">
                  <c:v>2.3527188257369298</c:v>
                </c:pt>
                <c:pt idx="5369">
                  <c:v>-0.58703301006522401</c:v>
                </c:pt>
                <c:pt idx="5370">
                  <c:v>-0.376702148657797</c:v>
                </c:pt>
                <c:pt idx="5371">
                  <c:v>-2.6228853036199502</c:v>
                </c:pt>
                <c:pt idx="5372">
                  <c:v>2.2370605006551698</c:v>
                </c:pt>
                <c:pt idx="5373">
                  <c:v>3.8002954361703898</c:v>
                </c:pt>
                <c:pt idx="5374">
                  <c:v>2.8484094764489001</c:v>
                </c:pt>
                <c:pt idx="5375">
                  <c:v>3.8638541857669799</c:v>
                </c:pt>
                <c:pt idx="5376">
                  <c:v>-3.27830479387534</c:v>
                </c:pt>
                <c:pt idx="5377">
                  <c:v>-1.38034047529014</c:v>
                </c:pt>
                <c:pt idx="5378">
                  <c:v>3.8878639925212899</c:v>
                </c:pt>
                <c:pt idx="5379">
                  <c:v>-1.6692844626877399</c:v>
                </c:pt>
                <c:pt idx="5380">
                  <c:v>-1.30605271927833</c:v>
                </c:pt>
                <c:pt idx="5381">
                  <c:v>-2.1525404642582799</c:v>
                </c:pt>
                <c:pt idx="5382">
                  <c:v>0.98831663645029399</c:v>
                </c:pt>
                <c:pt idx="5383">
                  <c:v>4.4586642356660704</c:v>
                </c:pt>
                <c:pt idx="5384">
                  <c:v>0.13152698658225601</c:v>
                </c:pt>
                <c:pt idx="5385">
                  <c:v>-0.66859059924410003</c:v>
                </c:pt>
                <c:pt idx="5386">
                  <c:v>-3.6923930697824798</c:v>
                </c:pt>
                <c:pt idx="5387">
                  <c:v>4.6942353864455804</c:v>
                </c:pt>
                <c:pt idx="5388">
                  <c:v>2.8775195378481602</c:v>
                </c:pt>
                <c:pt idx="5389">
                  <c:v>-0.63385918437698396</c:v>
                </c:pt>
                <c:pt idx="5390">
                  <c:v>0.81717078711008095</c:v>
                </c:pt>
                <c:pt idx="5391">
                  <c:v>1.5555103711351099</c:v>
                </c:pt>
                <c:pt idx="5392">
                  <c:v>2.4169611844506198</c:v>
                </c:pt>
                <c:pt idx="5393">
                  <c:v>4.00198233439815</c:v>
                </c:pt>
                <c:pt idx="5394">
                  <c:v>-1.4864145416313399</c:v>
                </c:pt>
                <c:pt idx="5395">
                  <c:v>1.32087074169034</c:v>
                </c:pt>
                <c:pt idx="5396">
                  <c:v>2.9971885676497401</c:v>
                </c:pt>
                <c:pt idx="5397">
                  <c:v>0.712581987316243</c:v>
                </c:pt>
                <c:pt idx="5398">
                  <c:v>-0.38830237586618999</c:v>
                </c:pt>
                <c:pt idx="5399">
                  <c:v>1.73588032921308</c:v>
                </c:pt>
                <c:pt idx="5400">
                  <c:v>4.9546109120055801</c:v>
                </c:pt>
                <c:pt idx="5401">
                  <c:v>4.8506526098133396</c:v>
                </c:pt>
                <c:pt idx="5402">
                  <c:v>-0.18217659459725999</c:v>
                </c:pt>
                <c:pt idx="5403">
                  <c:v>-1.9089482251336301</c:v>
                </c:pt>
                <c:pt idx="5404">
                  <c:v>5.7979733161237803</c:v>
                </c:pt>
                <c:pt idx="5405">
                  <c:v>-1.79195163965684</c:v>
                </c:pt>
                <c:pt idx="5406">
                  <c:v>-3.46573611457044</c:v>
                </c:pt>
                <c:pt idx="5407">
                  <c:v>-1.2149798551272899</c:v>
                </c:pt>
                <c:pt idx="5408">
                  <c:v>2.0222999156268702</c:v>
                </c:pt>
                <c:pt idx="5409">
                  <c:v>5.0414520649781496</c:v>
                </c:pt>
                <c:pt idx="5410">
                  <c:v>2.80610259446168</c:v>
                </c:pt>
                <c:pt idx="5411">
                  <c:v>-1.21544359916961</c:v>
                </c:pt>
                <c:pt idx="5412">
                  <c:v>2.7880259972877699</c:v>
                </c:pt>
                <c:pt idx="5413">
                  <c:v>3.43067634197994</c:v>
                </c:pt>
                <c:pt idx="5414">
                  <c:v>3.1263933648969799</c:v>
                </c:pt>
                <c:pt idx="5415">
                  <c:v>1.17857997428261</c:v>
                </c:pt>
                <c:pt idx="5416">
                  <c:v>5.7075173047546404</c:v>
                </c:pt>
                <c:pt idx="5417">
                  <c:v>-3.6227432611925598</c:v>
                </c:pt>
                <c:pt idx="5418">
                  <c:v>0.93791012801527196</c:v>
                </c:pt>
                <c:pt idx="5419">
                  <c:v>-1.3367870930671799</c:v>
                </c:pt>
                <c:pt idx="5420">
                  <c:v>-1.5929254118312901</c:v>
                </c:pt>
                <c:pt idx="5421">
                  <c:v>3.6008293409585099</c:v>
                </c:pt>
                <c:pt idx="5422">
                  <c:v>2.0692022180761298</c:v>
                </c:pt>
                <c:pt idx="5423">
                  <c:v>-2.92540856522549</c:v>
                </c:pt>
                <c:pt idx="5424">
                  <c:v>-1.1645011757146499</c:v>
                </c:pt>
                <c:pt idx="5425">
                  <c:v>2.4807775865327999</c:v>
                </c:pt>
                <c:pt idx="5426">
                  <c:v>-0.67501886712881098</c:v>
                </c:pt>
                <c:pt idx="5427">
                  <c:v>-2.7443118613311999</c:v>
                </c:pt>
                <c:pt idx="5428">
                  <c:v>3.4680189766143399</c:v>
                </c:pt>
                <c:pt idx="5429">
                  <c:v>4.3612838707780801</c:v>
                </c:pt>
                <c:pt idx="5430">
                  <c:v>-1.77909984708262</c:v>
                </c:pt>
                <c:pt idx="5431">
                  <c:v>2.4961645776828099</c:v>
                </c:pt>
                <c:pt idx="5432">
                  <c:v>-0.51323532626854895</c:v>
                </c:pt>
                <c:pt idx="5433">
                  <c:v>-2.2122943438336402</c:v>
                </c:pt>
                <c:pt idx="5434">
                  <c:v>-3.3780634738297302</c:v>
                </c:pt>
                <c:pt idx="5435">
                  <c:v>4.5938917068373</c:v>
                </c:pt>
                <c:pt idx="5436">
                  <c:v>-0.64482661138628095</c:v>
                </c:pt>
                <c:pt idx="5437">
                  <c:v>-1.4632026369170199</c:v>
                </c:pt>
                <c:pt idx="5438">
                  <c:v>3.9041737651469801</c:v>
                </c:pt>
                <c:pt idx="5439">
                  <c:v>-3.3700730625695199</c:v>
                </c:pt>
                <c:pt idx="5440">
                  <c:v>-2.6163276712879999</c:v>
                </c:pt>
                <c:pt idx="5441">
                  <c:v>-2.58072882689549</c:v>
                </c:pt>
                <c:pt idx="5442">
                  <c:v>-0.62696338122971895</c:v>
                </c:pt>
                <c:pt idx="5443">
                  <c:v>-2.2933965870152599</c:v>
                </c:pt>
                <c:pt idx="5444">
                  <c:v>3.1451738538109599</c:v>
                </c:pt>
                <c:pt idx="5445">
                  <c:v>-1.52794423942194</c:v>
                </c:pt>
                <c:pt idx="5446">
                  <c:v>-2.7576470715276802</c:v>
                </c:pt>
                <c:pt idx="5447">
                  <c:v>-4.2009580476160897</c:v>
                </c:pt>
                <c:pt idx="5448">
                  <c:v>-2.8230400646623601</c:v>
                </c:pt>
                <c:pt idx="5449">
                  <c:v>-2.6911104821857301</c:v>
                </c:pt>
                <c:pt idx="5450">
                  <c:v>0.31294585152130999</c:v>
                </c:pt>
                <c:pt idx="5451">
                  <c:v>2.4890561557228499</c:v>
                </c:pt>
                <c:pt idx="5452">
                  <c:v>0.25062767727146101</c:v>
                </c:pt>
                <c:pt idx="5453">
                  <c:v>2.26479295236846</c:v>
                </c:pt>
                <c:pt idx="5454">
                  <c:v>4.0633896054636303</c:v>
                </c:pt>
                <c:pt idx="5455">
                  <c:v>-1.95918667359617</c:v>
                </c:pt>
                <c:pt idx="5456">
                  <c:v>0.86787098442684796</c:v>
                </c:pt>
                <c:pt idx="5457">
                  <c:v>0.75546152053760396</c:v>
                </c:pt>
                <c:pt idx="5458">
                  <c:v>0.14301927254709701</c:v>
                </c:pt>
                <c:pt idx="5459">
                  <c:v>3.0009349473732398</c:v>
                </c:pt>
                <c:pt idx="5460">
                  <c:v>-0.67429771187915399</c:v>
                </c:pt>
                <c:pt idx="5461">
                  <c:v>-1.8224207420240099</c:v>
                </c:pt>
                <c:pt idx="5462">
                  <c:v>-1.5472996662415099</c:v>
                </c:pt>
                <c:pt idx="5463">
                  <c:v>-1.5619350168428801</c:v>
                </c:pt>
                <c:pt idx="5464">
                  <c:v>4.2938624533555503</c:v>
                </c:pt>
                <c:pt idx="5465">
                  <c:v>-1.42273775235309</c:v>
                </c:pt>
                <c:pt idx="5466">
                  <c:v>-3.2700416148885001</c:v>
                </c:pt>
                <c:pt idx="5467">
                  <c:v>0.28510912480741701</c:v>
                </c:pt>
                <c:pt idx="5468">
                  <c:v>4.3244178011182797</c:v>
                </c:pt>
                <c:pt idx="5469">
                  <c:v>0.90646561724573804</c:v>
                </c:pt>
                <c:pt idx="5470">
                  <c:v>-0.69727492864568097</c:v>
                </c:pt>
                <c:pt idx="5471">
                  <c:v>5.04628303034153</c:v>
                </c:pt>
                <c:pt idx="5472">
                  <c:v>-2.7169784509332802</c:v>
                </c:pt>
                <c:pt idx="5473">
                  <c:v>4.9761603031315804</c:v>
                </c:pt>
                <c:pt idx="5474">
                  <c:v>-1.5338641781598299</c:v>
                </c:pt>
                <c:pt idx="5475">
                  <c:v>4.6021603302348897</c:v>
                </c:pt>
                <c:pt idx="5476">
                  <c:v>5.10117354901144</c:v>
                </c:pt>
                <c:pt idx="5477">
                  <c:v>-3.4250726706604002</c:v>
                </c:pt>
                <c:pt idx="5478">
                  <c:v>4.6362546639604902</c:v>
                </c:pt>
                <c:pt idx="5479">
                  <c:v>-3.2324523068703099</c:v>
                </c:pt>
                <c:pt idx="5480">
                  <c:v>3.7398086670688802</c:v>
                </c:pt>
                <c:pt idx="5481">
                  <c:v>-1.5319148423903901</c:v>
                </c:pt>
                <c:pt idx="5482">
                  <c:v>5.1019773831688298</c:v>
                </c:pt>
                <c:pt idx="5483">
                  <c:v>3.4910402257081099</c:v>
                </c:pt>
                <c:pt idx="5484">
                  <c:v>-1.2042658607715799</c:v>
                </c:pt>
                <c:pt idx="5485">
                  <c:v>-1.3523055381286599</c:v>
                </c:pt>
                <c:pt idx="5486">
                  <c:v>-1.1534470581637799</c:v>
                </c:pt>
                <c:pt idx="5487">
                  <c:v>-3.9390425284281498</c:v>
                </c:pt>
                <c:pt idx="5488">
                  <c:v>0.21493838794301301</c:v>
                </c:pt>
                <c:pt idx="5489">
                  <c:v>-2.4178502920710998</c:v>
                </c:pt>
                <c:pt idx="5490">
                  <c:v>-2.8728956179915301</c:v>
                </c:pt>
                <c:pt idx="5491">
                  <c:v>-2.3086181571703701</c:v>
                </c:pt>
                <c:pt idx="5492">
                  <c:v>-1.10803108448377</c:v>
                </c:pt>
                <c:pt idx="5493">
                  <c:v>-2.0179865689644302E-2</c:v>
                </c:pt>
                <c:pt idx="5494">
                  <c:v>0.74989184605983505</c:v>
                </c:pt>
                <c:pt idx="5495">
                  <c:v>2.87540316632436</c:v>
                </c:pt>
                <c:pt idx="5496">
                  <c:v>-0.787360944483109</c:v>
                </c:pt>
                <c:pt idx="5497">
                  <c:v>2.95339800842522</c:v>
                </c:pt>
                <c:pt idx="5498">
                  <c:v>-1.84038816247418</c:v>
                </c:pt>
                <c:pt idx="5499">
                  <c:v>-2.05811028176509</c:v>
                </c:pt>
                <c:pt idx="5500">
                  <c:v>5.5755032343032598</c:v>
                </c:pt>
                <c:pt idx="5501">
                  <c:v>-5.7643487226341099E-2</c:v>
                </c:pt>
                <c:pt idx="5502">
                  <c:v>-2.60415888873748</c:v>
                </c:pt>
                <c:pt idx="5503">
                  <c:v>-1.4434665289519399</c:v>
                </c:pt>
                <c:pt idx="5504">
                  <c:v>-0.45312453567612299</c:v>
                </c:pt>
                <c:pt idx="5505">
                  <c:v>1.2349620093518501</c:v>
                </c:pt>
                <c:pt idx="5506">
                  <c:v>1.7150451594112099</c:v>
                </c:pt>
                <c:pt idx="5507">
                  <c:v>-0.40850447498749898</c:v>
                </c:pt>
                <c:pt idx="5508">
                  <c:v>-2.7885484025495</c:v>
                </c:pt>
                <c:pt idx="5509">
                  <c:v>-0.52737354287846805</c:v>
                </c:pt>
                <c:pt idx="5510">
                  <c:v>-1.3255165151939401</c:v>
                </c:pt>
                <c:pt idx="5511">
                  <c:v>1.4442786017549499E-2</c:v>
                </c:pt>
                <c:pt idx="5512">
                  <c:v>-3.60063858576319</c:v>
                </c:pt>
                <c:pt idx="5513">
                  <c:v>2.6647892520456602</c:v>
                </c:pt>
                <c:pt idx="5514">
                  <c:v>3.7604669289774599</c:v>
                </c:pt>
                <c:pt idx="5515">
                  <c:v>5.1125912739643304</c:v>
                </c:pt>
                <c:pt idx="5516">
                  <c:v>4.3879768922542901</c:v>
                </c:pt>
                <c:pt idx="5517">
                  <c:v>1.3973435328774499</c:v>
                </c:pt>
                <c:pt idx="5518">
                  <c:v>-2.08754075445554</c:v>
                </c:pt>
                <c:pt idx="5519">
                  <c:v>1.0538570439416799</c:v>
                </c:pt>
                <c:pt idx="5520">
                  <c:v>-1.53399849621878</c:v>
                </c:pt>
                <c:pt idx="5521">
                  <c:v>-1.6377068605378</c:v>
                </c:pt>
                <c:pt idx="5522">
                  <c:v>1.6831000541563901</c:v>
                </c:pt>
                <c:pt idx="5523">
                  <c:v>4.3170921131409399</c:v>
                </c:pt>
                <c:pt idx="5524">
                  <c:v>-1.4089377813886701</c:v>
                </c:pt>
                <c:pt idx="5525">
                  <c:v>-0.850046977987296</c:v>
                </c:pt>
                <c:pt idx="5526">
                  <c:v>-3.2021671665312601</c:v>
                </c:pt>
                <c:pt idx="5527">
                  <c:v>-3.8192491519277301</c:v>
                </c:pt>
                <c:pt idx="5528">
                  <c:v>4.8196108298782496</c:v>
                </c:pt>
                <c:pt idx="5529">
                  <c:v>-2.3999850343009999</c:v>
                </c:pt>
                <c:pt idx="5530">
                  <c:v>2.7478511239939598</c:v>
                </c:pt>
                <c:pt idx="5531">
                  <c:v>-0.25802322994226901</c:v>
                </c:pt>
                <c:pt idx="5532">
                  <c:v>-0.82083717810442902</c:v>
                </c:pt>
                <c:pt idx="5533">
                  <c:v>-1.83774855790909</c:v>
                </c:pt>
                <c:pt idx="5534">
                  <c:v>1.95310556306257</c:v>
                </c:pt>
                <c:pt idx="5535">
                  <c:v>2.83489474728461</c:v>
                </c:pt>
                <c:pt idx="5536">
                  <c:v>1.47294163993796</c:v>
                </c:pt>
                <c:pt idx="5537">
                  <c:v>-0.66667126998817205</c:v>
                </c:pt>
                <c:pt idx="5538">
                  <c:v>-1.4170827557215799</c:v>
                </c:pt>
                <c:pt idx="5539">
                  <c:v>-0.88018252048110801</c:v>
                </c:pt>
                <c:pt idx="5540">
                  <c:v>2.7613498872228002</c:v>
                </c:pt>
                <c:pt idx="5541">
                  <c:v>-3.2050626606681201</c:v>
                </c:pt>
                <c:pt idx="5542">
                  <c:v>-1.30049214818001</c:v>
                </c:pt>
                <c:pt idx="5543">
                  <c:v>4.6516209203917498</c:v>
                </c:pt>
                <c:pt idx="5544">
                  <c:v>1.8257558538940499</c:v>
                </c:pt>
                <c:pt idx="5545">
                  <c:v>-1.8710284558508401</c:v>
                </c:pt>
                <c:pt idx="5546">
                  <c:v>-2.1841362917578802</c:v>
                </c:pt>
                <c:pt idx="5547">
                  <c:v>-9.54578493241722E-2</c:v>
                </c:pt>
                <c:pt idx="5548">
                  <c:v>3.9605295861571199</c:v>
                </c:pt>
                <c:pt idx="5549">
                  <c:v>-3.8118843430590501</c:v>
                </c:pt>
                <c:pt idx="5550">
                  <c:v>-1.6581542607449899</c:v>
                </c:pt>
                <c:pt idx="5551">
                  <c:v>0.44573845007516</c:v>
                </c:pt>
                <c:pt idx="5552">
                  <c:v>1.2989944395509201</c:v>
                </c:pt>
                <c:pt idx="5553">
                  <c:v>3.12411515639816</c:v>
                </c:pt>
                <c:pt idx="5554">
                  <c:v>1.95113347261277</c:v>
                </c:pt>
                <c:pt idx="5555">
                  <c:v>0.98932658329005196</c:v>
                </c:pt>
                <c:pt idx="5556">
                  <c:v>-1.35341005112423</c:v>
                </c:pt>
                <c:pt idx="5557">
                  <c:v>4.7501929023803999</c:v>
                </c:pt>
                <c:pt idx="5558">
                  <c:v>5.4116388308797596</c:v>
                </c:pt>
                <c:pt idx="5559">
                  <c:v>2.4347470323039402</c:v>
                </c:pt>
                <c:pt idx="5560">
                  <c:v>-2.3093230418942898</c:v>
                </c:pt>
                <c:pt idx="5561">
                  <c:v>-1.5193318743390101</c:v>
                </c:pt>
                <c:pt idx="5562">
                  <c:v>-2.9801006793253002</c:v>
                </c:pt>
                <c:pt idx="5563">
                  <c:v>-1.16544309690426</c:v>
                </c:pt>
                <c:pt idx="5564">
                  <c:v>1.2982975239600401</c:v>
                </c:pt>
                <c:pt idx="5565">
                  <c:v>2.80673868982826</c:v>
                </c:pt>
                <c:pt idx="5566">
                  <c:v>3.17878321265857</c:v>
                </c:pt>
                <c:pt idx="5567">
                  <c:v>3.4381217697634301</c:v>
                </c:pt>
                <c:pt idx="5568">
                  <c:v>5.0998557963308997</c:v>
                </c:pt>
                <c:pt idx="5569">
                  <c:v>3.1019790393738602</c:v>
                </c:pt>
                <c:pt idx="5570">
                  <c:v>-0.86273823516793802</c:v>
                </c:pt>
                <c:pt idx="5571">
                  <c:v>1.9462939419320601E-2</c:v>
                </c:pt>
                <c:pt idx="5572">
                  <c:v>3.26190344659978</c:v>
                </c:pt>
                <c:pt idx="5573">
                  <c:v>4.7259428492432702</c:v>
                </c:pt>
                <c:pt idx="5574">
                  <c:v>-2.44021352431621</c:v>
                </c:pt>
                <c:pt idx="5575">
                  <c:v>-2.0525084364609998</c:v>
                </c:pt>
                <c:pt idx="5576">
                  <c:v>0.62618486159847597</c:v>
                </c:pt>
                <c:pt idx="5577">
                  <c:v>-0.35461480771507298</c:v>
                </c:pt>
                <c:pt idx="5578">
                  <c:v>3.2140618500551001</c:v>
                </c:pt>
                <c:pt idx="5579">
                  <c:v>-3.7556812121367802</c:v>
                </c:pt>
                <c:pt idx="5580">
                  <c:v>4.9392795513683003</c:v>
                </c:pt>
                <c:pt idx="5581">
                  <c:v>0.153129405529632</c:v>
                </c:pt>
                <c:pt idx="5582">
                  <c:v>-2.1429344107174999</c:v>
                </c:pt>
                <c:pt idx="5583">
                  <c:v>-1.4717655870352</c:v>
                </c:pt>
                <c:pt idx="5584">
                  <c:v>2.3920333689560902</c:v>
                </c:pt>
                <c:pt idx="5585">
                  <c:v>0.40160940244708099</c:v>
                </c:pt>
                <c:pt idx="5586">
                  <c:v>4.0205078492333204</c:v>
                </c:pt>
                <c:pt idx="5587">
                  <c:v>4.2294881856041204</c:v>
                </c:pt>
                <c:pt idx="5588">
                  <c:v>2.4711014093822601</c:v>
                </c:pt>
                <c:pt idx="5589">
                  <c:v>-1.8817795229560399</c:v>
                </c:pt>
                <c:pt idx="5590">
                  <c:v>-1.73039796059659</c:v>
                </c:pt>
                <c:pt idx="5591">
                  <c:v>4.88007202499002</c:v>
                </c:pt>
                <c:pt idx="5592">
                  <c:v>-2.4801897195683802</c:v>
                </c:pt>
                <c:pt idx="5593">
                  <c:v>5.3046740581972802</c:v>
                </c:pt>
                <c:pt idx="5594">
                  <c:v>-0.55695892745518805</c:v>
                </c:pt>
                <c:pt idx="5595">
                  <c:v>-0.24592307113259701</c:v>
                </c:pt>
                <c:pt idx="5596">
                  <c:v>0.62486809711911895</c:v>
                </c:pt>
                <c:pt idx="5597">
                  <c:v>-2.3746470135570101</c:v>
                </c:pt>
                <c:pt idx="5598">
                  <c:v>-1.96072055911898</c:v>
                </c:pt>
                <c:pt idx="5599">
                  <c:v>4.7958452060885399</c:v>
                </c:pt>
                <c:pt idx="5600">
                  <c:v>3.0614960754249401</c:v>
                </c:pt>
                <c:pt idx="5601">
                  <c:v>1.60708466104619</c:v>
                </c:pt>
                <c:pt idx="5602">
                  <c:v>-2.5071623003943202</c:v>
                </c:pt>
                <c:pt idx="5603">
                  <c:v>4.0382410112214497</c:v>
                </c:pt>
                <c:pt idx="5604">
                  <c:v>4.5378084446806799</c:v>
                </c:pt>
                <c:pt idx="5605">
                  <c:v>3.1286178929197801</c:v>
                </c:pt>
                <c:pt idx="5606">
                  <c:v>4.5933962189396302</c:v>
                </c:pt>
                <c:pt idx="5607">
                  <c:v>1.9200062116112599</c:v>
                </c:pt>
                <c:pt idx="5608">
                  <c:v>2.7147633240837998</c:v>
                </c:pt>
                <c:pt idx="5609">
                  <c:v>4.0581844433007603</c:v>
                </c:pt>
                <c:pt idx="5610">
                  <c:v>-6.7217088441480204E-3</c:v>
                </c:pt>
                <c:pt idx="5611">
                  <c:v>-3.4047098062324999</c:v>
                </c:pt>
                <c:pt idx="5612">
                  <c:v>4.6731893095566699</c:v>
                </c:pt>
                <c:pt idx="5613">
                  <c:v>-2.0927323544068899</c:v>
                </c:pt>
                <c:pt idx="5614">
                  <c:v>-2.6058329218135801</c:v>
                </c:pt>
                <c:pt idx="5615">
                  <c:v>-1.07700288612873</c:v>
                </c:pt>
                <c:pt idx="5616">
                  <c:v>-1.8581791571391799</c:v>
                </c:pt>
                <c:pt idx="5617">
                  <c:v>-2.87629867546553</c:v>
                </c:pt>
                <c:pt idx="5618">
                  <c:v>-2.24036103754672</c:v>
                </c:pt>
                <c:pt idx="5619">
                  <c:v>1.2867362634271899</c:v>
                </c:pt>
                <c:pt idx="5620">
                  <c:v>-0.58650150868685902</c:v>
                </c:pt>
                <c:pt idx="5621">
                  <c:v>0.13771120177357399</c:v>
                </c:pt>
                <c:pt idx="5622">
                  <c:v>1.88766527771556</c:v>
                </c:pt>
                <c:pt idx="5623">
                  <c:v>-1.8630782662126999</c:v>
                </c:pt>
                <c:pt idx="5624">
                  <c:v>3.34198882537238</c:v>
                </c:pt>
                <c:pt idx="5625">
                  <c:v>5.1387693269691201</c:v>
                </c:pt>
                <c:pt idx="5626">
                  <c:v>1.00087428808935</c:v>
                </c:pt>
                <c:pt idx="5627">
                  <c:v>1.4214914530879601</c:v>
                </c:pt>
                <c:pt idx="5628">
                  <c:v>-3.0170608729433099</c:v>
                </c:pt>
                <c:pt idx="5629">
                  <c:v>-2.12553737962268</c:v>
                </c:pt>
                <c:pt idx="5630">
                  <c:v>-1.0104784487877601</c:v>
                </c:pt>
                <c:pt idx="5631">
                  <c:v>-1.4374272692402901</c:v>
                </c:pt>
                <c:pt idx="5632">
                  <c:v>-2.3372890106475501</c:v>
                </c:pt>
                <c:pt idx="5633">
                  <c:v>4.80248017607832</c:v>
                </c:pt>
                <c:pt idx="5634">
                  <c:v>-3.8588648725382799</c:v>
                </c:pt>
                <c:pt idx="5635">
                  <c:v>5.2705091156227599</c:v>
                </c:pt>
                <c:pt idx="5636">
                  <c:v>4.8284909275566301</c:v>
                </c:pt>
                <c:pt idx="5637">
                  <c:v>3.3351505958027001</c:v>
                </c:pt>
                <c:pt idx="5638">
                  <c:v>-1.65360827543397</c:v>
                </c:pt>
                <c:pt idx="5639">
                  <c:v>3.6887272059310501</c:v>
                </c:pt>
                <c:pt idx="5640">
                  <c:v>-1.0676991255856101</c:v>
                </c:pt>
                <c:pt idx="5641">
                  <c:v>-1.97486192968375</c:v>
                </c:pt>
                <c:pt idx="5642">
                  <c:v>-3.4690431421849199</c:v>
                </c:pt>
                <c:pt idx="5643">
                  <c:v>1.18416702052069</c:v>
                </c:pt>
                <c:pt idx="5644">
                  <c:v>4.2447367090413204</c:v>
                </c:pt>
                <c:pt idx="5645">
                  <c:v>5.0308373046251704</c:v>
                </c:pt>
                <c:pt idx="5646">
                  <c:v>4.0540676947520904</c:v>
                </c:pt>
                <c:pt idx="5647">
                  <c:v>-3.6627354992954002</c:v>
                </c:pt>
                <c:pt idx="5648">
                  <c:v>-1.3347128993517301</c:v>
                </c:pt>
                <c:pt idx="5649">
                  <c:v>5.5481824121395196</c:v>
                </c:pt>
                <c:pt idx="5650">
                  <c:v>1.3809615048228701</c:v>
                </c:pt>
                <c:pt idx="5651">
                  <c:v>-1.8849270642329701</c:v>
                </c:pt>
                <c:pt idx="5652">
                  <c:v>5.5234172306511002</c:v>
                </c:pt>
                <c:pt idx="5653">
                  <c:v>2.8331444620871098</c:v>
                </c:pt>
                <c:pt idx="5654">
                  <c:v>0.15864460410711001</c:v>
                </c:pt>
                <c:pt idx="5655">
                  <c:v>2.3746460934894</c:v>
                </c:pt>
                <c:pt idx="5656">
                  <c:v>-3.8716432109104999</c:v>
                </c:pt>
                <c:pt idx="5657">
                  <c:v>5.7858620788535697</c:v>
                </c:pt>
                <c:pt idx="5658">
                  <c:v>4.4271359997230402</c:v>
                </c:pt>
                <c:pt idx="5659">
                  <c:v>2.2596721913401598</c:v>
                </c:pt>
                <c:pt idx="5660">
                  <c:v>-1.9790484932643899</c:v>
                </c:pt>
                <c:pt idx="5661">
                  <c:v>-3.3778784909589601</c:v>
                </c:pt>
                <c:pt idx="5662">
                  <c:v>-3.07969114565502</c:v>
                </c:pt>
                <c:pt idx="5663">
                  <c:v>-0.388094983882598</c:v>
                </c:pt>
                <c:pt idx="5664">
                  <c:v>-3.45838860812629</c:v>
                </c:pt>
                <c:pt idx="5665">
                  <c:v>-1.84660130314384E-2</c:v>
                </c:pt>
                <c:pt idx="5666">
                  <c:v>-2.3734895615800302</c:v>
                </c:pt>
                <c:pt idx="5667">
                  <c:v>-1.4505626053159</c:v>
                </c:pt>
                <c:pt idx="5668">
                  <c:v>-0.88051660094608297</c:v>
                </c:pt>
                <c:pt idx="5669">
                  <c:v>1.86982972729834</c:v>
                </c:pt>
                <c:pt idx="5670">
                  <c:v>-1.91893781358015</c:v>
                </c:pt>
                <c:pt idx="5671">
                  <c:v>-1.87717000178913</c:v>
                </c:pt>
                <c:pt idx="5672">
                  <c:v>0.50649491643292099</c:v>
                </c:pt>
                <c:pt idx="5673">
                  <c:v>-1.02113618504368</c:v>
                </c:pt>
                <c:pt idx="5674">
                  <c:v>-0.95871554448941898</c:v>
                </c:pt>
                <c:pt idx="5675">
                  <c:v>-1.5095116201651</c:v>
                </c:pt>
                <c:pt idx="5676">
                  <c:v>3.5891744786695399</c:v>
                </c:pt>
                <c:pt idx="5677">
                  <c:v>-1.4913731380622799</c:v>
                </c:pt>
                <c:pt idx="5678">
                  <c:v>-2.2229999709962098</c:v>
                </c:pt>
                <c:pt idx="5679">
                  <c:v>-2.4416007942417202</c:v>
                </c:pt>
                <c:pt idx="5680">
                  <c:v>-2.7198768461344098</c:v>
                </c:pt>
                <c:pt idx="5681">
                  <c:v>4.2995065686579901</c:v>
                </c:pt>
                <c:pt idx="5682">
                  <c:v>-0.91858404404452199</c:v>
                </c:pt>
                <c:pt idx="5683">
                  <c:v>-5.3349134046424602</c:v>
                </c:pt>
                <c:pt idx="5684">
                  <c:v>-2.9481658372352602</c:v>
                </c:pt>
                <c:pt idx="5685">
                  <c:v>4.5383510047783604</c:v>
                </c:pt>
                <c:pt idx="5686">
                  <c:v>-0.53358300759922594</c:v>
                </c:pt>
                <c:pt idx="5687">
                  <c:v>-7.7014049826584698E-4</c:v>
                </c:pt>
                <c:pt idx="5688">
                  <c:v>4.8337626612974702</c:v>
                </c:pt>
                <c:pt idx="5689">
                  <c:v>2.7205133678333402</c:v>
                </c:pt>
                <c:pt idx="5690">
                  <c:v>-3.6381689941705</c:v>
                </c:pt>
                <c:pt idx="5691">
                  <c:v>1.7008336503219601</c:v>
                </c:pt>
                <c:pt idx="5692">
                  <c:v>3.0780222100020298</c:v>
                </c:pt>
                <c:pt idx="5693">
                  <c:v>-2.4654185245815898</c:v>
                </c:pt>
                <c:pt idx="5694">
                  <c:v>2.9713778597991798</c:v>
                </c:pt>
                <c:pt idx="5695">
                  <c:v>5.09828171757162</c:v>
                </c:pt>
                <c:pt idx="5696">
                  <c:v>3.48731162516063</c:v>
                </c:pt>
                <c:pt idx="5697">
                  <c:v>4.6229706653966103</c:v>
                </c:pt>
                <c:pt idx="5698">
                  <c:v>1.01103074681954E-2</c:v>
                </c:pt>
                <c:pt idx="5699">
                  <c:v>5.1042396251000701</c:v>
                </c:pt>
                <c:pt idx="5700">
                  <c:v>3.4036042196833298</c:v>
                </c:pt>
                <c:pt idx="5701">
                  <c:v>1.1319520233590501</c:v>
                </c:pt>
                <c:pt idx="5702">
                  <c:v>-1.73908872293366</c:v>
                </c:pt>
                <c:pt idx="5703">
                  <c:v>0.59501163010117697</c:v>
                </c:pt>
                <c:pt idx="5704">
                  <c:v>-3.85866203569769</c:v>
                </c:pt>
                <c:pt idx="5705">
                  <c:v>2.79899654129605</c:v>
                </c:pt>
                <c:pt idx="5706">
                  <c:v>-2.7040451846157501</c:v>
                </c:pt>
                <c:pt idx="5707">
                  <c:v>3.4801931701997901</c:v>
                </c:pt>
                <c:pt idx="5708">
                  <c:v>-1.30827758527627</c:v>
                </c:pt>
                <c:pt idx="5709">
                  <c:v>-6.0391917104994697E-2</c:v>
                </c:pt>
                <c:pt idx="5710">
                  <c:v>0.20073670646537001</c:v>
                </c:pt>
                <c:pt idx="5711">
                  <c:v>-6.0078587284122698</c:v>
                </c:pt>
                <c:pt idx="5712">
                  <c:v>2.4036522868816701</c:v>
                </c:pt>
                <c:pt idx="5713">
                  <c:v>-2.8649809792423602</c:v>
                </c:pt>
                <c:pt idx="5714">
                  <c:v>-3.8343655297042201</c:v>
                </c:pt>
                <c:pt idx="5715">
                  <c:v>2.9304598527135202</c:v>
                </c:pt>
                <c:pt idx="5716">
                  <c:v>4.4921136597325004</c:v>
                </c:pt>
                <c:pt idx="5717">
                  <c:v>-1.6757582665056301</c:v>
                </c:pt>
                <c:pt idx="5718">
                  <c:v>4.6161023159433698</c:v>
                </c:pt>
                <c:pt idx="5719">
                  <c:v>-0.59332012242561905</c:v>
                </c:pt>
                <c:pt idx="5720">
                  <c:v>-0.58625708334554805</c:v>
                </c:pt>
                <c:pt idx="5721">
                  <c:v>-2.3723647193407</c:v>
                </c:pt>
                <c:pt idx="5722">
                  <c:v>-4.7210510823524698</c:v>
                </c:pt>
                <c:pt idx="5723">
                  <c:v>0.72710606712228398</c:v>
                </c:pt>
                <c:pt idx="5724">
                  <c:v>4.92496622409264</c:v>
                </c:pt>
                <c:pt idx="5725">
                  <c:v>-0.58670167203228496</c:v>
                </c:pt>
                <c:pt idx="5726">
                  <c:v>2.3407084662044801</c:v>
                </c:pt>
                <c:pt idx="5727">
                  <c:v>-3.9186080213565302</c:v>
                </c:pt>
                <c:pt idx="5728">
                  <c:v>-1.6966196989711499</c:v>
                </c:pt>
                <c:pt idx="5729">
                  <c:v>5.1746617737046101</c:v>
                </c:pt>
                <c:pt idx="5730">
                  <c:v>2.1798655744600999</c:v>
                </c:pt>
                <c:pt idx="5731">
                  <c:v>-2.5407547702654401</c:v>
                </c:pt>
                <c:pt idx="5732">
                  <c:v>-3.9021614585160398</c:v>
                </c:pt>
                <c:pt idx="5733">
                  <c:v>4.6482397615151099</c:v>
                </c:pt>
                <c:pt idx="5734">
                  <c:v>-0.37489043409128597</c:v>
                </c:pt>
                <c:pt idx="5735">
                  <c:v>-2.1782325074119901</c:v>
                </c:pt>
                <c:pt idx="5736">
                  <c:v>-0.68348421456542596</c:v>
                </c:pt>
                <c:pt idx="5737">
                  <c:v>-2.5959535584396698</c:v>
                </c:pt>
                <c:pt idx="5738">
                  <c:v>-3.4445862964924898</c:v>
                </c:pt>
                <c:pt idx="5739">
                  <c:v>-1.34896905425289</c:v>
                </c:pt>
                <c:pt idx="5740">
                  <c:v>-4.1660474501482803</c:v>
                </c:pt>
                <c:pt idx="5741">
                  <c:v>-4.2219394798758003</c:v>
                </c:pt>
                <c:pt idx="5742">
                  <c:v>5.43965975802237</c:v>
                </c:pt>
                <c:pt idx="5743">
                  <c:v>3.59024351591215</c:v>
                </c:pt>
                <c:pt idx="5744">
                  <c:v>2.05395158542101</c:v>
                </c:pt>
                <c:pt idx="5745">
                  <c:v>-1.2585787237715</c:v>
                </c:pt>
                <c:pt idx="5746">
                  <c:v>-0.40759377718756501</c:v>
                </c:pt>
                <c:pt idx="5747">
                  <c:v>-3.1589100940147001</c:v>
                </c:pt>
                <c:pt idx="5748">
                  <c:v>-3.6632128771966799</c:v>
                </c:pt>
                <c:pt idx="5749">
                  <c:v>1.9286243281497</c:v>
                </c:pt>
                <c:pt idx="5750">
                  <c:v>-2.5562272077748101</c:v>
                </c:pt>
                <c:pt idx="5751">
                  <c:v>-0.65823570348729799</c:v>
                </c:pt>
                <c:pt idx="5752">
                  <c:v>-1.6806891303870599</c:v>
                </c:pt>
                <c:pt idx="5753">
                  <c:v>-1.94784915523792</c:v>
                </c:pt>
                <c:pt idx="5754">
                  <c:v>-0.92472598816539497</c:v>
                </c:pt>
                <c:pt idx="5755">
                  <c:v>1.4568392400524</c:v>
                </c:pt>
                <c:pt idx="5756">
                  <c:v>2.5040696391861399</c:v>
                </c:pt>
                <c:pt idx="5757">
                  <c:v>-2.9925256896572998</c:v>
                </c:pt>
                <c:pt idx="5758">
                  <c:v>4.10313196684569</c:v>
                </c:pt>
                <c:pt idx="5759">
                  <c:v>3.6676967192267198</c:v>
                </c:pt>
                <c:pt idx="5760">
                  <c:v>2.8830477910840902</c:v>
                </c:pt>
                <c:pt idx="5761">
                  <c:v>3.7177021395035399</c:v>
                </c:pt>
                <c:pt idx="5762">
                  <c:v>-4.8423151585633404</c:v>
                </c:pt>
                <c:pt idx="5763">
                  <c:v>-3.5549342864533702</c:v>
                </c:pt>
                <c:pt idx="5764">
                  <c:v>-2.89676927792673</c:v>
                </c:pt>
                <c:pt idx="5765">
                  <c:v>1.3145403678651699</c:v>
                </c:pt>
                <c:pt idx="5766">
                  <c:v>-2.8609469969840799</c:v>
                </c:pt>
                <c:pt idx="5767">
                  <c:v>-0.99630443548692005</c:v>
                </c:pt>
                <c:pt idx="5768">
                  <c:v>-1.6602551254696201</c:v>
                </c:pt>
                <c:pt idx="5769">
                  <c:v>3.4156167526005299</c:v>
                </c:pt>
                <c:pt idx="5770">
                  <c:v>4.57312450880758</c:v>
                </c:pt>
                <c:pt idx="5771">
                  <c:v>4.4757344744647902</c:v>
                </c:pt>
                <c:pt idx="5772">
                  <c:v>-0.53419861815977199</c:v>
                </c:pt>
                <c:pt idx="5773">
                  <c:v>-0.19350946576023201</c:v>
                </c:pt>
                <c:pt idx="5774">
                  <c:v>1.4263673839955</c:v>
                </c:pt>
                <c:pt idx="5775">
                  <c:v>-1.5185633097093101</c:v>
                </c:pt>
                <c:pt idx="5776">
                  <c:v>-0.43874977184309799</c:v>
                </c:pt>
                <c:pt idx="5777">
                  <c:v>-1.4432343094389799</c:v>
                </c:pt>
                <c:pt idx="5778">
                  <c:v>-3.3905316953253801</c:v>
                </c:pt>
                <c:pt idx="5779">
                  <c:v>3.0703978724582299</c:v>
                </c:pt>
                <c:pt idx="5780">
                  <c:v>3.0268942201347699</c:v>
                </c:pt>
                <c:pt idx="5781">
                  <c:v>-0.67187773052053001</c:v>
                </c:pt>
                <c:pt idx="5782">
                  <c:v>2.3783688144954298</c:v>
                </c:pt>
                <c:pt idx="5783">
                  <c:v>-3.2696272378626099</c:v>
                </c:pt>
                <c:pt idx="5784">
                  <c:v>-2.0596253040359902</c:v>
                </c:pt>
                <c:pt idx="5785">
                  <c:v>2.8012521935416701</c:v>
                </c:pt>
                <c:pt idx="5786">
                  <c:v>1.6763757912124699</c:v>
                </c:pt>
                <c:pt idx="5787">
                  <c:v>-2.7668929253464101</c:v>
                </c:pt>
                <c:pt idx="5788">
                  <c:v>-1.05651398351603</c:v>
                </c:pt>
                <c:pt idx="5789">
                  <c:v>-2.8015493652924501</c:v>
                </c:pt>
                <c:pt idx="5790">
                  <c:v>5.0993188943298096</c:v>
                </c:pt>
                <c:pt idx="5791">
                  <c:v>-0.39789034701839099</c:v>
                </c:pt>
                <c:pt idx="5792">
                  <c:v>3.9785531017138598</c:v>
                </c:pt>
                <c:pt idx="5793">
                  <c:v>0.66535258297870503</c:v>
                </c:pt>
                <c:pt idx="5794">
                  <c:v>0.30035724464041802</c:v>
                </c:pt>
                <c:pt idx="5795">
                  <c:v>-1.7417392883790099</c:v>
                </c:pt>
                <c:pt idx="5796">
                  <c:v>-2.1057329999774899</c:v>
                </c:pt>
                <c:pt idx="5797">
                  <c:v>1.35783764235591</c:v>
                </c:pt>
                <c:pt idx="5798">
                  <c:v>3.7165527068675099</c:v>
                </c:pt>
                <c:pt idx="5799">
                  <c:v>3.4277585016618901</c:v>
                </c:pt>
                <c:pt idx="5800">
                  <c:v>-2.01952936179211</c:v>
                </c:pt>
                <c:pt idx="5801">
                  <c:v>-3.8586431369799898</c:v>
                </c:pt>
                <c:pt idx="5802">
                  <c:v>3.0861186740442301</c:v>
                </c:pt>
                <c:pt idx="5803">
                  <c:v>-1.2970623218753301</c:v>
                </c:pt>
                <c:pt idx="5804">
                  <c:v>-2.77949773210449</c:v>
                </c:pt>
                <c:pt idx="5805">
                  <c:v>4.6192250215217303</c:v>
                </c:pt>
                <c:pt idx="5806">
                  <c:v>-0.32836481582780802</c:v>
                </c:pt>
                <c:pt idx="5807">
                  <c:v>-2.24119374855493</c:v>
                </c:pt>
                <c:pt idx="5808">
                  <c:v>4.0973836638747203</c:v>
                </c:pt>
                <c:pt idx="5809">
                  <c:v>-3.4791866756051402</c:v>
                </c:pt>
                <c:pt idx="5810">
                  <c:v>1.0178572046723799</c:v>
                </c:pt>
                <c:pt idx="5811">
                  <c:v>5.1693944603247797</c:v>
                </c:pt>
                <c:pt idx="5812">
                  <c:v>-3.41472128641893</c:v>
                </c:pt>
                <c:pt idx="5813">
                  <c:v>-2.7631478714624098</c:v>
                </c:pt>
                <c:pt idx="5814">
                  <c:v>4.4053350489283298</c:v>
                </c:pt>
                <c:pt idx="5815">
                  <c:v>-1.6787010701562299</c:v>
                </c:pt>
                <c:pt idx="5816">
                  <c:v>-1.44362366627022</c:v>
                </c:pt>
                <c:pt idx="5817">
                  <c:v>-2.7131729922394499</c:v>
                </c:pt>
                <c:pt idx="5818">
                  <c:v>4.4848480170993499</c:v>
                </c:pt>
                <c:pt idx="5819">
                  <c:v>3.7039993652941599</c:v>
                </c:pt>
                <c:pt idx="5820">
                  <c:v>4.2533013401291999</c:v>
                </c:pt>
                <c:pt idx="5821">
                  <c:v>2.1212412567974801</c:v>
                </c:pt>
                <c:pt idx="5822">
                  <c:v>5.2911316321501003</c:v>
                </c:pt>
                <c:pt idx="5823">
                  <c:v>4.1748386074707398</c:v>
                </c:pt>
                <c:pt idx="5824">
                  <c:v>-3.9747740680502202</c:v>
                </c:pt>
                <c:pt idx="5825">
                  <c:v>6.3221681693074405E-2</c:v>
                </c:pt>
                <c:pt idx="5826">
                  <c:v>-1.01394281910831</c:v>
                </c:pt>
                <c:pt idx="5827">
                  <c:v>-1.0599840909181599</c:v>
                </c:pt>
                <c:pt idx="5828">
                  <c:v>1.9305472148754199</c:v>
                </c:pt>
                <c:pt idx="5829">
                  <c:v>-0.141587165623109</c:v>
                </c:pt>
                <c:pt idx="5830">
                  <c:v>-1.0251629953921699</c:v>
                </c:pt>
                <c:pt idx="5831">
                  <c:v>-0.20528885858377</c:v>
                </c:pt>
                <c:pt idx="5832">
                  <c:v>-2.9292748189211202</c:v>
                </c:pt>
                <c:pt idx="5833">
                  <c:v>3.8051047685085999</c:v>
                </c:pt>
                <c:pt idx="5834">
                  <c:v>-1.5842137410769701</c:v>
                </c:pt>
                <c:pt idx="5835">
                  <c:v>-1.7792231024214</c:v>
                </c:pt>
                <c:pt idx="5836">
                  <c:v>-0.64860231962103998</c:v>
                </c:pt>
                <c:pt idx="5837">
                  <c:v>0.242070131348328</c:v>
                </c:pt>
                <c:pt idx="5838">
                  <c:v>-3.3169659831668001</c:v>
                </c:pt>
                <c:pt idx="5839">
                  <c:v>-0.30994750258273102</c:v>
                </c:pt>
                <c:pt idx="5840">
                  <c:v>-2.9897553743981602</c:v>
                </c:pt>
                <c:pt idx="5841">
                  <c:v>-1.05521484153665</c:v>
                </c:pt>
                <c:pt idx="5842">
                  <c:v>3.8134839001717702</c:v>
                </c:pt>
                <c:pt idx="5843">
                  <c:v>-2.5837636219002098</c:v>
                </c:pt>
                <c:pt idx="5844">
                  <c:v>1.17681410827241</c:v>
                </c:pt>
                <c:pt idx="5845">
                  <c:v>-3.2310831647625302</c:v>
                </c:pt>
                <c:pt idx="5846">
                  <c:v>1.1267456524107999</c:v>
                </c:pt>
                <c:pt idx="5847">
                  <c:v>-2.0398511941685</c:v>
                </c:pt>
                <c:pt idx="5848">
                  <c:v>-1.35365513712477</c:v>
                </c:pt>
                <c:pt idx="5849">
                  <c:v>3.1717008564465501</c:v>
                </c:pt>
                <c:pt idx="5850">
                  <c:v>-1.3572999559662999</c:v>
                </c:pt>
                <c:pt idx="5851">
                  <c:v>3.6079204258259501</c:v>
                </c:pt>
                <c:pt idx="5852">
                  <c:v>-3.4214167174054302E-2</c:v>
                </c:pt>
                <c:pt idx="5853">
                  <c:v>3.24353821500041</c:v>
                </c:pt>
                <c:pt idx="5854">
                  <c:v>-4.3253884703420997</c:v>
                </c:pt>
                <c:pt idx="5855">
                  <c:v>-2.0767209146793402</c:v>
                </c:pt>
                <c:pt idx="5856">
                  <c:v>-0.41456960027121897</c:v>
                </c:pt>
                <c:pt idx="5857">
                  <c:v>-2.8249950662160401</c:v>
                </c:pt>
                <c:pt idx="5858">
                  <c:v>-1.2811075298449399</c:v>
                </c:pt>
                <c:pt idx="5859">
                  <c:v>-2.1555137463118501</c:v>
                </c:pt>
                <c:pt idx="5860">
                  <c:v>-2.9629168300429298</c:v>
                </c:pt>
                <c:pt idx="5861">
                  <c:v>-2.5218492572472599</c:v>
                </c:pt>
                <c:pt idx="5862">
                  <c:v>-2.1883978154659101</c:v>
                </c:pt>
                <c:pt idx="5863">
                  <c:v>1.8499146293256901</c:v>
                </c:pt>
                <c:pt idx="5864">
                  <c:v>1.30037933826824</c:v>
                </c:pt>
                <c:pt idx="5865">
                  <c:v>4.1278976670108998</c:v>
                </c:pt>
                <c:pt idx="5866">
                  <c:v>3.1284488548794598</c:v>
                </c:pt>
                <c:pt idx="5867">
                  <c:v>2.01348087196464</c:v>
                </c:pt>
                <c:pt idx="5868">
                  <c:v>2.4114639682080199</c:v>
                </c:pt>
                <c:pt idx="5869">
                  <c:v>0.58235377910790698</c:v>
                </c:pt>
                <c:pt idx="5870">
                  <c:v>-2.0849830842516699</c:v>
                </c:pt>
                <c:pt idx="5871">
                  <c:v>2.2545272198775401</c:v>
                </c:pt>
                <c:pt idx="5872">
                  <c:v>-0.70058222542479898</c:v>
                </c:pt>
                <c:pt idx="5873">
                  <c:v>0.25591315611455701</c:v>
                </c:pt>
                <c:pt idx="5874">
                  <c:v>-1.6297900484178101</c:v>
                </c:pt>
                <c:pt idx="5875">
                  <c:v>5.1317069854483703</c:v>
                </c:pt>
                <c:pt idx="5876">
                  <c:v>2.9758481028042501</c:v>
                </c:pt>
                <c:pt idx="5877">
                  <c:v>4.2982703020550801</c:v>
                </c:pt>
                <c:pt idx="5878">
                  <c:v>-3.1501179799388499</c:v>
                </c:pt>
                <c:pt idx="5879">
                  <c:v>4.9802555541843399</c:v>
                </c:pt>
                <c:pt idx="5880">
                  <c:v>4.2997730100732703</c:v>
                </c:pt>
                <c:pt idx="5881">
                  <c:v>0.42120157306448403</c:v>
                </c:pt>
                <c:pt idx="5882">
                  <c:v>-2.6896325287429299</c:v>
                </c:pt>
                <c:pt idx="5883">
                  <c:v>1.1119338848206499</c:v>
                </c:pt>
                <c:pt idx="5884">
                  <c:v>2.8423315966701601</c:v>
                </c:pt>
                <c:pt idx="5885">
                  <c:v>3.6649546510137299</c:v>
                </c:pt>
                <c:pt idx="5886">
                  <c:v>-0.17442952437540599</c:v>
                </c:pt>
                <c:pt idx="5887">
                  <c:v>-2.8723881492730299</c:v>
                </c:pt>
                <c:pt idx="5888">
                  <c:v>4.0831165436576304</c:v>
                </c:pt>
                <c:pt idx="5889">
                  <c:v>4.3841899477764503</c:v>
                </c:pt>
                <c:pt idx="5890">
                  <c:v>-0.59913390053724702</c:v>
                </c:pt>
                <c:pt idx="5891">
                  <c:v>6.5038567789681397E-3</c:v>
                </c:pt>
                <c:pt idx="5892">
                  <c:v>3.5695235951900699</c:v>
                </c:pt>
                <c:pt idx="5893">
                  <c:v>-3.4824380386335601</c:v>
                </c:pt>
                <c:pt idx="5894">
                  <c:v>1.70641054395801</c:v>
                </c:pt>
                <c:pt idx="5895">
                  <c:v>0.563056007839418</c:v>
                </c:pt>
                <c:pt idx="5896">
                  <c:v>1.7246767780896299</c:v>
                </c:pt>
                <c:pt idx="5897">
                  <c:v>-3.6818270158039801</c:v>
                </c:pt>
                <c:pt idx="5898">
                  <c:v>-0.35949209494022999</c:v>
                </c:pt>
                <c:pt idx="5899">
                  <c:v>2.5128374747529398</c:v>
                </c:pt>
                <c:pt idx="5900">
                  <c:v>3.0091067718853499</c:v>
                </c:pt>
                <c:pt idx="5901">
                  <c:v>-3.29277705883473</c:v>
                </c:pt>
                <c:pt idx="5902">
                  <c:v>3.4946102087245299</c:v>
                </c:pt>
                <c:pt idx="5903">
                  <c:v>3.7569176782127101</c:v>
                </c:pt>
                <c:pt idx="5904">
                  <c:v>3.7979036708707201</c:v>
                </c:pt>
                <c:pt idx="5905">
                  <c:v>0.111492273736049</c:v>
                </c:pt>
                <c:pt idx="5906">
                  <c:v>4.3215851029044003</c:v>
                </c:pt>
                <c:pt idx="5907">
                  <c:v>5.0460544538725101</c:v>
                </c:pt>
                <c:pt idx="5908">
                  <c:v>4.8709137656126797</c:v>
                </c:pt>
                <c:pt idx="5909">
                  <c:v>-1.3023984779947999</c:v>
                </c:pt>
                <c:pt idx="5910">
                  <c:v>3.4878891790852702</c:v>
                </c:pt>
                <c:pt idx="5911">
                  <c:v>-1.3354578935318999</c:v>
                </c:pt>
                <c:pt idx="5912">
                  <c:v>2.00868209764245</c:v>
                </c:pt>
                <c:pt idx="5913">
                  <c:v>-1.2484746064208501</c:v>
                </c:pt>
                <c:pt idx="5914">
                  <c:v>1.9527637768116399</c:v>
                </c:pt>
                <c:pt idx="5915">
                  <c:v>1.2542573032273501</c:v>
                </c:pt>
                <c:pt idx="5916">
                  <c:v>4.6150345305415801</c:v>
                </c:pt>
                <c:pt idx="5917">
                  <c:v>-2.2982548594383601</c:v>
                </c:pt>
                <c:pt idx="5918">
                  <c:v>1.3542213167526599E-2</c:v>
                </c:pt>
                <c:pt idx="5919">
                  <c:v>5.4282510675702698</c:v>
                </c:pt>
                <c:pt idx="5920">
                  <c:v>-3.19624587276782</c:v>
                </c:pt>
                <c:pt idx="5921">
                  <c:v>-2.7198664923689</c:v>
                </c:pt>
                <c:pt idx="5922">
                  <c:v>1.79813368209413</c:v>
                </c:pt>
                <c:pt idx="5923">
                  <c:v>9.3202440742734503E-3</c:v>
                </c:pt>
                <c:pt idx="5924">
                  <c:v>-4.8954901947882696</c:v>
                </c:pt>
                <c:pt idx="5925">
                  <c:v>1.54944936804154</c:v>
                </c:pt>
                <c:pt idx="5926">
                  <c:v>-3.19028797726379</c:v>
                </c:pt>
                <c:pt idx="5927">
                  <c:v>3.7685105653471198</c:v>
                </c:pt>
                <c:pt idx="5928">
                  <c:v>1.1582687849426601</c:v>
                </c:pt>
                <c:pt idx="5929">
                  <c:v>-2.4046629590641801</c:v>
                </c:pt>
                <c:pt idx="5930">
                  <c:v>-1.57647475067007</c:v>
                </c:pt>
                <c:pt idx="5931">
                  <c:v>-3.2636313762584801</c:v>
                </c:pt>
                <c:pt idx="5932">
                  <c:v>-1.5401170824324599</c:v>
                </c:pt>
                <c:pt idx="5933">
                  <c:v>1.5311599975535499</c:v>
                </c:pt>
                <c:pt idx="5934">
                  <c:v>-3.2463881762245501</c:v>
                </c:pt>
                <c:pt idx="5935">
                  <c:v>1.8169815828885001</c:v>
                </c:pt>
                <c:pt idx="5936">
                  <c:v>3.9259970116830898</c:v>
                </c:pt>
                <c:pt idx="5937">
                  <c:v>1.2453544923362501</c:v>
                </c:pt>
                <c:pt idx="5938">
                  <c:v>5.27824882214074</c:v>
                </c:pt>
                <c:pt idx="5939">
                  <c:v>3.4319176779900298</c:v>
                </c:pt>
                <c:pt idx="5940">
                  <c:v>0.35872364886518299</c:v>
                </c:pt>
                <c:pt idx="5941">
                  <c:v>-0.69893389309476195</c:v>
                </c:pt>
                <c:pt idx="5942">
                  <c:v>-1.78684848888313</c:v>
                </c:pt>
                <c:pt idx="5943">
                  <c:v>-1.9271455668630999</c:v>
                </c:pt>
                <c:pt idx="5944">
                  <c:v>5.6087638568420104</c:v>
                </c:pt>
                <c:pt idx="5945">
                  <c:v>-2.1094140486811699</c:v>
                </c:pt>
                <c:pt idx="5946">
                  <c:v>-2.3858561670922702</c:v>
                </c:pt>
                <c:pt idx="5947">
                  <c:v>3.2740879672169099</c:v>
                </c:pt>
                <c:pt idx="5948">
                  <c:v>-1.3222026160089</c:v>
                </c:pt>
                <c:pt idx="5949">
                  <c:v>5.22056879351946</c:v>
                </c:pt>
                <c:pt idx="5950">
                  <c:v>-2.6475733868578102</c:v>
                </c:pt>
                <c:pt idx="5951">
                  <c:v>-3.8829135061951701</c:v>
                </c:pt>
                <c:pt idx="5952">
                  <c:v>1.6613909729155001</c:v>
                </c:pt>
                <c:pt idx="5953">
                  <c:v>-0.86469191351338404</c:v>
                </c:pt>
                <c:pt idx="5954">
                  <c:v>4.5969524514162696</c:v>
                </c:pt>
                <c:pt idx="5955">
                  <c:v>-0.87809578836782298</c:v>
                </c:pt>
                <c:pt idx="5956">
                  <c:v>5.1409256901590403</c:v>
                </c:pt>
                <c:pt idx="5957">
                  <c:v>0.29122934536270101</c:v>
                </c:pt>
                <c:pt idx="5958">
                  <c:v>5.0813791241614501</c:v>
                </c:pt>
                <c:pt idx="5959">
                  <c:v>3.9481337798326299E-2</c:v>
                </c:pt>
                <c:pt idx="5960">
                  <c:v>-3.1552001323749601</c:v>
                </c:pt>
                <c:pt idx="5961">
                  <c:v>-2.3239776873513298</c:v>
                </c:pt>
                <c:pt idx="5962">
                  <c:v>-2.3837800887578702</c:v>
                </c:pt>
                <c:pt idx="5963">
                  <c:v>0.47023356467586103</c:v>
                </c:pt>
                <c:pt idx="5964">
                  <c:v>-0.42047053434110199</c:v>
                </c:pt>
                <c:pt idx="5965">
                  <c:v>-1.96193701170127</c:v>
                </c:pt>
                <c:pt idx="5966">
                  <c:v>1.2544234199124999</c:v>
                </c:pt>
                <c:pt idx="5967">
                  <c:v>1.3252627732997899</c:v>
                </c:pt>
                <c:pt idx="5968">
                  <c:v>-0.16725834575798601</c:v>
                </c:pt>
                <c:pt idx="5969">
                  <c:v>-2.7737590831110199</c:v>
                </c:pt>
                <c:pt idx="5970">
                  <c:v>0.82993831717150601</c:v>
                </c:pt>
                <c:pt idx="5971">
                  <c:v>-0.81262354793827896</c:v>
                </c:pt>
                <c:pt idx="5972">
                  <c:v>1.3513613546508201</c:v>
                </c:pt>
                <c:pt idx="5973">
                  <c:v>3.61680167993361</c:v>
                </c:pt>
                <c:pt idx="5974">
                  <c:v>-1.79590247929976</c:v>
                </c:pt>
                <c:pt idx="5975">
                  <c:v>-3.0011340654850298</c:v>
                </c:pt>
                <c:pt idx="5976">
                  <c:v>3.9249448527141899</c:v>
                </c:pt>
                <c:pt idx="5977">
                  <c:v>3.29698957773808</c:v>
                </c:pt>
                <c:pt idx="5978">
                  <c:v>3.68953876231057</c:v>
                </c:pt>
                <c:pt idx="5979">
                  <c:v>-1.14303118584546</c:v>
                </c:pt>
                <c:pt idx="5980">
                  <c:v>8.6173151288328295E-2</c:v>
                </c:pt>
                <c:pt idx="5981">
                  <c:v>-3.9087269462571199</c:v>
                </c:pt>
                <c:pt idx="5982">
                  <c:v>-2.45198559877075</c:v>
                </c:pt>
                <c:pt idx="5983">
                  <c:v>-3.1275113272728499</c:v>
                </c:pt>
                <c:pt idx="5984">
                  <c:v>-2.6281252076578201</c:v>
                </c:pt>
                <c:pt idx="5985">
                  <c:v>2.8558430019775001</c:v>
                </c:pt>
                <c:pt idx="5986">
                  <c:v>0.78888199781833102</c:v>
                </c:pt>
                <c:pt idx="5987">
                  <c:v>6.7289966384148997E-2</c:v>
                </c:pt>
                <c:pt idx="5988">
                  <c:v>4.7831433598945097</c:v>
                </c:pt>
                <c:pt idx="5989">
                  <c:v>-2.5967935233891599</c:v>
                </c:pt>
                <c:pt idx="5990">
                  <c:v>4.8436765213159099</c:v>
                </c:pt>
                <c:pt idx="5991">
                  <c:v>2.6191932749136</c:v>
                </c:pt>
                <c:pt idx="5992">
                  <c:v>3.02852832236659</c:v>
                </c:pt>
                <c:pt idx="5993">
                  <c:v>-2.1245222408452702</c:v>
                </c:pt>
                <c:pt idx="5994">
                  <c:v>2.1650521245711398</c:v>
                </c:pt>
                <c:pt idx="5995">
                  <c:v>3.1132319382190299</c:v>
                </c:pt>
                <c:pt idx="5996">
                  <c:v>-1.5862203848943599</c:v>
                </c:pt>
                <c:pt idx="5997">
                  <c:v>3.3701521257891698</c:v>
                </c:pt>
                <c:pt idx="5998">
                  <c:v>1.6235478799854499</c:v>
                </c:pt>
                <c:pt idx="5999">
                  <c:v>-1.4125966144387301</c:v>
                </c:pt>
                <c:pt idx="6000">
                  <c:v>4.0170495148763603</c:v>
                </c:pt>
                <c:pt idx="6001">
                  <c:v>-1.76606918312134</c:v>
                </c:pt>
                <c:pt idx="6002">
                  <c:v>-2.9462667163103302</c:v>
                </c:pt>
                <c:pt idx="6003">
                  <c:v>1.7175889592404801</c:v>
                </c:pt>
                <c:pt idx="6004">
                  <c:v>2.0653308602786602</c:v>
                </c:pt>
                <c:pt idx="6005">
                  <c:v>4.2518984940490503</c:v>
                </c:pt>
                <c:pt idx="6006">
                  <c:v>-1.09850947375726</c:v>
                </c:pt>
                <c:pt idx="6007">
                  <c:v>-3.3398488600890799</c:v>
                </c:pt>
                <c:pt idx="6008">
                  <c:v>1.2913332615025499</c:v>
                </c:pt>
                <c:pt idx="6009">
                  <c:v>-1.13068515052803</c:v>
                </c:pt>
                <c:pt idx="6010">
                  <c:v>2.05056054572949</c:v>
                </c:pt>
                <c:pt idx="6011">
                  <c:v>-2.71956242369366</c:v>
                </c:pt>
                <c:pt idx="6012">
                  <c:v>-1.27173803894597</c:v>
                </c:pt>
                <c:pt idx="6013">
                  <c:v>-2.68414672344502</c:v>
                </c:pt>
                <c:pt idx="6014">
                  <c:v>2.41537156327847</c:v>
                </c:pt>
                <c:pt idx="6015">
                  <c:v>-1.46803777454027</c:v>
                </c:pt>
                <c:pt idx="6016">
                  <c:v>-2.84020576144788</c:v>
                </c:pt>
                <c:pt idx="6017">
                  <c:v>2.7154116166063802</c:v>
                </c:pt>
                <c:pt idx="6018">
                  <c:v>-1.9126382075563799</c:v>
                </c:pt>
                <c:pt idx="6019">
                  <c:v>-4.7163910702847298</c:v>
                </c:pt>
                <c:pt idx="6020">
                  <c:v>-0.27649878261306798</c:v>
                </c:pt>
                <c:pt idx="6021">
                  <c:v>0.48080380513920801</c:v>
                </c:pt>
                <c:pt idx="6022">
                  <c:v>2.7899788004573498</c:v>
                </c:pt>
                <c:pt idx="6023">
                  <c:v>-0.89508309551118403</c:v>
                </c:pt>
                <c:pt idx="6024">
                  <c:v>2.96021632428151</c:v>
                </c:pt>
                <c:pt idx="6025">
                  <c:v>-1.0930540584756201</c:v>
                </c:pt>
                <c:pt idx="6026">
                  <c:v>6.4634332133195395E-4</c:v>
                </c:pt>
                <c:pt idx="6027">
                  <c:v>-0.36817279609895298</c:v>
                </c:pt>
                <c:pt idx="6028">
                  <c:v>0.14651360702083499</c:v>
                </c:pt>
                <c:pt idx="6029">
                  <c:v>0.21323155404906699</c:v>
                </c:pt>
                <c:pt idx="6030">
                  <c:v>3.0819815484661701</c:v>
                </c:pt>
                <c:pt idx="6031">
                  <c:v>3.0411348298669201</c:v>
                </c:pt>
                <c:pt idx="6032">
                  <c:v>4.4105917925313101</c:v>
                </c:pt>
                <c:pt idx="6033">
                  <c:v>-2.6970054186333399</c:v>
                </c:pt>
                <c:pt idx="6034">
                  <c:v>-2.6551435940472601</c:v>
                </c:pt>
                <c:pt idx="6035">
                  <c:v>3.6589584996470998</c:v>
                </c:pt>
                <c:pt idx="6036">
                  <c:v>-1.68256613315356</c:v>
                </c:pt>
                <c:pt idx="6037">
                  <c:v>-1.3854835850804801</c:v>
                </c:pt>
                <c:pt idx="6038">
                  <c:v>-1.5667807579764801</c:v>
                </c:pt>
                <c:pt idx="6039">
                  <c:v>2.6534287661954701</c:v>
                </c:pt>
                <c:pt idx="6040">
                  <c:v>-0.74509151993713696</c:v>
                </c:pt>
                <c:pt idx="6041">
                  <c:v>0.63133469233139605</c:v>
                </c:pt>
                <c:pt idx="6042">
                  <c:v>0.29921166034027502</c:v>
                </c:pt>
                <c:pt idx="6043">
                  <c:v>-2.2718094211027098</c:v>
                </c:pt>
                <c:pt idx="6044">
                  <c:v>-2.4441362459643998</c:v>
                </c:pt>
                <c:pt idx="6045">
                  <c:v>1.7413726359875199</c:v>
                </c:pt>
                <c:pt idx="6046">
                  <c:v>-4.85700202815572</c:v>
                </c:pt>
                <c:pt idx="6047">
                  <c:v>0.409842002813957</c:v>
                </c:pt>
                <c:pt idx="6048">
                  <c:v>2.7404701989537301</c:v>
                </c:pt>
                <c:pt idx="6049">
                  <c:v>3.4796549015608802</c:v>
                </c:pt>
                <c:pt idx="6050">
                  <c:v>-1.7827161723501199</c:v>
                </c:pt>
                <c:pt idx="6051">
                  <c:v>1.59761732146059</c:v>
                </c:pt>
                <c:pt idx="6052">
                  <c:v>1.13184707810537</c:v>
                </c:pt>
                <c:pt idx="6053">
                  <c:v>-3.4037830617840701</c:v>
                </c:pt>
                <c:pt idx="6054">
                  <c:v>-2.9384173726538401</c:v>
                </c:pt>
                <c:pt idx="6055">
                  <c:v>-2.9681739708194899</c:v>
                </c:pt>
                <c:pt idx="6056">
                  <c:v>-1.1141661341543201</c:v>
                </c:pt>
                <c:pt idx="6057">
                  <c:v>3.4417802028461302</c:v>
                </c:pt>
                <c:pt idx="6058">
                  <c:v>-2.4477995384296798</c:v>
                </c:pt>
                <c:pt idx="6059">
                  <c:v>-3.1275988715332002</c:v>
                </c:pt>
                <c:pt idx="6060">
                  <c:v>-1.08023033486249</c:v>
                </c:pt>
                <c:pt idx="6061">
                  <c:v>2.0537357020210698</c:v>
                </c:pt>
                <c:pt idx="6062">
                  <c:v>4.2610294785410403</c:v>
                </c:pt>
                <c:pt idx="6063">
                  <c:v>0.57156137848036503</c:v>
                </c:pt>
                <c:pt idx="6064">
                  <c:v>0.41555038918278497</c:v>
                </c:pt>
                <c:pt idx="6065">
                  <c:v>-0.520451146009271</c:v>
                </c:pt>
                <c:pt idx="6066">
                  <c:v>0.54366067946711705</c:v>
                </c:pt>
                <c:pt idx="6067">
                  <c:v>-2.8539608524820199</c:v>
                </c:pt>
                <c:pt idx="6068">
                  <c:v>-2.8558847046115901</c:v>
                </c:pt>
                <c:pt idx="6069">
                  <c:v>1.3567872877651299</c:v>
                </c:pt>
                <c:pt idx="6070">
                  <c:v>3.2278100355886701</c:v>
                </c:pt>
                <c:pt idx="6071">
                  <c:v>3.2199948127657998</c:v>
                </c:pt>
                <c:pt idx="6072">
                  <c:v>-4.0449397984192696</c:v>
                </c:pt>
                <c:pt idx="6073">
                  <c:v>4.7270160927642797</c:v>
                </c:pt>
                <c:pt idx="6074">
                  <c:v>-3.3643186294935399</c:v>
                </c:pt>
                <c:pt idx="6075">
                  <c:v>-3.0541054863247799</c:v>
                </c:pt>
                <c:pt idx="6076">
                  <c:v>0.78451992845258101</c:v>
                </c:pt>
                <c:pt idx="6077">
                  <c:v>0.93556280768442801</c:v>
                </c:pt>
                <c:pt idx="6078">
                  <c:v>1.1585238515776299</c:v>
                </c:pt>
                <c:pt idx="6079">
                  <c:v>2.4506149576035301</c:v>
                </c:pt>
                <c:pt idx="6080">
                  <c:v>2.0286260094022199</c:v>
                </c:pt>
                <c:pt idx="6081">
                  <c:v>0.735327408913384</c:v>
                </c:pt>
                <c:pt idx="6082">
                  <c:v>-3.2090188425623198</c:v>
                </c:pt>
                <c:pt idx="6083">
                  <c:v>-0.73964219936348996</c:v>
                </c:pt>
                <c:pt idx="6084">
                  <c:v>5.1645050419791403</c:v>
                </c:pt>
                <c:pt idx="6085">
                  <c:v>5.1883419414596803</c:v>
                </c:pt>
                <c:pt idx="6086">
                  <c:v>3.68681299975152</c:v>
                </c:pt>
                <c:pt idx="6087">
                  <c:v>-1.8783506138053001</c:v>
                </c:pt>
                <c:pt idx="6088">
                  <c:v>2.2488870817898698</c:v>
                </c:pt>
                <c:pt idx="6089">
                  <c:v>0.41108547597436601</c:v>
                </c:pt>
                <c:pt idx="6090">
                  <c:v>-1.97396581388859</c:v>
                </c:pt>
                <c:pt idx="6091">
                  <c:v>-2.6559300810252999</c:v>
                </c:pt>
                <c:pt idx="6092">
                  <c:v>-0.32130130182034999</c:v>
                </c:pt>
                <c:pt idx="6093">
                  <c:v>-0.23741232864663001</c:v>
                </c:pt>
                <c:pt idx="6094">
                  <c:v>-2.7863740909384398</c:v>
                </c:pt>
                <c:pt idx="6095">
                  <c:v>3.9630946343401399</c:v>
                </c:pt>
                <c:pt idx="6096">
                  <c:v>2.9197414706225699</c:v>
                </c:pt>
                <c:pt idx="6097">
                  <c:v>-2.8319368236253202</c:v>
                </c:pt>
                <c:pt idx="6098">
                  <c:v>-4.0433910578215198</c:v>
                </c:pt>
                <c:pt idx="6099">
                  <c:v>3.1146951586893898</c:v>
                </c:pt>
                <c:pt idx="6100">
                  <c:v>0.29002680078305099</c:v>
                </c:pt>
                <c:pt idx="6101">
                  <c:v>5.5702764291268503</c:v>
                </c:pt>
                <c:pt idx="6102">
                  <c:v>-4.5879249921914598</c:v>
                </c:pt>
                <c:pt idx="6103">
                  <c:v>-1.7363209741761401</c:v>
                </c:pt>
                <c:pt idx="6104">
                  <c:v>1.6830652750616599</c:v>
                </c:pt>
                <c:pt idx="6105">
                  <c:v>1.93354325641598</c:v>
                </c:pt>
                <c:pt idx="6106">
                  <c:v>-2.9687621563934798</c:v>
                </c:pt>
                <c:pt idx="6107">
                  <c:v>2.9381957092277</c:v>
                </c:pt>
                <c:pt idx="6108">
                  <c:v>-1.39005182842292</c:v>
                </c:pt>
                <c:pt idx="6109">
                  <c:v>3.8293398291431902</c:v>
                </c:pt>
                <c:pt idx="6110">
                  <c:v>-2.0738836482732301</c:v>
                </c:pt>
                <c:pt idx="6111">
                  <c:v>-3.4981344666575098</c:v>
                </c:pt>
                <c:pt idx="6112">
                  <c:v>3.53132288345902</c:v>
                </c:pt>
                <c:pt idx="6113">
                  <c:v>-1.70888462372435</c:v>
                </c:pt>
                <c:pt idx="6114">
                  <c:v>4.1235726103852803</c:v>
                </c:pt>
                <c:pt idx="6115">
                  <c:v>-4.4715145623708699</c:v>
                </c:pt>
                <c:pt idx="6116">
                  <c:v>-2.58046506491121</c:v>
                </c:pt>
                <c:pt idx="6117">
                  <c:v>-2.0420357396505899</c:v>
                </c:pt>
                <c:pt idx="6118">
                  <c:v>-3.16159488781966</c:v>
                </c:pt>
                <c:pt idx="6119">
                  <c:v>-2.7005000527620702</c:v>
                </c:pt>
                <c:pt idx="6120">
                  <c:v>-0.87058978890330496</c:v>
                </c:pt>
                <c:pt idx="6121">
                  <c:v>-1.4301855715802401</c:v>
                </c:pt>
                <c:pt idx="6122">
                  <c:v>-3.1699107437601199</c:v>
                </c:pt>
                <c:pt idx="6123">
                  <c:v>-3.26875747846799</c:v>
                </c:pt>
                <c:pt idx="6124">
                  <c:v>-3.92505417784843</c:v>
                </c:pt>
                <c:pt idx="6125">
                  <c:v>1.59370639882694</c:v>
                </c:pt>
                <c:pt idx="6126">
                  <c:v>6.2424489140408204</c:v>
                </c:pt>
                <c:pt idx="6127">
                  <c:v>1.6244492353812601</c:v>
                </c:pt>
                <c:pt idx="6128">
                  <c:v>-2.52686921913438</c:v>
                </c:pt>
                <c:pt idx="6129">
                  <c:v>1.3811936017501101</c:v>
                </c:pt>
                <c:pt idx="6130">
                  <c:v>-0.36357149358100199</c:v>
                </c:pt>
                <c:pt idx="6131">
                  <c:v>5.33468146859801</c:v>
                </c:pt>
                <c:pt idx="6132">
                  <c:v>0.38796337867981601</c:v>
                </c:pt>
                <c:pt idx="6133">
                  <c:v>-1.4046845454626999</c:v>
                </c:pt>
                <c:pt idx="6134">
                  <c:v>3.68497145795798</c:v>
                </c:pt>
                <c:pt idx="6135">
                  <c:v>2.2257074412133599</c:v>
                </c:pt>
                <c:pt idx="6136">
                  <c:v>0.62972732815218102</c:v>
                </c:pt>
                <c:pt idx="6137">
                  <c:v>-0.24550665652294201</c:v>
                </c:pt>
                <c:pt idx="6138">
                  <c:v>-2.9346374386876399</c:v>
                </c:pt>
                <c:pt idx="6139">
                  <c:v>3.0325207493170701</c:v>
                </c:pt>
                <c:pt idx="6140">
                  <c:v>3.50491221559711</c:v>
                </c:pt>
                <c:pt idx="6141">
                  <c:v>-4.96225779559619</c:v>
                </c:pt>
                <c:pt idx="6142">
                  <c:v>0.756086773610536</c:v>
                </c:pt>
                <c:pt idx="6143">
                  <c:v>5.0477094093435504</c:v>
                </c:pt>
                <c:pt idx="6144">
                  <c:v>-2.1121387957151199</c:v>
                </c:pt>
                <c:pt idx="6145">
                  <c:v>2.9079308068334102</c:v>
                </c:pt>
                <c:pt idx="6146">
                  <c:v>-2.8665429766197801</c:v>
                </c:pt>
                <c:pt idx="6147">
                  <c:v>2.46588290802995</c:v>
                </c:pt>
                <c:pt idx="6148">
                  <c:v>0.52537910551779698</c:v>
                </c:pt>
                <c:pt idx="6149">
                  <c:v>4.4093711608818804</c:v>
                </c:pt>
                <c:pt idx="6150">
                  <c:v>-1.71044521250193</c:v>
                </c:pt>
                <c:pt idx="6151">
                  <c:v>2.2159550830816399</c:v>
                </c:pt>
                <c:pt idx="6152">
                  <c:v>-3.30749315862202</c:v>
                </c:pt>
                <c:pt idx="6153">
                  <c:v>2.7101213723563502</c:v>
                </c:pt>
                <c:pt idx="6154">
                  <c:v>1.3148521236299899</c:v>
                </c:pt>
                <c:pt idx="6155">
                  <c:v>-3.2130198031754098</c:v>
                </c:pt>
                <c:pt idx="6156">
                  <c:v>-2.6020200849286401</c:v>
                </c:pt>
                <c:pt idx="6157">
                  <c:v>-3.1446202582381</c:v>
                </c:pt>
                <c:pt idx="6158">
                  <c:v>-3.5957609261241301</c:v>
                </c:pt>
                <c:pt idx="6159">
                  <c:v>-2.6530469228046698</c:v>
                </c:pt>
                <c:pt idx="6160">
                  <c:v>3.6026810460385201</c:v>
                </c:pt>
                <c:pt idx="6161">
                  <c:v>5.1494098227654703</c:v>
                </c:pt>
                <c:pt idx="6162">
                  <c:v>2.0252512887568201</c:v>
                </c:pt>
                <c:pt idx="6163">
                  <c:v>-2.7473198370017702</c:v>
                </c:pt>
                <c:pt idx="6164">
                  <c:v>1.3915305279811501</c:v>
                </c:pt>
                <c:pt idx="6165">
                  <c:v>2.1526001559970398</c:v>
                </c:pt>
                <c:pt idx="6166">
                  <c:v>2.3748928093844301</c:v>
                </c:pt>
                <c:pt idx="6167">
                  <c:v>1.79325741484501</c:v>
                </c:pt>
                <c:pt idx="6168">
                  <c:v>5.0528598260332E-2</c:v>
                </c:pt>
                <c:pt idx="6169">
                  <c:v>4.2625697498596304</c:v>
                </c:pt>
                <c:pt idx="6170">
                  <c:v>5.1423098505734997</c:v>
                </c:pt>
                <c:pt idx="6171">
                  <c:v>-2.55165773590817</c:v>
                </c:pt>
                <c:pt idx="6172">
                  <c:v>-3.0350010252303798</c:v>
                </c:pt>
                <c:pt idx="6173">
                  <c:v>0.28329284260529902</c:v>
                </c:pt>
                <c:pt idx="6174">
                  <c:v>-1.3848594710554301</c:v>
                </c:pt>
                <c:pt idx="6175">
                  <c:v>0.57860512290514399</c:v>
                </c:pt>
                <c:pt idx="6176">
                  <c:v>4.9037736701702102</c:v>
                </c:pt>
                <c:pt idx="6177">
                  <c:v>-1.17058901258335</c:v>
                </c:pt>
                <c:pt idx="6178">
                  <c:v>-1.12998937755119</c:v>
                </c:pt>
                <c:pt idx="6179">
                  <c:v>-2.8489633890227202</c:v>
                </c:pt>
                <c:pt idx="6180">
                  <c:v>3.4600721217560801</c:v>
                </c:pt>
                <c:pt idx="6181">
                  <c:v>-2.7756064421823301</c:v>
                </c:pt>
                <c:pt idx="6182">
                  <c:v>-3.10707999380501</c:v>
                </c:pt>
                <c:pt idx="6183">
                  <c:v>2.5188288244121102</c:v>
                </c:pt>
                <c:pt idx="6184">
                  <c:v>-3.2808433867918798</c:v>
                </c:pt>
                <c:pt idx="6185">
                  <c:v>3.7850961883526399</c:v>
                </c:pt>
                <c:pt idx="6186">
                  <c:v>3.6352246808919899</c:v>
                </c:pt>
                <c:pt idx="6187">
                  <c:v>2.5895191348054198</c:v>
                </c:pt>
                <c:pt idx="6188">
                  <c:v>-1.3200931864626499</c:v>
                </c:pt>
                <c:pt idx="6189">
                  <c:v>0.18479543355966199</c:v>
                </c:pt>
                <c:pt idx="6190">
                  <c:v>1.57251232816723</c:v>
                </c:pt>
                <c:pt idx="6191">
                  <c:v>0.98850709020024397</c:v>
                </c:pt>
                <c:pt idx="6192">
                  <c:v>-2.7137459507384198</c:v>
                </c:pt>
                <c:pt idx="6193">
                  <c:v>-3.77956705265811</c:v>
                </c:pt>
                <c:pt idx="6194">
                  <c:v>3.4007509076741398</c:v>
                </c:pt>
                <c:pt idx="6195">
                  <c:v>-0.553044785086241</c:v>
                </c:pt>
                <c:pt idx="6196">
                  <c:v>3.8446052767125298</c:v>
                </c:pt>
                <c:pt idx="6197">
                  <c:v>5.0715204718344404</c:v>
                </c:pt>
                <c:pt idx="6198">
                  <c:v>-0.82411049857709096</c:v>
                </c:pt>
                <c:pt idx="6199">
                  <c:v>-2.8629203022767702</c:v>
                </c:pt>
                <c:pt idx="6200">
                  <c:v>1.4021046656571801</c:v>
                </c:pt>
                <c:pt idx="6201">
                  <c:v>-0.78682311785743797</c:v>
                </c:pt>
                <c:pt idx="6202">
                  <c:v>-4.4503896574410202</c:v>
                </c:pt>
                <c:pt idx="6203">
                  <c:v>-3.9113070332111102</c:v>
                </c:pt>
                <c:pt idx="6204">
                  <c:v>-1.9018324466902701</c:v>
                </c:pt>
                <c:pt idx="6205">
                  <c:v>2.3189779218847</c:v>
                </c:pt>
                <c:pt idx="6206">
                  <c:v>-5.0293016177391303</c:v>
                </c:pt>
                <c:pt idx="6207">
                  <c:v>-1.09869940205473</c:v>
                </c:pt>
                <c:pt idx="6208">
                  <c:v>-0.149201129454025</c:v>
                </c:pt>
                <c:pt idx="6209">
                  <c:v>-3.70943587036929</c:v>
                </c:pt>
                <c:pt idx="6210">
                  <c:v>1.9812786600477399</c:v>
                </c:pt>
                <c:pt idx="6211">
                  <c:v>-1.10458968110414</c:v>
                </c:pt>
                <c:pt idx="6212">
                  <c:v>-0.47105349122951801</c:v>
                </c:pt>
                <c:pt idx="6213">
                  <c:v>5.3720308613584802</c:v>
                </c:pt>
                <c:pt idx="6214">
                  <c:v>-1.4145625094318599</c:v>
                </c:pt>
                <c:pt idx="6215">
                  <c:v>9.8120623060247603E-2</c:v>
                </c:pt>
                <c:pt idx="6216">
                  <c:v>0.58129776359108798</c:v>
                </c:pt>
                <c:pt idx="6217">
                  <c:v>-0.89358174195687101</c:v>
                </c:pt>
                <c:pt idx="6218">
                  <c:v>-1.0278899775438499</c:v>
                </c:pt>
                <c:pt idx="6219">
                  <c:v>-1.0222974935190601</c:v>
                </c:pt>
                <c:pt idx="6220">
                  <c:v>-1.3296761615005701</c:v>
                </c:pt>
                <c:pt idx="6221">
                  <c:v>0.90669579711044401</c:v>
                </c:pt>
                <c:pt idx="6222">
                  <c:v>-0.24877265816626201</c:v>
                </c:pt>
                <c:pt idx="6223">
                  <c:v>-2.8836708531437698</c:v>
                </c:pt>
                <c:pt idx="6224">
                  <c:v>2.8092060851253202</c:v>
                </c:pt>
                <c:pt idx="6225">
                  <c:v>-3.3404710461091098</c:v>
                </c:pt>
                <c:pt idx="6226">
                  <c:v>4.7418311823438302</c:v>
                </c:pt>
                <c:pt idx="6227">
                  <c:v>0.26325965421894898</c:v>
                </c:pt>
                <c:pt idx="6228">
                  <c:v>1.73923052993685</c:v>
                </c:pt>
                <c:pt idx="6229">
                  <c:v>-1.37828023145856</c:v>
                </c:pt>
                <c:pt idx="6230">
                  <c:v>-3.6174905268045898</c:v>
                </c:pt>
                <c:pt idx="6231">
                  <c:v>3.4902633734776201</c:v>
                </c:pt>
                <c:pt idx="6232">
                  <c:v>-2.6183241898034701</c:v>
                </c:pt>
                <c:pt idx="6233">
                  <c:v>-1.86822147542414</c:v>
                </c:pt>
                <c:pt idx="6234">
                  <c:v>-3.75331427751658</c:v>
                </c:pt>
                <c:pt idx="6235">
                  <c:v>0.24534299477955299</c:v>
                </c:pt>
                <c:pt idx="6236">
                  <c:v>2.9338164761715002</c:v>
                </c:pt>
                <c:pt idx="6237">
                  <c:v>0.360266411880653</c:v>
                </c:pt>
                <c:pt idx="6238">
                  <c:v>3.2892932699322999</c:v>
                </c:pt>
                <c:pt idx="6239">
                  <c:v>-2.60036564422139</c:v>
                </c:pt>
                <c:pt idx="6240">
                  <c:v>0.22122542141422399</c:v>
                </c:pt>
                <c:pt idx="6241">
                  <c:v>2.6451691782747901</c:v>
                </c:pt>
                <c:pt idx="6242">
                  <c:v>1.9680855467723299</c:v>
                </c:pt>
                <c:pt idx="6243">
                  <c:v>-2.3558546254856099</c:v>
                </c:pt>
                <c:pt idx="6244">
                  <c:v>-4.2379355676745796</c:v>
                </c:pt>
                <c:pt idx="6245">
                  <c:v>-1.8573928202591401</c:v>
                </c:pt>
                <c:pt idx="6246">
                  <c:v>-2.44598941553736</c:v>
                </c:pt>
                <c:pt idx="6247">
                  <c:v>2.5646927229510998</c:v>
                </c:pt>
                <c:pt idx="6248">
                  <c:v>-0.84307065057321096</c:v>
                </c:pt>
                <c:pt idx="6249">
                  <c:v>4.0479770406546001</c:v>
                </c:pt>
                <c:pt idx="6250">
                  <c:v>-0.70834053746439896</c:v>
                </c:pt>
                <c:pt idx="6251">
                  <c:v>0.18598790113797101</c:v>
                </c:pt>
                <c:pt idx="6252">
                  <c:v>4.5340370097837202</c:v>
                </c:pt>
                <c:pt idx="6253">
                  <c:v>1.53784373709031</c:v>
                </c:pt>
                <c:pt idx="6254">
                  <c:v>3.4975768430113501</c:v>
                </c:pt>
                <c:pt idx="6255">
                  <c:v>3.00991526957828</c:v>
                </c:pt>
                <c:pt idx="6256">
                  <c:v>-2.5344613767420898</c:v>
                </c:pt>
                <c:pt idx="6257">
                  <c:v>-0.107194728935689</c:v>
                </c:pt>
                <c:pt idx="6258">
                  <c:v>-0.59259251740541996</c:v>
                </c:pt>
                <c:pt idx="6259">
                  <c:v>2.5595603845589698</c:v>
                </c:pt>
                <c:pt idx="6260">
                  <c:v>-0.88681270025678405</c:v>
                </c:pt>
                <c:pt idx="6261">
                  <c:v>-2.35490890643967</c:v>
                </c:pt>
                <c:pt idx="6262">
                  <c:v>5.4016673142482903</c:v>
                </c:pt>
                <c:pt idx="6263">
                  <c:v>5.0064032915645003</c:v>
                </c:pt>
                <c:pt idx="6264">
                  <c:v>-3.3939710799959801</c:v>
                </c:pt>
                <c:pt idx="6265">
                  <c:v>2.2655847757381001E-2</c:v>
                </c:pt>
                <c:pt idx="6266">
                  <c:v>-3.8715309138874701</c:v>
                </c:pt>
                <c:pt idx="6267">
                  <c:v>-0.33798698653824</c:v>
                </c:pt>
                <c:pt idx="6268">
                  <c:v>2.3972168967813299</c:v>
                </c:pt>
                <c:pt idx="6269">
                  <c:v>2.3716796436764702</c:v>
                </c:pt>
                <c:pt idx="6270">
                  <c:v>-2.4680722266844302</c:v>
                </c:pt>
                <c:pt idx="6271">
                  <c:v>0.55554285992072505</c:v>
                </c:pt>
                <c:pt idx="6272">
                  <c:v>5.51296848129798</c:v>
                </c:pt>
                <c:pt idx="6273">
                  <c:v>0.36218520640075702</c:v>
                </c:pt>
                <c:pt idx="6274">
                  <c:v>4.6055848444782796</c:v>
                </c:pt>
                <c:pt idx="6275">
                  <c:v>-3.5213443191077101</c:v>
                </c:pt>
                <c:pt idx="6276">
                  <c:v>-1.3166140852382999</c:v>
                </c:pt>
                <c:pt idx="6277">
                  <c:v>4.5373983163479998</c:v>
                </c:pt>
                <c:pt idx="6278">
                  <c:v>-3.1387481822241798</c:v>
                </c:pt>
                <c:pt idx="6279">
                  <c:v>3.0510535602348701</c:v>
                </c:pt>
                <c:pt idx="6280">
                  <c:v>5.0567011569122799</c:v>
                </c:pt>
                <c:pt idx="6281">
                  <c:v>-0.15585991440507799</c:v>
                </c:pt>
                <c:pt idx="6282">
                  <c:v>-1.48753722605406</c:v>
                </c:pt>
                <c:pt idx="6283">
                  <c:v>1.38472162218616</c:v>
                </c:pt>
                <c:pt idx="6284">
                  <c:v>-1.98713939695331</c:v>
                </c:pt>
                <c:pt idx="6285">
                  <c:v>5.0365944458266698</c:v>
                </c:pt>
                <c:pt idx="6286">
                  <c:v>-2.27972852124535</c:v>
                </c:pt>
                <c:pt idx="6287">
                  <c:v>-1.4435167475539501</c:v>
                </c:pt>
                <c:pt idx="6288">
                  <c:v>1.08567003910261</c:v>
                </c:pt>
                <c:pt idx="6289">
                  <c:v>5.0176860815440998</c:v>
                </c:pt>
                <c:pt idx="6290">
                  <c:v>0.89681329114932995</c:v>
                </c:pt>
                <c:pt idx="6291">
                  <c:v>0.285394196929394</c:v>
                </c:pt>
                <c:pt idx="6292">
                  <c:v>0.53424299340719505</c:v>
                </c:pt>
                <c:pt idx="6293">
                  <c:v>0.45269252793549403</c:v>
                </c:pt>
                <c:pt idx="6294">
                  <c:v>-2.4021575500683801</c:v>
                </c:pt>
                <c:pt idx="6295">
                  <c:v>4.7430819036373499</c:v>
                </c:pt>
                <c:pt idx="6296">
                  <c:v>4.1737166171410296</c:v>
                </c:pt>
                <c:pt idx="6297">
                  <c:v>-1.7159258575773499</c:v>
                </c:pt>
                <c:pt idx="6298">
                  <c:v>-0.88639310908858604</c:v>
                </c:pt>
                <c:pt idx="6299">
                  <c:v>-0.68448034177306905</c:v>
                </c:pt>
                <c:pt idx="6300">
                  <c:v>5.3312543245594899</c:v>
                </c:pt>
                <c:pt idx="6301">
                  <c:v>-2.5787156410091101</c:v>
                </c:pt>
                <c:pt idx="6302">
                  <c:v>-1.7129493518576899</c:v>
                </c:pt>
                <c:pt idx="6303">
                  <c:v>-2.8182092010708302</c:v>
                </c:pt>
                <c:pt idx="6304">
                  <c:v>-3.3080413532265101</c:v>
                </c:pt>
                <c:pt idx="6305">
                  <c:v>-0.86351744279689202</c:v>
                </c:pt>
                <c:pt idx="6306">
                  <c:v>4.1239396268988102</c:v>
                </c:pt>
                <c:pt idx="6307">
                  <c:v>1.849682973178</c:v>
                </c:pt>
                <c:pt idx="6308">
                  <c:v>4.6586585173121797</c:v>
                </c:pt>
                <c:pt idx="6309">
                  <c:v>4.0341048585300001</c:v>
                </c:pt>
                <c:pt idx="6310">
                  <c:v>-2.4733941525045799</c:v>
                </c:pt>
                <c:pt idx="6311">
                  <c:v>3.1172072919004501</c:v>
                </c:pt>
                <c:pt idx="6312">
                  <c:v>4.8805197913516398</c:v>
                </c:pt>
                <c:pt idx="6313">
                  <c:v>3.2170095940097001</c:v>
                </c:pt>
                <c:pt idx="6314">
                  <c:v>-3.0137941380969799</c:v>
                </c:pt>
                <c:pt idx="6315">
                  <c:v>-3.73121785313029</c:v>
                </c:pt>
                <c:pt idx="6316">
                  <c:v>3.6917909163245999</c:v>
                </c:pt>
                <c:pt idx="6317">
                  <c:v>1.22638130679838</c:v>
                </c:pt>
                <c:pt idx="6318">
                  <c:v>-2.4119797115863499</c:v>
                </c:pt>
                <c:pt idx="6319">
                  <c:v>-3.3828127354172799</c:v>
                </c:pt>
                <c:pt idx="6320">
                  <c:v>5.0824267975848301</c:v>
                </c:pt>
                <c:pt idx="6321">
                  <c:v>-2.7053523507414101</c:v>
                </c:pt>
                <c:pt idx="6322">
                  <c:v>-2.1879546776544601</c:v>
                </c:pt>
                <c:pt idx="6323">
                  <c:v>-0.17673175562684501</c:v>
                </c:pt>
                <c:pt idx="6324">
                  <c:v>-1.03248572359473</c:v>
                </c:pt>
                <c:pt idx="6325">
                  <c:v>5.0189079966399897</c:v>
                </c:pt>
                <c:pt idx="6326">
                  <c:v>-1.2988293790191401</c:v>
                </c:pt>
                <c:pt idx="6327">
                  <c:v>3.3597060554526998</c:v>
                </c:pt>
                <c:pt idx="6328">
                  <c:v>-2.5204453054308198</c:v>
                </c:pt>
                <c:pt idx="6329">
                  <c:v>-1.6989778843066701</c:v>
                </c:pt>
                <c:pt idx="6330">
                  <c:v>-0.63231683111588199</c:v>
                </c:pt>
                <c:pt idx="6331">
                  <c:v>5.0484490155520803</c:v>
                </c:pt>
                <c:pt idx="6332">
                  <c:v>2.6265096810319299</c:v>
                </c:pt>
                <c:pt idx="6333">
                  <c:v>2.2878055785511799</c:v>
                </c:pt>
                <c:pt idx="6334">
                  <c:v>-3.2631480164539099</c:v>
                </c:pt>
                <c:pt idx="6335">
                  <c:v>-1.93354344904986</c:v>
                </c:pt>
                <c:pt idx="6336">
                  <c:v>-0.946557229728759</c:v>
                </c:pt>
                <c:pt idx="6337">
                  <c:v>4.4331010765032302</c:v>
                </c:pt>
                <c:pt idx="6338">
                  <c:v>3.3107701988726701</c:v>
                </c:pt>
                <c:pt idx="6339">
                  <c:v>4.3512339533238196</c:v>
                </c:pt>
                <c:pt idx="6340">
                  <c:v>1.2717127502530201</c:v>
                </c:pt>
                <c:pt idx="6341">
                  <c:v>-1.3026162955229199</c:v>
                </c:pt>
                <c:pt idx="6342">
                  <c:v>-1.8841097951055099</c:v>
                </c:pt>
                <c:pt idx="6343">
                  <c:v>-4.7074720699311801</c:v>
                </c:pt>
                <c:pt idx="6344">
                  <c:v>1.8200836038345301</c:v>
                </c:pt>
                <c:pt idx="6345">
                  <c:v>-1.6673306197800299</c:v>
                </c:pt>
                <c:pt idx="6346">
                  <c:v>-0.98618600442434701</c:v>
                </c:pt>
                <c:pt idx="6347">
                  <c:v>-1.1024764413079</c:v>
                </c:pt>
                <c:pt idx="6348">
                  <c:v>0.677616689900713</c:v>
                </c:pt>
                <c:pt idx="6349">
                  <c:v>-1.7993227454729199</c:v>
                </c:pt>
                <c:pt idx="6350">
                  <c:v>-2.7688393584655602</c:v>
                </c:pt>
                <c:pt idx="6351">
                  <c:v>-1.41918196895483</c:v>
                </c:pt>
                <c:pt idx="6352">
                  <c:v>-0.157218646897237</c:v>
                </c:pt>
                <c:pt idx="6353">
                  <c:v>4.5567796734171004</c:v>
                </c:pt>
                <c:pt idx="6354">
                  <c:v>-3.6065334065855299</c:v>
                </c:pt>
                <c:pt idx="6355">
                  <c:v>0.54693074249373197</c:v>
                </c:pt>
                <c:pt idx="6356">
                  <c:v>-2.2845153407257199</c:v>
                </c:pt>
                <c:pt idx="6357">
                  <c:v>2.3246619320991</c:v>
                </c:pt>
                <c:pt idx="6358">
                  <c:v>-2.8084928063824699</c:v>
                </c:pt>
                <c:pt idx="6359">
                  <c:v>1.4157975703288801</c:v>
                </c:pt>
                <c:pt idx="6360">
                  <c:v>-4.0140741924317798</c:v>
                </c:pt>
                <c:pt idx="6361">
                  <c:v>5.2842825874918704</c:v>
                </c:pt>
                <c:pt idx="6362">
                  <c:v>1.10720668113541</c:v>
                </c:pt>
                <c:pt idx="6363">
                  <c:v>-6.7559734028839996E-2</c:v>
                </c:pt>
                <c:pt idx="6364">
                  <c:v>-2.2192360931033699</c:v>
                </c:pt>
                <c:pt idx="6365">
                  <c:v>-2.4863800100566702</c:v>
                </c:pt>
                <c:pt idx="6366">
                  <c:v>-3.1167577545906502</c:v>
                </c:pt>
                <c:pt idx="6367">
                  <c:v>1.13427806663095</c:v>
                </c:pt>
                <c:pt idx="6368">
                  <c:v>-2.21755345571014</c:v>
                </c:pt>
                <c:pt idx="6369">
                  <c:v>-3.0977858718487199</c:v>
                </c:pt>
                <c:pt idx="6370">
                  <c:v>-0.42209607108451203</c:v>
                </c:pt>
                <c:pt idx="6371">
                  <c:v>4.1420010075881297</c:v>
                </c:pt>
                <c:pt idx="6372">
                  <c:v>5.3591299138482098</c:v>
                </c:pt>
                <c:pt idx="6373">
                  <c:v>-3.4979675341003</c:v>
                </c:pt>
                <c:pt idx="6374">
                  <c:v>2.70130710820153E-2</c:v>
                </c:pt>
                <c:pt idx="6375">
                  <c:v>4.8162023221110797</c:v>
                </c:pt>
                <c:pt idx="6376">
                  <c:v>-0.83501272153989003</c:v>
                </c:pt>
                <c:pt idx="6377">
                  <c:v>2.8070373924205301</c:v>
                </c:pt>
                <c:pt idx="6378">
                  <c:v>-1.19010556528816</c:v>
                </c:pt>
                <c:pt idx="6379">
                  <c:v>4.4071230513633504</c:v>
                </c:pt>
                <c:pt idx="6380">
                  <c:v>4.5069462291682001</c:v>
                </c:pt>
                <c:pt idx="6381">
                  <c:v>2.46402139767391</c:v>
                </c:pt>
                <c:pt idx="6382">
                  <c:v>6.0120428829561297</c:v>
                </c:pt>
                <c:pt idx="6383">
                  <c:v>0.92797698203894396</c:v>
                </c:pt>
                <c:pt idx="6384">
                  <c:v>-0.95821322900378103</c:v>
                </c:pt>
                <c:pt idx="6385">
                  <c:v>4.0086772049233996</c:v>
                </c:pt>
                <c:pt idx="6386">
                  <c:v>-0.734886485056786</c:v>
                </c:pt>
                <c:pt idx="6387">
                  <c:v>-1.2075698644881401</c:v>
                </c:pt>
                <c:pt idx="6388">
                  <c:v>3.62558246980546</c:v>
                </c:pt>
                <c:pt idx="6389">
                  <c:v>-0.61210816409759605</c:v>
                </c:pt>
                <c:pt idx="6390">
                  <c:v>1.9713233014834499</c:v>
                </c:pt>
                <c:pt idx="6391">
                  <c:v>4.6694965300849498</c:v>
                </c:pt>
                <c:pt idx="6392">
                  <c:v>2.3500048421585502</c:v>
                </c:pt>
                <c:pt idx="6393">
                  <c:v>-4.2632777233243102</c:v>
                </c:pt>
                <c:pt idx="6394">
                  <c:v>0.57608792183423496</c:v>
                </c:pt>
                <c:pt idx="6395">
                  <c:v>-0.52730275882199795</c:v>
                </c:pt>
                <c:pt idx="6396">
                  <c:v>-1.4690392380658099</c:v>
                </c:pt>
                <c:pt idx="6397">
                  <c:v>2.9365328788336198</c:v>
                </c:pt>
                <c:pt idx="6398">
                  <c:v>1.10301049224849</c:v>
                </c:pt>
                <c:pt idx="6399">
                  <c:v>-3.6864841830397399</c:v>
                </c:pt>
                <c:pt idx="6400">
                  <c:v>0.27510310888721101</c:v>
                </c:pt>
                <c:pt idx="6401">
                  <c:v>-2.1748598140244599</c:v>
                </c:pt>
                <c:pt idx="6402">
                  <c:v>-1.1844041564502299</c:v>
                </c:pt>
                <c:pt idx="6403">
                  <c:v>4.1014978853199198</c:v>
                </c:pt>
                <c:pt idx="6404">
                  <c:v>0.21559412577128401</c:v>
                </c:pt>
                <c:pt idx="6405">
                  <c:v>-3.0805167245413001</c:v>
                </c:pt>
                <c:pt idx="6406">
                  <c:v>4.4428688370303098</c:v>
                </c:pt>
                <c:pt idx="6407">
                  <c:v>-2.6797269601484799</c:v>
                </c:pt>
                <c:pt idx="6408">
                  <c:v>-0.11926880711281899</c:v>
                </c:pt>
                <c:pt idx="6409">
                  <c:v>2.1145313988997101</c:v>
                </c:pt>
                <c:pt idx="6410">
                  <c:v>3.6852421716236901</c:v>
                </c:pt>
                <c:pt idx="6411">
                  <c:v>-1.4161009924133701</c:v>
                </c:pt>
                <c:pt idx="6412">
                  <c:v>-0.39271488240109398</c:v>
                </c:pt>
                <c:pt idx="6413">
                  <c:v>0.68846697160688697</c:v>
                </c:pt>
                <c:pt idx="6414">
                  <c:v>-0.235445671543205</c:v>
                </c:pt>
                <c:pt idx="6415">
                  <c:v>4.0761950630682602</c:v>
                </c:pt>
                <c:pt idx="6416">
                  <c:v>-4.0341218858771599</c:v>
                </c:pt>
                <c:pt idx="6417">
                  <c:v>1.37346118096021</c:v>
                </c:pt>
                <c:pt idx="6418">
                  <c:v>3.0519814441239101</c:v>
                </c:pt>
                <c:pt idx="6419">
                  <c:v>-2.7635150100304098</c:v>
                </c:pt>
                <c:pt idx="6420">
                  <c:v>-4.9072133401436897</c:v>
                </c:pt>
                <c:pt idx="6421">
                  <c:v>-3.09574648861796</c:v>
                </c:pt>
                <c:pt idx="6422">
                  <c:v>-1.7014468136395901E-3</c:v>
                </c:pt>
                <c:pt idx="6423">
                  <c:v>-1.9604886704461399</c:v>
                </c:pt>
                <c:pt idx="6424">
                  <c:v>3.9392331161135798</c:v>
                </c:pt>
                <c:pt idx="6425">
                  <c:v>2.4743225704641798</c:v>
                </c:pt>
                <c:pt idx="6426">
                  <c:v>0.64438608493969896</c:v>
                </c:pt>
                <c:pt idx="6427">
                  <c:v>-1.2705890432788201</c:v>
                </c:pt>
                <c:pt idx="6428">
                  <c:v>-1.1830248448581799</c:v>
                </c:pt>
                <c:pt idx="6429">
                  <c:v>4.5015575538472499</c:v>
                </c:pt>
                <c:pt idx="6430">
                  <c:v>0.75132779810426598</c:v>
                </c:pt>
                <c:pt idx="6431">
                  <c:v>-0.48548334008973798</c:v>
                </c:pt>
                <c:pt idx="6432">
                  <c:v>-1.14330388082365</c:v>
                </c:pt>
                <c:pt idx="6433">
                  <c:v>-2.5260746542922399</c:v>
                </c:pt>
                <c:pt idx="6434">
                  <c:v>-0.63978058544319505</c:v>
                </c:pt>
                <c:pt idx="6435">
                  <c:v>4.6585054738501404</c:v>
                </c:pt>
                <c:pt idx="6436">
                  <c:v>4.6667381902758098</c:v>
                </c:pt>
                <c:pt idx="6437">
                  <c:v>1.7058706241280801E-2</c:v>
                </c:pt>
                <c:pt idx="6438">
                  <c:v>-2.2777129574247401</c:v>
                </c:pt>
                <c:pt idx="6439">
                  <c:v>4.0585233602557498</c:v>
                </c:pt>
                <c:pt idx="6440">
                  <c:v>-2.4553911754241899</c:v>
                </c:pt>
                <c:pt idx="6441">
                  <c:v>1.29337365862302</c:v>
                </c:pt>
                <c:pt idx="6442">
                  <c:v>-0.76636412493088102</c:v>
                </c:pt>
                <c:pt idx="6443">
                  <c:v>-3.4763564526957502</c:v>
                </c:pt>
                <c:pt idx="6444">
                  <c:v>-3.0122714021063599</c:v>
                </c:pt>
                <c:pt idx="6445">
                  <c:v>2.15642297895775</c:v>
                </c:pt>
                <c:pt idx="6446">
                  <c:v>3.96873189983901</c:v>
                </c:pt>
                <c:pt idx="6447">
                  <c:v>2.2199267039456299</c:v>
                </c:pt>
                <c:pt idx="6448">
                  <c:v>0.41029117406561999</c:v>
                </c:pt>
                <c:pt idx="6449">
                  <c:v>-3.3012055492393602</c:v>
                </c:pt>
                <c:pt idx="6450">
                  <c:v>-1.6973640265552501</c:v>
                </c:pt>
                <c:pt idx="6451">
                  <c:v>4.1003517498440401</c:v>
                </c:pt>
                <c:pt idx="6452">
                  <c:v>-2.8401642844936701</c:v>
                </c:pt>
                <c:pt idx="6453">
                  <c:v>-2.0949776894248902</c:v>
                </c:pt>
                <c:pt idx="6454">
                  <c:v>0.72222748771433498</c:v>
                </c:pt>
                <c:pt idx="6455">
                  <c:v>-3.4077611089873301</c:v>
                </c:pt>
                <c:pt idx="6456">
                  <c:v>1.1443544197908699</c:v>
                </c:pt>
                <c:pt idx="6457">
                  <c:v>1.4858784557065301</c:v>
                </c:pt>
                <c:pt idx="6458">
                  <c:v>-1.3599706894515899</c:v>
                </c:pt>
                <c:pt idx="6459">
                  <c:v>4.3526775249157801</c:v>
                </c:pt>
                <c:pt idx="6460">
                  <c:v>-4.3646830337065197</c:v>
                </c:pt>
                <c:pt idx="6461">
                  <c:v>-1.58243162837655</c:v>
                </c:pt>
                <c:pt idx="6462">
                  <c:v>2.09802635002983</c:v>
                </c:pt>
                <c:pt idx="6463">
                  <c:v>-3.4002157737808898</c:v>
                </c:pt>
                <c:pt idx="6464">
                  <c:v>-4.0394190174000402</c:v>
                </c:pt>
                <c:pt idx="6465">
                  <c:v>-2.8379284746133302</c:v>
                </c:pt>
                <c:pt idx="6466">
                  <c:v>-1.0924721360956799</c:v>
                </c:pt>
                <c:pt idx="6467">
                  <c:v>3.9176007158231898</c:v>
                </c:pt>
                <c:pt idx="6468">
                  <c:v>2.3179353359922401</c:v>
                </c:pt>
                <c:pt idx="6469">
                  <c:v>-2.9504103744792798</c:v>
                </c:pt>
                <c:pt idx="6470">
                  <c:v>-1.90247231480252</c:v>
                </c:pt>
                <c:pt idx="6471">
                  <c:v>-4.5988470961171899</c:v>
                </c:pt>
                <c:pt idx="6472">
                  <c:v>1.2530917439543601</c:v>
                </c:pt>
                <c:pt idx="6473">
                  <c:v>-0.49753725549887001</c:v>
                </c:pt>
                <c:pt idx="6474">
                  <c:v>-1.98050372306276</c:v>
                </c:pt>
                <c:pt idx="6475">
                  <c:v>0.96424874474658695</c:v>
                </c:pt>
                <c:pt idx="6476">
                  <c:v>-2.5435897898463802</c:v>
                </c:pt>
                <c:pt idx="6477">
                  <c:v>4.1805996836927202</c:v>
                </c:pt>
                <c:pt idx="6478">
                  <c:v>2.7541976790978402</c:v>
                </c:pt>
                <c:pt idx="6479">
                  <c:v>0.64987350291569002</c:v>
                </c:pt>
                <c:pt idx="6480">
                  <c:v>-2.5194398224805199</c:v>
                </c:pt>
                <c:pt idx="6481">
                  <c:v>-4.2200048387883404</c:v>
                </c:pt>
                <c:pt idx="6482">
                  <c:v>-3.1495556518115699</c:v>
                </c:pt>
                <c:pt idx="6483">
                  <c:v>3.3562714549325499</c:v>
                </c:pt>
                <c:pt idx="6484">
                  <c:v>-8.2292102719723606E-2</c:v>
                </c:pt>
                <c:pt idx="6485">
                  <c:v>-1.17997463487077</c:v>
                </c:pt>
                <c:pt idx="6486">
                  <c:v>-2.0476472635901501</c:v>
                </c:pt>
                <c:pt idx="6487">
                  <c:v>-0.194123159742909</c:v>
                </c:pt>
                <c:pt idx="6488">
                  <c:v>-1.4866935955751099</c:v>
                </c:pt>
                <c:pt idx="6489">
                  <c:v>-1.9235513667247901</c:v>
                </c:pt>
                <c:pt idx="6490">
                  <c:v>8.8191729864997195E-2</c:v>
                </c:pt>
                <c:pt idx="6491">
                  <c:v>1.59664576966502</c:v>
                </c:pt>
                <c:pt idx="6492">
                  <c:v>-1.5247879132105799</c:v>
                </c:pt>
                <c:pt idx="6493">
                  <c:v>-1.4839105584345</c:v>
                </c:pt>
                <c:pt idx="6494">
                  <c:v>-2.1448911271954998</c:v>
                </c:pt>
                <c:pt idx="6495">
                  <c:v>1.9267560368051999</c:v>
                </c:pt>
                <c:pt idx="6496">
                  <c:v>1.3397614751907301</c:v>
                </c:pt>
                <c:pt idx="6497">
                  <c:v>-2.8046942212517498</c:v>
                </c:pt>
                <c:pt idx="6498">
                  <c:v>-0.72352190344838796</c:v>
                </c:pt>
                <c:pt idx="6499">
                  <c:v>4.3955172042761603</c:v>
                </c:pt>
                <c:pt idx="6500">
                  <c:v>0.205512395680327</c:v>
                </c:pt>
                <c:pt idx="6501">
                  <c:v>4.6586005122979097</c:v>
                </c:pt>
                <c:pt idx="6502">
                  <c:v>-0.29383344943284601</c:v>
                </c:pt>
                <c:pt idx="6503">
                  <c:v>-2.3422134238329702</c:v>
                </c:pt>
                <c:pt idx="6504">
                  <c:v>5.0786248139441303</c:v>
                </c:pt>
                <c:pt idx="6505">
                  <c:v>3.9109991594485498</c:v>
                </c:pt>
                <c:pt idx="6506">
                  <c:v>-1.7055950074702799</c:v>
                </c:pt>
                <c:pt idx="6507">
                  <c:v>-3.0708419729951202</c:v>
                </c:pt>
                <c:pt idx="6508">
                  <c:v>2.85141618355035</c:v>
                </c:pt>
                <c:pt idx="6509">
                  <c:v>-2.6194519997814401</c:v>
                </c:pt>
                <c:pt idx="6510">
                  <c:v>-3.60186406472077</c:v>
                </c:pt>
                <c:pt idx="6511">
                  <c:v>-3.1881421018695102</c:v>
                </c:pt>
                <c:pt idx="6512">
                  <c:v>3.4894967349934198</c:v>
                </c:pt>
                <c:pt idx="6513">
                  <c:v>1.62344353060623</c:v>
                </c:pt>
                <c:pt idx="6514">
                  <c:v>-1.5773314825995</c:v>
                </c:pt>
                <c:pt idx="6515">
                  <c:v>3.1145164672297301</c:v>
                </c:pt>
                <c:pt idx="6516">
                  <c:v>3.66713824105241</c:v>
                </c:pt>
                <c:pt idx="6517">
                  <c:v>0.38353921135192298</c:v>
                </c:pt>
                <c:pt idx="6518">
                  <c:v>1.6919368335140399</c:v>
                </c:pt>
                <c:pt idx="6519">
                  <c:v>4.0859554983200601</c:v>
                </c:pt>
                <c:pt idx="6520">
                  <c:v>4.0300669275951702</c:v>
                </c:pt>
                <c:pt idx="6521">
                  <c:v>-2.3920575374526001</c:v>
                </c:pt>
                <c:pt idx="6522">
                  <c:v>4.0224355608082103</c:v>
                </c:pt>
                <c:pt idx="6523">
                  <c:v>-4.3340865972722904</c:v>
                </c:pt>
                <c:pt idx="6524">
                  <c:v>-1.2442250519166</c:v>
                </c:pt>
                <c:pt idx="6525">
                  <c:v>-1.31168603497462</c:v>
                </c:pt>
                <c:pt idx="6526">
                  <c:v>-0.79879802449421899</c:v>
                </c:pt>
                <c:pt idx="6527">
                  <c:v>-1.4629623405702901</c:v>
                </c:pt>
                <c:pt idx="6528">
                  <c:v>3.52414578010618</c:v>
                </c:pt>
                <c:pt idx="6529">
                  <c:v>-0.98713712513549301</c:v>
                </c:pt>
                <c:pt idx="6530">
                  <c:v>4.0355851687851496</c:v>
                </c:pt>
                <c:pt idx="6531">
                  <c:v>-2.0421317242719601</c:v>
                </c:pt>
                <c:pt idx="6532">
                  <c:v>-0.48071348314325102</c:v>
                </c:pt>
                <c:pt idx="6533">
                  <c:v>-0.49041876651191701</c:v>
                </c:pt>
                <c:pt idx="6534">
                  <c:v>4.5207825245008602</c:v>
                </c:pt>
                <c:pt idx="6535">
                  <c:v>-0.15744453836516101</c:v>
                </c:pt>
                <c:pt idx="6536">
                  <c:v>0.18584742324496101</c:v>
                </c:pt>
                <c:pt idx="6537">
                  <c:v>4.2890854184667999</c:v>
                </c:pt>
                <c:pt idx="6538">
                  <c:v>3.7882167741435899</c:v>
                </c:pt>
                <c:pt idx="6539">
                  <c:v>0.103618959866409</c:v>
                </c:pt>
                <c:pt idx="6540">
                  <c:v>1.0861849237612</c:v>
                </c:pt>
                <c:pt idx="6541">
                  <c:v>-3.6584029693194702</c:v>
                </c:pt>
                <c:pt idx="6542">
                  <c:v>1.8970984902869601</c:v>
                </c:pt>
                <c:pt idx="6543">
                  <c:v>-1.6168639005727701</c:v>
                </c:pt>
                <c:pt idx="6544">
                  <c:v>1.90859260800158</c:v>
                </c:pt>
                <c:pt idx="6545">
                  <c:v>-3.6543237660598198</c:v>
                </c:pt>
                <c:pt idx="6546">
                  <c:v>-1.13113963720922</c:v>
                </c:pt>
                <c:pt idx="6547">
                  <c:v>-2.6012597867267102</c:v>
                </c:pt>
                <c:pt idx="6548">
                  <c:v>-1.24541833173532</c:v>
                </c:pt>
                <c:pt idx="6549">
                  <c:v>5.0702108313014298</c:v>
                </c:pt>
                <c:pt idx="6550">
                  <c:v>1.7590029727008001</c:v>
                </c:pt>
                <c:pt idx="6551">
                  <c:v>0.87492309885059305</c:v>
                </c:pt>
                <c:pt idx="6552">
                  <c:v>1.3566631531737301</c:v>
                </c:pt>
                <c:pt idx="6553">
                  <c:v>3.0127138439166701</c:v>
                </c:pt>
                <c:pt idx="6554">
                  <c:v>-0.34445060768971397</c:v>
                </c:pt>
                <c:pt idx="6555">
                  <c:v>-3.5197883155878502</c:v>
                </c:pt>
                <c:pt idx="6556">
                  <c:v>0.61148683803891801</c:v>
                </c:pt>
                <c:pt idx="6557">
                  <c:v>-1.4944156020648001</c:v>
                </c:pt>
                <c:pt idx="6558">
                  <c:v>1.6715495233403299</c:v>
                </c:pt>
                <c:pt idx="6559">
                  <c:v>1.92956185931411</c:v>
                </c:pt>
                <c:pt idx="6560">
                  <c:v>-1.4673846664519401</c:v>
                </c:pt>
                <c:pt idx="6561">
                  <c:v>-1.28035346315522</c:v>
                </c:pt>
                <c:pt idx="6562">
                  <c:v>-2.3737309442415202</c:v>
                </c:pt>
                <c:pt idx="6563">
                  <c:v>1.8861428816725301</c:v>
                </c:pt>
                <c:pt idx="6564">
                  <c:v>-3.7454145992714598</c:v>
                </c:pt>
                <c:pt idx="6565">
                  <c:v>5.5521747683460099</c:v>
                </c:pt>
                <c:pt idx="6566">
                  <c:v>2.3402463955961998</c:v>
                </c:pt>
                <c:pt idx="6567">
                  <c:v>-3.4720572871929698</c:v>
                </c:pt>
                <c:pt idx="6568">
                  <c:v>3.4591375282487702</c:v>
                </c:pt>
                <c:pt idx="6569">
                  <c:v>-2.4370670745790202</c:v>
                </c:pt>
                <c:pt idx="6570">
                  <c:v>0.25457477429743602</c:v>
                </c:pt>
                <c:pt idx="6571">
                  <c:v>0.63923797733485399</c:v>
                </c:pt>
                <c:pt idx="6572">
                  <c:v>-4.2046890025033798</c:v>
                </c:pt>
                <c:pt idx="6573">
                  <c:v>5.06370709394937</c:v>
                </c:pt>
                <c:pt idx="6574">
                  <c:v>1.7079985151497701</c:v>
                </c:pt>
                <c:pt idx="6575">
                  <c:v>4.6001239947701098</c:v>
                </c:pt>
                <c:pt idx="6576">
                  <c:v>3.4647624299616102</c:v>
                </c:pt>
                <c:pt idx="6577">
                  <c:v>-4.5485888559786698</c:v>
                </c:pt>
                <c:pt idx="6578">
                  <c:v>1.2918315991467799</c:v>
                </c:pt>
                <c:pt idx="6579">
                  <c:v>0.66247603422977197</c:v>
                </c:pt>
                <c:pt idx="6580">
                  <c:v>0.83808639314148903</c:v>
                </c:pt>
                <c:pt idx="6581">
                  <c:v>-0.69172588484858399</c:v>
                </c:pt>
                <c:pt idx="6582">
                  <c:v>-3.5195101245545</c:v>
                </c:pt>
                <c:pt idx="6583">
                  <c:v>0.109803733150109</c:v>
                </c:pt>
                <c:pt idx="6584">
                  <c:v>-3.2765117277939302</c:v>
                </c:pt>
                <c:pt idx="6585">
                  <c:v>-1.32929662166297</c:v>
                </c:pt>
                <c:pt idx="6586">
                  <c:v>1.8347805737084899</c:v>
                </c:pt>
                <c:pt idx="6587">
                  <c:v>1.3291124656940301</c:v>
                </c:pt>
                <c:pt idx="6588">
                  <c:v>0.50001700121915904</c:v>
                </c:pt>
                <c:pt idx="6589">
                  <c:v>1.7802267588960401</c:v>
                </c:pt>
                <c:pt idx="6590">
                  <c:v>-2.6477245857110701</c:v>
                </c:pt>
                <c:pt idx="6591">
                  <c:v>-2.85952182107724</c:v>
                </c:pt>
                <c:pt idx="6592">
                  <c:v>3.8300991815265202</c:v>
                </c:pt>
                <c:pt idx="6593">
                  <c:v>-1.33799580916849</c:v>
                </c:pt>
                <c:pt idx="6594">
                  <c:v>-3.4564944278869199</c:v>
                </c:pt>
                <c:pt idx="6595">
                  <c:v>2.7434184014454801</c:v>
                </c:pt>
                <c:pt idx="6596">
                  <c:v>-0.110010605878454</c:v>
                </c:pt>
                <c:pt idx="6597">
                  <c:v>-1.8048141675830001</c:v>
                </c:pt>
                <c:pt idx="6598">
                  <c:v>5.1999679496133</c:v>
                </c:pt>
                <c:pt idx="6599">
                  <c:v>-0.56675102291365798</c:v>
                </c:pt>
                <c:pt idx="6600">
                  <c:v>5.0009473142132901</c:v>
                </c:pt>
                <c:pt idx="6601">
                  <c:v>-2.4290184355581599</c:v>
                </c:pt>
                <c:pt idx="6602">
                  <c:v>-1.0956128356356001</c:v>
                </c:pt>
                <c:pt idx="6603">
                  <c:v>-0.50974555633201801</c:v>
                </c:pt>
                <c:pt idx="6604">
                  <c:v>-1.5742923489843501</c:v>
                </c:pt>
                <c:pt idx="6605">
                  <c:v>-1.1831064735208801</c:v>
                </c:pt>
                <c:pt idx="6606">
                  <c:v>-4.2216455749083499</c:v>
                </c:pt>
                <c:pt idx="6607">
                  <c:v>-0.24456076936240501</c:v>
                </c:pt>
                <c:pt idx="6608">
                  <c:v>3.1822509482741301</c:v>
                </c:pt>
                <c:pt idx="6609">
                  <c:v>0.190530260503292</c:v>
                </c:pt>
                <c:pt idx="6610">
                  <c:v>-2.1206733806671401</c:v>
                </c:pt>
                <c:pt idx="6611">
                  <c:v>-0.98108433204522005</c:v>
                </c:pt>
                <c:pt idx="6612">
                  <c:v>-0.97292872186838797</c:v>
                </c:pt>
                <c:pt idx="6613">
                  <c:v>-1.96123611594364</c:v>
                </c:pt>
                <c:pt idx="6614">
                  <c:v>4.3362883595067396</c:v>
                </c:pt>
                <c:pt idx="6615">
                  <c:v>1.6022677804274099</c:v>
                </c:pt>
                <c:pt idx="6616">
                  <c:v>1.2669140799065901</c:v>
                </c:pt>
                <c:pt idx="6617">
                  <c:v>-0.34616357156227701</c:v>
                </c:pt>
                <c:pt idx="6618">
                  <c:v>0.70534027755764706</c:v>
                </c:pt>
                <c:pt idx="6619">
                  <c:v>-2.2788086360353801</c:v>
                </c:pt>
                <c:pt idx="6620">
                  <c:v>0.32421323269609598</c:v>
                </c:pt>
                <c:pt idx="6621">
                  <c:v>2.5643436657562702</c:v>
                </c:pt>
                <c:pt idx="6622">
                  <c:v>-1.7949110011331499</c:v>
                </c:pt>
                <c:pt idx="6623">
                  <c:v>-2.9908442232942898</c:v>
                </c:pt>
                <c:pt idx="6624">
                  <c:v>-2.8445075190192202</c:v>
                </c:pt>
                <c:pt idx="6625">
                  <c:v>3.77664344461681</c:v>
                </c:pt>
                <c:pt idx="6626">
                  <c:v>3.8491405232479301</c:v>
                </c:pt>
                <c:pt idx="6627">
                  <c:v>2.1709478182746702</c:v>
                </c:pt>
                <c:pt idx="6628">
                  <c:v>-1.55610701179643</c:v>
                </c:pt>
                <c:pt idx="6629">
                  <c:v>2.3625284222311702</c:v>
                </c:pt>
                <c:pt idx="6630">
                  <c:v>-3.3320868601115299</c:v>
                </c:pt>
                <c:pt idx="6631">
                  <c:v>-2.82301699844998</c:v>
                </c:pt>
                <c:pt idx="6632">
                  <c:v>-1.56730418010781</c:v>
                </c:pt>
                <c:pt idx="6633">
                  <c:v>1.1752901010479</c:v>
                </c:pt>
                <c:pt idx="6634">
                  <c:v>-2.8238916887277501</c:v>
                </c:pt>
                <c:pt idx="6635">
                  <c:v>-0.30985578188396401</c:v>
                </c:pt>
                <c:pt idx="6636">
                  <c:v>3.59305015017345</c:v>
                </c:pt>
                <c:pt idx="6637">
                  <c:v>-3.16032408712163</c:v>
                </c:pt>
                <c:pt idx="6638">
                  <c:v>1.70484413894353</c:v>
                </c:pt>
                <c:pt idx="6639">
                  <c:v>3.50911433687659</c:v>
                </c:pt>
                <c:pt idx="6640">
                  <c:v>1.47656380179117</c:v>
                </c:pt>
                <c:pt idx="6641">
                  <c:v>0.35995547908537101</c:v>
                </c:pt>
                <c:pt idx="6642">
                  <c:v>2.9776934995468798</c:v>
                </c:pt>
                <c:pt idx="6643">
                  <c:v>3.28434950102102</c:v>
                </c:pt>
                <c:pt idx="6644">
                  <c:v>-3.9689369470337299</c:v>
                </c:pt>
                <c:pt idx="6645">
                  <c:v>3.5091031465428499</c:v>
                </c:pt>
                <c:pt idx="6646">
                  <c:v>1.0775455057344601</c:v>
                </c:pt>
                <c:pt idx="6647">
                  <c:v>-0.20020442325533899</c:v>
                </c:pt>
                <c:pt idx="6648">
                  <c:v>-3.16206275625232</c:v>
                </c:pt>
                <c:pt idx="6649">
                  <c:v>-2.06213869908597</c:v>
                </c:pt>
                <c:pt idx="6650">
                  <c:v>4.7512467249147496</c:v>
                </c:pt>
                <c:pt idx="6651">
                  <c:v>5.09189428735543</c:v>
                </c:pt>
                <c:pt idx="6652">
                  <c:v>-4.5027615635568399</c:v>
                </c:pt>
                <c:pt idx="6653">
                  <c:v>3.58368064880431</c:v>
                </c:pt>
                <c:pt idx="6654">
                  <c:v>4.44839682886857</c:v>
                </c:pt>
                <c:pt idx="6655">
                  <c:v>0.52773367572678598</c:v>
                </c:pt>
                <c:pt idx="6656">
                  <c:v>2.6175208385685198</c:v>
                </c:pt>
                <c:pt idx="6657">
                  <c:v>-1.8258268825661499</c:v>
                </c:pt>
                <c:pt idx="6658">
                  <c:v>-2.1325228535357099</c:v>
                </c:pt>
                <c:pt idx="6659">
                  <c:v>2.9930485605713102</c:v>
                </c:pt>
                <c:pt idx="6660">
                  <c:v>3.6574360055609398</c:v>
                </c:pt>
                <c:pt idx="6661">
                  <c:v>4.6530166644723803</c:v>
                </c:pt>
                <c:pt idx="6662">
                  <c:v>4.7675348106702504</c:v>
                </c:pt>
                <c:pt idx="6663">
                  <c:v>3.5436127200470402</c:v>
                </c:pt>
                <c:pt idx="6664">
                  <c:v>1.1514375326797901</c:v>
                </c:pt>
                <c:pt idx="6665">
                  <c:v>-2.9194673763928698</c:v>
                </c:pt>
                <c:pt idx="6666">
                  <c:v>5.0870631811731304</c:v>
                </c:pt>
                <c:pt idx="6667">
                  <c:v>-1.7613415435956501</c:v>
                </c:pt>
                <c:pt idx="6668">
                  <c:v>4.0674222969798404</c:v>
                </c:pt>
                <c:pt idx="6669">
                  <c:v>-1.4234642690749599</c:v>
                </c:pt>
                <c:pt idx="6670">
                  <c:v>-2.5970906511300602</c:v>
                </c:pt>
                <c:pt idx="6671">
                  <c:v>0.99477168176658104</c:v>
                </c:pt>
                <c:pt idx="6672">
                  <c:v>2.1763489106440099</c:v>
                </c:pt>
                <c:pt idx="6673">
                  <c:v>-3.58265353509303</c:v>
                </c:pt>
                <c:pt idx="6674">
                  <c:v>4.1092726749330097</c:v>
                </c:pt>
                <c:pt idx="6675">
                  <c:v>-3.31701185762596</c:v>
                </c:pt>
                <c:pt idx="6676">
                  <c:v>-1.0531166362855899</c:v>
                </c:pt>
                <c:pt idx="6677">
                  <c:v>-2.1780223026834502</c:v>
                </c:pt>
                <c:pt idx="6678">
                  <c:v>-3.65967675976276</c:v>
                </c:pt>
                <c:pt idx="6679">
                  <c:v>2.75734741426009</c:v>
                </c:pt>
                <c:pt idx="6680">
                  <c:v>-2.6890698860047899</c:v>
                </c:pt>
                <c:pt idx="6681">
                  <c:v>-1.64750896585516</c:v>
                </c:pt>
                <c:pt idx="6682">
                  <c:v>1.0695272370145701</c:v>
                </c:pt>
                <c:pt idx="6683">
                  <c:v>-0.42218872832898102</c:v>
                </c:pt>
                <c:pt idx="6684">
                  <c:v>1.1780645170075399</c:v>
                </c:pt>
                <c:pt idx="6685">
                  <c:v>4.1153598385232399</c:v>
                </c:pt>
                <c:pt idx="6686">
                  <c:v>-2.9801137786056802</c:v>
                </c:pt>
                <c:pt idx="6687">
                  <c:v>-2.0656649939652798</c:v>
                </c:pt>
                <c:pt idx="6688">
                  <c:v>0.97585103936479101</c:v>
                </c:pt>
                <c:pt idx="6689">
                  <c:v>2.8879320281204102</c:v>
                </c:pt>
                <c:pt idx="6690">
                  <c:v>3.8173516546808299</c:v>
                </c:pt>
                <c:pt idx="6691">
                  <c:v>1.52712318115016</c:v>
                </c:pt>
                <c:pt idx="6692">
                  <c:v>-3.1807196551505599</c:v>
                </c:pt>
                <c:pt idx="6693">
                  <c:v>-3.6179674779478002</c:v>
                </c:pt>
                <c:pt idx="6694">
                  <c:v>4.7078476230893704</c:v>
                </c:pt>
                <c:pt idx="6695">
                  <c:v>-3.1484651363399099</c:v>
                </c:pt>
                <c:pt idx="6696">
                  <c:v>5.0743409034565303</c:v>
                </c:pt>
                <c:pt idx="6697">
                  <c:v>-3.4997189513465301</c:v>
                </c:pt>
                <c:pt idx="6698">
                  <c:v>-1.1905463428721199</c:v>
                </c:pt>
                <c:pt idx="6699">
                  <c:v>0.83159597911470895</c:v>
                </c:pt>
                <c:pt idx="6700">
                  <c:v>1.2155661166071501</c:v>
                </c:pt>
                <c:pt idx="6701">
                  <c:v>-3.9272891610528</c:v>
                </c:pt>
                <c:pt idx="6702">
                  <c:v>4.1097820800643898</c:v>
                </c:pt>
                <c:pt idx="6703">
                  <c:v>3.8203645396116399</c:v>
                </c:pt>
                <c:pt idx="6704">
                  <c:v>-2.2023177824720199</c:v>
                </c:pt>
                <c:pt idx="6705">
                  <c:v>-3.1118271012047201</c:v>
                </c:pt>
                <c:pt idx="6706">
                  <c:v>-3.6372940350026002</c:v>
                </c:pt>
                <c:pt idx="6707">
                  <c:v>3.7948704755382199</c:v>
                </c:pt>
                <c:pt idx="6708">
                  <c:v>-2.0106036973869701</c:v>
                </c:pt>
                <c:pt idx="6709">
                  <c:v>-1.36593953866106</c:v>
                </c:pt>
                <c:pt idx="6710">
                  <c:v>-2.0384588616936798</c:v>
                </c:pt>
                <c:pt idx="6711">
                  <c:v>0.77726567088987997</c:v>
                </c:pt>
                <c:pt idx="6712">
                  <c:v>1.8323940659833</c:v>
                </c:pt>
                <c:pt idx="6713">
                  <c:v>-4.7927643505870599</c:v>
                </c:pt>
                <c:pt idx="6714">
                  <c:v>4.7601893744873696</c:v>
                </c:pt>
                <c:pt idx="6715">
                  <c:v>-3.5439921706753599</c:v>
                </c:pt>
                <c:pt idx="6716">
                  <c:v>3.7486621513415601</c:v>
                </c:pt>
                <c:pt idx="6717">
                  <c:v>0.68387174992882005</c:v>
                </c:pt>
                <c:pt idx="6718">
                  <c:v>-1.5372783639680401</c:v>
                </c:pt>
                <c:pt idx="6719">
                  <c:v>2.8807630409856801</c:v>
                </c:pt>
                <c:pt idx="6720">
                  <c:v>-1.7363140332542799</c:v>
                </c:pt>
                <c:pt idx="6721">
                  <c:v>-2.1451005595653898</c:v>
                </c:pt>
                <c:pt idx="6722">
                  <c:v>-1.6769574117697701</c:v>
                </c:pt>
                <c:pt idx="6723">
                  <c:v>-1.9299496079059</c:v>
                </c:pt>
                <c:pt idx="6724">
                  <c:v>-1.99557254352804</c:v>
                </c:pt>
                <c:pt idx="6725">
                  <c:v>-3.1467776786913699</c:v>
                </c:pt>
                <c:pt idx="6726">
                  <c:v>2.8386497041837302</c:v>
                </c:pt>
                <c:pt idx="6727">
                  <c:v>0.20903560004164301</c:v>
                </c:pt>
                <c:pt idx="6728">
                  <c:v>-1.6671285924942201</c:v>
                </c:pt>
                <c:pt idx="6729">
                  <c:v>2.04535660282236</c:v>
                </c:pt>
                <c:pt idx="6730">
                  <c:v>2.9855405831375901</c:v>
                </c:pt>
                <c:pt idx="6731">
                  <c:v>0.730035479478645</c:v>
                </c:pt>
                <c:pt idx="6732">
                  <c:v>-2.1976191736200499</c:v>
                </c:pt>
                <c:pt idx="6733">
                  <c:v>-1.9130420148077101</c:v>
                </c:pt>
                <c:pt idx="6734">
                  <c:v>-1.6621682159510001</c:v>
                </c:pt>
                <c:pt idx="6735">
                  <c:v>-3.70395736326924</c:v>
                </c:pt>
                <c:pt idx="6736">
                  <c:v>5.4642912348636496</c:v>
                </c:pt>
                <c:pt idx="6737">
                  <c:v>-3.1136773361877101</c:v>
                </c:pt>
                <c:pt idx="6738">
                  <c:v>1.7138139637929599</c:v>
                </c:pt>
                <c:pt idx="6739">
                  <c:v>-1.9134300848942001</c:v>
                </c:pt>
                <c:pt idx="6740">
                  <c:v>-0.52500347863902697</c:v>
                </c:pt>
                <c:pt idx="6741">
                  <c:v>3.5802419486373802</c:v>
                </c:pt>
                <c:pt idx="6742">
                  <c:v>0.160092911171761</c:v>
                </c:pt>
                <c:pt idx="6743">
                  <c:v>3.3780958353199302</c:v>
                </c:pt>
                <c:pt idx="6744">
                  <c:v>2.3602844915219499</c:v>
                </c:pt>
                <c:pt idx="6745">
                  <c:v>-1.80570498294649</c:v>
                </c:pt>
                <c:pt idx="6746">
                  <c:v>2.3432746142913401</c:v>
                </c:pt>
                <c:pt idx="6747">
                  <c:v>-1.78781580049023</c:v>
                </c:pt>
                <c:pt idx="6748">
                  <c:v>4.4815183266414502</c:v>
                </c:pt>
                <c:pt idx="6749">
                  <c:v>-3.1341673797341398</c:v>
                </c:pt>
                <c:pt idx="6750">
                  <c:v>-2.5165331403198499</c:v>
                </c:pt>
                <c:pt idx="6751">
                  <c:v>4.3280465689060099</c:v>
                </c:pt>
                <c:pt idx="6752">
                  <c:v>-0.13034583753106499</c:v>
                </c:pt>
                <c:pt idx="6753">
                  <c:v>2.8213535613271401</c:v>
                </c:pt>
                <c:pt idx="6754">
                  <c:v>-2.4513863781697598</c:v>
                </c:pt>
                <c:pt idx="6755">
                  <c:v>1.3660909772601799</c:v>
                </c:pt>
                <c:pt idx="6756">
                  <c:v>-2.5168203842893901</c:v>
                </c:pt>
                <c:pt idx="6757">
                  <c:v>-1.03832521957853</c:v>
                </c:pt>
                <c:pt idx="6758">
                  <c:v>-4.2801531035045599</c:v>
                </c:pt>
                <c:pt idx="6759">
                  <c:v>-3.3748498854123801</c:v>
                </c:pt>
                <c:pt idx="6760">
                  <c:v>-0.83211086606123197</c:v>
                </c:pt>
                <c:pt idx="6761">
                  <c:v>-3.9371430872677702</c:v>
                </c:pt>
                <c:pt idx="6762">
                  <c:v>-0.37611361816071998</c:v>
                </c:pt>
                <c:pt idx="6763">
                  <c:v>-0.33332184465383202</c:v>
                </c:pt>
                <c:pt idx="6764">
                  <c:v>-3.9127297243913102</c:v>
                </c:pt>
                <c:pt idx="6765">
                  <c:v>2.45589907878266</c:v>
                </c:pt>
                <c:pt idx="6766">
                  <c:v>5.5406833211477498</c:v>
                </c:pt>
                <c:pt idx="6767">
                  <c:v>-0.69490320995591603</c:v>
                </c:pt>
                <c:pt idx="6768">
                  <c:v>8.7653426456419894E-2</c:v>
                </c:pt>
                <c:pt idx="6769">
                  <c:v>-0.84865470626941897</c:v>
                </c:pt>
                <c:pt idx="6770">
                  <c:v>0.31303610997721598</c:v>
                </c:pt>
                <c:pt idx="6771">
                  <c:v>2.7643536044083401</c:v>
                </c:pt>
                <c:pt idx="6772">
                  <c:v>2.9573324103626701</c:v>
                </c:pt>
                <c:pt idx="6773">
                  <c:v>-1.17049808931206</c:v>
                </c:pt>
                <c:pt idx="6774">
                  <c:v>-0.36399949368479301</c:v>
                </c:pt>
                <c:pt idx="6775">
                  <c:v>4.8425827002766804</c:v>
                </c:pt>
                <c:pt idx="6776">
                  <c:v>1.43122982898037</c:v>
                </c:pt>
                <c:pt idx="6777">
                  <c:v>-1.1467967462513899</c:v>
                </c:pt>
                <c:pt idx="6778">
                  <c:v>2.9183292942857002</c:v>
                </c:pt>
                <c:pt idx="6779">
                  <c:v>4.0398732006772802</c:v>
                </c:pt>
                <c:pt idx="6780">
                  <c:v>-1.7975106547975901</c:v>
                </c:pt>
                <c:pt idx="6781">
                  <c:v>2.1586935326014798</c:v>
                </c:pt>
                <c:pt idx="6782">
                  <c:v>-0.499338605561852</c:v>
                </c:pt>
                <c:pt idx="6783">
                  <c:v>-0.84161952262704598</c:v>
                </c:pt>
                <c:pt idx="6784">
                  <c:v>1.0656644058359599</c:v>
                </c:pt>
                <c:pt idx="6785">
                  <c:v>3.2802926535171402</c:v>
                </c:pt>
                <c:pt idx="6786">
                  <c:v>-2.2242024932720601</c:v>
                </c:pt>
                <c:pt idx="6787">
                  <c:v>2.71556984983122</c:v>
                </c:pt>
                <c:pt idx="6788">
                  <c:v>4.4745094689481597</c:v>
                </c:pt>
                <c:pt idx="6789">
                  <c:v>-0.221231924951934</c:v>
                </c:pt>
                <c:pt idx="6790">
                  <c:v>4.1335641233603599</c:v>
                </c:pt>
                <c:pt idx="6791">
                  <c:v>0.95248780186160298</c:v>
                </c:pt>
                <c:pt idx="6792">
                  <c:v>-1.8694807267766</c:v>
                </c:pt>
                <c:pt idx="6793">
                  <c:v>1.04904992131329</c:v>
                </c:pt>
                <c:pt idx="6794">
                  <c:v>1.92392071879089</c:v>
                </c:pt>
                <c:pt idx="6795">
                  <c:v>4.70397952451723</c:v>
                </c:pt>
                <c:pt idx="6796">
                  <c:v>4.1388574753662501</c:v>
                </c:pt>
                <c:pt idx="6797">
                  <c:v>-0.41608618987433599</c:v>
                </c:pt>
                <c:pt idx="6798">
                  <c:v>4.4170322667477002</c:v>
                </c:pt>
                <c:pt idx="6799">
                  <c:v>-0.64422004068256</c:v>
                </c:pt>
                <c:pt idx="6800">
                  <c:v>-3.46284637125471</c:v>
                </c:pt>
                <c:pt idx="6801">
                  <c:v>-1.6881822458717199</c:v>
                </c:pt>
                <c:pt idx="6802">
                  <c:v>0.49037783870201501</c:v>
                </c:pt>
                <c:pt idx="6803">
                  <c:v>-2.2094264713665202</c:v>
                </c:pt>
                <c:pt idx="6804">
                  <c:v>-2.58375930172746</c:v>
                </c:pt>
                <c:pt idx="6805">
                  <c:v>-3.4191424696723201</c:v>
                </c:pt>
                <c:pt idx="6806">
                  <c:v>-0.29308451713393402</c:v>
                </c:pt>
                <c:pt idx="6807">
                  <c:v>-2.093832784061</c:v>
                </c:pt>
                <c:pt idx="6808">
                  <c:v>1.1212965982475001</c:v>
                </c:pt>
                <c:pt idx="6809">
                  <c:v>0.40205449719528102</c:v>
                </c:pt>
                <c:pt idx="6810">
                  <c:v>4.8207695191775404</c:v>
                </c:pt>
                <c:pt idx="6811">
                  <c:v>3.4667358214978701</c:v>
                </c:pt>
                <c:pt idx="6812">
                  <c:v>-0.28489425697759002</c:v>
                </c:pt>
                <c:pt idx="6813">
                  <c:v>1.3130646674736699</c:v>
                </c:pt>
                <c:pt idx="6814">
                  <c:v>3.0437262115236301</c:v>
                </c:pt>
                <c:pt idx="6815">
                  <c:v>-1.6614403834378999</c:v>
                </c:pt>
                <c:pt idx="6816">
                  <c:v>-2.20739762838461</c:v>
                </c:pt>
                <c:pt idx="6817">
                  <c:v>-1.2844577873463601</c:v>
                </c:pt>
                <c:pt idx="6818">
                  <c:v>0.19925591760881201</c:v>
                </c:pt>
                <c:pt idx="6819">
                  <c:v>-2.19811377061894</c:v>
                </c:pt>
                <c:pt idx="6820">
                  <c:v>-1.6101531000732401</c:v>
                </c:pt>
                <c:pt idx="6821">
                  <c:v>-3.54784582551371</c:v>
                </c:pt>
                <c:pt idx="6822">
                  <c:v>-1.71583612471693</c:v>
                </c:pt>
                <c:pt idx="6823">
                  <c:v>-0.49650740357831002</c:v>
                </c:pt>
                <c:pt idx="6824">
                  <c:v>-1.8453431479706801</c:v>
                </c:pt>
                <c:pt idx="6825">
                  <c:v>0.58546551190479001</c:v>
                </c:pt>
                <c:pt idx="6826">
                  <c:v>-2.77436073157735</c:v>
                </c:pt>
                <c:pt idx="6827">
                  <c:v>-2.0507055026557199</c:v>
                </c:pt>
                <c:pt idx="6828">
                  <c:v>-0.82362455796802703</c:v>
                </c:pt>
                <c:pt idx="6829">
                  <c:v>-2.6376968470520601</c:v>
                </c:pt>
                <c:pt idx="6830">
                  <c:v>-4.1671683341526498</c:v>
                </c:pt>
                <c:pt idx="6831">
                  <c:v>-2.9661410953265301</c:v>
                </c:pt>
                <c:pt idx="6832">
                  <c:v>4.0717452735413699</c:v>
                </c:pt>
                <c:pt idx="6833">
                  <c:v>0.91518976700242305</c:v>
                </c:pt>
                <c:pt idx="6834">
                  <c:v>-2.3393494977355398</c:v>
                </c:pt>
                <c:pt idx="6835">
                  <c:v>-3.5788309608137401</c:v>
                </c:pt>
                <c:pt idx="6836">
                  <c:v>0.98233767362798696</c:v>
                </c:pt>
                <c:pt idx="6837">
                  <c:v>1.3717846629867501</c:v>
                </c:pt>
                <c:pt idx="6838">
                  <c:v>3.55845118859878</c:v>
                </c:pt>
                <c:pt idx="6839">
                  <c:v>0.67438122709130899</c:v>
                </c:pt>
                <c:pt idx="6840">
                  <c:v>4.6599439641027596</c:v>
                </c:pt>
                <c:pt idx="6841">
                  <c:v>-4.3543349639885198</c:v>
                </c:pt>
                <c:pt idx="6842">
                  <c:v>5.2333375034146199</c:v>
                </c:pt>
                <c:pt idx="6843">
                  <c:v>-0.80180277289205304</c:v>
                </c:pt>
                <c:pt idx="6844">
                  <c:v>-1.70533389453512</c:v>
                </c:pt>
                <c:pt idx="6845">
                  <c:v>-0.79049534278354106</c:v>
                </c:pt>
                <c:pt idx="6846">
                  <c:v>-2.454056551491</c:v>
                </c:pt>
                <c:pt idx="6847">
                  <c:v>-0.74906358454986</c:v>
                </c:pt>
                <c:pt idx="6848">
                  <c:v>-3.1614075041852399</c:v>
                </c:pt>
                <c:pt idx="6849">
                  <c:v>0.88818632755837901</c:v>
                </c:pt>
                <c:pt idx="6850">
                  <c:v>3.8896640707619001</c:v>
                </c:pt>
                <c:pt idx="6851">
                  <c:v>1.72477147516919</c:v>
                </c:pt>
                <c:pt idx="6852">
                  <c:v>5.2894868215481798</c:v>
                </c:pt>
                <c:pt idx="6853">
                  <c:v>2.0773933948261898</c:v>
                </c:pt>
                <c:pt idx="6854">
                  <c:v>0.51328232759050396</c:v>
                </c:pt>
                <c:pt idx="6855">
                  <c:v>1.9587543006390999</c:v>
                </c:pt>
                <c:pt idx="6856">
                  <c:v>3.9300358491207201</c:v>
                </c:pt>
                <c:pt idx="6857">
                  <c:v>-1.6083312628530499</c:v>
                </c:pt>
                <c:pt idx="6858">
                  <c:v>0.41780922937426501</c:v>
                </c:pt>
                <c:pt idx="6859">
                  <c:v>-2.7271058349114501</c:v>
                </c:pt>
                <c:pt idx="6860">
                  <c:v>-1.2383280168014399</c:v>
                </c:pt>
                <c:pt idx="6861">
                  <c:v>-5.2470393120532002</c:v>
                </c:pt>
                <c:pt idx="6862">
                  <c:v>-1.4007410541298699</c:v>
                </c:pt>
                <c:pt idx="6863">
                  <c:v>-0.74083674318744497</c:v>
                </c:pt>
                <c:pt idx="6864">
                  <c:v>-3.3569919465040301</c:v>
                </c:pt>
                <c:pt idx="6865">
                  <c:v>0.16823141961781701</c:v>
                </c:pt>
                <c:pt idx="6866">
                  <c:v>8.1061871601011998E-2</c:v>
                </c:pt>
                <c:pt idx="6867">
                  <c:v>-1.6694534421627301</c:v>
                </c:pt>
                <c:pt idx="6868">
                  <c:v>-4.2040382605825997</c:v>
                </c:pt>
                <c:pt idx="6869">
                  <c:v>-3.3290094529133301</c:v>
                </c:pt>
                <c:pt idx="6870">
                  <c:v>-3.1021496268566802</c:v>
                </c:pt>
                <c:pt idx="6871">
                  <c:v>-1.4639280247806099</c:v>
                </c:pt>
                <c:pt idx="6872">
                  <c:v>0.16002354143591399</c:v>
                </c:pt>
                <c:pt idx="6873">
                  <c:v>1.3976655885582601</c:v>
                </c:pt>
                <c:pt idx="6874">
                  <c:v>1.2310772768212199</c:v>
                </c:pt>
                <c:pt idx="6875">
                  <c:v>1.6667254780774301</c:v>
                </c:pt>
                <c:pt idx="6876">
                  <c:v>-2.8307380437775298</c:v>
                </c:pt>
                <c:pt idx="6877">
                  <c:v>-1.5413784583141601</c:v>
                </c:pt>
                <c:pt idx="6878">
                  <c:v>5.4015770960895004</c:v>
                </c:pt>
                <c:pt idx="6879">
                  <c:v>-1.9783302921983299</c:v>
                </c:pt>
                <c:pt idx="6880">
                  <c:v>2.1905005869602299</c:v>
                </c:pt>
                <c:pt idx="6881">
                  <c:v>4.1066503599294899</c:v>
                </c:pt>
                <c:pt idx="6882">
                  <c:v>-1.07796755507759</c:v>
                </c:pt>
                <c:pt idx="6883">
                  <c:v>3.1325354389143301</c:v>
                </c:pt>
                <c:pt idx="6884">
                  <c:v>3.3901547591309802</c:v>
                </c:pt>
                <c:pt idx="6885">
                  <c:v>-2.2633134916486402</c:v>
                </c:pt>
                <c:pt idx="6886">
                  <c:v>-3.2659136395088</c:v>
                </c:pt>
                <c:pt idx="6887">
                  <c:v>3.4887318961681801</c:v>
                </c:pt>
                <c:pt idx="6888">
                  <c:v>-4.0017294338890004</c:v>
                </c:pt>
                <c:pt idx="6889">
                  <c:v>4.1844028848262598</c:v>
                </c:pt>
                <c:pt idx="6890">
                  <c:v>-1.1121523293095901</c:v>
                </c:pt>
                <c:pt idx="6891">
                  <c:v>-0.473198393310379</c:v>
                </c:pt>
                <c:pt idx="6892">
                  <c:v>0.16141815391626499</c:v>
                </c:pt>
                <c:pt idx="6893">
                  <c:v>-1.86585185030658</c:v>
                </c:pt>
                <c:pt idx="6894">
                  <c:v>0.67201815762221395</c:v>
                </c:pt>
                <c:pt idx="6895">
                  <c:v>-3.18056045453576</c:v>
                </c:pt>
                <c:pt idx="6896">
                  <c:v>-3.29837506103667</c:v>
                </c:pt>
                <c:pt idx="6897">
                  <c:v>3.2518832847441899</c:v>
                </c:pt>
                <c:pt idx="6898">
                  <c:v>0.54403560358928205</c:v>
                </c:pt>
                <c:pt idx="6899">
                  <c:v>5.2941561673187101</c:v>
                </c:pt>
                <c:pt idx="6900">
                  <c:v>-0.68304378980634295</c:v>
                </c:pt>
                <c:pt idx="6901">
                  <c:v>-2.7404769142381902</c:v>
                </c:pt>
                <c:pt idx="6902">
                  <c:v>5.1341409199336896</c:v>
                </c:pt>
                <c:pt idx="6903">
                  <c:v>3.5250131101353301</c:v>
                </c:pt>
                <c:pt idx="6904">
                  <c:v>3.5588227188471402</c:v>
                </c:pt>
                <c:pt idx="6905">
                  <c:v>5.0430091695684602</c:v>
                </c:pt>
                <c:pt idx="6906">
                  <c:v>0.92218242641037496</c:v>
                </c:pt>
                <c:pt idx="6907">
                  <c:v>-0.19429696283681</c:v>
                </c:pt>
                <c:pt idx="6908">
                  <c:v>-1.53351025568025</c:v>
                </c:pt>
                <c:pt idx="6909">
                  <c:v>-0.56712265809072904</c:v>
                </c:pt>
                <c:pt idx="6910">
                  <c:v>4.72409729376683</c:v>
                </c:pt>
                <c:pt idx="6911">
                  <c:v>-3.1417698698938099</c:v>
                </c:pt>
                <c:pt idx="6912">
                  <c:v>-8.4051964688299993E-2</c:v>
                </c:pt>
                <c:pt idx="6913">
                  <c:v>-2.0250857795935802</c:v>
                </c:pt>
                <c:pt idx="6914">
                  <c:v>0.110728695248425</c:v>
                </c:pt>
                <c:pt idx="6915">
                  <c:v>-4.6280143563865002</c:v>
                </c:pt>
                <c:pt idx="6916">
                  <c:v>0.59473844992787195</c:v>
                </c:pt>
                <c:pt idx="6917">
                  <c:v>-3.3308160656973902</c:v>
                </c:pt>
                <c:pt idx="6918">
                  <c:v>-1.9100531986349201</c:v>
                </c:pt>
                <c:pt idx="6919">
                  <c:v>-1.1022930741655801</c:v>
                </c:pt>
                <c:pt idx="6920">
                  <c:v>1.5910733133808099</c:v>
                </c:pt>
                <c:pt idx="6921">
                  <c:v>4.80072325828902</c:v>
                </c:pt>
                <c:pt idx="6922">
                  <c:v>-1.4663904028472401</c:v>
                </c:pt>
                <c:pt idx="6923">
                  <c:v>-0.105651926818062</c:v>
                </c:pt>
                <c:pt idx="6924">
                  <c:v>-2.1554064984817098</c:v>
                </c:pt>
                <c:pt idx="6925">
                  <c:v>-0.54673819402085699</c:v>
                </c:pt>
                <c:pt idx="6926">
                  <c:v>3.7728090220367001</c:v>
                </c:pt>
                <c:pt idx="6927">
                  <c:v>-4.1787502810047297</c:v>
                </c:pt>
                <c:pt idx="6928">
                  <c:v>-2.51919967540851</c:v>
                </c:pt>
                <c:pt idx="6929">
                  <c:v>3.9728481271353799</c:v>
                </c:pt>
                <c:pt idx="6930">
                  <c:v>-1.6704990381396201</c:v>
                </c:pt>
                <c:pt idx="6931">
                  <c:v>-4.43456502673933</c:v>
                </c:pt>
                <c:pt idx="6932">
                  <c:v>4.1379753489248401</c:v>
                </c:pt>
                <c:pt idx="6933">
                  <c:v>2.2519280360946099</c:v>
                </c:pt>
                <c:pt idx="6934">
                  <c:v>-2.0107974483651501</c:v>
                </c:pt>
                <c:pt idx="6935">
                  <c:v>-3.7100113803821899</c:v>
                </c:pt>
                <c:pt idx="6936">
                  <c:v>-4.7978627835804497</c:v>
                </c:pt>
                <c:pt idx="6937">
                  <c:v>-2.2086391029242298</c:v>
                </c:pt>
                <c:pt idx="6938">
                  <c:v>-2.70903552362849</c:v>
                </c:pt>
                <c:pt idx="6939">
                  <c:v>3.6397206202608601</c:v>
                </c:pt>
                <c:pt idx="6940">
                  <c:v>-3.8541443683168</c:v>
                </c:pt>
                <c:pt idx="6941">
                  <c:v>2.2815323748977598</c:v>
                </c:pt>
                <c:pt idx="6942">
                  <c:v>2.3933490649125102</c:v>
                </c:pt>
                <c:pt idx="6943">
                  <c:v>-2.5665603319353401</c:v>
                </c:pt>
                <c:pt idx="6944">
                  <c:v>3.52032261955932</c:v>
                </c:pt>
                <c:pt idx="6945">
                  <c:v>-2.1034848306450198</c:v>
                </c:pt>
                <c:pt idx="6946">
                  <c:v>1.2145633441849999</c:v>
                </c:pt>
                <c:pt idx="6947">
                  <c:v>-1.6510097427566499</c:v>
                </c:pt>
                <c:pt idx="6948">
                  <c:v>1.75857304743872</c:v>
                </c:pt>
                <c:pt idx="6949">
                  <c:v>-3.0789551467704301</c:v>
                </c:pt>
                <c:pt idx="6950">
                  <c:v>-0.13907690181493701</c:v>
                </c:pt>
                <c:pt idx="6951">
                  <c:v>2.13077294086695</c:v>
                </c:pt>
                <c:pt idx="6952">
                  <c:v>3.6521458755579199</c:v>
                </c:pt>
                <c:pt idx="6953">
                  <c:v>2.2989482136631101</c:v>
                </c:pt>
                <c:pt idx="6954">
                  <c:v>-1.1647229935809</c:v>
                </c:pt>
                <c:pt idx="6955">
                  <c:v>3.82951181740528</c:v>
                </c:pt>
                <c:pt idx="6956">
                  <c:v>5.3407865703849904</c:v>
                </c:pt>
                <c:pt idx="6957">
                  <c:v>-3.4947634072423099</c:v>
                </c:pt>
                <c:pt idx="6958">
                  <c:v>4.14081525379477</c:v>
                </c:pt>
                <c:pt idx="6959">
                  <c:v>3.3404704742584599</c:v>
                </c:pt>
                <c:pt idx="6960">
                  <c:v>-3.5447401308044002</c:v>
                </c:pt>
                <c:pt idx="6961">
                  <c:v>-4.4804016154254303</c:v>
                </c:pt>
                <c:pt idx="6962">
                  <c:v>0.88900456807597705</c:v>
                </c:pt>
                <c:pt idx="6963">
                  <c:v>-4.0661622039477203</c:v>
                </c:pt>
                <c:pt idx="6964">
                  <c:v>-3.2650192527980102</c:v>
                </c:pt>
                <c:pt idx="6965">
                  <c:v>-3.9504152121480498</c:v>
                </c:pt>
                <c:pt idx="6966">
                  <c:v>4.2213179648221004</c:v>
                </c:pt>
                <c:pt idx="6967">
                  <c:v>3.6831151627389001</c:v>
                </c:pt>
                <c:pt idx="6968">
                  <c:v>-5.1432900975293503</c:v>
                </c:pt>
                <c:pt idx="6969">
                  <c:v>3.4845776260881598</c:v>
                </c:pt>
                <c:pt idx="6970">
                  <c:v>-2.6055623651702602</c:v>
                </c:pt>
                <c:pt idx="6971">
                  <c:v>-1.1250560757933801</c:v>
                </c:pt>
                <c:pt idx="6972">
                  <c:v>-4.2078322585486001</c:v>
                </c:pt>
                <c:pt idx="6973">
                  <c:v>0.88503945539800999</c:v>
                </c:pt>
                <c:pt idx="6974">
                  <c:v>2.56653291939742</c:v>
                </c:pt>
                <c:pt idx="6975">
                  <c:v>-1.8729153140697601</c:v>
                </c:pt>
                <c:pt idx="6976">
                  <c:v>-2.9704682977335901</c:v>
                </c:pt>
                <c:pt idx="6977">
                  <c:v>1.99407214085773</c:v>
                </c:pt>
                <c:pt idx="6978">
                  <c:v>-3.09718848751222</c:v>
                </c:pt>
                <c:pt idx="6979">
                  <c:v>-0.249694166717574</c:v>
                </c:pt>
                <c:pt idx="6980">
                  <c:v>-0.40178582851679701</c:v>
                </c:pt>
                <c:pt idx="6981">
                  <c:v>2.1618671042043398</c:v>
                </c:pt>
                <c:pt idx="6982">
                  <c:v>-2.0160320031427901</c:v>
                </c:pt>
                <c:pt idx="6983">
                  <c:v>-1.45599759481044</c:v>
                </c:pt>
                <c:pt idx="6984">
                  <c:v>-2.1238903814087098</c:v>
                </c:pt>
                <c:pt idx="6985">
                  <c:v>-2.8890741817122501</c:v>
                </c:pt>
                <c:pt idx="6986">
                  <c:v>0.91564064736756701</c:v>
                </c:pt>
                <c:pt idx="6987">
                  <c:v>-1.06689576071443</c:v>
                </c:pt>
                <c:pt idx="6988">
                  <c:v>-0.85670685482932596</c:v>
                </c:pt>
                <c:pt idx="6989">
                  <c:v>2.1555135004913</c:v>
                </c:pt>
                <c:pt idx="6990">
                  <c:v>-3.8647143146001</c:v>
                </c:pt>
                <c:pt idx="6991">
                  <c:v>4.59631329474474</c:v>
                </c:pt>
                <c:pt idx="6992">
                  <c:v>0.48278003638108702</c:v>
                </c:pt>
                <c:pt idx="6993">
                  <c:v>-2.9470684122430502</c:v>
                </c:pt>
                <c:pt idx="6994">
                  <c:v>4.2845327441779499</c:v>
                </c:pt>
                <c:pt idx="6995">
                  <c:v>-2.20430873159364</c:v>
                </c:pt>
                <c:pt idx="6996">
                  <c:v>1.55183183093487</c:v>
                </c:pt>
                <c:pt idx="6997">
                  <c:v>-1.91824687778734</c:v>
                </c:pt>
                <c:pt idx="6998">
                  <c:v>-2.04918695087003</c:v>
                </c:pt>
                <c:pt idx="6999">
                  <c:v>-1.4469322432488401</c:v>
                </c:pt>
                <c:pt idx="7000">
                  <c:v>-0.70627676653325</c:v>
                </c:pt>
                <c:pt idx="7001">
                  <c:v>4.4308101597786198</c:v>
                </c:pt>
                <c:pt idx="7002">
                  <c:v>-1.60256286963564</c:v>
                </c:pt>
                <c:pt idx="7003">
                  <c:v>2.14581575032433</c:v>
                </c:pt>
                <c:pt idx="7004">
                  <c:v>2.3996384994238098</c:v>
                </c:pt>
                <c:pt idx="7005">
                  <c:v>2.76900279362739</c:v>
                </c:pt>
                <c:pt idx="7006">
                  <c:v>-2.2388653880934202</c:v>
                </c:pt>
                <c:pt idx="7007">
                  <c:v>1.32715272823212</c:v>
                </c:pt>
                <c:pt idx="7008">
                  <c:v>-1.59163035092732</c:v>
                </c:pt>
                <c:pt idx="7009">
                  <c:v>-3.35462128163614</c:v>
                </c:pt>
                <c:pt idx="7010">
                  <c:v>-3.8711898404527698</c:v>
                </c:pt>
                <c:pt idx="7011">
                  <c:v>1.12834254617345</c:v>
                </c:pt>
                <c:pt idx="7012">
                  <c:v>5.2897859907446501</c:v>
                </c:pt>
                <c:pt idx="7013">
                  <c:v>4.7302437807166902</c:v>
                </c:pt>
                <c:pt idx="7014">
                  <c:v>0.461722395270943</c:v>
                </c:pt>
                <c:pt idx="7015">
                  <c:v>0.40286528203600103</c:v>
                </c:pt>
                <c:pt idx="7016">
                  <c:v>-1.6950565709530501</c:v>
                </c:pt>
                <c:pt idx="7017">
                  <c:v>-2.9287554064765802</c:v>
                </c:pt>
                <c:pt idx="7018">
                  <c:v>0.53771037094233598</c:v>
                </c:pt>
                <c:pt idx="7019">
                  <c:v>-2.1631490494911798</c:v>
                </c:pt>
                <c:pt idx="7020">
                  <c:v>-1.69209390410613</c:v>
                </c:pt>
                <c:pt idx="7021">
                  <c:v>-2.1037414283823002</c:v>
                </c:pt>
                <c:pt idx="7022">
                  <c:v>3.1992209912037901</c:v>
                </c:pt>
                <c:pt idx="7023">
                  <c:v>1.43303536646296</c:v>
                </c:pt>
                <c:pt idx="7024">
                  <c:v>-3.9035733326099402</c:v>
                </c:pt>
                <c:pt idx="7025">
                  <c:v>0.53806717148684102</c:v>
                </c:pt>
                <c:pt idx="7026">
                  <c:v>0.90644325080408195</c:v>
                </c:pt>
                <c:pt idx="7027">
                  <c:v>-2.1100998815234</c:v>
                </c:pt>
                <c:pt idx="7028">
                  <c:v>-1.1665183383691</c:v>
                </c:pt>
                <c:pt idx="7029">
                  <c:v>-2.3476222535300399</c:v>
                </c:pt>
                <c:pt idx="7030">
                  <c:v>4.0129646961468399</c:v>
                </c:pt>
                <c:pt idx="7031">
                  <c:v>-4.2488100679189298</c:v>
                </c:pt>
                <c:pt idx="7032">
                  <c:v>2.59523248524882</c:v>
                </c:pt>
                <c:pt idx="7033">
                  <c:v>-3.3557338361983602</c:v>
                </c:pt>
                <c:pt idx="7034">
                  <c:v>3.34610853004108</c:v>
                </c:pt>
                <c:pt idx="7035">
                  <c:v>1.5494664042937201</c:v>
                </c:pt>
                <c:pt idx="7036">
                  <c:v>-0.34414372611030802</c:v>
                </c:pt>
                <c:pt idx="7037">
                  <c:v>1.8240322126389299</c:v>
                </c:pt>
                <c:pt idx="7038">
                  <c:v>-2.9306368142575101</c:v>
                </c:pt>
                <c:pt idx="7039">
                  <c:v>5.2635097466272498</c:v>
                </c:pt>
                <c:pt idx="7040">
                  <c:v>-4.6624296432896797E-2</c:v>
                </c:pt>
                <c:pt idx="7041">
                  <c:v>-0.94928477993935201</c:v>
                </c:pt>
                <c:pt idx="7042">
                  <c:v>3.3492846883043899</c:v>
                </c:pt>
                <c:pt idx="7043">
                  <c:v>-2.71844960816196</c:v>
                </c:pt>
                <c:pt idx="7044">
                  <c:v>-1.81973734044181</c:v>
                </c:pt>
                <c:pt idx="7045">
                  <c:v>-2.62718972090188</c:v>
                </c:pt>
                <c:pt idx="7046">
                  <c:v>0.757118739781801</c:v>
                </c:pt>
                <c:pt idx="7047">
                  <c:v>-1.09420426484653</c:v>
                </c:pt>
                <c:pt idx="7048">
                  <c:v>-2.6073129567008801</c:v>
                </c:pt>
                <c:pt idx="7049">
                  <c:v>5.0654382709241199</c:v>
                </c:pt>
                <c:pt idx="7050">
                  <c:v>-0.29354074805605002</c:v>
                </c:pt>
                <c:pt idx="7051">
                  <c:v>-2.8073099359202498</c:v>
                </c:pt>
                <c:pt idx="7052">
                  <c:v>-3.1587638847150701</c:v>
                </c:pt>
                <c:pt idx="7053">
                  <c:v>-0.28195388952205402</c:v>
                </c:pt>
                <c:pt idx="7054">
                  <c:v>-1.53218178796072</c:v>
                </c:pt>
                <c:pt idx="7055">
                  <c:v>-1.8022836506931399</c:v>
                </c:pt>
                <c:pt idx="7056">
                  <c:v>-2.6239157563927198</c:v>
                </c:pt>
                <c:pt idx="7057">
                  <c:v>-3.1061057958186402</c:v>
                </c:pt>
                <c:pt idx="7058">
                  <c:v>5.42141285802533</c:v>
                </c:pt>
                <c:pt idx="7059">
                  <c:v>-1.49852977688376</c:v>
                </c:pt>
                <c:pt idx="7060">
                  <c:v>1.9433484943523001</c:v>
                </c:pt>
                <c:pt idx="7061">
                  <c:v>4.5705129822250097</c:v>
                </c:pt>
                <c:pt idx="7062">
                  <c:v>3.56123303106477</c:v>
                </c:pt>
                <c:pt idx="7063">
                  <c:v>2.5920902455844499</c:v>
                </c:pt>
                <c:pt idx="7064">
                  <c:v>-2.1260255309085201</c:v>
                </c:pt>
                <c:pt idx="7065">
                  <c:v>-3.5413152402156798</c:v>
                </c:pt>
                <c:pt idx="7066">
                  <c:v>-3.8110497827367702</c:v>
                </c:pt>
                <c:pt idx="7067">
                  <c:v>2.6226808123038898</c:v>
                </c:pt>
                <c:pt idx="7068">
                  <c:v>1.17660306801297</c:v>
                </c:pt>
                <c:pt idx="7069">
                  <c:v>1.9865725431518699</c:v>
                </c:pt>
                <c:pt idx="7070">
                  <c:v>-1.1159935744295999</c:v>
                </c:pt>
                <c:pt idx="7071">
                  <c:v>-1.19559884272738</c:v>
                </c:pt>
                <c:pt idx="7072">
                  <c:v>-1.1084010283310799</c:v>
                </c:pt>
                <c:pt idx="7073">
                  <c:v>-0.51784199852931201</c:v>
                </c:pt>
                <c:pt idx="7074">
                  <c:v>-1.42709344566158</c:v>
                </c:pt>
                <c:pt idx="7075">
                  <c:v>-5.1847788530959296</c:v>
                </c:pt>
                <c:pt idx="7076">
                  <c:v>0.92391388466741498</c:v>
                </c:pt>
                <c:pt idx="7077">
                  <c:v>0.732803788507839</c:v>
                </c:pt>
                <c:pt idx="7078">
                  <c:v>0.37604177494682101</c:v>
                </c:pt>
                <c:pt idx="7079">
                  <c:v>-2.96009466836496</c:v>
                </c:pt>
                <c:pt idx="7080">
                  <c:v>-2.6296498327333602</c:v>
                </c:pt>
                <c:pt idx="7081">
                  <c:v>-3.22638552145788</c:v>
                </c:pt>
                <c:pt idx="7082">
                  <c:v>-4.4974389547896303</c:v>
                </c:pt>
                <c:pt idx="7083">
                  <c:v>3.9914909407453099</c:v>
                </c:pt>
                <c:pt idx="7084">
                  <c:v>0.70051618275265504</c:v>
                </c:pt>
                <c:pt idx="7085">
                  <c:v>-2.4863424221463699</c:v>
                </c:pt>
                <c:pt idx="7086">
                  <c:v>3.4954663680656402</c:v>
                </c:pt>
                <c:pt idx="7087">
                  <c:v>-3.1848848370793301</c:v>
                </c:pt>
                <c:pt idx="7088">
                  <c:v>4.14704226346878</c:v>
                </c:pt>
                <c:pt idx="7089">
                  <c:v>-0.67222324056221705</c:v>
                </c:pt>
                <c:pt idx="7090">
                  <c:v>3.2931669166794899</c:v>
                </c:pt>
                <c:pt idx="7091">
                  <c:v>-3.9651040114994101</c:v>
                </c:pt>
                <c:pt idx="7092">
                  <c:v>4.1198490483736698</c:v>
                </c:pt>
                <c:pt idx="7093">
                  <c:v>-1.9222611940726</c:v>
                </c:pt>
                <c:pt idx="7094">
                  <c:v>0.45728257598100902</c:v>
                </c:pt>
                <c:pt idx="7095">
                  <c:v>-1.38968912982668E-2</c:v>
                </c:pt>
                <c:pt idx="7096">
                  <c:v>-1.03650428607968</c:v>
                </c:pt>
                <c:pt idx="7097">
                  <c:v>3.2059602957214102</c:v>
                </c:pt>
                <c:pt idx="7098">
                  <c:v>-0.75093080541527102</c:v>
                </c:pt>
                <c:pt idx="7099">
                  <c:v>-3.0853151916695798</c:v>
                </c:pt>
                <c:pt idx="7100">
                  <c:v>3.9160639735996199</c:v>
                </c:pt>
                <c:pt idx="7101">
                  <c:v>1.07363319835563</c:v>
                </c:pt>
                <c:pt idx="7102">
                  <c:v>3.5363257715005401</c:v>
                </c:pt>
                <c:pt idx="7103">
                  <c:v>1.3878670206346599</c:v>
                </c:pt>
                <c:pt idx="7104">
                  <c:v>-3.7409471270535</c:v>
                </c:pt>
                <c:pt idx="7105">
                  <c:v>-2.7980904313090602</c:v>
                </c:pt>
                <c:pt idx="7106">
                  <c:v>4.5888726699697502</c:v>
                </c:pt>
                <c:pt idx="7107">
                  <c:v>-3.26657969882638</c:v>
                </c:pt>
                <c:pt idx="7108">
                  <c:v>-2.2872727703217199</c:v>
                </c:pt>
                <c:pt idx="7109">
                  <c:v>-0.66471765774366398</c:v>
                </c:pt>
                <c:pt idx="7110">
                  <c:v>1.8283741365388999</c:v>
                </c:pt>
                <c:pt idx="7111">
                  <c:v>4.5055649101707296</c:v>
                </c:pt>
                <c:pt idx="7112">
                  <c:v>2.8498596036382899</c:v>
                </c:pt>
                <c:pt idx="7113">
                  <c:v>-3.8851497042974499</c:v>
                </c:pt>
                <c:pt idx="7114">
                  <c:v>-1.2480134434688199</c:v>
                </c:pt>
                <c:pt idx="7115">
                  <c:v>-1.52042986149287</c:v>
                </c:pt>
                <c:pt idx="7116">
                  <c:v>1.0901074566259099</c:v>
                </c:pt>
                <c:pt idx="7117">
                  <c:v>2.0938426870273799</c:v>
                </c:pt>
                <c:pt idx="7118">
                  <c:v>-0.38422703026525901</c:v>
                </c:pt>
                <c:pt idx="7119">
                  <c:v>-1.4410814141728301</c:v>
                </c:pt>
                <c:pt idx="7120">
                  <c:v>-3.03551944483785</c:v>
                </c:pt>
                <c:pt idx="7121">
                  <c:v>2.1254927602835401</c:v>
                </c:pt>
                <c:pt idx="7122">
                  <c:v>-2.3781159583842699</c:v>
                </c:pt>
                <c:pt idx="7123">
                  <c:v>2.5980160165412598</c:v>
                </c:pt>
                <c:pt idx="7124">
                  <c:v>-4.4903528646778401</c:v>
                </c:pt>
                <c:pt idx="7125">
                  <c:v>-0.81911621829946102</c:v>
                </c:pt>
                <c:pt idx="7126">
                  <c:v>1.5182915997225199</c:v>
                </c:pt>
                <c:pt idx="7127">
                  <c:v>0.48458740852183602</c:v>
                </c:pt>
                <c:pt idx="7128">
                  <c:v>-2.4161626847338602</c:v>
                </c:pt>
                <c:pt idx="7129">
                  <c:v>-1.96145454785752</c:v>
                </c:pt>
                <c:pt idx="7130">
                  <c:v>1.7002548692067401</c:v>
                </c:pt>
                <c:pt idx="7131">
                  <c:v>-1.73646665827598</c:v>
                </c:pt>
                <c:pt idx="7132">
                  <c:v>-1.13332475685359</c:v>
                </c:pt>
                <c:pt idx="7133">
                  <c:v>5.4988625735130103</c:v>
                </c:pt>
                <c:pt idx="7134">
                  <c:v>-1.0968146752011401</c:v>
                </c:pt>
                <c:pt idx="7135">
                  <c:v>-2.3436102931287</c:v>
                </c:pt>
                <c:pt idx="7136">
                  <c:v>-1.1002582036583599</c:v>
                </c:pt>
                <c:pt idx="7137">
                  <c:v>-3.0773600599159998</c:v>
                </c:pt>
                <c:pt idx="7138">
                  <c:v>-1.97622310714456</c:v>
                </c:pt>
                <c:pt idx="7139">
                  <c:v>3.6605102167305401</c:v>
                </c:pt>
                <c:pt idx="7140">
                  <c:v>-1.66845465621254</c:v>
                </c:pt>
                <c:pt idx="7141">
                  <c:v>3.25686813125425</c:v>
                </c:pt>
                <c:pt idx="7142">
                  <c:v>-1.4470512545557901</c:v>
                </c:pt>
                <c:pt idx="7143">
                  <c:v>4.4575032436971203</c:v>
                </c:pt>
                <c:pt idx="7144">
                  <c:v>4.71752527498818</c:v>
                </c:pt>
                <c:pt idx="7145">
                  <c:v>-4.41152132821263</c:v>
                </c:pt>
                <c:pt idx="7146">
                  <c:v>4.56516325534926</c:v>
                </c:pt>
                <c:pt idx="7147">
                  <c:v>-3.94557873058619</c:v>
                </c:pt>
                <c:pt idx="7148">
                  <c:v>4.9430138212421504</c:v>
                </c:pt>
                <c:pt idx="7149">
                  <c:v>0.99083015904281102</c:v>
                </c:pt>
                <c:pt idx="7150">
                  <c:v>5.5697682229650898</c:v>
                </c:pt>
                <c:pt idx="7151">
                  <c:v>3.5161272535196999</c:v>
                </c:pt>
                <c:pt idx="7152">
                  <c:v>-1.8729832347397599</c:v>
                </c:pt>
                <c:pt idx="7153">
                  <c:v>6.0559510193324201E-2</c:v>
                </c:pt>
                <c:pt idx="7154">
                  <c:v>-1.6827885763600201</c:v>
                </c:pt>
                <c:pt idx="7155">
                  <c:v>-1.5013968645463001</c:v>
                </c:pt>
                <c:pt idx="7156">
                  <c:v>-1.25950765095429</c:v>
                </c:pt>
                <c:pt idx="7157">
                  <c:v>1.38982920497925</c:v>
                </c:pt>
                <c:pt idx="7158">
                  <c:v>-3.4679746603038399</c:v>
                </c:pt>
                <c:pt idx="7159">
                  <c:v>3.7339382865665298</c:v>
                </c:pt>
                <c:pt idx="7160">
                  <c:v>2.1849380051109502</c:v>
                </c:pt>
                <c:pt idx="7161">
                  <c:v>-1.2603207450653799</c:v>
                </c:pt>
                <c:pt idx="7162">
                  <c:v>-0.121684528065597</c:v>
                </c:pt>
                <c:pt idx="7163">
                  <c:v>0.20129894298890999</c:v>
                </c:pt>
                <c:pt idx="7164">
                  <c:v>2.0896823830660201</c:v>
                </c:pt>
                <c:pt idx="7165">
                  <c:v>-2.6565066502393</c:v>
                </c:pt>
                <c:pt idx="7166">
                  <c:v>4.8138418381619097</c:v>
                </c:pt>
                <c:pt idx="7167">
                  <c:v>-3.5443914503429901</c:v>
                </c:pt>
                <c:pt idx="7168">
                  <c:v>3.0555618378361098</c:v>
                </c:pt>
                <c:pt idx="7169">
                  <c:v>2.0283615632080298</c:v>
                </c:pt>
                <c:pt idx="7170">
                  <c:v>-5.04756081514834E-2</c:v>
                </c:pt>
                <c:pt idx="7171">
                  <c:v>0.15165143818363799</c:v>
                </c:pt>
                <c:pt idx="7172">
                  <c:v>3.0912119362710202</c:v>
                </c:pt>
                <c:pt idx="7173">
                  <c:v>5.1899287824087503</c:v>
                </c:pt>
                <c:pt idx="7174">
                  <c:v>3.5490225757531602</c:v>
                </c:pt>
                <c:pt idx="7175">
                  <c:v>-1.4087618861993401</c:v>
                </c:pt>
                <c:pt idx="7176">
                  <c:v>-0.57978316710271505</c:v>
                </c:pt>
                <c:pt idx="7177">
                  <c:v>-0.91539663318196995</c:v>
                </c:pt>
                <c:pt idx="7178">
                  <c:v>4.2003776767461902</c:v>
                </c:pt>
                <c:pt idx="7179">
                  <c:v>-3.49629808498783</c:v>
                </c:pt>
                <c:pt idx="7180">
                  <c:v>0.62144729655127695</c:v>
                </c:pt>
                <c:pt idx="7181">
                  <c:v>-1.43918403257484</c:v>
                </c:pt>
                <c:pt idx="7182">
                  <c:v>-2.01316694921249</c:v>
                </c:pt>
                <c:pt idx="7183">
                  <c:v>-2.2806219720345702</c:v>
                </c:pt>
                <c:pt idx="7184">
                  <c:v>2.4167617474759</c:v>
                </c:pt>
                <c:pt idx="7185">
                  <c:v>-1.4144544924258</c:v>
                </c:pt>
                <c:pt idx="7186">
                  <c:v>-3.1773506716269799</c:v>
                </c:pt>
                <c:pt idx="7187">
                  <c:v>-1.81448937175152</c:v>
                </c:pt>
                <c:pt idx="7188">
                  <c:v>-2.5977138002251299</c:v>
                </c:pt>
                <c:pt idx="7189">
                  <c:v>0.69362445278129703</c:v>
                </c:pt>
                <c:pt idx="7190">
                  <c:v>3.0641077190498298</c:v>
                </c:pt>
                <c:pt idx="7191">
                  <c:v>-3.5299928000540302</c:v>
                </c:pt>
                <c:pt idx="7192">
                  <c:v>0.37191522344276601</c:v>
                </c:pt>
                <c:pt idx="7193">
                  <c:v>-3.9168804576360299</c:v>
                </c:pt>
                <c:pt idx="7194">
                  <c:v>-1.87605278572973</c:v>
                </c:pt>
                <c:pt idx="7195">
                  <c:v>3.6163188295009401</c:v>
                </c:pt>
                <c:pt idx="7196">
                  <c:v>-2.5570745977298701</c:v>
                </c:pt>
                <c:pt idx="7197">
                  <c:v>1.76444640064787</c:v>
                </c:pt>
                <c:pt idx="7198">
                  <c:v>2.6668316285821501</c:v>
                </c:pt>
                <c:pt idx="7199">
                  <c:v>3.3734963140633201</c:v>
                </c:pt>
                <c:pt idx="7200">
                  <c:v>-0.23677028060827601</c:v>
                </c:pt>
                <c:pt idx="7201">
                  <c:v>3.10618187892796</c:v>
                </c:pt>
                <c:pt idx="7202">
                  <c:v>-4.4489984108951699</c:v>
                </c:pt>
                <c:pt idx="7203">
                  <c:v>1.2407718507697501</c:v>
                </c:pt>
                <c:pt idx="7204">
                  <c:v>1.3926528216687699</c:v>
                </c:pt>
                <c:pt idx="7205">
                  <c:v>-3.5620363574825902</c:v>
                </c:pt>
                <c:pt idx="7206">
                  <c:v>0.99314340674868995</c:v>
                </c:pt>
                <c:pt idx="7207">
                  <c:v>0.25687698184191299</c:v>
                </c:pt>
                <c:pt idx="7208">
                  <c:v>4.1563674443510497</c:v>
                </c:pt>
                <c:pt idx="7209">
                  <c:v>1.49858741178609</c:v>
                </c:pt>
                <c:pt idx="7210">
                  <c:v>-1.6326786023399</c:v>
                </c:pt>
                <c:pt idx="7211">
                  <c:v>4.4137378905266997</c:v>
                </c:pt>
                <c:pt idx="7212">
                  <c:v>-4.0074182103293303</c:v>
                </c:pt>
                <c:pt idx="7213">
                  <c:v>4.6294249432139498</c:v>
                </c:pt>
                <c:pt idx="7214">
                  <c:v>2.7716032348813502</c:v>
                </c:pt>
                <c:pt idx="7215">
                  <c:v>-0.70004687672266397</c:v>
                </c:pt>
                <c:pt idx="7216">
                  <c:v>-3.8903003564837499</c:v>
                </c:pt>
                <c:pt idx="7217">
                  <c:v>3.3149557352412402</c:v>
                </c:pt>
                <c:pt idx="7218">
                  <c:v>-1.44892250484538</c:v>
                </c:pt>
                <c:pt idx="7219">
                  <c:v>-1.8109754203030799</c:v>
                </c:pt>
                <c:pt idx="7220">
                  <c:v>3.3265089365884202</c:v>
                </c:pt>
                <c:pt idx="7221">
                  <c:v>0.56817025204675298</c:v>
                </c:pt>
                <c:pt idx="7222">
                  <c:v>3.6905127450707802</c:v>
                </c:pt>
                <c:pt idx="7223">
                  <c:v>-2.48169588621003</c:v>
                </c:pt>
                <c:pt idx="7224">
                  <c:v>-1.85814052187506</c:v>
                </c:pt>
                <c:pt idx="7225">
                  <c:v>3.6887927355108499E-2</c:v>
                </c:pt>
                <c:pt idx="7226">
                  <c:v>3.54274655981702</c:v>
                </c:pt>
                <c:pt idx="7227">
                  <c:v>-2.62408646711406</c:v>
                </c:pt>
                <c:pt idx="7228">
                  <c:v>4.8505930896199496</c:v>
                </c:pt>
                <c:pt idx="7229">
                  <c:v>-4.2257277824355999</c:v>
                </c:pt>
                <c:pt idx="7230">
                  <c:v>-1.07808530293746</c:v>
                </c:pt>
                <c:pt idx="7231">
                  <c:v>-4.0698907004317997</c:v>
                </c:pt>
                <c:pt idx="7232">
                  <c:v>-3.3486726228452901</c:v>
                </c:pt>
                <c:pt idx="7233">
                  <c:v>2.0403016082940799</c:v>
                </c:pt>
                <c:pt idx="7234">
                  <c:v>-2.93379499377171</c:v>
                </c:pt>
                <c:pt idx="7235">
                  <c:v>-1.33966074214943</c:v>
                </c:pt>
                <c:pt idx="7236">
                  <c:v>-1.0991002715647</c:v>
                </c:pt>
                <c:pt idx="7237">
                  <c:v>4.1474560229351196</c:v>
                </c:pt>
                <c:pt idx="7238">
                  <c:v>-3.9006001892937401</c:v>
                </c:pt>
                <c:pt idx="7239">
                  <c:v>0.38376630176939602</c:v>
                </c:pt>
                <c:pt idx="7240">
                  <c:v>-2.6471351115644399</c:v>
                </c:pt>
                <c:pt idx="7241">
                  <c:v>-2.9414414587569402</c:v>
                </c:pt>
                <c:pt idx="7242">
                  <c:v>3.7202454127870599E-2</c:v>
                </c:pt>
                <c:pt idx="7243">
                  <c:v>0.1218716205847</c:v>
                </c:pt>
                <c:pt idx="7244">
                  <c:v>-0.74157051345783498</c:v>
                </c:pt>
                <c:pt idx="7245">
                  <c:v>4.6743227996903398</c:v>
                </c:pt>
                <c:pt idx="7246">
                  <c:v>1.87054999241385</c:v>
                </c:pt>
                <c:pt idx="7247">
                  <c:v>1.4912832506243801</c:v>
                </c:pt>
                <c:pt idx="7248">
                  <c:v>4.6023088763516498</c:v>
                </c:pt>
                <c:pt idx="7249">
                  <c:v>3.8179987021373401</c:v>
                </c:pt>
                <c:pt idx="7250">
                  <c:v>0.37095307549163298</c:v>
                </c:pt>
                <c:pt idx="7251">
                  <c:v>3.5006119824853501</c:v>
                </c:pt>
                <c:pt idx="7252">
                  <c:v>-1.7123676649108901</c:v>
                </c:pt>
                <c:pt idx="7253">
                  <c:v>-4.2056871003023497</c:v>
                </c:pt>
                <c:pt idx="7254">
                  <c:v>1.70077638835172</c:v>
                </c:pt>
                <c:pt idx="7255">
                  <c:v>-2.6581815940039801</c:v>
                </c:pt>
                <c:pt idx="7256">
                  <c:v>4.5150978445877401</c:v>
                </c:pt>
                <c:pt idx="7257">
                  <c:v>-0.88233088995198605</c:v>
                </c:pt>
                <c:pt idx="7258">
                  <c:v>3.8920369327070201</c:v>
                </c:pt>
                <c:pt idx="7259">
                  <c:v>1.8465703635461199</c:v>
                </c:pt>
                <c:pt idx="7260">
                  <c:v>-3.61334772058721</c:v>
                </c:pt>
                <c:pt idx="7261">
                  <c:v>0.44640540061477102</c:v>
                </c:pt>
                <c:pt idx="7262">
                  <c:v>0.68134416832885702</c:v>
                </c:pt>
                <c:pt idx="7263">
                  <c:v>-2.0491927791362099</c:v>
                </c:pt>
                <c:pt idx="7264">
                  <c:v>-1.71030464074086</c:v>
                </c:pt>
                <c:pt idx="7265">
                  <c:v>0.476134448111732</c:v>
                </c:pt>
                <c:pt idx="7266">
                  <c:v>-3.5651056858144101</c:v>
                </c:pt>
                <c:pt idx="7267">
                  <c:v>0.18173497160626401</c:v>
                </c:pt>
                <c:pt idx="7268">
                  <c:v>1.9848541257751</c:v>
                </c:pt>
                <c:pt idx="7269">
                  <c:v>-1.2762766054247601</c:v>
                </c:pt>
                <c:pt idx="7270">
                  <c:v>-1.30953584899748</c:v>
                </c:pt>
                <c:pt idx="7271">
                  <c:v>4.9323780626587697</c:v>
                </c:pt>
                <c:pt idx="7272">
                  <c:v>1.0286050623138501</c:v>
                </c:pt>
                <c:pt idx="7273">
                  <c:v>4.1472764683079202</c:v>
                </c:pt>
                <c:pt idx="7274">
                  <c:v>3.4386919065044901</c:v>
                </c:pt>
                <c:pt idx="7275">
                  <c:v>0.72116066486848796</c:v>
                </c:pt>
                <c:pt idx="7276">
                  <c:v>-2.1904447212265801</c:v>
                </c:pt>
                <c:pt idx="7277">
                  <c:v>-3.4428297359896902</c:v>
                </c:pt>
                <c:pt idx="7278">
                  <c:v>3.4918432402629</c:v>
                </c:pt>
                <c:pt idx="7279">
                  <c:v>0.88927015198370496</c:v>
                </c:pt>
                <c:pt idx="7280">
                  <c:v>1.0645601203295001</c:v>
                </c:pt>
                <c:pt idx="7281">
                  <c:v>4.62168505442206</c:v>
                </c:pt>
                <c:pt idx="7282">
                  <c:v>-5.5790754032161799E-2</c:v>
                </c:pt>
                <c:pt idx="7283">
                  <c:v>1.8853286184250899</c:v>
                </c:pt>
                <c:pt idx="7284">
                  <c:v>-0.92458434172521098</c:v>
                </c:pt>
                <c:pt idx="7285">
                  <c:v>-4.8726277262954696</c:v>
                </c:pt>
                <c:pt idx="7286">
                  <c:v>1.0322917881893801</c:v>
                </c:pt>
                <c:pt idx="7287">
                  <c:v>-1.9557326830011601</c:v>
                </c:pt>
                <c:pt idx="7288">
                  <c:v>-1.66560568061041</c:v>
                </c:pt>
                <c:pt idx="7289">
                  <c:v>-1.7515487109850401</c:v>
                </c:pt>
                <c:pt idx="7290">
                  <c:v>-1.8435006590849501</c:v>
                </c:pt>
                <c:pt idx="7291">
                  <c:v>1.4765250490972801</c:v>
                </c:pt>
                <c:pt idx="7292">
                  <c:v>-1.7099127274255901</c:v>
                </c:pt>
                <c:pt idx="7293">
                  <c:v>-2.7432964976586902</c:v>
                </c:pt>
                <c:pt idx="7294">
                  <c:v>5.0200749993093901</c:v>
                </c:pt>
                <c:pt idx="7295">
                  <c:v>3.48697118241977</c:v>
                </c:pt>
                <c:pt idx="7296">
                  <c:v>4.3148568614043201</c:v>
                </c:pt>
                <c:pt idx="7297">
                  <c:v>-0.14601962861166501</c:v>
                </c:pt>
                <c:pt idx="7298">
                  <c:v>3.1644651074607602</c:v>
                </c:pt>
                <c:pt idx="7299">
                  <c:v>2.0176618289061699</c:v>
                </c:pt>
                <c:pt idx="7300">
                  <c:v>-2.6896820275253299</c:v>
                </c:pt>
                <c:pt idx="7301">
                  <c:v>4.7083697828617304</c:v>
                </c:pt>
                <c:pt idx="7302">
                  <c:v>0.57356193021671797</c:v>
                </c:pt>
                <c:pt idx="7303">
                  <c:v>-1.4996650598008301</c:v>
                </c:pt>
                <c:pt idx="7304">
                  <c:v>-2.35609594061832</c:v>
                </c:pt>
                <c:pt idx="7305">
                  <c:v>0.83731530693137401</c:v>
                </c:pt>
                <c:pt idx="7306">
                  <c:v>0.44509154791149302</c:v>
                </c:pt>
                <c:pt idx="7307">
                  <c:v>4.7545663043540696</c:v>
                </c:pt>
                <c:pt idx="7308">
                  <c:v>-2.3798995127407698</c:v>
                </c:pt>
                <c:pt idx="7309">
                  <c:v>-1.5234921695753301</c:v>
                </c:pt>
                <c:pt idx="7310">
                  <c:v>-2.4359262338583898</c:v>
                </c:pt>
                <c:pt idx="7311">
                  <c:v>-1.92188178323847</c:v>
                </c:pt>
                <c:pt idx="7312">
                  <c:v>0.18322545896703399</c:v>
                </c:pt>
                <c:pt idx="7313">
                  <c:v>-3.3626769579688101</c:v>
                </c:pt>
                <c:pt idx="7314">
                  <c:v>2.8975006830421899</c:v>
                </c:pt>
                <c:pt idx="7315">
                  <c:v>3.9150462886023201</c:v>
                </c:pt>
                <c:pt idx="7316">
                  <c:v>-1.24310110036035</c:v>
                </c:pt>
                <c:pt idx="7317">
                  <c:v>-0.80813763174706699</c:v>
                </c:pt>
                <c:pt idx="7318">
                  <c:v>-0.172286854002451</c:v>
                </c:pt>
                <c:pt idx="7319">
                  <c:v>-2.4378793125390801</c:v>
                </c:pt>
                <c:pt idx="7320">
                  <c:v>3.5664278811100298</c:v>
                </c:pt>
                <c:pt idx="7321">
                  <c:v>1.1863715630933001</c:v>
                </c:pt>
                <c:pt idx="7322">
                  <c:v>-1.1772537154732401</c:v>
                </c:pt>
                <c:pt idx="7323">
                  <c:v>-1.8626324314428999</c:v>
                </c:pt>
                <c:pt idx="7324">
                  <c:v>0.54070192379471504</c:v>
                </c:pt>
                <c:pt idx="7325">
                  <c:v>5.5040382963727597</c:v>
                </c:pt>
                <c:pt idx="7326">
                  <c:v>-0.99762210569487397</c:v>
                </c:pt>
                <c:pt idx="7327">
                  <c:v>0.25446652238638601</c:v>
                </c:pt>
                <c:pt idx="7328">
                  <c:v>-3.2503503922860499</c:v>
                </c:pt>
                <c:pt idx="7329">
                  <c:v>-3.8603374676388502</c:v>
                </c:pt>
                <c:pt idx="7330">
                  <c:v>-0.93278737618391006</c:v>
                </c:pt>
                <c:pt idx="7331">
                  <c:v>2.2903200444160201</c:v>
                </c:pt>
                <c:pt idx="7332">
                  <c:v>2.0317918325241902</c:v>
                </c:pt>
                <c:pt idx="7333">
                  <c:v>-1.5620187537666199</c:v>
                </c:pt>
                <c:pt idx="7334">
                  <c:v>-4.4442303186132204</c:v>
                </c:pt>
                <c:pt idx="7335">
                  <c:v>-1.2308884496510399</c:v>
                </c:pt>
                <c:pt idx="7336">
                  <c:v>1.6993606081330801</c:v>
                </c:pt>
                <c:pt idx="7337">
                  <c:v>-0.54188613083472703</c:v>
                </c:pt>
                <c:pt idx="7338">
                  <c:v>4.6166697856690702</c:v>
                </c:pt>
                <c:pt idx="7339">
                  <c:v>-0.53969697719472598</c:v>
                </c:pt>
                <c:pt idx="7340">
                  <c:v>-1.47853047096754</c:v>
                </c:pt>
                <c:pt idx="7341">
                  <c:v>-1.56770636306541</c:v>
                </c:pt>
                <c:pt idx="7342">
                  <c:v>-2.1988506728557402</c:v>
                </c:pt>
                <c:pt idx="7343">
                  <c:v>-1.1088746476998499</c:v>
                </c:pt>
                <c:pt idx="7344">
                  <c:v>4.84752690353797</c:v>
                </c:pt>
                <c:pt idx="7345">
                  <c:v>2.1604987261212698</c:v>
                </c:pt>
                <c:pt idx="7346">
                  <c:v>1.00013886710725</c:v>
                </c:pt>
                <c:pt idx="7347">
                  <c:v>-1.47079367136142</c:v>
                </c:pt>
                <c:pt idx="7348">
                  <c:v>-4.0784442445662297</c:v>
                </c:pt>
                <c:pt idx="7349">
                  <c:v>-2.82833877169158</c:v>
                </c:pt>
                <c:pt idx="7350">
                  <c:v>-2.4886343863537399</c:v>
                </c:pt>
                <c:pt idx="7351">
                  <c:v>-2.0959962240530001</c:v>
                </c:pt>
                <c:pt idx="7352">
                  <c:v>-1.8345455136170401</c:v>
                </c:pt>
                <c:pt idx="7353">
                  <c:v>3.1554830464553998</c:v>
                </c:pt>
                <c:pt idx="7354">
                  <c:v>0.15226340331251501</c:v>
                </c:pt>
                <c:pt idx="7355">
                  <c:v>-0.43975225670201501</c:v>
                </c:pt>
                <c:pt idx="7356">
                  <c:v>-0.50211805169753199</c:v>
                </c:pt>
                <c:pt idx="7357">
                  <c:v>-1.9793094125184401</c:v>
                </c:pt>
                <c:pt idx="7358">
                  <c:v>-1.2481796470512101</c:v>
                </c:pt>
                <c:pt idx="7359">
                  <c:v>3.81567693182489</c:v>
                </c:pt>
                <c:pt idx="7360">
                  <c:v>0.38206946178447798</c:v>
                </c:pt>
                <c:pt idx="7361">
                  <c:v>-4.3947907021267696</c:v>
                </c:pt>
                <c:pt idx="7362">
                  <c:v>-1.16997565471473</c:v>
                </c:pt>
                <c:pt idx="7363">
                  <c:v>-0.86419189419861897</c:v>
                </c:pt>
                <c:pt idx="7364">
                  <c:v>3.1483445868573998</c:v>
                </c:pt>
                <c:pt idx="7365">
                  <c:v>4.1040654994684296</c:v>
                </c:pt>
                <c:pt idx="7366">
                  <c:v>-2.7403570173175602</c:v>
                </c:pt>
                <c:pt idx="7367">
                  <c:v>2.2405767179538301</c:v>
                </c:pt>
                <c:pt idx="7368">
                  <c:v>2.0750643813705199</c:v>
                </c:pt>
                <c:pt idx="7369">
                  <c:v>-2.5401829594082899</c:v>
                </c:pt>
                <c:pt idx="7370">
                  <c:v>3.39483083915413</c:v>
                </c:pt>
                <c:pt idx="7371">
                  <c:v>-1.47324530125102</c:v>
                </c:pt>
                <c:pt idx="7372">
                  <c:v>0.67773900340481197</c:v>
                </c:pt>
                <c:pt idx="7373">
                  <c:v>0.32128122713624302</c:v>
                </c:pt>
                <c:pt idx="7374">
                  <c:v>-0.49342144941009503</c:v>
                </c:pt>
                <c:pt idx="7375">
                  <c:v>-0.127875196683993</c:v>
                </c:pt>
                <c:pt idx="7376">
                  <c:v>-4.70177464945096</c:v>
                </c:pt>
                <c:pt idx="7377">
                  <c:v>-3.9156698681062001</c:v>
                </c:pt>
                <c:pt idx="7378">
                  <c:v>0.91242619868543395</c:v>
                </c:pt>
                <c:pt idx="7379">
                  <c:v>-1.3751508416723499</c:v>
                </c:pt>
                <c:pt idx="7380">
                  <c:v>5.3547727564255299</c:v>
                </c:pt>
                <c:pt idx="7381">
                  <c:v>-2.06124877586887</c:v>
                </c:pt>
                <c:pt idx="7382">
                  <c:v>1.39143568938722</c:v>
                </c:pt>
                <c:pt idx="7383">
                  <c:v>-3.8978662816631</c:v>
                </c:pt>
                <c:pt idx="7384">
                  <c:v>3.75444417166345</c:v>
                </c:pt>
                <c:pt idx="7385">
                  <c:v>-2.9604990544779799</c:v>
                </c:pt>
                <c:pt idx="7386">
                  <c:v>-2.4089442613687</c:v>
                </c:pt>
                <c:pt idx="7387">
                  <c:v>-0.55017521287543303</c:v>
                </c:pt>
                <c:pt idx="7388">
                  <c:v>1.5590907399665299</c:v>
                </c:pt>
                <c:pt idx="7389">
                  <c:v>-0.27060639426481897</c:v>
                </c:pt>
                <c:pt idx="7390">
                  <c:v>-9.85008659074839E-2</c:v>
                </c:pt>
                <c:pt idx="7391">
                  <c:v>-6.1715755724791004</c:v>
                </c:pt>
                <c:pt idx="7392">
                  <c:v>-1.3947144106048901</c:v>
                </c:pt>
                <c:pt idx="7393">
                  <c:v>4.9635279502750898</c:v>
                </c:pt>
                <c:pt idx="7394">
                  <c:v>4.0977349785218298</c:v>
                </c:pt>
                <c:pt idx="7395">
                  <c:v>0.46225461945591201</c:v>
                </c:pt>
                <c:pt idx="7396">
                  <c:v>-1.14108293579233</c:v>
                </c:pt>
                <c:pt idx="7397">
                  <c:v>-3.4649360591688598</c:v>
                </c:pt>
                <c:pt idx="7398">
                  <c:v>-4.68559955329739</c:v>
                </c:pt>
                <c:pt idx="7399">
                  <c:v>-1.4464669371880801</c:v>
                </c:pt>
                <c:pt idx="7400">
                  <c:v>3.3425662442610302</c:v>
                </c:pt>
                <c:pt idx="7401">
                  <c:v>-2.0863959405621202</c:v>
                </c:pt>
                <c:pt idx="7402">
                  <c:v>1.0807131691679199</c:v>
                </c:pt>
                <c:pt idx="7403">
                  <c:v>-1.3963836721985301</c:v>
                </c:pt>
                <c:pt idx="7404">
                  <c:v>3.8926666927205602</c:v>
                </c:pt>
                <c:pt idx="7405">
                  <c:v>4.6346499629461304</c:v>
                </c:pt>
                <c:pt idx="7406">
                  <c:v>4.9876291435019997</c:v>
                </c:pt>
                <c:pt idx="7407">
                  <c:v>-2.5639361425465301</c:v>
                </c:pt>
                <c:pt idx="7408">
                  <c:v>-1.3387963000021801</c:v>
                </c:pt>
                <c:pt idx="7409">
                  <c:v>0.97521176387061803</c:v>
                </c:pt>
                <c:pt idx="7410">
                  <c:v>4.9859025311476399</c:v>
                </c:pt>
                <c:pt idx="7411">
                  <c:v>-1.5931005641953</c:v>
                </c:pt>
                <c:pt idx="7412">
                  <c:v>-1.338317951451</c:v>
                </c:pt>
                <c:pt idx="7413">
                  <c:v>0.84228779746910198</c:v>
                </c:pt>
                <c:pt idx="7414">
                  <c:v>2.0706522391112099</c:v>
                </c:pt>
                <c:pt idx="7415">
                  <c:v>5.0989184062732402</c:v>
                </c:pt>
                <c:pt idx="7416">
                  <c:v>-1.5589513246525399</c:v>
                </c:pt>
                <c:pt idx="7417">
                  <c:v>-2.38119937030948</c:v>
                </c:pt>
                <c:pt idx="7418">
                  <c:v>2.6311349115158</c:v>
                </c:pt>
                <c:pt idx="7419">
                  <c:v>-2.5652694008047101</c:v>
                </c:pt>
                <c:pt idx="7420">
                  <c:v>4.1311399225893597</c:v>
                </c:pt>
                <c:pt idx="7421">
                  <c:v>-1.75119442088262</c:v>
                </c:pt>
                <c:pt idx="7422">
                  <c:v>3.8169273114775399</c:v>
                </c:pt>
                <c:pt idx="7423">
                  <c:v>-1.90630275066707</c:v>
                </c:pt>
                <c:pt idx="7424">
                  <c:v>-1.2591404562377</c:v>
                </c:pt>
                <c:pt idx="7425">
                  <c:v>-0.24983825811068699</c:v>
                </c:pt>
                <c:pt idx="7426">
                  <c:v>-2.1269452454389399</c:v>
                </c:pt>
                <c:pt idx="7427">
                  <c:v>0.14048751570340701</c:v>
                </c:pt>
                <c:pt idx="7428">
                  <c:v>-0.46665580084231101</c:v>
                </c:pt>
                <c:pt idx="7429">
                  <c:v>-3.3560008476844302E-2</c:v>
                </c:pt>
                <c:pt idx="7430">
                  <c:v>-2.2626363871057902</c:v>
                </c:pt>
                <c:pt idx="7431">
                  <c:v>4.07881016133841</c:v>
                </c:pt>
                <c:pt idx="7432">
                  <c:v>3.2175882851275501</c:v>
                </c:pt>
                <c:pt idx="7433">
                  <c:v>-1.5933953927465601</c:v>
                </c:pt>
                <c:pt idx="7434">
                  <c:v>-1.3238740909212701</c:v>
                </c:pt>
                <c:pt idx="7435">
                  <c:v>-3.0610127726579002</c:v>
                </c:pt>
                <c:pt idx="7436">
                  <c:v>4.07301254261405</c:v>
                </c:pt>
                <c:pt idx="7437">
                  <c:v>4.0811403136652897</c:v>
                </c:pt>
                <c:pt idx="7438">
                  <c:v>-0.12797619205708599</c:v>
                </c:pt>
                <c:pt idx="7439">
                  <c:v>-1.13779688879319</c:v>
                </c:pt>
                <c:pt idx="7440">
                  <c:v>-1.6760781429672</c:v>
                </c:pt>
                <c:pt idx="7441">
                  <c:v>3.7275414742500401</c:v>
                </c:pt>
                <c:pt idx="7442">
                  <c:v>3.7966546272186501</c:v>
                </c:pt>
                <c:pt idx="7443">
                  <c:v>-1.5012653045473501</c:v>
                </c:pt>
                <c:pt idx="7444">
                  <c:v>-0.54201135944819501</c:v>
                </c:pt>
                <c:pt idx="7445">
                  <c:v>0.71527005169194102</c:v>
                </c:pt>
                <c:pt idx="7446">
                  <c:v>-4.0478140678405703</c:v>
                </c:pt>
                <c:pt idx="7447">
                  <c:v>-0.30925278068098899</c:v>
                </c:pt>
                <c:pt idx="7448">
                  <c:v>2.1519962089666298</c:v>
                </c:pt>
                <c:pt idx="7449">
                  <c:v>3.84548881307561</c:v>
                </c:pt>
                <c:pt idx="7450">
                  <c:v>1.1864637790074799</c:v>
                </c:pt>
                <c:pt idx="7451">
                  <c:v>-1.0903116062879199</c:v>
                </c:pt>
                <c:pt idx="7452">
                  <c:v>-3.6881229021992699</c:v>
                </c:pt>
                <c:pt idx="7453">
                  <c:v>5.5276169129690498</c:v>
                </c:pt>
                <c:pt idx="7454">
                  <c:v>1.4538693872164601</c:v>
                </c:pt>
                <c:pt idx="7455">
                  <c:v>3.1297009654415899</c:v>
                </c:pt>
                <c:pt idx="7456">
                  <c:v>4.6731182947231398</c:v>
                </c:pt>
                <c:pt idx="7457">
                  <c:v>4.3382747629939997</c:v>
                </c:pt>
                <c:pt idx="7458">
                  <c:v>-0.27009579398562</c:v>
                </c:pt>
                <c:pt idx="7459">
                  <c:v>-3.6806900833014602</c:v>
                </c:pt>
                <c:pt idx="7460">
                  <c:v>2.8625154401378499</c:v>
                </c:pt>
                <c:pt idx="7461">
                  <c:v>3.0165676392426501</c:v>
                </c:pt>
                <c:pt idx="7462">
                  <c:v>1.2330649980339801</c:v>
                </c:pt>
                <c:pt idx="7463">
                  <c:v>3.7915534905919301</c:v>
                </c:pt>
                <c:pt idx="7464">
                  <c:v>4.0339961293488598</c:v>
                </c:pt>
                <c:pt idx="7465">
                  <c:v>1.1710552318118199</c:v>
                </c:pt>
                <c:pt idx="7466">
                  <c:v>3.0971458340714699</c:v>
                </c:pt>
                <c:pt idx="7467">
                  <c:v>1.1786562946302901</c:v>
                </c:pt>
                <c:pt idx="7468">
                  <c:v>-3.37100809751179</c:v>
                </c:pt>
                <c:pt idx="7469">
                  <c:v>-3.7179403205416799</c:v>
                </c:pt>
                <c:pt idx="7470">
                  <c:v>-1.50371305677736</c:v>
                </c:pt>
                <c:pt idx="7471">
                  <c:v>1.9898569275797899</c:v>
                </c:pt>
                <c:pt idx="7472">
                  <c:v>-2.3256712675222002</c:v>
                </c:pt>
                <c:pt idx="7473">
                  <c:v>3.59919591419151</c:v>
                </c:pt>
                <c:pt idx="7474">
                  <c:v>3.0674184775790398</c:v>
                </c:pt>
                <c:pt idx="7475">
                  <c:v>4.76855574004865</c:v>
                </c:pt>
                <c:pt idx="7476">
                  <c:v>3.7698666533521799</c:v>
                </c:pt>
                <c:pt idx="7477">
                  <c:v>-0.70852930429531602</c:v>
                </c:pt>
                <c:pt idx="7478">
                  <c:v>-0.318841572213859</c:v>
                </c:pt>
                <c:pt idx="7479">
                  <c:v>4.3157140320324503</c:v>
                </c:pt>
                <c:pt idx="7480">
                  <c:v>-3.7488733498559501</c:v>
                </c:pt>
                <c:pt idx="7481">
                  <c:v>-2.0143939014577601</c:v>
                </c:pt>
                <c:pt idx="7482">
                  <c:v>4.2295215873196197</c:v>
                </c:pt>
                <c:pt idx="7483">
                  <c:v>-1.07121302160218</c:v>
                </c:pt>
                <c:pt idx="7484">
                  <c:v>3.45508076391154</c:v>
                </c:pt>
                <c:pt idx="7485">
                  <c:v>-2.4104677606593699</c:v>
                </c:pt>
                <c:pt idx="7486">
                  <c:v>-1.3398079891602099</c:v>
                </c:pt>
                <c:pt idx="7487">
                  <c:v>-0.69781593143765397</c:v>
                </c:pt>
                <c:pt idx="7488">
                  <c:v>4.6669834522832199</c:v>
                </c:pt>
                <c:pt idx="7489">
                  <c:v>5.1090248177870397</c:v>
                </c:pt>
                <c:pt idx="7490">
                  <c:v>-1.1241343926088101</c:v>
                </c:pt>
                <c:pt idx="7491">
                  <c:v>-3.7762959410391801</c:v>
                </c:pt>
                <c:pt idx="7492">
                  <c:v>3.7573726145375401</c:v>
                </c:pt>
                <c:pt idx="7493">
                  <c:v>-2.3369480957514499</c:v>
                </c:pt>
                <c:pt idx="7494">
                  <c:v>2.9915402877705102</c:v>
                </c:pt>
                <c:pt idx="7495">
                  <c:v>4.1447223115188701</c:v>
                </c:pt>
                <c:pt idx="7496">
                  <c:v>-1.63097569143272</c:v>
                </c:pt>
                <c:pt idx="7497">
                  <c:v>0.12802021205658901</c:v>
                </c:pt>
                <c:pt idx="7498">
                  <c:v>0.73327716313106805</c:v>
                </c:pt>
                <c:pt idx="7499">
                  <c:v>-2.7355938844129701</c:v>
                </c:pt>
                <c:pt idx="7500">
                  <c:v>-0.96301331830777104</c:v>
                </c:pt>
                <c:pt idx="7501">
                  <c:v>4.68576050603762</c:v>
                </c:pt>
                <c:pt idx="7502">
                  <c:v>4.0956280192649501</c:v>
                </c:pt>
                <c:pt idx="7503">
                  <c:v>-2.7591934096176498</c:v>
                </c:pt>
                <c:pt idx="7504">
                  <c:v>-1.7690737606497999</c:v>
                </c:pt>
                <c:pt idx="7505">
                  <c:v>-3.8927297485682701</c:v>
                </c:pt>
                <c:pt idx="7506">
                  <c:v>-1.4099109154217699</c:v>
                </c:pt>
                <c:pt idx="7507">
                  <c:v>-1.89569954822396</c:v>
                </c:pt>
                <c:pt idx="7508">
                  <c:v>-2.8938619309892601</c:v>
                </c:pt>
                <c:pt idx="7509">
                  <c:v>-5.0405517592264103E-2</c:v>
                </c:pt>
                <c:pt idx="7510">
                  <c:v>-1.7948078908393399</c:v>
                </c:pt>
                <c:pt idx="7511">
                  <c:v>3.7940026744303799</c:v>
                </c:pt>
                <c:pt idx="7512">
                  <c:v>2.65648674922546</c:v>
                </c:pt>
                <c:pt idx="7513">
                  <c:v>-2.1180206147242999</c:v>
                </c:pt>
                <c:pt idx="7514">
                  <c:v>2.7964208796437302</c:v>
                </c:pt>
                <c:pt idx="7515">
                  <c:v>7.3963951541319697E-2</c:v>
                </c:pt>
                <c:pt idx="7516">
                  <c:v>-2.7980605492106498</c:v>
                </c:pt>
                <c:pt idx="7517">
                  <c:v>-1.7492623061169099</c:v>
                </c:pt>
                <c:pt idx="7518">
                  <c:v>4.9721413626055</c:v>
                </c:pt>
                <c:pt idx="7519">
                  <c:v>-1.3089288391667799</c:v>
                </c:pt>
                <c:pt idx="7520">
                  <c:v>-3.3923435409087599</c:v>
                </c:pt>
                <c:pt idx="7521">
                  <c:v>2.96941735790534</c:v>
                </c:pt>
                <c:pt idx="7522">
                  <c:v>-2.1969491862341499</c:v>
                </c:pt>
                <c:pt idx="7523">
                  <c:v>-3.0671238513463401</c:v>
                </c:pt>
                <c:pt idx="7524">
                  <c:v>4.6744854001269198</c:v>
                </c:pt>
                <c:pt idx="7525">
                  <c:v>-0.337788774398737</c:v>
                </c:pt>
                <c:pt idx="7526">
                  <c:v>0.97873589960396401</c:v>
                </c:pt>
                <c:pt idx="7527">
                  <c:v>2.2749819702820901</c:v>
                </c:pt>
                <c:pt idx="7528">
                  <c:v>3.6314147795119398</c:v>
                </c:pt>
                <c:pt idx="7529">
                  <c:v>4.0556769609422103</c:v>
                </c:pt>
                <c:pt idx="7530">
                  <c:v>-2.59386609020825</c:v>
                </c:pt>
                <c:pt idx="7531">
                  <c:v>1.023510348314</c:v>
                </c:pt>
                <c:pt idx="7532">
                  <c:v>-2.7522725683466298</c:v>
                </c:pt>
                <c:pt idx="7533">
                  <c:v>-2.1268147412748699</c:v>
                </c:pt>
                <c:pt idx="7534">
                  <c:v>2.8252900280281898</c:v>
                </c:pt>
                <c:pt idx="7535">
                  <c:v>4.6745735208765602</c:v>
                </c:pt>
                <c:pt idx="7536">
                  <c:v>3.4566923282245998</c:v>
                </c:pt>
                <c:pt idx="7537">
                  <c:v>-1.9348781648304101</c:v>
                </c:pt>
                <c:pt idx="7538">
                  <c:v>4.22808496930804</c:v>
                </c:pt>
                <c:pt idx="7539">
                  <c:v>4.9313452821944797</c:v>
                </c:pt>
                <c:pt idx="7540">
                  <c:v>-1.05212036444519</c:v>
                </c:pt>
                <c:pt idx="7541">
                  <c:v>5.2552066254330896</c:v>
                </c:pt>
                <c:pt idx="7542">
                  <c:v>0.69672519128854704</c:v>
                </c:pt>
                <c:pt idx="7543">
                  <c:v>-4.2878571665770604</c:v>
                </c:pt>
                <c:pt idx="7544">
                  <c:v>1.6360208145356401</c:v>
                </c:pt>
                <c:pt idx="7545">
                  <c:v>5.3758931353604797</c:v>
                </c:pt>
                <c:pt idx="7546">
                  <c:v>4.2983774023813499</c:v>
                </c:pt>
                <c:pt idx="7547">
                  <c:v>-1.83523869427813</c:v>
                </c:pt>
                <c:pt idx="7548">
                  <c:v>3.83183847742752</c:v>
                </c:pt>
                <c:pt idx="7549">
                  <c:v>2.6842808484478402</c:v>
                </c:pt>
                <c:pt idx="7550">
                  <c:v>-1.8305431709719799</c:v>
                </c:pt>
                <c:pt idx="7551">
                  <c:v>-2.0252709028598601</c:v>
                </c:pt>
                <c:pt idx="7552">
                  <c:v>2.7005948904857902</c:v>
                </c:pt>
                <c:pt idx="7553">
                  <c:v>4.2023035723215099</c:v>
                </c:pt>
                <c:pt idx="7554">
                  <c:v>3.4333579974131001</c:v>
                </c:pt>
                <c:pt idx="7555">
                  <c:v>5.6888263556441201</c:v>
                </c:pt>
                <c:pt idx="7556">
                  <c:v>-2.3835812648102799</c:v>
                </c:pt>
                <c:pt idx="7557">
                  <c:v>3.12729851825127</c:v>
                </c:pt>
                <c:pt idx="7558">
                  <c:v>-3.8796200801149299</c:v>
                </c:pt>
                <c:pt idx="7559">
                  <c:v>0.35552348710899001</c:v>
                </c:pt>
                <c:pt idx="7560">
                  <c:v>0.91959733013533196</c:v>
                </c:pt>
                <c:pt idx="7561">
                  <c:v>1.9283951119532301</c:v>
                </c:pt>
                <c:pt idx="7562">
                  <c:v>0.39765358141212398</c:v>
                </c:pt>
                <c:pt idx="7563">
                  <c:v>2.2689954249262598</c:v>
                </c:pt>
                <c:pt idx="7564">
                  <c:v>-0.280458412206956</c:v>
                </c:pt>
                <c:pt idx="7565">
                  <c:v>-1.26531383470046</c:v>
                </c:pt>
                <c:pt idx="7566">
                  <c:v>1.81332955498129</c:v>
                </c:pt>
                <c:pt idx="7567">
                  <c:v>0.94926593775714896</c:v>
                </c:pt>
                <c:pt idx="7568">
                  <c:v>4.3486799066038797</c:v>
                </c:pt>
                <c:pt idx="7569">
                  <c:v>-1.49459035935288</c:v>
                </c:pt>
                <c:pt idx="7570">
                  <c:v>0.63962961939266305</c:v>
                </c:pt>
                <c:pt idx="7571">
                  <c:v>-1.6304067113613301</c:v>
                </c:pt>
                <c:pt idx="7572">
                  <c:v>-2.75745427479991</c:v>
                </c:pt>
                <c:pt idx="7573">
                  <c:v>-1.2092703935212901</c:v>
                </c:pt>
                <c:pt idx="7574">
                  <c:v>5.4366825070819704</c:v>
                </c:pt>
                <c:pt idx="7575">
                  <c:v>3.21695834351668</c:v>
                </c:pt>
                <c:pt idx="7576">
                  <c:v>1.1240250313603599</c:v>
                </c:pt>
                <c:pt idx="7577">
                  <c:v>2.56704108597072</c:v>
                </c:pt>
                <c:pt idx="7578">
                  <c:v>3.2896537926421701</c:v>
                </c:pt>
                <c:pt idx="7579">
                  <c:v>-3.4789533584478698</c:v>
                </c:pt>
                <c:pt idx="7580">
                  <c:v>-0.86140712835643096</c:v>
                </c:pt>
                <c:pt idx="7581">
                  <c:v>3.20022902602024</c:v>
                </c:pt>
                <c:pt idx="7582">
                  <c:v>0.45548293691950298</c:v>
                </c:pt>
                <c:pt idx="7583">
                  <c:v>-0.86218297271788602</c:v>
                </c:pt>
                <c:pt idx="7584">
                  <c:v>0.825337610279262</c:v>
                </c:pt>
                <c:pt idx="7585">
                  <c:v>-3.2328328311972601</c:v>
                </c:pt>
                <c:pt idx="7586">
                  <c:v>0.53832353693746504</c:v>
                </c:pt>
                <c:pt idx="7587">
                  <c:v>4.8773088665145297</c:v>
                </c:pt>
                <c:pt idx="7588">
                  <c:v>-4.3638056402894804E-3</c:v>
                </c:pt>
                <c:pt idx="7589">
                  <c:v>5.0046049856225201</c:v>
                </c:pt>
                <c:pt idx="7590">
                  <c:v>1.6563667826539299</c:v>
                </c:pt>
                <c:pt idx="7591">
                  <c:v>-5.8677863221074898E-3</c:v>
                </c:pt>
                <c:pt idx="7592">
                  <c:v>-2.8044288015790699</c:v>
                </c:pt>
                <c:pt idx="7593">
                  <c:v>-1.67310914101284</c:v>
                </c:pt>
                <c:pt idx="7594">
                  <c:v>-3.0705956482583998</c:v>
                </c:pt>
                <c:pt idx="7595">
                  <c:v>3.8519506399751902</c:v>
                </c:pt>
                <c:pt idx="7596">
                  <c:v>0.17157734651162801</c:v>
                </c:pt>
                <c:pt idx="7597">
                  <c:v>-0.204366617094766</c:v>
                </c:pt>
                <c:pt idx="7598">
                  <c:v>-3.8903066602704302</c:v>
                </c:pt>
                <c:pt idx="7599">
                  <c:v>-2.2846687756764998</c:v>
                </c:pt>
                <c:pt idx="7600">
                  <c:v>-1.2902818387029</c:v>
                </c:pt>
                <c:pt idx="7601">
                  <c:v>-4.8243375116951599</c:v>
                </c:pt>
                <c:pt idx="7602">
                  <c:v>-3.7694979724988</c:v>
                </c:pt>
                <c:pt idx="7603">
                  <c:v>5.1183158285520101</c:v>
                </c:pt>
                <c:pt idx="7604">
                  <c:v>-1.0294381815349101</c:v>
                </c:pt>
                <c:pt idx="7605">
                  <c:v>-0.68419781898504795</c:v>
                </c:pt>
                <c:pt idx="7606">
                  <c:v>-0.86125768677220504</c:v>
                </c:pt>
                <c:pt idx="7607">
                  <c:v>3.4883628918233698</c:v>
                </c:pt>
                <c:pt idx="7608">
                  <c:v>-0.70210252167559295</c:v>
                </c:pt>
                <c:pt idx="7609">
                  <c:v>1.1332242840170901</c:v>
                </c:pt>
                <c:pt idx="7610">
                  <c:v>-3.6547770077521702</c:v>
                </c:pt>
                <c:pt idx="7611">
                  <c:v>-1.6465496736562599</c:v>
                </c:pt>
                <c:pt idx="7612">
                  <c:v>-2.9986821773438601</c:v>
                </c:pt>
                <c:pt idx="7613">
                  <c:v>1.2600327405857501</c:v>
                </c:pt>
                <c:pt idx="7614">
                  <c:v>-1.4910045356603301</c:v>
                </c:pt>
                <c:pt idx="7615">
                  <c:v>3.7731207303757501</c:v>
                </c:pt>
                <c:pt idx="7616">
                  <c:v>3.2314381883207899</c:v>
                </c:pt>
                <c:pt idx="7617">
                  <c:v>4.1949382837858398</c:v>
                </c:pt>
                <c:pt idx="7618">
                  <c:v>3.7675611846126702</c:v>
                </c:pt>
                <c:pt idx="7619">
                  <c:v>-4.8395670420370698E-2</c:v>
                </c:pt>
                <c:pt idx="7620">
                  <c:v>8.7968627821672904E-2</c:v>
                </c:pt>
                <c:pt idx="7621">
                  <c:v>-3.0689825764194101</c:v>
                </c:pt>
                <c:pt idx="7622">
                  <c:v>1.1118139405442</c:v>
                </c:pt>
                <c:pt idx="7623">
                  <c:v>3.4915319006890102</c:v>
                </c:pt>
                <c:pt idx="7624">
                  <c:v>-1.95592382287696</c:v>
                </c:pt>
                <c:pt idx="7625">
                  <c:v>0.59719173861020403</c:v>
                </c:pt>
                <c:pt idx="7626">
                  <c:v>-2.9486662816405</c:v>
                </c:pt>
                <c:pt idx="7627">
                  <c:v>-2.4871304160994399</c:v>
                </c:pt>
                <c:pt idx="7628">
                  <c:v>-2.8260897246367298</c:v>
                </c:pt>
                <c:pt idx="7629">
                  <c:v>2.8221131408739399</c:v>
                </c:pt>
                <c:pt idx="7630">
                  <c:v>0.980089384054039</c:v>
                </c:pt>
                <c:pt idx="7631">
                  <c:v>-0.91230445377813096</c:v>
                </c:pt>
                <c:pt idx="7632">
                  <c:v>2.2481576383991699</c:v>
                </c:pt>
                <c:pt idx="7633">
                  <c:v>4.9508717185099096</c:v>
                </c:pt>
                <c:pt idx="7634">
                  <c:v>-0.98786439118347902</c:v>
                </c:pt>
                <c:pt idx="7635">
                  <c:v>-1.6800397221554499</c:v>
                </c:pt>
                <c:pt idx="7636">
                  <c:v>-6.1225570614786796E-3</c:v>
                </c:pt>
                <c:pt idx="7637">
                  <c:v>4.0622154641069397</c:v>
                </c:pt>
                <c:pt idx="7638">
                  <c:v>-0.75695472842023304</c:v>
                </c:pt>
                <c:pt idx="7639">
                  <c:v>-1.76271812100255</c:v>
                </c:pt>
                <c:pt idx="7640">
                  <c:v>1.6707888237139199</c:v>
                </c:pt>
                <c:pt idx="7641">
                  <c:v>2.9483176503702899</c:v>
                </c:pt>
                <c:pt idx="7642">
                  <c:v>-2.5836209166811002</c:v>
                </c:pt>
                <c:pt idx="7643">
                  <c:v>0.18324168597823401</c:v>
                </c:pt>
                <c:pt idx="7644">
                  <c:v>3.3243549749050598</c:v>
                </c:pt>
                <c:pt idx="7645">
                  <c:v>-1.2150632385068001</c:v>
                </c:pt>
                <c:pt idx="7646">
                  <c:v>3.83779695773632</c:v>
                </c:pt>
                <c:pt idx="7647">
                  <c:v>-0.179137610241971</c:v>
                </c:pt>
                <c:pt idx="7648">
                  <c:v>-1.47393155558464</c:v>
                </c:pt>
                <c:pt idx="7649">
                  <c:v>6.3796672367149906E-2</c:v>
                </c:pt>
                <c:pt idx="7650">
                  <c:v>3.1383827723586699</c:v>
                </c:pt>
                <c:pt idx="7651">
                  <c:v>-1.9962932087548</c:v>
                </c:pt>
                <c:pt idx="7652">
                  <c:v>-3.2290342472371498</c:v>
                </c:pt>
                <c:pt idx="7653">
                  <c:v>-1.5856928583082099</c:v>
                </c:pt>
                <c:pt idx="7654">
                  <c:v>-3.2172224543134802</c:v>
                </c:pt>
                <c:pt idx="7655">
                  <c:v>2.78655597920319</c:v>
                </c:pt>
                <c:pt idx="7656">
                  <c:v>-1.4416645527304099</c:v>
                </c:pt>
                <c:pt idx="7657">
                  <c:v>-2.1544983135996301</c:v>
                </c:pt>
                <c:pt idx="7658">
                  <c:v>-1.59650062458964</c:v>
                </c:pt>
                <c:pt idx="7659">
                  <c:v>-8.1946019589094601E-2</c:v>
                </c:pt>
                <c:pt idx="7660">
                  <c:v>0.54526546869933801</c:v>
                </c:pt>
                <c:pt idx="7661">
                  <c:v>0.79263491851832601</c:v>
                </c:pt>
                <c:pt idx="7662">
                  <c:v>0.37246148520518302</c:v>
                </c:pt>
                <c:pt idx="7663">
                  <c:v>1.3644132728920699</c:v>
                </c:pt>
                <c:pt idx="7664">
                  <c:v>0.61145462806991602</c:v>
                </c:pt>
                <c:pt idx="7665">
                  <c:v>-1.3806612600024899</c:v>
                </c:pt>
                <c:pt idx="7666">
                  <c:v>4.8755545905015101</c:v>
                </c:pt>
                <c:pt idx="7667">
                  <c:v>-0.39097086129689501</c:v>
                </c:pt>
                <c:pt idx="7668">
                  <c:v>-1.8452261487292501</c:v>
                </c:pt>
                <c:pt idx="7669">
                  <c:v>1.85079456418903</c:v>
                </c:pt>
                <c:pt idx="7670">
                  <c:v>-3.5393756275806001</c:v>
                </c:pt>
                <c:pt idx="7671">
                  <c:v>4.2833779535910903</c:v>
                </c:pt>
                <c:pt idx="7672">
                  <c:v>-0.32425914281428397</c:v>
                </c:pt>
                <c:pt idx="7673">
                  <c:v>3.9835534001882098</c:v>
                </c:pt>
                <c:pt idx="7674">
                  <c:v>3.5342736362201501</c:v>
                </c:pt>
                <c:pt idx="7675">
                  <c:v>-2.4732025514112301</c:v>
                </c:pt>
                <c:pt idx="7676">
                  <c:v>1.7146080293695301</c:v>
                </c:pt>
                <c:pt idx="7677">
                  <c:v>-1.8923089959597299</c:v>
                </c:pt>
                <c:pt idx="7678">
                  <c:v>3.0237836826805999</c:v>
                </c:pt>
                <c:pt idx="7679">
                  <c:v>-1.53761770831578</c:v>
                </c:pt>
                <c:pt idx="7680">
                  <c:v>1.9784360137455901</c:v>
                </c:pt>
                <c:pt idx="7681">
                  <c:v>-1.73577719060763</c:v>
                </c:pt>
                <c:pt idx="7682">
                  <c:v>4.6445969445273496</c:v>
                </c:pt>
                <c:pt idx="7683">
                  <c:v>-0.78168182680916098</c:v>
                </c:pt>
                <c:pt idx="7684">
                  <c:v>1.8103615468420999</c:v>
                </c:pt>
                <c:pt idx="7685">
                  <c:v>0.26794349246303001</c:v>
                </c:pt>
                <c:pt idx="7686">
                  <c:v>-2.1942262858128299</c:v>
                </c:pt>
                <c:pt idx="7687">
                  <c:v>3.44349304952858</c:v>
                </c:pt>
                <c:pt idx="7688">
                  <c:v>-0.59715919067887502</c:v>
                </c:pt>
                <c:pt idx="7689">
                  <c:v>-0.95785248554143199</c:v>
                </c:pt>
                <c:pt idx="7690">
                  <c:v>3.0884630519365199</c:v>
                </c:pt>
                <c:pt idx="7691">
                  <c:v>2.9604076224243299</c:v>
                </c:pt>
                <c:pt idx="7692">
                  <c:v>2.83680086358076</c:v>
                </c:pt>
                <c:pt idx="7693">
                  <c:v>0.99639018144222802</c:v>
                </c:pt>
                <c:pt idx="7694">
                  <c:v>2.3560220882840701</c:v>
                </c:pt>
                <c:pt idx="7695">
                  <c:v>-0.32439265091467001</c:v>
                </c:pt>
                <c:pt idx="7696">
                  <c:v>-2.8432348355070398</c:v>
                </c:pt>
                <c:pt idx="7697">
                  <c:v>-1.86499475612698</c:v>
                </c:pt>
                <c:pt idx="7698">
                  <c:v>2.3924376181673699</c:v>
                </c:pt>
                <c:pt idx="7699">
                  <c:v>3.9411174307657499</c:v>
                </c:pt>
                <c:pt idx="7700">
                  <c:v>-2.7996710799837898</c:v>
                </c:pt>
                <c:pt idx="7701">
                  <c:v>-4.1196409332742796</c:v>
                </c:pt>
                <c:pt idx="7702">
                  <c:v>-4.5496973238523903</c:v>
                </c:pt>
                <c:pt idx="7703">
                  <c:v>-0.15328212424865501</c:v>
                </c:pt>
                <c:pt idx="7704">
                  <c:v>-2.2189399404205301</c:v>
                </c:pt>
                <c:pt idx="7705">
                  <c:v>2.8966503505800101</c:v>
                </c:pt>
                <c:pt idx="7706">
                  <c:v>0.76429499420589797</c:v>
                </c:pt>
                <c:pt idx="7707">
                  <c:v>2.9510944269371402</c:v>
                </c:pt>
                <c:pt idx="7708">
                  <c:v>2.1745432356843502</c:v>
                </c:pt>
                <c:pt idx="7709">
                  <c:v>-2.1648857761073499</c:v>
                </c:pt>
                <c:pt idx="7710">
                  <c:v>-1.2930148396696099</c:v>
                </c:pt>
                <c:pt idx="7711">
                  <c:v>-1.6756261857447099</c:v>
                </c:pt>
                <c:pt idx="7712">
                  <c:v>-2.5285845290495899</c:v>
                </c:pt>
                <c:pt idx="7713">
                  <c:v>3.3649665041669801</c:v>
                </c:pt>
                <c:pt idx="7714">
                  <c:v>4.6382259470058598</c:v>
                </c:pt>
                <c:pt idx="7715">
                  <c:v>-2.6685769242694302</c:v>
                </c:pt>
                <c:pt idx="7716">
                  <c:v>4.6033996157722399</c:v>
                </c:pt>
                <c:pt idx="7717">
                  <c:v>5.2441987629395204</c:v>
                </c:pt>
                <c:pt idx="7718">
                  <c:v>0.30207372184447501</c:v>
                </c:pt>
                <c:pt idx="7719">
                  <c:v>1.72823611321961</c:v>
                </c:pt>
                <c:pt idx="7720">
                  <c:v>-2.6714409247567201</c:v>
                </c:pt>
                <c:pt idx="7721">
                  <c:v>2.0124860070971899</c:v>
                </c:pt>
                <c:pt idx="7722">
                  <c:v>-3.0660709121753298</c:v>
                </c:pt>
                <c:pt idx="7723">
                  <c:v>-2.0187814507545001</c:v>
                </c:pt>
                <c:pt idx="7724">
                  <c:v>-1.59887635233037</c:v>
                </c:pt>
                <c:pt idx="7725">
                  <c:v>3.5920171129334699</c:v>
                </c:pt>
                <c:pt idx="7726">
                  <c:v>3.3167701218477199</c:v>
                </c:pt>
                <c:pt idx="7727">
                  <c:v>-3.09840486779171</c:v>
                </c:pt>
                <c:pt idx="7728">
                  <c:v>5.2930228538467201</c:v>
                </c:pt>
                <c:pt idx="7729">
                  <c:v>-1.1822050314144701</c:v>
                </c:pt>
                <c:pt idx="7730">
                  <c:v>0.57910852681935598</c:v>
                </c:pt>
                <c:pt idx="7731">
                  <c:v>-0.194099994574778</c:v>
                </c:pt>
                <c:pt idx="7732">
                  <c:v>1.2634040926462899</c:v>
                </c:pt>
                <c:pt idx="7733">
                  <c:v>-1.6259987918171599</c:v>
                </c:pt>
                <c:pt idx="7734">
                  <c:v>-4.8719386469995802</c:v>
                </c:pt>
                <c:pt idx="7735">
                  <c:v>5.4331085363163503</c:v>
                </c:pt>
                <c:pt idx="7736">
                  <c:v>1.66874663829948</c:v>
                </c:pt>
                <c:pt idx="7737">
                  <c:v>-3.2561533285960298</c:v>
                </c:pt>
                <c:pt idx="7738">
                  <c:v>4.6604792558964103</c:v>
                </c:pt>
                <c:pt idx="7739">
                  <c:v>-1.5413585378901</c:v>
                </c:pt>
                <c:pt idx="7740">
                  <c:v>-0.89428592001002605</c:v>
                </c:pt>
                <c:pt idx="7741">
                  <c:v>-1.97640792714132</c:v>
                </c:pt>
                <c:pt idx="7742">
                  <c:v>-3.3634840604974299</c:v>
                </c:pt>
                <c:pt idx="7743">
                  <c:v>4.4015561877971798</c:v>
                </c:pt>
                <c:pt idx="7744">
                  <c:v>-2.3814268821851399</c:v>
                </c:pt>
                <c:pt idx="7745">
                  <c:v>-2.06282227856427</c:v>
                </c:pt>
                <c:pt idx="7746">
                  <c:v>3.50813594387773</c:v>
                </c:pt>
                <c:pt idx="7747">
                  <c:v>2.2915418422234399</c:v>
                </c:pt>
                <c:pt idx="7748">
                  <c:v>-0.619972486531147</c:v>
                </c:pt>
                <c:pt idx="7749">
                  <c:v>4.2618210092566899</c:v>
                </c:pt>
                <c:pt idx="7750">
                  <c:v>4.88837015264005</c:v>
                </c:pt>
                <c:pt idx="7751">
                  <c:v>-3.3535684097631502</c:v>
                </c:pt>
                <c:pt idx="7752">
                  <c:v>-1.3123647147642299</c:v>
                </c:pt>
                <c:pt idx="7753">
                  <c:v>3.4177798413029499</c:v>
                </c:pt>
                <c:pt idx="7754">
                  <c:v>2.8082585366916102</c:v>
                </c:pt>
                <c:pt idx="7755">
                  <c:v>0.105565371999949</c:v>
                </c:pt>
                <c:pt idx="7756">
                  <c:v>1.75912873984907</c:v>
                </c:pt>
                <c:pt idx="7757">
                  <c:v>4.3731718138983604</c:v>
                </c:pt>
                <c:pt idx="7758">
                  <c:v>4.38585254052472</c:v>
                </c:pt>
                <c:pt idx="7759">
                  <c:v>5.1098356982279203</c:v>
                </c:pt>
                <c:pt idx="7760">
                  <c:v>0.96800214487597502</c:v>
                </c:pt>
                <c:pt idx="7761">
                  <c:v>0.952553028014133</c:v>
                </c:pt>
                <c:pt idx="7762">
                  <c:v>-3.42443913705362</c:v>
                </c:pt>
                <c:pt idx="7763">
                  <c:v>-2.1407464272016501</c:v>
                </c:pt>
                <c:pt idx="7764">
                  <c:v>0.803685336457447</c:v>
                </c:pt>
                <c:pt idx="7765">
                  <c:v>2.6926411647226498</c:v>
                </c:pt>
                <c:pt idx="7766">
                  <c:v>-2.1186772637088902</c:v>
                </c:pt>
                <c:pt idx="7767">
                  <c:v>-1.9693784673514501</c:v>
                </c:pt>
                <c:pt idx="7768">
                  <c:v>4.4091556573858899</c:v>
                </c:pt>
                <c:pt idx="7769">
                  <c:v>2.27504006982545</c:v>
                </c:pt>
                <c:pt idx="7770">
                  <c:v>-3.4462834194977598</c:v>
                </c:pt>
                <c:pt idx="7771">
                  <c:v>1.6011251804358899</c:v>
                </c:pt>
                <c:pt idx="7772">
                  <c:v>-3.9316930543672002</c:v>
                </c:pt>
                <c:pt idx="7773">
                  <c:v>-0.79661448362437204</c:v>
                </c:pt>
                <c:pt idx="7774">
                  <c:v>3.8914835333028801</c:v>
                </c:pt>
                <c:pt idx="7775">
                  <c:v>-1.6903698144491901</c:v>
                </c:pt>
                <c:pt idx="7776">
                  <c:v>-2.9794591517825602</c:v>
                </c:pt>
                <c:pt idx="7777">
                  <c:v>2.1309537940191099</c:v>
                </c:pt>
                <c:pt idx="7778">
                  <c:v>-2.3546629289790602</c:v>
                </c:pt>
                <c:pt idx="7779">
                  <c:v>-2.9716554400105699</c:v>
                </c:pt>
                <c:pt idx="7780">
                  <c:v>2.2114714986934398</c:v>
                </c:pt>
                <c:pt idx="7781">
                  <c:v>-0.58183296846122001</c:v>
                </c:pt>
                <c:pt idx="7782">
                  <c:v>0.18408728216685799</c:v>
                </c:pt>
                <c:pt idx="7783">
                  <c:v>-1.7304948155525499</c:v>
                </c:pt>
                <c:pt idx="7784">
                  <c:v>3.8820855344606202</c:v>
                </c:pt>
                <c:pt idx="7785">
                  <c:v>1.7945641473921301</c:v>
                </c:pt>
                <c:pt idx="7786">
                  <c:v>-1.8891920611906901</c:v>
                </c:pt>
                <c:pt idx="7787">
                  <c:v>4.0377037441086596</c:v>
                </c:pt>
                <c:pt idx="7788">
                  <c:v>-1.73922792732273</c:v>
                </c:pt>
                <c:pt idx="7789">
                  <c:v>4.5667989791849397</c:v>
                </c:pt>
                <c:pt idx="7790">
                  <c:v>-1.34809007696134</c:v>
                </c:pt>
                <c:pt idx="7791">
                  <c:v>4.7850930333752002</c:v>
                </c:pt>
                <c:pt idx="7792">
                  <c:v>2.9196332353396399</c:v>
                </c:pt>
                <c:pt idx="7793">
                  <c:v>3.8581398074614901</c:v>
                </c:pt>
                <c:pt idx="7794">
                  <c:v>-1.5554511886199101</c:v>
                </c:pt>
                <c:pt idx="7795">
                  <c:v>-0.358983583173688</c:v>
                </c:pt>
                <c:pt idx="7796">
                  <c:v>-0.51983151561737695</c:v>
                </c:pt>
                <c:pt idx="7797">
                  <c:v>2.87098135597829</c:v>
                </c:pt>
                <c:pt idx="7798">
                  <c:v>5.4578958636457102</c:v>
                </c:pt>
                <c:pt idx="7799">
                  <c:v>-4.3581688294026897</c:v>
                </c:pt>
                <c:pt idx="7800">
                  <c:v>-1.73431172214972</c:v>
                </c:pt>
                <c:pt idx="7801">
                  <c:v>0.32049518196846799</c:v>
                </c:pt>
                <c:pt idx="7802">
                  <c:v>2.9110930811751601</c:v>
                </c:pt>
                <c:pt idx="7803">
                  <c:v>-3.9925307950628999</c:v>
                </c:pt>
                <c:pt idx="7804">
                  <c:v>1.63829737172828</c:v>
                </c:pt>
                <c:pt idx="7805">
                  <c:v>-1.6251522158101801</c:v>
                </c:pt>
                <c:pt idx="7806">
                  <c:v>0.91859456346704205</c:v>
                </c:pt>
                <c:pt idx="7807">
                  <c:v>-2.6675325626210502</c:v>
                </c:pt>
                <c:pt idx="7808">
                  <c:v>-2.0842234749753201</c:v>
                </c:pt>
                <c:pt idx="7809">
                  <c:v>-3.2048653725306102</c:v>
                </c:pt>
                <c:pt idx="7810">
                  <c:v>5.1620704442339704</c:v>
                </c:pt>
                <c:pt idx="7811">
                  <c:v>3.0076314545232901</c:v>
                </c:pt>
                <c:pt idx="7812">
                  <c:v>4.78813742077444</c:v>
                </c:pt>
                <c:pt idx="7813">
                  <c:v>-3.63004236383214</c:v>
                </c:pt>
                <c:pt idx="7814">
                  <c:v>4.4616350307166499</c:v>
                </c:pt>
                <c:pt idx="7815">
                  <c:v>0.248904265365327</c:v>
                </c:pt>
                <c:pt idx="7816">
                  <c:v>-1.43700938085463</c:v>
                </c:pt>
                <c:pt idx="7817">
                  <c:v>-3.56383878353423</c:v>
                </c:pt>
                <c:pt idx="7818">
                  <c:v>3.3834475305790299</c:v>
                </c:pt>
                <c:pt idx="7819">
                  <c:v>0.38845419021185301</c:v>
                </c:pt>
                <c:pt idx="7820">
                  <c:v>-3.1476095206395298</c:v>
                </c:pt>
                <c:pt idx="7821">
                  <c:v>-1.64896973605662</c:v>
                </c:pt>
                <c:pt idx="7822">
                  <c:v>-2.68780599572839</c:v>
                </c:pt>
                <c:pt idx="7823">
                  <c:v>0.386835478674802</c:v>
                </c:pt>
                <c:pt idx="7824">
                  <c:v>4.7269570344870102</c:v>
                </c:pt>
                <c:pt idx="7825">
                  <c:v>0.93758990937893305</c:v>
                </c:pt>
                <c:pt idx="7826">
                  <c:v>-3.3444538647900202</c:v>
                </c:pt>
                <c:pt idx="7827">
                  <c:v>-3.2185314342439</c:v>
                </c:pt>
                <c:pt idx="7828">
                  <c:v>-3.0484144307996499</c:v>
                </c:pt>
                <c:pt idx="7829">
                  <c:v>-3.9928536741804099</c:v>
                </c:pt>
                <c:pt idx="7830">
                  <c:v>-1.48675559361122</c:v>
                </c:pt>
                <c:pt idx="7831">
                  <c:v>5.1912237993680801</c:v>
                </c:pt>
                <c:pt idx="7832">
                  <c:v>4.7998341500445196</c:v>
                </c:pt>
                <c:pt idx="7833">
                  <c:v>-2.0376458452100099</c:v>
                </c:pt>
                <c:pt idx="7834">
                  <c:v>3.5896564729960199</c:v>
                </c:pt>
                <c:pt idx="7835">
                  <c:v>0.65872123953322304</c:v>
                </c:pt>
                <c:pt idx="7836">
                  <c:v>2.3039045936362901</c:v>
                </c:pt>
                <c:pt idx="7837">
                  <c:v>-0.301018875370335</c:v>
                </c:pt>
                <c:pt idx="7838">
                  <c:v>0.63278205981402702</c:v>
                </c:pt>
                <c:pt idx="7839">
                  <c:v>0.70128378442542405</c:v>
                </c:pt>
                <c:pt idx="7840">
                  <c:v>4.6212966891115101</c:v>
                </c:pt>
                <c:pt idx="7841">
                  <c:v>-1.3103521021926801</c:v>
                </c:pt>
                <c:pt idx="7842">
                  <c:v>0.69309841858495103</c:v>
                </c:pt>
                <c:pt idx="7843">
                  <c:v>2.82318624176194</c:v>
                </c:pt>
                <c:pt idx="7844">
                  <c:v>4.19298503765389</c:v>
                </c:pt>
                <c:pt idx="7845">
                  <c:v>-3.2705931180292702</c:v>
                </c:pt>
                <c:pt idx="7846">
                  <c:v>-2.09267798801854</c:v>
                </c:pt>
                <c:pt idx="7847">
                  <c:v>3.8362258745675</c:v>
                </c:pt>
                <c:pt idx="7848">
                  <c:v>1.02255842843696</c:v>
                </c:pt>
                <c:pt idx="7849">
                  <c:v>3.2454152926833002</c:v>
                </c:pt>
                <c:pt idx="7850">
                  <c:v>-3.5005892519733601</c:v>
                </c:pt>
                <c:pt idx="7851">
                  <c:v>2.1070666869766899</c:v>
                </c:pt>
                <c:pt idx="7852">
                  <c:v>-1.1422637655202399</c:v>
                </c:pt>
                <c:pt idx="7853">
                  <c:v>-4.3030640871575097</c:v>
                </c:pt>
                <c:pt idx="7854">
                  <c:v>-1.19983786064137</c:v>
                </c:pt>
                <c:pt idx="7855">
                  <c:v>-4.3706403004299297</c:v>
                </c:pt>
                <c:pt idx="7856">
                  <c:v>1.70201863005637</c:v>
                </c:pt>
                <c:pt idx="7857">
                  <c:v>-2.3250177492898199</c:v>
                </c:pt>
                <c:pt idx="7858">
                  <c:v>0.54152284121703298</c:v>
                </c:pt>
                <c:pt idx="7859">
                  <c:v>1.4958357939046301</c:v>
                </c:pt>
                <c:pt idx="7860">
                  <c:v>4.7033149829309497</c:v>
                </c:pt>
                <c:pt idx="7861">
                  <c:v>3.5477435014291401</c:v>
                </c:pt>
                <c:pt idx="7862">
                  <c:v>3.31281337407228</c:v>
                </c:pt>
                <c:pt idx="7863">
                  <c:v>4.7379688171129599</c:v>
                </c:pt>
                <c:pt idx="7864">
                  <c:v>-3.0057844366777502</c:v>
                </c:pt>
                <c:pt idx="7865">
                  <c:v>3.4350636109922901</c:v>
                </c:pt>
                <c:pt idx="7866">
                  <c:v>-2.06994290474027</c:v>
                </c:pt>
                <c:pt idx="7867">
                  <c:v>3.9359632375373401</c:v>
                </c:pt>
                <c:pt idx="7868">
                  <c:v>-2.5532340972838901</c:v>
                </c:pt>
                <c:pt idx="7869">
                  <c:v>0.68839154997651697</c:v>
                </c:pt>
                <c:pt idx="7870">
                  <c:v>-2.0768193309676599</c:v>
                </c:pt>
                <c:pt idx="7871">
                  <c:v>3.97126111257157</c:v>
                </c:pt>
                <c:pt idx="7872">
                  <c:v>-1.36760845212343</c:v>
                </c:pt>
                <c:pt idx="7873">
                  <c:v>4.7042795124592098</c:v>
                </c:pt>
                <c:pt idx="7874">
                  <c:v>-1.7136061938050799</c:v>
                </c:pt>
                <c:pt idx="7875">
                  <c:v>0.47787261222093402</c:v>
                </c:pt>
                <c:pt idx="7876">
                  <c:v>2.1811823716855301</c:v>
                </c:pt>
                <c:pt idx="7877">
                  <c:v>3.8413496690298201</c:v>
                </c:pt>
                <c:pt idx="7878">
                  <c:v>4.3162709038211098</c:v>
                </c:pt>
                <c:pt idx="7879">
                  <c:v>0.194614341385446</c:v>
                </c:pt>
                <c:pt idx="7880">
                  <c:v>-1.9073683731425599</c:v>
                </c:pt>
                <c:pt idx="7881">
                  <c:v>2.30871578978096</c:v>
                </c:pt>
                <c:pt idx="7882">
                  <c:v>1.49726628551256</c:v>
                </c:pt>
                <c:pt idx="7883">
                  <c:v>-0.89604726562764803</c:v>
                </c:pt>
                <c:pt idx="7884">
                  <c:v>0.22187596325030601</c:v>
                </c:pt>
                <c:pt idx="7885">
                  <c:v>-3.6027036114709698</c:v>
                </c:pt>
                <c:pt idx="7886">
                  <c:v>-1.8896745087179101</c:v>
                </c:pt>
                <c:pt idx="7887">
                  <c:v>0.21496119254308099</c:v>
                </c:pt>
                <c:pt idx="7888">
                  <c:v>-2.1655914837558501</c:v>
                </c:pt>
                <c:pt idx="7889">
                  <c:v>4.6126043237441499</c:v>
                </c:pt>
                <c:pt idx="7890">
                  <c:v>-1.8225122210093001</c:v>
                </c:pt>
                <c:pt idx="7891">
                  <c:v>-0.61812453874373297</c:v>
                </c:pt>
                <c:pt idx="7892">
                  <c:v>0.25725603558376903</c:v>
                </c:pt>
                <c:pt idx="7893">
                  <c:v>2.1224199511363202</c:v>
                </c:pt>
                <c:pt idx="7894">
                  <c:v>-0.91673503404173895</c:v>
                </c:pt>
                <c:pt idx="7895">
                  <c:v>3.9368132199794701</c:v>
                </c:pt>
                <c:pt idx="7896">
                  <c:v>-2.5852286220240401</c:v>
                </c:pt>
                <c:pt idx="7897">
                  <c:v>0.72864469740859095</c:v>
                </c:pt>
                <c:pt idx="7898">
                  <c:v>-3.1002834140856401</c:v>
                </c:pt>
                <c:pt idx="7899">
                  <c:v>-7.0806524989623906E-2</c:v>
                </c:pt>
                <c:pt idx="7900">
                  <c:v>2.2051127411626501</c:v>
                </c:pt>
                <c:pt idx="7901">
                  <c:v>-3.8210750974957901</c:v>
                </c:pt>
                <c:pt idx="7902">
                  <c:v>-0.73710131854448502</c:v>
                </c:pt>
                <c:pt idx="7903">
                  <c:v>-1.97449089023361</c:v>
                </c:pt>
                <c:pt idx="7904">
                  <c:v>2.1281398939084699</c:v>
                </c:pt>
                <c:pt idx="7905">
                  <c:v>5.2389795367895804</c:v>
                </c:pt>
                <c:pt idx="7906">
                  <c:v>-1.7416687157539399</c:v>
                </c:pt>
                <c:pt idx="7907">
                  <c:v>3.38472425436359</c:v>
                </c:pt>
                <c:pt idx="7908">
                  <c:v>3.3339142975412299</c:v>
                </c:pt>
                <c:pt idx="7909">
                  <c:v>4.2166468168979403</c:v>
                </c:pt>
                <c:pt idx="7910">
                  <c:v>1.33856857080547</c:v>
                </c:pt>
                <c:pt idx="7911">
                  <c:v>-0.13615101297104401</c:v>
                </c:pt>
                <c:pt idx="7912">
                  <c:v>-1.0394836297361001</c:v>
                </c:pt>
                <c:pt idx="7913">
                  <c:v>-4.8996782553304099</c:v>
                </c:pt>
                <c:pt idx="7914">
                  <c:v>-3.3040198158940099</c:v>
                </c:pt>
                <c:pt idx="7915">
                  <c:v>3.41161933607061</c:v>
                </c:pt>
                <c:pt idx="7916">
                  <c:v>-2.7458679716560201</c:v>
                </c:pt>
                <c:pt idx="7917">
                  <c:v>-3.4911861130693098</c:v>
                </c:pt>
                <c:pt idx="7918">
                  <c:v>4.1240595016875297</c:v>
                </c:pt>
                <c:pt idx="7919">
                  <c:v>-1.48246537277184</c:v>
                </c:pt>
                <c:pt idx="7920">
                  <c:v>-3.97860465007762</c:v>
                </c:pt>
                <c:pt idx="7921">
                  <c:v>3.0033098603599</c:v>
                </c:pt>
                <c:pt idx="7922">
                  <c:v>4.96609731714529</c:v>
                </c:pt>
                <c:pt idx="7923">
                  <c:v>-3.3241985005279102</c:v>
                </c:pt>
                <c:pt idx="7924">
                  <c:v>4.0097663307989402</c:v>
                </c:pt>
                <c:pt idx="7925">
                  <c:v>-4.6509604238731903</c:v>
                </c:pt>
                <c:pt idx="7926">
                  <c:v>-0.16133899003659499</c:v>
                </c:pt>
                <c:pt idx="7927">
                  <c:v>0.47931254129269002</c:v>
                </c:pt>
                <c:pt idx="7928">
                  <c:v>-1.26488258615634</c:v>
                </c:pt>
                <c:pt idx="7929">
                  <c:v>-0.74368483815474795</c:v>
                </c:pt>
                <c:pt idx="7930">
                  <c:v>-1.9538301052657701</c:v>
                </c:pt>
                <c:pt idx="7931">
                  <c:v>-4.9263292575985096</c:v>
                </c:pt>
                <c:pt idx="7932">
                  <c:v>-3.1357655016521999</c:v>
                </c:pt>
                <c:pt idx="7933">
                  <c:v>3.82063242339916</c:v>
                </c:pt>
                <c:pt idx="7934">
                  <c:v>2.9020065549076102</c:v>
                </c:pt>
                <c:pt idx="7935">
                  <c:v>-2.23006139135643</c:v>
                </c:pt>
                <c:pt idx="7936">
                  <c:v>-2.4992537894117199</c:v>
                </c:pt>
                <c:pt idx="7937">
                  <c:v>4.6381619062861699</c:v>
                </c:pt>
                <c:pt idx="7938">
                  <c:v>0.91012202249751395</c:v>
                </c:pt>
                <c:pt idx="7939">
                  <c:v>-2.80078963636976</c:v>
                </c:pt>
                <c:pt idx="7940">
                  <c:v>5.6162842674892302</c:v>
                </c:pt>
                <c:pt idx="7941">
                  <c:v>4.2726665087652602</c:v>
                </c:pt>
                <c:pt idx="7942">
                  <c:v>3.3853610495395099</c:v>
                </c:pt>
                <c:pt idx="7943">
                  <c:v>-0.37729625032110098</c:v>
                </c:pt>
                <c:pt idx="7944">
                  <c:v>-2.6750572879102701</c:v>
                </c:pt>
                <c:pt idx="7945">
                  <c:v>1.8133466782480301</c:v>
                </c:pt>
                <c:pt idx="7946">
                  <c:v>3.75404065391279</c:v>
                </c:pt>
                <c:pt idx="7947">
                  <c:v>4.2597022236070998</c:v>
                </c:pt>
                <c:pt idx="7948">
                  <c:v>2.5843193371754798</c:v>
                </c:pt>
                <c:pt idx="7949">
                  <c:v>2.2602084521918302</c:v>
                </c:pt>
                <c:pt idx="7950">
                  <c:v>0.83911332985507903</c:v>
                </c:pt>
                <c:pt idx="7951">
                  <c:v>5.3893269864078199</c:v>
                </c:pt>
                <c:pt idx="7952">
                  <c:v>-0.97451700874624303</c:v>
                </c:pt>
                <c:pt idx="7953">
                  <c:v>8.7449599750921703E-3</c:v>
                </c:pt>
                <c:pt idx="7954">
                  <c:v>-0.64927021131156004</c:v>
                </c:pt>
                <c:pt idx="7955">
                  <c:v>4.6361696465941202</c:v>
                </c:pt>
                <c:pt idx="7956">
                  <c:v>-1.4123617670814801</c:v>
                </c:pt>
                <c:pt idx="7957">
                  <c:v>1.15602249693412</c:v>
                </c:pt>
                <c:pt idx="7958">
                  <c:v>3.9815587538850399</c:v>
                </c:pt>
                <c:pt idx="7959">
                  <c:v>4.6584874377560404</c:v>
                </c:pt>
                <c:pt idx="7960">
                  <c:v>1.5790708550405499</c:v>
                </c:pt>
                <c:pt idx="7961">
                  <c:v>-3.7634245806453999</c:v>
                </c:pt>
                <c:pt idx="7962">
                  <c:v>-2.4767408009950702</c:v>
                </c:pt>
                <c:pt idx="7963">
                  <c:v>-3.9607728096791499</c:v>
                </c:pt>
                <c:pt idx="7964">
                  <c:v>-1.2250307463185699</c:v>
                </c:pt>
                <c:pt idx="7965">
                  <c:v>-3.3771103365698698</c:v>
                </c:pt>
                <c:pt idx="7966">
                  <c:v>-1.6298741533291801</c:v>
                </c:pt>
                <c:pt idx="7967">
                  <c:v>0.95032084047856102</c:v>
                </c:pt>
                <c:pt idx="7968">
                  <c:v>-2.2288171076586698</c:v>
                </c:pt>
                <c:pt idx="7969">
                  <c:v>0.54890868749369204</c:v>
                </c:pt>
                <c:pt idx="7970">
                  <c:v>5.4168577437819003</c:v>
                </c:pt>
                <c:pt idx="7971">
                  <c:v>-0.22166789796796599</c:v>
                </c:pt>
                <c:pt idx="7972">
                  <c:v>3.30818774743507</c:v>
                </c:pt>
                <c:pt idx="7973">
                  <c:v>-2.1630791487002399</c:v>
                </c:pt>
                <c:pt idx="7974">
                  <c:v>4.3578630325744401</c:v>
                </c:pt>
                <c:pt idx="7975">
                  <c:v>4.7006705684920602</c:v>
                </c:pt>
                <c:pt idx="7976">
                  <c:v>-3.5647276228843698</c:v>
                </c:pt>
                <c:pt idx="7977">
                  <c:v>-1.9203039292366599</c:v>
                </c:pt>
                <c:pt idx="7978">
                  <c:v>3.2199833383772298</c:v>
                </c:pt>
                <c:pt idx="7979">
                  <c:v>-0.51774427030727499</c:v>
                </c:pt>
                <c:pt idx="7980">
                  <c:v>-4.0568174707404303</c:v>
                </c:pt>
                <c:pt idx="7981">
                  <c:v>-2.63406761289311</c:v>
                </c:pt>
                <c:pt idx="7982">
                  <c:v>0.42353994423136498</c:v>
                </c:pt>
                <c:pt idx="7983">
                  <c:v>5.4987481397493898</c:v>
                </c:pt>
                <c:pt idx="7984">
                  <c:v>5.4924123220646397</c:v>
                </c:pt>
                <c:pt idx="7985">
                  <c:v>3.8971790274479399</c:v>
                </c:pt>
                <c:pt idx="7986">
                  <c:v>2.1025706492866298</c:v>
                </c:pt>
                <c:pt idx="7987">
                  <c:v>-4.1289286889655203</c:v>
                </c:pt>
                <c:pt idx="7988">
                  <c:v>-1.2589046942428599</c:v>
                </c:pt>
                <c:pt idx="7989">
                  <c:v>-0.79017700652190503</c:v>
                </c:pt>
                <c:pt idx="7990">
                  <c:v>-1.3126518793608799</c:v>
                </c:pt>
                <c:pt idx="7991">
                  <c:v>-3.0541903215792598</c:v>
                </c:pt>
                <c:pt idx="7992">
                  <c:v>-0.60671598102855195</c:v>
                </c:pt>
                <c:pt idx="7993">
                  <c:v>-0.50946545161104895</c:v>
                </c:pt>
                <c:pt idx="7994">
                  <c:v>-0.77540298178962097</c:v>
                </c:pt>
                <c:pt idx="7995">
                  <c:v>-0.156833922986548</c:v>
                </c:pt>
                <c:pt idx="7996">
                  <c:v>0.265700959513406</c:v>
                </c:pt>
                <c:pt idx="7997">
                  <c:v>1.53391967572499</c:v>
                </c:pt>
                <c:pt idx="7998">
                  <c:v>3.8179421630546</c:v>
                </c:pt>
                <c:pt idx="7999">
                  <c:v>2.3808014764824699</c:v>
                </c:pt>
                <c:pt idx="8000">
                  <c:v>-2.4238107433914702</c:v>
                </c:pt>
                <c:pt idx="8001">
                  <c:v>-0.99480206779476599</c:v>
                </c:pt>
                <c:pt idx="8002">
                  <c:v>4.0180660620397504</c:v>
                </c:pt>
                <c:pt idx="8003">
                  <c:v>-0.468966618351215</c:v>
                </c:pt>
                <c:pt idx="8004">
                  <c:v>1.60279124735207</c:v>
                </c:pt>
                <c:pt idx="8005">
                  <c:v>4.3744313938696999</c:v>
                </c:pt>
                <c:pt idx="8006">
                  <c:v>-0.33426908930920302</c:v>
                </c:pt>
                <c:pt idx="8007">
                  <c:v>3.4468664933483399</c:v>
                </c:pt>
                <c:pt idx="8008">
                  <c:v>1.3326959156587099</c:v>
                </c:pt>
                <c:pt idx="8009">
                  <c:v>4.5579147793840704</c:v>
                </c:pt>
                <c:pt idx="8010">
                  <c:v>3.25785632259189</c:v>
                </c:pt>
                <c:pt idx="8011">
                  <c:v>-1.1383945025531299</c:v>
                </c:pt>
                <c:pt idx="8012">
                  <c:v>-0.37065266599483698</c:v>
                </c:pt>
                <c:pt idx="8013">
                  <c:v>3.81158154536553</c:v>
                </c:pt>
                <c:pt idx="8014">
                  <c:v>2.9946083818224798</c:v>
                </c:pt>
                <c:pt idx="8015">
                  <c:v>2.4270674321121399</c:v>
                </c:pt>
                <c:pt idx="8016">
                  <c:v>-2.7374657793967798</c:v>
                </c:pt>
                <c:pt idx="8017">
                  <c:v>3.98020543324462</c:v>
                </c:pt>
                <c:pt idx="8018">
                  <c:v>-4.3934793509665298</c:v>
                </c:pt>
                <c:pt idx="8019">
                  <c:v>1.27265439572068</c:v>
                </c:pt>
                <c:pt idx="8020">
                  <c:v>-3.0747906655859398</c:v>
                </c:pt>
                <c:pt idx="8021">
                  <c:v>-0.81411814229135504</c:v>
                </c:pt>
                <c:pt idx="8022">
                  <c:v>-3.5626581808412099</c:v>
                </c:pt>
                <c:pt idx="8023">
                  <c:v>3.5874040938014198</c:v>
                </c:pt>
                <c:pt idx="8024">
                  <c:v>-0.122403252556333</c:v>
                </c:pt>
                <c:pt idx="8025">
                  <c:v>3.8132870431250301</c:v>
                </c:pt>
                <c:pt idx="8026">
                  <c:v>0.88407890562371705</c:v>
                </c:pt>
                <c:pt idx="8027">
                  <c:v>2.3877666960876698</c:v>
                </c:pt>
                <c:pt idx="8028">
                  <c:v>-1.3456157427067099</c:v>
                </c:pt>
                <c:pt idx="8029">
                  <c:v>-8.3361107221968603E-3</c:v>
                </c:pt>
                <c:pt idx="8030">
                  <c:v>-2.6051778178068199</c:v>
                </c:pt>
                <c:pt idx="8031">
                  <c:v>0.22871091707619901</c:v>
                </c:pt>
                <c:pt idx="8032">
                  <c:v>-2.4081271418388499</c:v>
                </c:pt>
                <c:pt idx="8033">
                  <c:v>-0.72975994473560901</c:v>
                </c:pt>
                <c:pt idx="8034">
                  <c:v>3.3651833338214101</c:v>
                </c:pt>
                <c:pt idx="8035">
                  <c:v>2.5686585550027301</c:v>
                </c:pt>
                <c:pt idx="8036">
                  <c:v>-2.1408011167047398</c:v>
                </c:pt>
                <c:pt idx="8037">
                  <c:v>2.5321664392634</c:v>
                </c:pt>
                <c:pt idx="8038">
                  <c:v>-2.88344139406508</c:v>
                </c:pt>
                <c:pt idx="8039">
                  <c:v>3.9704705663424198</c:v>
                </c:pt>
                <c:pt idx="8040">
                  <c:v>4.0910251348210904</c:v>
                </c:pt>
                <c:pt idx="8041">
                  <c:v>0.56969864852928798</c:v>
                </c:pt>
                <c:pt idx="8042">
                  <c:v>-2.6743101439243402</c:v>
                </c:pt>
                <c:pt idx="8043">
                  <c:v>5.0449032659725104</c:v>
                </c:pt>
                <c:pt idx="8044">
                  <c:v>-2.7004795104599402</c:v>
                </c:pt>
                <c:pt idx="8045">
                  <c:v>-2.7656669846028099</c:v>
                </c:pt>
                <c:pt idx="8046">
                  <c:v>-0.94711324927963603</c:v>
                </c:pt>
                <c:pt idx="8047">
                  <c:v>-1.2551408305029099</c:v>
                </c:pt>
                <c:pt idx="8048">
                  <c:v>-2.9063193446449098</c:v>
                </c:pt>
                <c:pt idx="8049">
                  <c:v>-2.8612053740302001</c:v>
                </c:pt>
                <c:pt idx="8050">
                  <c:v>3.58311196578184</c:v>
                </c:pt>
                <c:pt idx="8051">
                  <c:v>-2.9439040847997902</c:v>
                </c:pt>
                <c:pt idx="8052">
                  <c:v>-1.4168178191504901</c:v>
                </c:pt>
                <c:pt idx="8053">
                  <c:v>3.41408992659913</c:v>
                </c:pt>
                <c:pt idx="8054">
                  <c:v>-1.74568796717533</c:v>
                </c:pt>
                <c:pt idx="8055">
                  <c:v>-4.5625179081753799</c:v>
                </c:pt>
                <c:pt idx="8056">
                  <c:v>4.5902818560882901</c:v>
                </c:pt>
                <c:pt idx="8057">
                  <c:v>2.6971957388113199</c:v>
                </c:pt>
                <c:pt idx="8058">
                  <c:v>2.4354945092962099</c:v>
                </c:pt>
                <c:pt idx="8059">
                  <c:v>-4.1728669316609501</c:v>
                </c:pt>
                <c:pt idx="8060">
                  <c:v>-0.64921011843251097</c:v>
                </c:pt>
                <c:pt idx="8061">
                  <c:v>-0.76883398342482101</c:v>
                </c:pt>
                <c:pt idx="8062">
                  <c:v>1.8890439278428901</c:v>
                </c:pt>
                <c:pt idx="8063">
                  <c:v>-2.6532250811800102</c:v>
                </c:pt>
                <c:pt idx="8064">
                  <c:v>2.86284712872656</c:v>
                </c:pt>
                <c:pt idx="8065">
                  <c:v>3.3519425016011501</c:v>
                </c:pt>
                <c:pt idx="8066">
                  <c:v>-1.30723811728149</c:v>
                </c:pt>
                <c:pt idx="8067">
                  <c:v>-4.1689216817991701</c:v>
                </c:pt>
                <c:pt idx="8068">
                  <c:v>3.93395549203498</c:v>
                </c:pt>
                <c:pt idx="8069">
                  <c:v>3.30833479501828</c:v>
                </c:pt>
                <c:pt idx="8070">
                  <c:v>-1.7616643524845801</c:v>
                </c:pt>
                <c:pt idx="8071">
                  <c:v>-2.4612258999965402</c:v>
                </c:pt>
                <c:pt idx="8072">
                  <c:v>0.83943216879262195</c:v>
                </c:pt>
                <c:pt idx="8073">
                  <c:v>3.8050621877175499</c:v>
                </c:pt>
                <c:pt idx="8074">
                  <c:v>4.2772483072340499</c:v>
                </c:pt>
                <c:pt idx="8075">
                  <c:v>3.6362116144611201</c:v>
                </c:pt>
                <c:pt idx="8076">
                  <c:v>-0.61614694649508905</c:v>
                </c:pt>
                <c:pt idx="8077">
                  <c:v>-1.3582521353110999</c:v>
                </c:pt>
                <c:pt idx="8078">
                  <c:v>-4.1660342529758401</c:v>
                </c:pt>
                <c:pt idx="8079">
                  <c:v>-1.82015362672388</c:v>
                </c:pt>
                <c:pt idx="8080">
                  <c:v>-1.9768683228798802E-2</c:v>
                </c:pt>
                <c:pt idx="8081">
                  <c:v>4.6480495186170101</c:v>
                </c:pt>
                <c:pt idx="8082">
                  <c:v>2.2295310133212198</c:v>
                </c:pt>
                <c:pt idx="8083">
                  <c:v>-0.56505853518948301</c:v>
                </c:pt>
                <c:pt idx="8084">
                  <c:v>4.0485920043318897</c:v>
                </c:pt>
                <c:pt idx="8085">
                  <c:v>-3.4247700764081901</c:v>
                </c:pt>
                <c:pt idx="8086">
                  <c:v>3.3010781773028399</c:v>
                </c:pt>
                <c:pt idx="8087">
                  <c:v>-2.0190277620275201</c:v>
                </c:pt>
                <c:pt idx="8088">
                  <c:v>-4.1585267921308899</c:v>
                </c:pt>
                <c:pt idx="8089">
                  <c:v>5.6442562509416803</c:v>
                </c:pt>
                <c:pt idx="8090">
                  <c:v>1.1097745360295199</c:v>
                </c:pt>
                <c:pt idx="8091">
                  <c:v>0.23601140421348199</c:v>
                </c:pt>
                <c:pt idx="8092">
                  <c:v>-1.3585698451783701</c:v>
                </c:pt>
                <c:pt idx="8093">
                  <c:v>3.1373695231958698</c:v>
                </c:pt>
                <c:pt idx="8094">
                  <c:v>3.8610110316877702</c:v>
                </c:pt>
                <c:pt idx="8095">
                  <c:v>5.0190351622529699</c:v>
                </c:pt>
                <c:pt idx="8096">
                  <c:v>-1.53375480411858</c:v>
                </c:pt>
                <c:pt idx="8097">
                  <c:v>1.19282340024165</c:v>
                </c:pt>
                <c:pt idx="8098">
                  <c:v>-1.39675187439638</c:v>
                </c:pt>
                <c:pt idx="8099">
                  <c:v>4.3832533763564401</c:v>
                </c:pt>
                <c:pt idx="8100">
                  <c:v>-0.90908196194229995</c:v>
                </c:pt>
                <c:pt idx="8101">
                  <c:v>-0.56103367916481395</c:v>
                </c:pt>
                <c:pt idx="8102">
                  <c:v>-0.74683722037373002</c:v>
                </c:pt>
                <c:pt idx="8103">
                  <c:v>-0.63217895232092403</c:v>
                </c:pt>
                <c:pt idx="8104">
                  <c:v>4.4674635363732804</c:v>
                </c:pt>
                <c:pt idx="8105">
                  <c:v>4.9553815302318897E-3</c:v>
                </c:pt>
                <c:pt idx="8106">
                  <c:v>-1.7756037657530399</c:v>
                </c:pt>
                <c:pt idx="8107">
                  <c:v>-3.1559875609524402</c:v>
                </c:pt>
                <c:pt idx="8108">
                  <c:v>2.6820243282417899</c:v>
                </c:pt>
                <c:pt idx="8109">
                  <c:v>-3.7244280420939102</c:v>
                </c:pt>
                <c:pt idx="8110">
                  <c:v>-1.16812000661073</c:v>
                </c:pt>
                <c:pt idx="8111">
                  <c:v>2.6550481512013602</c:v>
                </c:pt>
                <c:pt idx="8112">
                  <c:v>5.0913480436267902</c:v>
                </c:pt>
                <c:pt idx="8113">
                  <c:v>4.1165705216408996</c:v>
                </c:pt>
                <c:pt idx="8114">
                  <c:v>-1.81521056703309</c:v>
                </c:pt>
                <c:pt idx="8115">
                  <c:v>5.2405781602523298</c:v>
                </c:pt>
                <c:pt idx="8116">
                  <c:v>-3.5529550078069101</c:v>
                </c:pt>
                <c:pt idx="8117">
                  <c:v>-0.34449022097258702</c:v>
                </c:pt>
                <c:pt idx="8118">
                  <c:v>4.56488458911919</c:v>
                </c:pt>
                <c:pt idx="8119">
                  <c:v>3.5038830880924601</c:v>
                </c:pt>
                <c:pt idx="8120">
                  <c:v>4.4981100962585296</c:v>
                </c:pt>
                <c:pt idx="8121">
                  <c:v>-1.0329293286452901</c:v>
                </c:pt>
                <c:pt idx="8122">
                  <c:v>3.7527922312795599</c:v>
                </c:pt>
                <c:pt idx="8123">
                  <c:v>0.363195790239841</c:v>
                </c:pt>
                <c:pt idx="8124">
                  <c:v>0.17904617142360901</c:v>
                </c:pt>
                <c:pt idx="8125">
                  <c:v>4.1164026150813102</c:v>
                </c:pt>
                <c:pt idx="8126">
                  <c:v>-1.68114251816632</c:v>
                </c:pt>
                <c:pt idx="8127">
                  <c:v>1.0967698177393499</c:v>
                </c:pt>
                <c:pt idx="8128">
                  <c:v>1.31584404885956</c:v>
                </c:pt>
                <c:pt idx="8129">
                  <c:v>-3.38023473592468</c:v>
                </c:pt>
                <c:pt idx="8130">
                  <c:v>4.4780804054338503</c:v>
                </c:pt>
                <c:pt idx="8131">
                  <c:v>-2.6687084566596102</c:v>
                </c:pt>
                <c:pt idx="8132">
                  <c:v>-4.9668513929178602</c:v>
                </c:pt>
                <c:pt idx="8133">
                  <c:v>-1.55045301764615</c:v>
                </c:pt>
                <c:pt idx="8134">
                  <c:v>-2.4173967481165199</c:v>
                </c:pt>
                <c:pt idx="8135">
                  <c:v>5.4185549429140503</c:v>
                </c:pt>
                <c:pt idx="8136">
                  <c:v>-2.5597146551537202</c:v>
                </c:pt>
                <c:pt idx="8137">
                  <c:v>4.0231131838222201</c:v>
                </c:pt>
                <c:pt idx="8138">
                  <c:v>-3.5930542877950602</c:v>
                </c:pt>
                <c:pt idx="8139">
                  <c:v>-1.75317752518623</c:v>
                </c:pt>
                <c:pt idx="8140">
                  <c:v>3.5802809968498401</c:v>
                </c:pt>
                <c:pt idx="8141">
                  <c:v>1.62689219247996</c:v>
                </c:pt>
                <c:pt idx="8142">
                  <c:v>3.597117780734</c:v>
                </c:pt>
                <c:pt idx="8143">
                  <c:v>1.6556033421182901</c:v>
                </c:pt>
                <c:pt idx="8144">
                  <c:v>-0.20756734482271599</c:v>
                </c:pt>
                <c:pt idx="8145">
                  <c:v>4.4027652537288198</c:v>
                </c:pt>
                <c:pt idx="8146">
                  <c:v>-5.1643697232910499</c:v>
                </c:pt>
                <c:pt idx="8147">
                  <c:v>2.5488158181705098</c:v>
                </c:pt>
                <c:pt idx="8148">
                  <c:v>1.4781262425055499</c:v>
                </c:pt>
                <c:pt idx="8149">
                  <c:v>-1.08568663907606</c:v>
                </c:pt>
                <c:pt idx="8150">
                  <c:v>-2.9618145250594199</c:v>
                </c:pt>
                <c:pt idx="8151">
                  <c:v>-1.55750400305697</c:v>
                </c:pt>
                <c:pt idx="8152">
                  <c:v>4.6881295081218903</c:v>
                </c:pt>
                <c:pt idx="8153">
                  <c:v>4.47257020111212</c:v>
                </c:pt>
                <c:pt idx="8154">
                  <c:v>-1.7226326117706099</c:v>
                </c:pt>
                <c:pt idx="8155">
                  <c:v>3.8350782113869801</c:v>
                </c:pt>
                <c:pt idx="8156">
                  <c:v>-2.7311381786428299</c:v>
                </c:pt>
                <c:pt idx="8157">
                  <c:v>7.5468226811937697E-2</c:v>
                </c:pt>
                <c:pt idx="8158">
                  <c:v>-1.83999231443291</c:v>
                </c:pt>
                <c:pt idx="8159">
                  <c:v>-2.85562469028751</c:v>
                </c:pt>
                <c:pt idx="8160">
                  <c:v>2.51534914182669</c:v>
                </c:pt>
                <c:pt idx="8161">
                  <c:v>-0.33628165354744799</c:v>
                </c:pt>
                <c:pt idx="8162">
                  <c:v>2.5174895316491201</c:v>
                </c:pt>
                <c:pt idx="8163">
                  <c:v>-3.8490121003670699</c:v>
                </c:pt>
                <c:pt idx="8164">
                  <c:v>1.8030514055587501</c:v>
                </c:pt>
                <c:pt idx="8165">
                  <c:v>5.8969639252598496</c:v>
                </c:pt>
                <c:pt idx="8166">
                  <c:v>0.72646820901318099</c:v>
                </c:pt>
                <c:pt idx="8167">
                  <c:v>-1.8758069617068001</c:v>
                </c:pt>
                <c:pt idx="8168">
                  <c:v>3.0916186848945602</c:v>
                </c:pt>
                <c:pt idx="8169">
                  <c:v>-3.0067298053193401</c:v>
                </c:pt>
                <c:pt idx="8170">
                  <c:v>2.3068987873373401</c:v>
                </c:pt>
                <c:pt idx="8171">
                  <c:v>1.7452097033734899</c:v>
                </c:pt>
                <c:pt idx="8172">
                  <c:v>2.43680174866754</c:v>
                </c:pt>
                <c:pt idx="8173">
                  <c:v>-1.33219505678921</c:v>
                </c:pt>
                <c:pt idx="8174">
                  <c:v>1.7886710335259699</c:v>
                </c:pt>
                <c:pt idx="8175">
                  <c:v>-0.82497692743801898</c:v>
                </c:pt>
                <c:pt idx="8176">
                  <c:v>-2.2526203167333199</c:v>
                </c:pt>
                <c:pt idx="8177">
                  <c:v>-2.12184079180687</c:v>
                </c:pt>
                <c:pt idx="8178">
                  <c:v>4.2708406796414398</c:v>
                </c:pt>
                <c:pt idx="8179">
                  <c:v>4.1622962134492099</c:v>
                </c:pt>
                <c:pt idx="8180">
                  <c:v>-3.4630805279847001</c:v>
                </c:pt>
                <c:pt idx="8181">
                  <c:v>4.6138601522074101</c:v>
                </c:pt>
                <c:pt idx="8182">
                  <c:v>-1.60224146412588</c:v>
                </c:pt>
                <c:pt idx="8183">
                  <c:v>-4.0868660896191802</c:v>
                </c:pt>
                <c:pt idx="8184">
                  <c:v>4.2411397548705496</c:v>
                </c:pt>
                <c:pt idx="8185">
                  <c:v>4.2238307472012</c:v>
                </c:pt>
                <c:pt idx="8186">
                  <c:v>-1.3458962046124701</c:v>
                </c:pt>
                <c:pt idx="8187">
                  <c:v>2.89722584034585</c:v>
                </c:pt>
                <c:pt idx="8188">
                  <c:v>7.3354470643649495E-4</c:v>
                </c:pt>
                <c:pt idx="8189">
                  <c:v>-1.13477540445032</c:v>
                </c:pt>
                <c:pt idx="8190">
                  <c:v>2.0222701401499599</c:v>
                </c:pt>
                <c:pt idx="8191">
                  <c:v>3.6195907014899702</c:v>
                </c:pt>
                <c:pt idx="8192">
                  <c:v>4.9393415129357496</c:v>
                </c:pt>
                <c:pt idx="8193">
                  <c:v>4.1655853392290902</c:v>
                </c:pt>
                <c:pt idx="8194">
                  <c:v>0.39540965414094498</c:v>
                </c:pt>
                <c:pt idx="8195">
                  <c:v>4.6188601244798297</c:v>
                </c:pt>
                <c:pt idx="8196">
                  <c:v>-2.28263706240867</c:v>
                </c:pt>
                <c:pt idx="8197">
                  <c:v>4.6234968821956004</c:v>
                </c:pt>
                <c:pt idx="8198">
                  <c:v>0.154221642168345</c:v>
                </c:pt>
                <c:pt idx="8199">
                  <c:v>-4.3185217730172401</c:v>
                </c:pt>
                <c:pt idx="8200">
                  <c:v>-0.869211692244511</c:v>
                </c:pt>
                <c:pt idx="8201">
                  <c:v>-2.2983883240898701</c:v>
                </c:pt>
                <c:pt idx="8202">
                  <c:v>-1.8121599737460501</c:v>
                </c:pt>
                <c:pt idx="8203">
                  <c:v>4.3729533857032896</c:v>
                </c:pt>
                <c:pt idx="8204">
                  <c:v>2.6937026342066099</c:v>
                </c:pt>
                <c:pt idx="8205">
                  <c:v>-4.4339329495280797</c:v>
                </c:pt>
                <c:pt idx="8206">
                  <c:v>1.7961139941616699</c:v>
                </c:pt>
                <c:pt idx="8207">
                  <c:v>6.2566140554272495E-2</c:v>
                </c:pt>
                <c:pt idx="8208">
                  <c:v>-1.8929412631203999</c:v>
                </c:pt>
                <c:pt idx="8209">
                  <c:v>1.89481124707063</c:v>
                </c:pt>
                <c:pt idx="8210">
                  <c:v>-1.4385546780429901</c:v>
                </c:pt>
                <c:pt idx="8211">
                  <c:v>-4.8350912241048203</c:v>
                </c:pt>
                <c:pt idx="8212">
                  <c:v>-3.0003409323530601</c:v>
                </c:pt>
                <c:pt idx="8213">
                  <c:v>0.15347157469516701</c:v>
                </c:pt>
                <c:pt idx="8214">
                  <c:v>5.7464943463699596</c:v>
                </c:pt>
                <c:pt idx="8215">
                  <c:v>1.95138358483782</c:v>
                </c:pt>
                <c:pt idx="8216">
                  <c:v>-1.5026779780447299</c:v>
                </c:pt>
                <c:pt idx="8217">
                  <c:v>-2.6262935044646598</c:v>
                </c:pt>
                <c:pt idx="8218">
                  <c:v>-1.4449525894244399</c:v>
                </c:pt>
                <c:pt idx="8219">
                  <c:v>-1.2512064316223499</c:v>
                </c:pt>
                <c:pt idx="8220">
                  <c:v>4.5324336138987098</c:v>
                </c:pt>
                <c:pt idx="8221">
                  <c:v>0.82488546730387602</c:v>
                </c:pt>
                <c:pt idx="8222">
                  <c:v>4.5358665114171801</c:v>
                </c:pt>
                <c:pt idx="8223">
                  <c:v>3.3488841145727601</c:v>
                </c:pt>
                <c:pt idx="8224">
                  <c:v>-0.23839787140978</c:v>
                </c:pt>
                <c:pt idx="8225">
                  <c:v>-3.7218593428656699</c:v>
                </c:pt>
                <c:pt idx="8226">
                  <c:v>0.31945030376955702</c:v>
                </c:pt>
                <c:pt idx="8227">
                  <c:v>-2.8020589691500501</c:v>
                </c:pt>
                <c:pt idx="8228">
                  <c:v>0.105943332299891</c:v>
                </c:pt>
                <c:pt idx="8229">
                  <c:v>1.9925335899121199</c:v>
                </c:pt>
                <c:pt idx="8230">
                  <c:v>-2.63213459484379</c:v>
                </c:pt>
                <c:pt idx="8231">
                  <c:v>-2.6287123925964102</c:v>
                </c:pt>
                <c:pt idx="8232">
                  <c:v>-0.12615380158853501</c:v>
                </c:pt>
                <c:pt idx="8233">
                  <c:v>2.0789886699100202</c:v>
                </c:pt>
                <c:pt idx="8234">
                  <c:v>-0.21244374477747199</c:v>
                </c:pt>
                <c:pt idx="8235">
                  <c:v>0.81496430084335902</c:v>
                </c:pt>
                <c:pt idx="8236">
                  <c:v>5.6911772845196197E-2</c:v>
                </c:pt>
                <c:pt idx="8237">
                  <c:v>-3.5675430047052799</c:v>
                </c:pt>
                <c:pt idx="8238">
                  <c:v>2.7953129904871501</c:v>
                </c:pt>
                <c:pt idx="8239">
                  <c:v>3.6415518798954598</c:v>
                </c:pt>
                <c:pt idx="8240">
                  <c:v>-1.6104978326144599</c:v>
                </c:pt>
                <c:pt idx="8241">
                  <c:v>1.1636010492926001</c:v>
                </c:pt>
                <c:pt idx="8242">
                  <c:v>1.1957749119444501</c:v>
                </c:pt>
                <c:pt idx="8243">
                  <c:v>3.5798848493515898</c:v>
                </c:pt>
                <c:pt idx="8244">
                  <c:v>1.6079241002551401</c:v>
                </c:pt>
                <c:pt idx="8245">
                  <c:v>-1.1146027793470801</c:v>
                </c:pt>
                <c:pt idx="8246">
                  <c:v>0.71540596679276902</c:v>
                </c:pt>
                <c:pt idx="8247">
                  <c:v>-0.74946902242277602</c:v>
                </c:pt>
                <c:pt idx="8248">
                  <c:v>-3.1283369012586801</c:v>
                </c:pt>
                <c:pt idx="8249">
                  <c:v>5.5268107508673703</c:v>
                </c:pt>
                <c:pt idx="8250">
                  <c:v>-3.4472728813498699</c:v>
                </c:pt>
                <c:pt idx="8251">
                  <c:v>4.9277018873192997</c:v>
                </c:pt>
                <c:pt idx="8252">
                  <c:v>0.19613159272017999</c:v>
                </c:pt>
                <c:pt idx="8253">
                  <c:v>-1.4657810591367</c:v>
                </c:pt>
                <c:pt idx="8254">
                  <c:v>-2.38961003448245</c:v>
                </c:pt>
                <c:pt idx="8255">
                  <c:v>-1.5849975822292599</c:v>
                </c:pt>
                <c:pt idx="8256">
                  <c:v>-1.12193374632989</c:v>
                </c:pt>
                <c:pt idx="8257">
                  <c:v>-3.8909278132282101</c:v>
                </c:pt>
                <c:pt idx="8258">
                  <c:v>-2.1775792642541698</c:v>
                </c:pt>
                <c:pt idx="8259">
                  <c:v>5.2325162120704602</c:v>
                </c:pt>
                <c:pt idx="8260">
                  <c:v>4.88747590867077</c:v>
                </c:pt>
                <c:pt idx="8261">
                  <c:v>3.98191662856541</c:v>
                </c:pt>
                <c:pt idx="8262">
                  <c:v>4.9722459964057704</c:v>
                </c:pt>
                <c:pt idx="8263">
                  <c:v>2.5853189780151702</c:v>
                </c:pt>
                <c:pt idx="8264">
                  <c:v>-1.14138217901697</c:v>
                </c:pt>
                <c:pt idx="8265">
                  <c:v>2.2344916106344499</c:v>
                </c:pt>
                <c:pt idx="8266">
                  <c:v>3.2796020014218001</c:v>
                </c:pt>
                <c:pt idx="8267">
                  <c:v>2.74696659324727</c:v>
                </c:pt>
                <c:pt idx="8268">
                  <c:v>-1.83937302209552</c:v>
                </c:pt>
                <c:pt idx="8269">
                  <c:v>-0.89709123598429996</c:v>
                </c:pt>
                <c:pt idx="8270">
                  <c:v>-1.0197985012465201</c:v>
                </c:pt>
                <c:pt idx="8271">
                  <c:v>-2.5614608810239399</c:v>
                </c:pt>
                <c:pt idx="8272">
                  <c:v>0.20925367419444499</c:v>
                </c:pt>
                <c:pt idx="8273">
                  <c:v>3.19392543210652</c:v>
                </c:pt>
                <c:pt idx="8274">
                  <c:v>-2.0983076096511399</c:v>
                </c:pt>
                <c:pt idx="8275">
                  <c:v>-0.27742617219052801</c:v>
                </c:pt>
                <c:pt idx="8276">
                  <c:v>0.38882137391107902</c:v>
                </c:pt>
                <c:pt idx="8277">
                  <c:v>-2.79089643070327</c:v>
                </c:pt>
                <c:pt idx="8278">
                  <c:v>4.8247831080257004</c:v>
                </c:pt>
                <c:pt idx="8279">
                  <c:v>2.6254167524233898</c:v>
                </c:pt>
                <c:pt idx="8280">
                  <c:v>-3.8492460916970499</c:v>
                </c:pt>
                <c:pt idx="8281">
                  <c:v>-1.98575153590252</c:v>
                </c:pt>
                <c:pt idx="8282">
                  <c:v>1.23774871083808</c:v>
                </c:pt>
                <c:pt idx="8283">
                  <c:v>-1.9837158378807001</c:v>
                </c:pt>
                <c:pt idx="8284">
                  <c:v>-3.5614599959249098</c:v>
                </c:pt>
                <c:pt idx="8285">
                  <c:v>1.9133348290077601</c:v>
                </c:pt>
                <c:pt idx="8286">
                  <c:v>4.2152922121893104</c:v>
                </c:pt>
                <c:pt idx="8287">
                  <c:v>0.75952924731140503</c:v>
                </c:pt>
                <c:pt idx="8288">
                  <c:v>-0.57452274396870195</c:v>
                </c:pt>
                <c:pt idx="8289">
                  <c:v>3.3641464316290302</c:v>
                </c:pt>
                <c:pt idx="8290">
                  <c:v>-2.1138295649407</c:v>
                </c:pt>
                <c:pt idx="8291">
                  <c:v>-0.26033710893545198</c:v>
                </c:pt>
                <c:pt idx="8292">
                  <c:v>0.84867152906200805</c:v>
                </c:pt>
                <c:pt idx="8293">
                  <c:v>-1.97537428617324</c:v>
                </c:pt>
                <c:pt idx="8294">
                  <c:v>-3.5438212328890399</c:v>
                </c:pt>
                <c:pt idx="8295">
                  <c:v>-2.3163391234819199</c:v>
                </c:pt>
                <c:pt idx="8296">
                  <c:v>-1.23833695877464</c:v>
                </c:pt>
                <c:pt idx="8297">
                  <c:v>-1.1225612930198701</c:v>
                </c:pt>
                <c:pt idx="8298">
                  <c:v>1.0443947569646099</c:v>
                </c:pt>
                <c:pt idx="8299">
                  <c:v>-1.4772670741949701</c:v>
                </c:pt>
                <c:pt idx="8300">
                  <c:v>-3.2059060288905901</c:v>
                </c:pt>
                <c:pt idx="8301">
                  <c:v>0.64123650339568194</c:v>
                </c:pt>
                <c:pt idx="8302">
                  <c:v>0.57845993340384805</c:v>
                </c:pt>
                <c:pt idx="8303">
                  <c:v>-1.9987934059189401</c:v>
                </c:pt>
                <c:pt idx="8304">
                  <c:v>-0.54487674197578595</c:v>
                </c:pt>
                <c:pt idx="8305">
                  <c:v>-0.39151140624192798</c:v>
                </c:pt>
                <c:pt idx="8306">
                  <c:v>0.73202295065572898</c:v>
                </c:pt>
                <c:pt idx="8307">
                  <c:v>2.0594669703095101</c:v>
                </c:pt>
                <c:pt idx="8308">
                  <c:v>3.8258396437273299</c:v>
                </c:pt>
                <c:pt idx="8309">
                  <c:v>-2.3901946610531399</c:v>
                </c:pt>
                <c:pt idx="8310">
                  <c:v>3.9199324772700699</c:v>
                </c:pt>
                <c:pt idx="8311">
                  <c:v>3.9683310558085698</c:v>
                </c:pt>
                <c:pt idx="8312">
                  <c:v>6.0328582189257398</c:v>
                </c:pt>
                <c:pt idx="8313">
                  <c:v>3.3093965048659602</c:v>
                </c:pt>
                <c:pt idx="8314">
                  <c:v>-2.8556438217174702</c:v>
                </c:pt>
                <c:pt idx="8315">
                  <c:v>-1.15918621299705</c:v>
                </c:pt>
                <c:pt idx="8316">
                  <c:v>2.5131362094204199</c:v>
                </c:pt>
                <c:pt idx="8317">
                  <c:v>2.3979964830794902</c:v>
                </c:pt>
                <c:pt idx="8318">
                  <c:v>-0.92892376033464497</c:v>
                </c:pt>
                <c:pt idx="8319">
                  <c:v>-1.5294080678181601</c:v>
                </c:pt>
                <c:pt idx="8320">
                  <c:v>5.11217233298414</c:v>
                </c:pt>
                <c:pt idx="8321">
                  <c:v>-0.99632938343456301</c:v>
                </c:pt>
                <c:pt idx="8322">
                  <c:v>3.06247661548481</c:v>
                </c:pt>
                <c:pt idx="8323">
                  <c:v>1.70402717650594</c:v>
                </c:pt>
                <c:pt idx="8324">
                  <c:v>-1.6439276363555499</c:v>
                </c:pt>
                <c:pt idx="8325">
                  <c:v>4.4888743617103399</c:v>
                </c:pt>
                <c:pt idx="8326">
                  <c:v>-0.591540405738741</c:v>
                </c:pt>
                <c:pt idx="8327">
                  <c:v>5.0559510348841297</c:v>
                </c:pt>
                <c:pt idx="8328">
                  <c:v>0.65347235808265003</c:v>
                </c:pt>
                <c:pt idx="8329">
                  <c:v>2.7105270870904299</c:v>
                </c:pt>
                <c:pt idx="8330">
                  <c:v>-1.5126224759170099</c:v>
                </c:pt>
                <c:pt idx="8331">
                  <c:v>0.11387451890943499</c:v>
                </c:pt>
                <c:pt idx="8332">
                  <c:v>5.6662323050435903</c:v>
                </c:pt>
                <c:pt idx="8333">
                  <c:v>-3.43845332105212E-2</c:v>
                </c:pt>
                <c:pt idx="8334">
                  <c:v>2.2135162200208498</c:v>
                </c:pt>
                <c:pt idx="8335">
                  <c:v>-1.1462703063891999</c:v>
                </c:pt>
                <c:pt idx="8336">
                  <c:v>5.09352268660958</c:v>
                </c:pt>
                <c:pt idx="8337">
                  <c:v>4.4818442143827104</c:v>
                </c:pt>
                <c:pt idx="8338">
                  <c:v>0.48611146913224401</c:v>
                </c:pt>
                <c:pt idx="8339">
                  <c:v>0.69589520168632002</c:v>
                </c:pt>
                <c:pt idx="8340">
                  <c:v>-0.91067482184969095</c:v>
                </c:pt>
                <c:pt idx="8341">
                  <c:v>0.21491172027916</c:v>
                </c:pt>
                <c:pt idx="8342">
                  <c:v>-1.3585258981853101</c:v>
                </c:pt>
                <c:pt idx="8343">
                  <c:v>-3.9770308924692102</c:v>
                </c:pt>
                <c:pt idx="8344">
                  <c:v>5.5894077149755104</c:v>
                </c:pt>
                <c:pt idx="8345">
                  <c:v>5.6459618385416297</c:v>
                </c:pt>
                <c:pt idx="8346">
                  <c:v>1.58892171552663</c:v>
                </c:pt>
                <c:pt idx="8347">
                  <c:v>-0.97699241392813096</c:v>
                </c:pt>
                <c:pt idx="8348">
                  <c:v>-0.18515519018525201</c:v>
                </c:pt>
                <c:pt idx="8349">
                  <c:v>-3.5627289847044299</c:v>
                </c:pt>
                <c:pt idx="8350">
                  <c:v>1.9678621748212599</c:v>
                </c:pt>
                <c:pt idx="8351">
                  <c:v>2.0447757844014398</c:v>
                </c:pt>
                <c:pt idx="8352">
                  <c:v>2.6551490277345899</c:v>
                </c:pt>
                <c:pt idx="8353">
                  <c:v>-1.17224225877734</c:v>
                </c:pt>
                <c:pt idx="8354">
                  <c:v>3.89685688707304E-2</c:v>
                </c:pt>
                <c:pt idx="8355">
                  <c:v>-2.05772127497807</c:v>
                </c:pt>
                <c:pt idx="8356">
                  <c:v>-2.35611609561334</c:v>
                </c:pt>
                <c:pt idx="8357">
                  <c:v>-2.6908754897632501</c:v>
                </c:pt>
                <c:pt idx="8358">
                  <c:v>-3.1830104111423698</c:v>
                </c:pt>
                <c:pt idx="8359">
                  <c:v>0.80961764194046404</c:v>
                </c:pt>
                <c:pt idx="8360">
                  <c:v>4.88129967543225</c:v>
                </c:pt>
                <c:pt idx="8361">
                  <c:v>0.151219106074336</c:v>
                </c:pt>
                <c:pt idx="8362">
                  <c:v>3.2921159002870599</c:v>
                </c:pt>
                <c:pt idx="8363">
                  <c:v>1.85429217649967</c:v>
                </c:pt>
                <c:pt idx="8364">
                  <c:v>4.5125494916743696</c:v>
                </c:pt>
                <c:pt idx="8365">
                  <c:v>0.80852756725535802</c:v>
                </c:pt>
                <c:pt idx="8366">
                  <c:v>0.87556112291667598</c:v>
                </c:pt>
                <c:pt idx="8367">
                  <c:v>0.27889068151673502</c:v>
                </c:pt>
                <c:pt idx="8368">
                  <c:v>0.77171292455648599</c:v>
                </c:pt>
                <c:pt idx="8369">
                  <c:v>4.4226865539801601</c:v>
                </c:pt>
                <c:pt idx="8370">
                  <c:v>2.3295530212984001</c:v>
                </c:pt>
                <c:pt idx="8371">
                  <c:v>-2.9718395387998502</c:v>
                </c:pt>
                <c:pt idx="8372">
                  <c:v>1.58835832391535</c:v>
                </c:pt>
                <c:pt idx="8373">
                  <c:v>-3.6458462787519701</c:v>
                </c:pt>
                <c:pt idx="8374">
                  <c:v>4.6128970281889501</c:v>
                </c:pt>
                <c:pt idx="8375">
                  <c:v>5.5592440209982499</c:v>
                </c:pt>
                <c:pt idx="8376">
                  <c:v>4.6864675629276498</c:v>
                </c:pt>
                <c:pt idx="8377">
                  <c:v>-1.2228360644866301</c:v>
                </c:pt>
                <c:pt idx="8378">
                  <c:v>-2.19254431394456</c:v>
                </c:pt>
                <c:pt idx="8379">
                  <c:v>1.40986105378833</c:v>
                </c:pt>
                <c:pt idx="8380">
                  <c:v>-2.5502584755703599</c:v>
                </c:pt>
                <c:pt idx="8381">
                  <c:v>4.4193981781571701</c:v>
                </c:pt>
                <c:pt idx="8382">
                  <c:v>-0.52492088760298505</c:v>
                </c:pt>
                <c:pt idx="8383">
                  <c:v>-2.96156495488168</c:v>
                </c:pt>
                <c:pt idx="8384">
                  <c:v>-1.5580140183491</c:v>
                </c:pt>
                <c:pt idx="8385">
                  <c:v>-3.3026797259534399</c:v>
                </c:pt>
                <c:pt idx="8386">
                  <c:v>3.88947396547929</c:v>
                </c:pt>
                <c:pt idx="8387">
                  <c:v>4.8786722495706698</c:v>
                </c:pt>
                <c:pt idx="8388">
                  <c:v>0.753938552494273</c:v>
                </c:pt>
                <c:pt idx="8389">
                  <c:v>5.5087701854175002</c:v>
                </c:pt>
                <c:pt idx="8390">
                  <c:v>-2.86507300354863</c:v>
                </c:pt>
                <c:pt idx="8391">
                  <c:v>-3.0515006805789899</c:v>
                </c:pt>
                <c:pt idx="8392">
                  <c:v>-0.98432544357680196</c:v>
                </c:pt>
                <c:pt idx="8393">
                  <c:v>1.50587568659338</c:v>
                </c:pt>
                <c:pt idx="8394">
                  <c:v>-1.84845160299966</c:v>
                </c:pt>
                <c:pt idx="8395">
                  <c:v>4.0021891981756301</c:v>
                </c:pt>
                <c:pt idx="8396">
                  <c:v>1.72045086443591</c:v>
                </c:pt>
                <c:pt idx="8397">
                  <c:v>-2.1188844308327002</c:v>
                </c:pt>
                <c:pt idx="8398">
                  <c:v>4.6203752167982497</c:v>
                </c:pt>
                <c:pt idx="8399">
                  <c:v>-2.5920683206061499</c:v>
                </c:pt>
                <c:pt idx="8400">
                  <c:v>-1.33446610116266</c:v>
                </c:pt>
                <c:pt idx="8401">
                  <c:v>-3.4258822756995899</c:v>
                </c:pt>
                <c:pt idx="8402">
                  <c:v>-3.96943242154821E-2</c:v>
                </c:pt>
                <c:pt idx="8403">
                  <c:v>2.37689634907494</c:v>
                </c:pt>
                <c:pt idx="8404">
                  <c:v>3.1133761102687401</c:v>
                </c:pt>
                <c:pt idx="8405">
                  <c:v>-2.3873069333738499</c:v>
                </c:pt>
                <c:pt idx="8406">
                  <c:v>9.0446149530093806E-2</c:v>
                </c:pt>
                <c:pt idx="8407">
                  <c:v>2.4150278016535598</c:v>
                </c:pt>
                <c:pt idx="8408">
                  <c:v>4.4089589114520003</c:v>
                </c:pt>
                <c:pt idx="8409">
                  <c:v>4.1870038553021898</c:v>
                </c:pt>
                <c:pt idx="8410">
                  <c:v>-1.9715752743213599</c:v>
                </c:pt>
                <c:pt idx="8411">
                  <c:v>5.0323327342402804</c:v>
                </c:pt>
                <c:pt idx="8412">
                  <c:v>2.9274013157625798</c:v>
                </c:pt>
                <c:pt idx="8413">
                  <c:v>1.89695711525693</c:v>
                </c:pt>
                <c:pt idx="8414">
                  <c:v>4.3002483659584501</c:v>
                </c:pt>
                <c:pt idx="8415">
                  <c:v>-2.1999885498139902</c:v>
                </c:pt>
                <c:pt idx="8416">
                  <c:v>-0.55457309741363403</c:v>
                </c:pt>
                <c:pt idx="8417">
                  <c:v>-1.4453168906925</c:v>
                </c:pt>
                <c:pt idx="8418">
                  <c:v>3.0980394495116101</c:v>
                </c:pt>
                <c:pt idx="8419">
                  <c:v>4.5785164520245196</c:v>
                </c:pt>
                <c:pt idx="8420">
                  <c:v>-1.8282804328387201</c:v>
                </c:pt>
                <c:pt idx="8421">
                  <c:v>-0.92116571114815105</c:v>
                </c:pt>
                <c:pt idx="8422">
                  <c:v>0.63193887015010697</c:v>
                </c:pt>
                <c:pt idx="8423">
                  <c:v>-2.7632477623685099</c:v>
                </c:pt>
                <c:pt idx="8424">
                  <c:v>-1.73563643540617</c:v>
                </c:pt>
                <c:pt idx="8425">
                  <c:v>-4.3190725864152801</c:v>
                </c:pt>
                <c:pt idx="8426">
                  <c:v>-2.0971666814522498</c:v>
                </c:pt>
                <c:pt idx="8427">
                  <c:v>3.6595898194874001</c:v>
                </c:pt>
                <c:pt idx="8428">
                  <c:v>1.81629612031152</c:v>
                </c:pt>
                <c:pt idx="8429">
                  <c:v>3.6402571523102498</c:v>
                </c:pt>
                <c:pt idx="8430">
                  <c:v>2.9479155983576399</c:v>
                </c:pt>
                <c:pt idx="8431">
                  <c:v>0.49402578313865603</c:v>
                </c:pt>
                <c:pt idx="8432">
                  <c:v>-0.47720680090808099</c:v>
                </c:pt>
                <c:pt idx="8433">
                  <c:v>1.12609563964551</c:v>
                </c:pt>
                <c:pt idx="8434">
                  <c:v>4.0101946417806396</c:v>
                </c:pt>
                <c:pt idx="8435">
                  <c:v>0.96301263591867303</c:v>
                </c:pt>
                <c:pt idx="8436">
                  <c:v>1.8362858206957799</c:v>
                </c:pt>
                <c:pt idx="8437">
                  <c:v>-0.68868084110258998</c:v>
                </c:pt>
                <c:pt idx="8438">
                  <c:v>-1.46623256443481</c:v>
                </c:pt>
                <c:pt idx="8439">
                  <c:v>3.4472299236267299</c:v>
                </c:pt>
                <c:pt idx="8440">
                  <c:v>-1.9913309606810501</c:v>
                </c:pt>
                <c:pt idx="8441">
                  <c:v>4.9561836287281604</c:v>
                </c:pt>
                <c:pt idx="8442">
                  <c:v>2.6550133894106498</c:v>
                </c:pt>
                <c:pt idx="8443">
                  <c:v>-1.72296590574106</c:v>
                </c:pt>
                <c:pt idx="8444">
                  <c:v>-1.05162962616694</c:v>
                </c:pt>
                <c:pt idx="8445">
                  <c:v>1.36928836151024</c:v>
                </c:pt>
                <c:pt idx="8446">
                  <c:v>-4.3248669282282401</c:v>
                </c:pt>
                <c:pt idx="8447">
                  <c:v>-0.11285161510151399</c:v>
                </c:pt>
                <c:pt idx="8448">
                  <c:v>-2.5047846548161399</c:v>
                </c:pt>
                <c:pt idx="8449">
                  <c:v>-3.23133575794352</c:v>
                </c:pt>
                <c:pt idx="8450">
                  <c:v>3.5732822626077199</c:v>
                </c:pt>
                <c:pt idx="8451">
                  <c:v>-1.8311347010421</c:v>
                </c:pt>
                <c:pt idx="8452">
                  <c:v>-2.3004072898283598</c:v>
                </c:pt>
                <c:pt idx="8453">
                  <c:v>-2.1079501182063498</c:v>
                </c:pt>
                <c:pt idx="8454">
                  <c:v>-1.35887162750318</c:v>
                </c:pt>
                <c:pt idx="8455">
                  <c:v>-1.74967111694406</c:v>
                </c:pt>
                <c:pt idx="8456">
                  <c:v>-3.3965149021836099</c:v>
                </c:pt>
                <c:pt idx="8457">
                  <c:v>-2.6676558466887901</c:v>
                </c:pt>
                <c:pt idx="8458">
                  <c:v>-1.4828686702471101</c:v>
                </c:pt>
                <c:pt idx="8459">
                  <c:v>2.2490998062404</c:v>
                </c:pt>
                <c:pt idx="8460">
                  <c:v>3.83200497588575</c:v>
                </c:pt>
                <c:pt idx="8461">
                  <c:v>5.23173826172465</c:v>
                </c:pt>
                <c:pt idx="8462">
                  <c:v>-1.9033692927156201</c:v>
                </c:pt>
                <c:pt idx="8463">
                  <c:v>3.1754619353764402</c:v>
                </c:pt>
                <c:pt idx="8464">
                  <c:v>3.9493347409909898</c:v>
                </c:pt>
                <c:pt idx="8465">
                  <c:v>-2.5601801911225301</c:v>
                </c:pt>
                <c:pt idx="8466">
                  <c:v>2.2146369084747199</c:v>
                </c:pt>
                <c:pt idx="8467">
                  <c:v>-2.19437790774619</c:v>
                </c:pt>
                <c:pt idx="8468">
                  <c:v>-2.3959061809732298</c:v>
                </c:pt>
                <c:pt idx="8469">
                  <c:v>5.1714124031423898</c:v>
                </c:pt>
                <c:pt idx="8470">
                  <c:v>3.6548354926158901</c:v>
                </c:pt>
                <c:pt idx="8471">
                  <c:v>1.72155275224057</c:v>
                </c:pt>
                <c:pt idx="8472">
                  <c:v>5.33171691824578</c:v>
                </c:pt>
                <c:pt idx="8473">
                  <c:v>3.60558723355483</c:v>
                </c:pt>
                <c:pt idx="8474">
                  <c:v>2.6790631288857099</c:v>
                </c:pt>
                <c:pt idx="8475">
                  <c:v>3.5576956902230399</c:v>
                </c:pt>
                <c:pt idx="8476">
                  <c:v>-1.3581977166700501</c:v>
                </c:pt>
                <c:pt idx="8477">
                  <c:v>3.5212648310515302</c:v>
                </c:pt>
                <c:pt idx="8478">
                  <c:v>0.96100192813293694</c:v>
                </c:pt>
                <c:pt idx="8479">
                  <c:v>1.97362796369646</c:v>
                </c:pt>
                <c:pt idx="8480">
                  <c:v>-2.6869271053346999</c:v>
                </c:pt>
                <c:pt idx="8481">
                  <c:v>-1.95193781394591</c:v>
                </c:pt>
                <c:pt idx="8482">
                  <c:v>5.2017114186556404</c:v>
                </c:pt>
                <c:pt idx="8483">
                  <c:v>-0.32414008616644402</c:v>
                </c:pt>
                <c:pt idx="8484">
                  <c:v>2.8089111864581402</c:v>
                </c:pt>
                <c:pt idx="8485">
                  <c:v>-1.0872441397119399</c:v>
                </c:pt>
                <c:pt idx="8486">
                  <c:v>-3.2872456585329299</c:v>
                </c:pt>
                <c:pt idx="8487">
                  <c:v>5.4180459127437803</c:v>
                </c:pt>
                <c:pt idx="8488">
                  <c:v>-3.12702394895636</c:v>
                </c:pt>
                <c:pt idx="8489">
                  <c:v>-1.2103512655084701</c:v>
                </c:pt>
                <c:pt idx="8490">
                  <c:v>-0.511663205191631</c:v>
                </c:pt>
                <c:pt idx="8491">
                  <c:v>3.3871255444187902</c:v>
                </c:pt>
                <c:pt idx="8492">
                  <c:v>-1.28740164746645</c:v>
                </c:pt>
                <c:pt idx="8493">
                  <c:v>2.1052386814885402</c:v>
                </c:pt>
                <c:pt idx="8494">
                  <c:v>-1.88799696399562</c:v>
                </c:pt>
                <c:pt idx="8495">
                  <c:v>3.64964577862533</c:v>
                </c:pt>
                <c:pt idx="8496">
                  <c:v>1.14423246145272</c:v>
                </c:pt>
                <c:pt idx="8497">
                  <c:v>0.86390976090324301</c:v>
                </c:pt>
                <c:pt idx="8498">
                  <c:v>1.51822546925124</c:v>
                </c:pt>
                <c:pt idx="8499">
                  <c:v>1.0126305271271501</c:v>
                </c:pt>
                <c:pt idx="8500">
                  <c:v>-1.6567343029417401</c:v>
                </c:pt>
                <c:pt idx="8501">
                  <c:v>3.9780149725267201E-2</c:v>
                </c:pt>
                <c:pt idx="8502">
                  <c:v>-1.71384545548664</c:v>
                </c:pt>
                <c:pt idx="8503">
                  <c:v>3.7644998782309602</c:v>
                </c:pt>
                <c:pt idx="8504">
                  <c:v>4.6335373454022601</c:v>
                </c:pt>
                <c:pt idx="8505">
                  <c:v>2.6687421068134798</c:v>
                </c:pt>
                <c:pt idx="8506">
                  <c:v>-1.54822017683569</c:v>
                </c:pt>
                <c:pt idx="8507">
                  <c:v>3.1569397663218801</c:v>
                </c:pt>
                <c:pt idx="8508">
                  <c:v>3.06337283611989</c:v>
                </c:pt>
                <c:pt idx="8509">
                  <c:v>5.1306569385087997</c:v>
                </c:pt>
                <c:pt idx="8510">
                  <c:v>2.17358182031818</c:v>
                </c:pt>
                <c:pt idx="8511">
                  <c:v>-3.17265466825117</c:v>
                </c:pt>
                <c:pt idx="8512">
                  <c:v>1.09483769188418</c:v>
                </c:pt>
                <c:pt idx="8513">
                  <c:v>-0.29110579125633501</c:v>
                </c:pt>
                <c:pt idx="8514">
                  <c:v>3.9468816581873201</c:v>
                </c:pt>
                <c:pt idx="8515">
                  <c:v>5.1970265328236298</c:v>
                </c:pt>
                <c:pt idx="8516">
                  <c:v>-3.15362318516729</c:v>
                </c:pt>
                <c:pt idx="8517">
                  <c:v>1.77397024139265E-2</c:v>
                </c:pt>
                <c:pt idx="8518">
                  <c:v>-3.6688924357601902</c:v>
                </c:pt>
                <c:pt idx="8519">
                  <c:v>-3.1131618002052099</c:v>
                </c:pt>
                <c:pt idx="8520">
                  <c:v>1.0103024156487801</c:v>
                </c:pt>
                <c:pt idx="8521">
                  <c:v>2.7394414056927001</c:v>
                </c:pt>
                <c:pt idx="8522">
                  <c:v>-1.8623176453974</c:v>
                </c:pt>
                <c:pt idx="8523">
                  <c:v>-4.1311725393080803</c:v>
                </c:pt>
                <c:pt idx="8524">
                  <c:v>-3.20033964474039</c:v>
                </c:pt>
                <c:pt idx="8525">
                  <c:v>-2.6012422489525502</c:v>
                </c:pt>
                <c:pt idx="8526">
                  <c:v>3.55350679126918</c:v>
                </c:pt>
                <c:pt idx="8527">
                  <c:v>-2.58494359018214</c:v>
                </c:pt>
                <c:pt idx="8528">
                  <c:v>-4.2797806303238497</c:v>
                </c:pt>
                <c:pt idx="8529">
                  <c:v>-3.17004646586925</c:v>
                </c:pt>
                <c:pt idx="8530">
                  <c:v>2.8959439928192601</c:v>
                </c:pt>
                <c:pt idx="8531">
                  <c:v>-1.8649636989584699</c:v>
                </c:pt>
                <c:pt idx="8532">
                  <c:v>-2.31477844014695</c:v>
                </c:pt>
                <c:pt idx="8533">
                  <c:v>-1.37140623452698</c:v>
                </c:pt>
                <c:pt idx="8534">
                  <c:v>-0.55581950841261596</c:v>
                </c:pt>
                <c:pt idx="8535">
                  <c:v>-2.1782927085663499</c:v>
                </c:pt>
                <c:pt idx="8536">
                  <c:v>4.4980954516933096</c:v>
                </c:pt>
                <c:pt idx="8537">
                  <c:v>3.5347214089816199</c:v>
                </c:pt>
                <c:pt idx="8538">
                  <c:v>-1.7377054542514601</c:v>
                </c:pt>
                <c:pt idx="8539">
                  <c:v>-2.2459724268994501</c:v>
                </c:pt>
                <c:pt idx="8540">
                  <c:v>5.1064612542736398</c:v>
                </c:pt>
                <c:pt idx="8541">
                  <c:v>0.46115611765860898</c:v>
                </c:pt>
                <c:pt idx="8542">
                  <c:v>-1.31254740123673</c:v>
                </c:pt>
                <c:pt idx="8543">
                  <c:v>-2.34989085708408</c:v>
                </c:pt>
                <c:pt idx="8544">
                  <c:v>0.77451080987712895</c:v>
                </c:pt>
                <c:pt idx="8545">
                  <c:v>2.7890359189052298</c:v>
                </c:pt>
                <c:pt idx="8546">
                  <c:v>5.6083004385526403</c:v>
                </c:pt>
                <c:pt idx="8547">
                  <c:v>4.3510828230074496</c:v>
                </c:pt>
                <c:pt idx="8548">
                  <c:v>-2.1781168490141001</c:v>
                </c:pt>
                <c:pt idx="8549">
                  <c:v>5.06518835901021</c:v>
                </c:pt>
                <c:pt idx="8550">
                  <c:v>-2.0730995529034799</c:v>
                </c:pt>
                <c:pt idx="8551">
                  <c:v>-1.6042371226441801</c:v>
                </c:pt>
                <c:pt idx="8552">
                  <c:v>0.72912089393687696</c:v>
                </c:pt>
                <c:pt idx="8553">
                  <c:v>-4.3141291927351997</c:v>
                </c:pt>
                <c:pt idx="8554">
                  <c:v>-2.1180748442339099</c:v>
                </c:pt>
                <c:pt idx="8555">
                  <c:v>-3.05583928210689</c:v>
                </c:pt>
                <c:pt idx="8556">
                  <c:v>-3.5085503653872201</c:v>
                </c:pt>
                <c:pt idx="8557">
                  <c:v>-4.4268113851480599</c:v>
                </c:pt>
                <c:pt idx="8558">
                  <c:v>1.9729306502394399</c:v>
                </c:pt>
                <c:pt idx="8559">
                  <c:v>4.2238436567998603</c:v>
                </c:pt>
                <c:pt idx="8560">
                  <c:v>2.49925175382704</c:v>
                </c:pt>
                <c:pt idx="8561">
                  <c:v>-4.0830959914323</c:v>
                </c:pt>
                <c:pt idx="8562">
                  <c:v>2.0188574955802499</c:v>
                </c:pt>
                <c:pt idx="8563">
                  <c:v>-2.6187919981302001</c:v>
                </c:pt>
                <c:pt idx="8564">
                  <c:v>2.00560442358492</c:v>
                </c:pt>
                <c:pt idx="8565">
                  <c:v>4.7385436349107604</c:v>
                </c:pt>
                <c:pt idx="8566">
                  <c:v>3.4639371482591201</c:v>
                </c:pt>
                <c:pt idx="8567">
                  <c:v>-2.1401756542856298</c:v>
                </c:pt>
                <c:pt idx="8568">
                  <c:v>-3.4660470619242498</c:v>
                </c:pt>
                <c:pt idx="8569">
                  <c:v>1.1608689925903399</c:v>
                </c:pt>
                <c:pt idx="8570">
                  <c:v>-0.92989487486268596</c:v>
                </c:pt>
                <c:pt idx="8571">
                  <c:v>-2.0528896009033701</c:v>
                </c:pt>
                <c:pt idx="8572">
                  <c:v>4.4454827880713497</c:v>
                </c:pt>
                <c:pt idx="8573">
                  <c:v>-3.2556905856232601</c:v>
                </c:pt>
                <c:pt idx="8574">
                  <c:v>-2.0815202004778599</c:v>
                </c:pt>
                <c:pt idx="8575">
                  <c:v>-4.0450869671697598</c:v>
                </c:pt>
                <c:pt idx="8576">
                  <c:v>-4.1010722199028402</c:v>
                </c:pt>
                <c:pt idx="8577">
                  <c:v>2.7474333979763799</c:v>
                </c:pt>
                <c:pt idx="8578">
                  <c:v>4.5348468879634503</c:v>
                </c:pt>
                <c:pt idx="8579">
                  <c:v>0.57850982509387106</c:v>
                </c:pt>
                <c:pt idx="8580">
                  <c:v>2.23584078322421</c:v>
                </c:pt>
                <c:pt idx="8581">
                  <c:v>2.2685044439117301</c:v>
                </c:pt>
                <c:pt idx="8582">
                  <c:v>-0.19721529595701301</c:v>
                </c:pt>
                <c:pt idx="8583">
                  <c:v>3.0802659985873899</c:v>
                </c:pt>
                <c:pt idx="8584">
                  <c:v>3.1526392452766099</c:v>
                </c:pt>
                <c:pt idx="8585">
                  <c:v>-2.4575323328005001</c:v>
                </c:pt>
                <c:pt idx="8586">
                  <c:v>-1.31850792609261</c:v>
                </c:pt>
                <c:pt idx="8587">
                  <c:v>-2.8849323531506199</c:v>
                </c:pt>
                <c:pt idx="8588">
                  <c:v>-4.0581593139991696</c:v>
                </c:pt>
                <c:pt idx="8589">
                  <c:v>0.92335618105182704</c:v>
                </c:pt>
                <c:pt idx="8590">
                  <c:v>4.1516920424633099</c:v>
                </c:pt>
                <c:pt idx="8591">
                  <c:v>-1.75558132769322</c:v>
                </c:pt>
                <c:pt idx="8592">
                  <c:v>1.6227413970300699</c:v>
                </c:pt>
                <c:pt idx="8593">
                  <c:v>1.9536951342995299</c:v>
                </c:pt>
                <c:pt idx="8594">
                  <c:v>3.91362221105868</c:v>
                </c:pt>
                <c:pt idx="8595">
                  <c:v>-2.5435435465805298</c:v>
                </c:pt>
                <c:pt idx="8596">
                  <c:v>-2.65009810480705</c:v>
                </c:pt>
                <c:pt idx="8597">
                  <c:v>3.1062588684317101</c:v>
                </c:pt>
                <c:pt idx="8598">
                  <c:v>1.6941168732646601</c:v>
                </c:pt>
                <c:pt idx="8599">
                  <c:v>-2.2212293990937302</c:v>
                </c:pt>
                <c:pt idx="8600">
                  <c:v>-3.2327928137167499</c:v>
                </c:pt>
                <c:pt idx="8601">
                  <c:v>-2.3251962428182802</c:v>
                </c:pt>
                <c:pt idx="8602">
                  <c:v>1.60072251221184</c:v>
                </c:pt>
                <c:pt idx="8603">
                  <c:v>0.481320849948356</c:v>
                </c:pt>
                <c:pt idx="8604">
                  <c:v>0.84065347321071404</c:v>
                </c:pt>
                <c:pt idx="8605">
                  <c:v>3.4870692411805901</c:v>
                </c:pt>
                <c:pt idx="8606">
                  <c:v>-2.98685328199439</c:v>
                </c:pt>
                <c:pt idx="8607">
                  <c:v>3.3918500549043502</c:v>
                </c:pt>
                <c:pt idx="8608">
                  <c:v>-3.0661049952952699</c:v>
                </c:pt>
                <c:pt idx="8609">
                  <c:v>3.3090880641842801</c:v>
                </c:pt>
                <c:pt idx="8610">
                  <c:v>-0.94398385286881104</c:v>
                </c:pt>
                <c:pt idx="8611">
                  <c:v>2.7460999419621599</c:v>
                </c:pt>
                <c:pt idx="8612">
                  <c:v>-0.87680741098401305</c:v>
                </c:pt>
                <c:pt idx="8613">
                  <c:v>4.4964629546815198</c:v>
                </c:pt>
                <c:pt idx="8614">
                  <c:v>3.2099461484839198</c:v>
                </c:pt>
                <c:pt idx="8615">
                  <c:v>-3.3654728919050201</c:v>
                </c:pt>
                <c:pt idx="8616">
                  <c:v>3.6267061731646698E-2</c:v>
                </c:pt>
                <c:pt idx="8617">
                  <c:v>4.1255340738295603</c:v>
                </c:pt>
                <c:pt idx="8618">
                  <c:v>-1.3129630993611401</c:v>
                </c:pt>
                <c:pt idx="8619">
                  <c:v>3.1123314730801899</c:v>
                </c:pt>
                <c:pt idx="8620">
                  <c:v>-2.13637523167109</c:v>
                </c:pt>
                <c:pt idx="8621">
                  <c:v>-3.8642172608666199</c:v>
                </c:pt>
                <c:pt idx="8622">
                  <c:v>3.2971121785405502</c:v>
                </c:pt>
                <c:pt idx="8623">
                  <c:v>-1.1405517082557799</c:v>
                </c:pt>
                <c:pt idx="8624">
                  <c:v>-0.21633655220408499</c:v>
                </c:pt>
                <c:pt idx="8625">
                  <c:v>1.2023946341810701</c:v>
                </c:pt>
                <c:pt idx="8626">
                  <c:v>-2.64506711849703</c:v>
                </c:pt>
                <c:pt idx="8627">
                  <c:v>-2.1496969232755201</c:v>
                </c:pt>
                <c:pt idx="8628">
                  <c:v>-1.65575059637484</c:v>
                </c:pt>
                <c:pt idx="8629">
                  <c:v>1.9034392077016</c:v>
                </c:pt>
                <c:pt idx="8630">
                  <c:v>3.3920630097881599</c:v>
                </c:pt>
                <c:pt idx="8631">
                  <c:v>0.15047748729063801</c:v>
                </c:pt>
                <c:pt idx="8632">
                  <c:v>-1.7378302868440201</c:v>
                </c:pt>
                <c:pt idx="8633">
                  <c:v>-2.22490374639708</c:v>
                </c:pt>
                <c:pt idx="8634">
                  <c:v>-3.8559396935722199</c:v>
                </c:pt>
                <c:pt idx="8635">
                  <c:v>0.51217559269832602</c:v>
                </c:pt>
                <c:pt idx="8636">
                  <c:v>0.95287701823416104</c:v>
                </c:pt>
                <c:pt idx="8637">
                  <c:v>-4.61361444644748</c:v>
                </c:pt>
                <c:pt idx="8638">
                  <c:v>3.5498940465989199</c:v>
                </c:pt>
                <c:pt idx="8639">
                  <c:v>2.6084460071547499</c:v>
                </c:pt>
                <c:pt idx="8640">
                  <c:v>3.9090889221947198</c:v>
                </c:pt>
                <c:pt idx="8641">
                  <c:v>3.5881354514550998</c:v>
                </c:pt>
                <c:pt idx="8642">
                  <c:v>-2.36679400046404</c:v>
                </c:pt>
                <c:pt idx="8643">
                  <c:v>1.4248702967156901</c:v>
                </c:pt>
                <c:pt idx="8644">
                  <c:v>3.8029992576547001E-3</c:v>
                </c:pt>
                <c:pt idx="8645">
                  <c:v>-0.65267422529819197</c:v>
                </c:pt>
                <c:pt idx="8646">
                  <c:v>0.35224157990928501</c:v>
                </c:pt>
                <c:pt idx="8647">
                  <c:v>4.6394418142628</c:v>
                </c:pt>
                <c:pt idx="8648">
                  <c:v>-1.93463357641134</c:v>
                </c:pt>
                <c:pt idx="8649">
                  <c:v>-4.0876386166798798E-2</c:v>
                </c:pt>
                <c:pt idx="8650">
                  <c:v>-2.1959533958152502</c:v>
                </c:pt>
                <c:pt idx="8651">
                  <c:v>-3.50778870962117</c:v>
                </c:pt>
                <c:pt idx="8652">
                  <c:v>-1.6849078579406001</c:v>
                </c:pt>
                <c:pt idx="8653">
                  <c:v>-2.4522176392078801</c:v>
                </c:pt>
                <c:pt idx="8654">
                  <c:v>-0.790597909137981</c:v>
                </c:pt>
                <c:pt idx="8655">
                  <c:v>0.52981336580616301</c:v>
                </c:pt>
                <c:pt idx="8656">
                  <c:v>0.43214521595605598</c:v>
                </c:pt>
                <c:pt idx="8657">
                  <c:v>2.7207689592206701</c:v>
                </c:pt>
                <c:pt idx="8658">
                  <c:v>2.8833841251022001</c:v>
                </c:pt>
                <c:pt idx="8659">
                  <c:v>-0.72226011958926095</c:v>
                </c:pt>
                <c:pt idx="8660">
                  <c:v>-1.4898139986260099</c:v>
                </c:pt>
                <c:pt idx="8661">
                  <c:v>5.03439232498918</c:v>
                </c:pt>
                <c:pt idx="8662">
                  <c:v>-3.4905748130660701</c:v>
                </c:pt>
                <c:pt idx="8663">
                  <c:v>3.32950135440427</c:v>
                </c:pt>
                <c:pt idx="8664">
                  <c:v>0.80071798095139501</c:v>
                </c:pt>
                <c:pt idx="8665">
                  <c:v>-1.74187113968019</c:v>
                </c:pt>
                <c:pt idx="8666">
                  <c:v>2.7769381804953599</c:v>
                </c:pt>
                <c:pt idx="8667">
                  <c:v>4.6749673207578901</c:v>
                </c:pt>
                <c:pt idx="8668">
                  <c:v>1.7624263021781299</c:v>
                </c:pt>
                <c:pt idx="8669">
                  <c:v>2.25158882175189</c:v>
                </c:pt>
                <c:pt idx="8670">
                  <c:v>3.8307350097824702</c:v>
                </c:pt>
                <c:pt idx="8671">
                  <c:v>1.98715694513574</c:v>
                </c:pt>
                <c:pt idx="8672">
                  <c:v>-1.6688560640313299</c:v>
                </c:pt>
                <c:pt idx="8673">
                  <c:v>2.9174273746966399</c:v>
                </c:pt>
                <c:pt idx="8674">
                  <c:v>-2.8173785580508102</c:v>
                </c:pt>
                <c:pt idx="8675">
                  <c:v>3.7661762323225001</c:v>
                </c:pt>
                <c:pt idx="8676">
                  <c:v>4.16175574192492</c:v>
                </c:pt>
                <c:pt idx="8677">
                  <c:v>-0.35263610365686099</c:v>
                </c:pt>
                <c:pt idx="8678">
                  <c:v>3.4633346490819799</c:v>
                </c:pt>
                <c:pt idx="8679">
                  <c:v>4.3984701855106003</c:v>
                </c:pt>
                <c:pt idx="8680">
                  <c:v>-1.3496013590190099</c:v>
                </c:pt>
                <c:pt idx="8681">
                  <c:v>-1.42194309319681</c:v>
                </c:pt>
                <c:pt idx="8682">
                  <c:v>0.90834844470101805</c:v>
                </c:pt>
                <c:pt idx="8683">
                  <c:v>-2.3471175178016401</c:v>
                </c:pt>
                <c:pt idx="8684">
                  <c:v>5.0365019101180799</c:v>
                </c:pt>
                <c:pt idx="8685">
                  <c:v>4.3296536042403</c:v>
                </c:pt>
                <c:pt idx="8686">
                  <c:v>-1.58308762255824</c:v>
                </c:pt>
                <c:pt idx="8687">
                  <c:v>-3.4771544895987798</c:v>
                </c:pt>
                <c:pt idx="8688">
                  <c:v>-1.0724624004807299</c:v>
                </c:pt>
                <c:pt idx="8689">
                  <c:v>-1.91865671813973</c:v>
                </c:pt>
                <c:pt idx="8690">
                  <c:v>-1.1382484830447199</c:v>
                </c:pt>
                <c:pt idx="8691">
                  <c:v>3.90335100256751</c:v>
                </c:pt>
                <c:pt idx="8692">
                  <c:v>-2.8650523424116101</c:v>
                </c:pt>
                <c:pt idx="8693">
                  <c:v>0.32753298015327797</c:v>
                </c:pt>
                <c:pt idx="8694">
                  <c:v>-0.27490982269736502</c:v>
                </c:pt>
                <c:pt idx="8695">
                  <c:v>4.2499068722824704</c:v>
                </c:pt>
                <c:pt idx="8696">
                  <c:v>-1.4427268075244799</c:v>
                </c:pt>
                <c:pt idx="8697">
                  <c:v>-3.7653115625109201</c:v>
                </c:pt>
                <c:pt idx="8698">
                  <c:v>3.15007183875269</c:v>
                </c:pt>
                <c:pt idx="8699">
                  <c:v>4.0435833226128004</c:v>
                </c:pt>
                <c:pt idx="8700">
                  <c:v>-2.9549089168099498</c:v>
                </c:pt>
                <c:pt idx="8701">
                  <c:v>-0.73646299559224604</c:v>
                </c:pt>
                <c:pt idx="8702">
                  <c:v>-2.3010307391397999</c:v>
                </c:pt>
                <c:pt idx="8703">
                  <c:v>4.7342450675354302</c:v>
                </c:pt>
                <c:pt idx="8704">
                  <c:v>-2.4844457737628902</c:v>
                </c:pt>
                <c:pt idx="8705">
                  <c:v>-4.0984591551440497</c:v>
                </c:pt>
                <c:pt idx="8706">
                  <c:v>4.3805665064929897</c:v>
                </c:pt>
                <c:pt idx="8707">
                  <c:v>-3.7857993953354798</c:v>
                </c:pt>
                <c:pt idx="8708">
                  <c:v>-3.1663785228255201</c:v>
                </c:pt>
                <c:pt idx="8709">
                  <c:v>0.25555369528555399</c:v>
                </c:pt>
                <c:pt idx="8710">
                  <c:v>-1.6287169820257501</c:v>
                </c:pt>
                <c:pt idx="8711">
                  <c:v>-0.83624248532034196</c:v>
                </c:pt>
                <c:pt idx="8712">
                  <c:v>1.1269989169422401</c:v>
                </c:pt>
                <c:pt idx="8713">
                  <c:v>-0.48231473581790701</c:v>
                </c:pt>
                <c:pt idx="8714">
                  <c:v>1.35804799335001</c:v>
                </c:pt>
                <c:pt idx="8715">
                  <c:v>-2.12423674301826</c:v>
                </c:pt>
                <c:pt idx="8716">
                  <c:v>3.3814997702502398</c:v>
                </c:pt>
                <c:pt idx="8717">
                  <c:v>0.79755861574255005</c:v>
                </c:pt>
                <c:pt idx="8718">
                  <c:v>-4.0762819640199996</c:v>
                </c:pt>
                <c:pt idx="8719">
                  <c:v>-1.3711750709235799</c:v>
                </c:pt>
                <c:pt idx="8720">
                  <c:v>-1.4347657035016601</c:v>
                </c:pt>
                <c:pt idx="8721">
                  <c:v>1.81906833192705</c:v>
                </c:pt>
                <c:pt idx="8722">
                  <c:v>-1.9831196104486299</c:v>
                </c:pt>
                <c:pt idx="8723">
                  <c:v>5.1187155162004601</c:v>
                </c:pt>
                <c:pt idx="8724">
                  <c:v>3.4709559114974602</c:v>
                </c:pt>
                <c:pt idx="8725">
                  <c:v>1.55964476706634</c:v>
                </c:pt>
                <c:pt idx="8726">
                  <c:v>0.30111971607973598</c:v>
                </c:pt>
                <c:pt idx="8727">
                  <c:v>4.8492323712955496</c:v>
                </c:pt>
                <c:pt idx="8728">
                  <c:v>-1.9879870764868</c:v>
                </c:pt>
                <c:pt idx="8729">
                  <c:v>-3.3403839494703802</c:v>
                </c:pt>
                <c:pt idx="8730">
                  <c:v>-2.0843320199551298</c:v>
                </c:pt>
                <c:pt idx="8731">
                  <c:v>1.32451532614479</c:v>
                </c:pt>
                <c:pt idx="8732">
                  <c:v>-0.69104570504468699</c:v>
                </c:pt>
                <c:pt idx="8733">
                  <c:v>-1.9049400773824099</c:v>
                </c:pt>
                <c:pt idx="8734">
                  <c:v>-3.5699023566824502</c:v>
                </c:pt>
                <c:pt idx="8735">
                  <c:v>-0.93071939075954102</c:v>
                </c:pt>
                <c:pt idx="8736">
                  <c:v>5.3766073579961997</c:v>
                </c:pt>
                <c:pt idx="8737">
                  <c:v>4.1893984071638402</c:v>
                </c:pt>
                <c:pt idx="8738">
                  <c:v>0.91335801386761495</c:v>
                </c:pt>
                <c:pt idx="8739">
                  <c:v>-0.19630312337040201</c:v>
                </c:pt>
                <c:pt idx="8740">
                  <c:v>1.72026199753138</c:v>
                </c:pt>
                <c:pt idx="8741">
                  <c:v>4.4914346000333598</c:v>
                </c:pt>
                <c:pt idx="8742">
                  <c:v>-2.1039730748322101</c:v>
                </c:pt>
                <c:pt idx="8743">
                  <c:v>-3.41012425876142</c:v>
                </c:pt>
                <c:pt idx="8744">
                  <c:v>-1.7525293928019401</c:v>
                </c:pt>
                <c:pt idx="8745">
                  <c:v>-1.33940944388879</c:v>
                </c:pt>
                <c:pt idx="8746">
                  <c:v>-2.2007869928474699</c:v>
                </c:pt>
                <c:pt idx="8747">
                  <c:v>-1.8889860859429799</c:v>
                </c:pt>
                <c:pt idx="8748">
                  <c:v>-3.0524470563661099</c:v>
                </c:pt>
                <c:pt idx="8749">
                  <c:v>-2.2915895547526302</c:v>
                </c:pt>
                <c:pt idx="8750">
                  <c:v>-3.3762164337010998</c:v>
                </c:pt>
                <c:pt idx="8751">
                  <c:v>0.72572922739581802</c:v>
                </c:pt>
                <c:pt idx="8752">
                  <c:v>4.6649661510171496</c:v>
                </c:pt>
                <c:pt idx="8753">
                  <c:v>2.9169118459717498</c:v>
                </c:pt>
                <c:pt idx="8754">
                  <c:v>-0.206719483205967</c:v>
                </c:pt>
                <c:pt idx="8755">
                  <c:v>-3.6702227123714199</c:v>
                </c:pt>
                <c:pt idx="8756">
                  <c:v>0.25538662387889</c:v>
                </c:pt>
                <c:pt idx="8757">
                  <c:v>-4.6819079977491</c:v>
                </c:pt>
                <c:pt idx="8758">
                  <c:v>2.8897272294436198</c:v>
                </c:pt>
                <c:pt idx="8759">
                  <c:v>-4.5087700867429499</c:v>
                </c:pt>
                <c:pt idx="8760">
                  <c:v>-1.07733707521661</c:v>
                </c:pt>
                <c:pt idx="8761">
                  <c:v>-1.6381248692175401</c:v>
                </c:pt>
                <c:pt idx="8762">
                  <c:v>1.37630335556131</c:v>
                </c:pt>
                <c:pt idx="8763">
                  <c:v>-0.65766666073503499</c:v>
                </c:pt>
                <c:pt idx="8764">
                  <c:v>4.2320440209965602</c:v>
                </c:pt>
                <c:pt idx="8765">
                  <c:v>-0.68614390500281397</c:v>
                </c:pt>
                <c:pt idx="8766">
                  <c:v>-2.69609899902304</c:v>
                </c:pt>
                <c:pt idx="8767">
                  <c:v>4.1750089600149796</c:v>
                </c:pt>
                <c:pt idx="8768">
                  <c:v>4.7894283937447</c:v>
                </c:pt>
                <c:pt idx="8769">
                  <c:v>4.8072867875716598</c:v>
                </c:pt>
                <c:pt idx="8770">
                  <c:v>4.6278629672365401</c:v>
                </c:pt>
                <c:pt idx="8771">
                  <c:v>3.37750264402163</c:v>
                </c:pt>
                <c:pt idx="8772">
                  <c:v>-1.0124119519164301</c:v>
                </c:pt>
                <c:pt idx="8773">
                  <c:v>1.9437071699880899</c:v>
                </c:pt>
                <c:pt idx="8774">
                  <c:v>-2.5039168094669901</c:v>
                </c:pt>
                <c:pt idx="8775">
                  <c:v>4.1455411528182804</c:v>
                </c:pt>
                <c:pt idx="8776">
                  <c:v>-0.83596797888445995</c:v>
                </c:pt>
                <c:pt idx="8777">
                  <c:v>1.2420437659996399</c:v>
                </c:pt>
                <c:pt idx="8778">
                  <c:v>-2.12977040524324</c:v>
                </c:pt>
                <c:pt idx="8779">
                  <c:v>-2.6719975041004802</c:v>
                </c:pt>
                <c:pt idx="8780">
                  <c:v>2.8364488147388198</c:v>
                </c:pt>
                <c:pt idx="8781">
                  <c:v>3.7924338662135302</c:v>
                </c:pt>
                <c:pt idx="8782">
                  <c:v>-0.94102136977808704</c:v>
                </c:pt>
                <c:pt idx="8783">
                  <c:v>-3.9105303654375101</c:v>
                </c:pt>
                <c:pt idx="8784">
                  <c:v>-4.68337017682856E-2</c:v>
                </c:pt>
                <c:pt idx="8785">
                  <c:v>2.61734093184086</c:v>
                </c:pt>
                <c:pt idx="8786">
                  <c:v>4.2303016140803402</c:v>
                </c:pt>
                <c:pt idx="8787">
                  <c:v>3.0033509055244498</c:v>
                </c:pt>
                <c:pt idx="8788">
                  <c:v>0.35539668548747999</c:v>
                </c:pt>
                <c:pt idx="8789">
                  <c:v>3.09810525618466</c:v>
                </c:pt>
                <c:pt idx="8790">
                  <c:v>1.6027447010007501</c:v>
                </c:pt>
                <c:pt idx="8791">
                  <c:v>-2.4034681250708698</c:v>
                </c:pt>
                <c:pt idx="8792">
                  <c:v>-3.31594984799032</c:v>
                </c:pt>
                <c:pt idx="8793">
                  <c:v>3.96769660661514</c:v>
                </c:pt>
                <c:pt idx="8794">
                  <c:v>-1.6011265129198</c:v>
                </c:pt>
                <c:pt idx="8795">
                  <c:v>-2.8963665773502001</c:v>
                </c:pt>
                <c:pt idx="8796">
                  <c:v>2.6179335832225998</c:v>
                </c:pt>
                <c:pt idx="8797">
                  <c:v>3.8590089871592799</c:v>
                </c:pt>
                <c:pt idx="8798">
                  <c:v>-1.49037915912778</c:v>
                </c:pt>
                <c:pt idx="8799">
                  <c:v>0.74918823547619995</c:v>
                </c:pt>
                <c:pt idx="8800">
                  <c:v>4.1965713404827003</c:v>
                </c:pt>
                <c:pt idx="8801">
                  <c:v>4.5209292553986096</c:v>
                </c:pt>
                <c:pt idx="8802">
                  <c:v>3.2000463159948001</c:v>
                </c:pt>
                <c:pt idx="8803">
                  <c:v>-3.2519205945545502</c:v>
                </c:pt>
                <c:pt idx="8804">
                  <c:v>2.5550493645414698</c:v>
                </c:pt>
                <c:pt idx="8805">
                  <c:v>-1.95663495303171</c:v>
                </c:pt>
                <c:pt idx="8806">
                  <c:v>0.60335481629731402</c:v>
                </c:pt>
                <c:pt idx="8807">
                  <c:v>-1.5988014791768601</c:v>
                </c:pt>
                <c:pt idx="8808">
                  <c:v>-0.42148879425532199</c:v>
                </c:pt>
                <c:pt idx="8809">
                  <c:v>-0.77212083678067001</c:v>
                </c:pt>
                <c:pt idx="8810">
                  <c:v>-3.6541602313567803E-2</c:v>
                </c:pt>
                <c:pt idx="8811">
                  <c:v>1.76727438552655</c:v>
                </c:pt>
                <c:pt idx="8812">
                  <c:v>-1.1506009753883</c:v>
                </c:pt>
                <c:pt idx="8813">
                  <c:v>-1.72598196169261</c:v>
                </c:pt>
                <c:pt idx="8814">
                  <c:v>-1.57776532832073</c:v>
                </c:pt>
                <c:pt idx="8815">
                  <c:v>-3.0313835268794098</c:v>
                </c:pt>
                <c:pt idx="8816">
                  <c:v>0.64618394636072496</c:v>
                </c:pt>
                <c:pt idx="8817">
                  <c:v>2.4155471507601498</c:v>
                </c:pt>
                <c:pt idx="8818">
                  <c:v>-0.16557598174246699</c:v>
                </c:pt>
                <c:pt idx="8819">
                  <c:v>-1.55629668748127</c:v>
                </c:pt>
                <c:pt idx="8820">
                  <c:v>-1.8842847215054901</c:v>
                </c:pt>
                <c:pt idx="8821">
                  <c:v>2.5881719900192901</c:v>
                </c:pt>
                <c:pt idx="8822">
                  <c:v>1.89096414202343</c:v>
                </c:pt>
                <c:pt idx="8823">
                  <c:v>3.6974392445286202</c:v>
                </c:pt>
                <c:pt idx="8824">
                  <c:v>-2.2354043002623398</c:v>
                </c:pt>
                <c:pt idx="8825">
                  <c:v>2.4118218992282801</c:v>
                </c:pt>
                <c:pt idx="8826">
                  <c:v>0.94011589806900098</c:v>
                </c:pt>
                <c:pt idx="8827">
                  <c:v>2.4388615433754199</c:v>
                </c:pt>
                <c:pt idx="8828">
                  <c:v>-2.78803625454155</c:v>
                </c:pt>
                <c:pt idx="8829">
                  <c:v>1.8005963090599E-2</c:v>
                </c:pt>
                <c:pt idx="8830">
                  <c:v>2.25654479515716</c:v>
                </c:pt>
                <c:pt idx="8831">
                  <c:v>2.3252470948069202</c:v>
                </c:pt>
                <c:pt idx="8832">
                  <c:v>0.93896753631780205</c:v>
                </c:pt>
                <c:pt idx="8833">
                  <c:v>1.74860739785257</c:v>
                </c:pt>
                <c:pt idx="8834">
                  <c:v>4.59243741919411</c:v>
                </c:pt>
                <c:pt idx="8835">
                  <c:v>1.51022081788507</c:v>
                </c:pt>
                <c:pt idx="8836">
                  <c:v>1.8357355319358899</c:v>
                </c:pt>
                <c:pt idx="8837">
                  <c:v>4.0992169204273603</c:v>
                </c:pt>
                <c:pt idx="8838">
                  <c:v>3.3704462687230299</c:v>
                </c:pt>
                <c:pt idx="8839">
                  <c:v>5.1630475274210896</c:v>
                </c:pt>
                <c:pt idx="8840">
                  <c:v>-0.28863819036306099</c:v>
                </c:pt>
                <c:pt idx="8841">
                  <c:v>2.3622886377295602</c:v>
                </c:pt>
                <c:pt idx="8842">
                  <c:v>2.0076447288036499</c:v>
                </c:pt>
                <c:pt idx="8843">
                  <c:v>0.26607419594015502</c:v>
                </c:pt>
                <c:pt idx="8844">
                  <c:v>2.7128121724935998</c:v>
                </c:pt>
                <c:pt idx="8845">
                  <c:v>1.8452494148568901</c:v>
                </c:pt>
                <c:pt idx="8846">
                  <c:v>3.3243458821441401E-3</c:v>
                </c:pt>
                <c:pt idx="8847">
                  <c:v>4.8824436420695303</c:v>
                </c:pt>
                <c:pt idx="8848">
                  <c:v>1.0669531624730999</c:v>
                </c:pt>
                <c:pt idx="8849">
                  <c:v>-3.2122992315309902</c:v>
                </c:pt>
                <c:pt idx="8850">
                  <c:v>3.2774458543414799</c:v>
                </c:pt>
                <c:pt idx="8851">
                  <c:v>4.8838288094679898</c:v>
                </c:pt>
                <c:pt idx="8852">
                  <c:v>-4.7833873224935104</c:v>
                </c:pt>
                <c:pt idx="8853">
                  <c:v>-3.1910117867963002</c:v>
                </c:pt>
                <c:pt idx="8854">
                  <c:v>-0.90526450061285602</c:v>
                </c:pt>
                <c:pt idx="8855">
                  <c:v>-4.1164783138461898</c:v>
                </c:pt>
                <c:pt idx="8856">
                  <c:v>1.3268582468449099</c:v>
                </c:pt>
                <c:pt idx="8857">
                  <c:v>-0.49885135682540899</c:v>
                </c:pt>
                <c:pt idx="8858">
                  <c:v>5.27166814861706</c:v>
                </c:pt>
                <c:pt idx="8859">
                  <c:v>-1.17395914604532</c:v>
                </c:pt>
                <c:pt idx="8860">
                  <c:v>2.3280604226305601</c:v>
                </c:pt>
                <c:pt idx="8861">
                  <c:v>-3.07272235619596</c:v>
                </c:pt>
                <c:pt idx="8862">
                  <c:v>4.1283071620923</c:v>
                </c:pt>
                <c:pt idx="8863">
                  <c:v>3.2765012753006499</c:v>
                </c:pt>
                <c:pt idx="8864">
                  <c:v>2.2790525011957099</c:v>
                </c:pt>
                <c:pt idx="8865">
                  <c:v>-5.2070685473722103</c:v>
                </c:pt>
                <c:pt idx="8866">
                  <c:v>-1.03818121939164</c:v>
                </c:pt>
                <c:pt idx="8867">
                  <c:v>1.47540418611445</c:v>
                </c:pt>
                <c:pt idx="8868">
                  <c:v>0.25307779914780199</c:v>
                </c:pt>
                <c:pt idx="8869">
                  <c:v>0.36456690946922798</c:v>
                </c:pt>
                <c:pt idx="8870">
                  <c:v>-1.7879805869655601</c:v>
                </c:pt>
                <c:pt idx="8871">
                  <c:v>2.49436205036048</c:v>
                </c:pt>
                <c:pt idx="8872">
                  <c:v>0.64023085829367299</c:v>
                </c:pt>
                <c:pt idx="8873">
                  <c:v>2.8543694677711899</c:v>
                </c:pt>
                <c:pt idx="8874">
                  <c:v>-1.5357066038399001</c:v>
                </c:pt>
                <c:pt idx="8875">
                  <c:v>2.51418711050338</c:v>
                </c:pt>
                <c:pt idx="8876">
                  <c:v>2.90012048065531</c:v>
                </c:pt>
                <c:pt idx="8877">
                  <c:v>5.6602058681732998</c:v>
                </c:pt>
                <c:pt idx="8878">
                  <c:v>-3.3897336772784001</c:v>
                </c:pt>
                <c:pt idx="8879">
                  <c:v>0.102677197400139</c:v>
                </c:pt>
                <c:pt idx="8880">
                  <c:v>-1.9323047426300699</c:v>
                </c:pt>
                <c:pt idx="8881">
                  <c:v>-2.8859692045176701</c:v>
                </c:pt>
                <c:pt idx="8882">
                  <c:v>-1.58463001357385</c:v>
                </c:pt>
                <c:pt idx="8883">
                  <c:v>4.6757469561102498</c:v>
                </c:pt>
                <c:pt idx="8884">
                  <c:v>-0.432828834289257</c:v>
                </c:pt>
                <c:pt idx="8885">
                  <c:v>2.17332383808297</c:v>
                </c:pt>
                <c:pt idx="8886">
                  <c:v>2.96180172705568</c:v>
                </c:pt>
                <c:pt idx="8887">
                  <c:v>2.4956813453212101</c:v>
                </c:pt>
                <c:pt idx="8888">
                  <c:v>-0.70077424000409905</c:v>
                </c:pt>
                <c:pt idx="8889">
                  <c:v>-2.2778981047446401</c:v>
                </c:pt>
                <c:pt idx="8890">
                  <c:v>-1.81211860140268</c:v>
                </c:pt>
                <c:pt idx="8891">
                  <c:v>4.1460039697826696</c:v>
                </c:pt>
                <c:pt idx="8892">
                  <c:v>0.66398134144753895</c:v>
                </c:pt>
                <c:pt idx="8893">
                  <c:v>3.80901682203926</c:v>
                </c:pt>
                <c:pt idx="8894">
                  <c:v>-1.3435204482488401</c:v>
                </c:pt>
                <c:pt idx="8895">
                  <c:v>-4.9012285429287497</c:v>
                </c:pt>
                <c:pt idx="8896">
                  <c:v>-0.35424128075887401</c:v>
                </c:pt>
                <c:pt idx="8897">
                  <c:v>0.66993413801863</c:v>
                </c:pt>
                <c:pt idx="8898">
                  <c:v>0.24284049015344</c:v>
                </c:pt>
                <c:pt idx="8899">
                  <c:v>0.66344381291367605</c:v>
                </c:pt>
                <c:pt idx="8900">
                  <c:v>5.1888199476878398</c:v>
                </c:pt>
                <c:pt idx="8901">
                  <c:v>4.5626039352763597</c:v>
                </c:pt>
                <c:pt idx="8902">
                  <c:v>3.2494187664982301</c:v>
                </c:pt>
                <c:pt idx="8903">
                  <c:v>-1.8883871424799801</c:v>
                </c:pt>
                <c:pt idx="8904">
                  <c:v>-4.4815913908848204</c:v>
                </c:pt>
                <c:pt idx="8905">
                  <c:v>2.38962391196748</c:v>
                </c:pt>
                <c:pt idx="8906">
                  <c:v>0.259011208210225</c:v>
                </c:pt>
                <c:pt idx="8907">
                  <c:v>3.1103897612727098</c:v>
                </c:pt>
                <c:pt idx="8908">
                  <c:v>-1.65859311208906</c:v>
                </c:pt>
                <c:pt idx="8909">
                  <c:v>-3.0151258688397999</c:v>
                </c:pt>
                <c:pt idx="8910">
                  <c:v>-1.6937023996977401</c:v>
                </c:pt>
                <c:pt idx="8911">
                  <c:v>-3.05211275857789</c:v>
                </c:pt>
                <c:pt idx="8912">
                  <c:v>3.4452085375518999</c:v>
                </c:pt>
                <c:pt idx="8913">
                  <c:v>4.24442659352197</c:v>
                </c:pt>
                <c:pt idx="8914">
                  <c:v>-2.6271951572326402</c:v>
                </c:pt>
                <c:pt idx="8915">
                  <c:v>0.86449184902974796</c:v>
                </c:pt>
                <c:pt idx="8916">
                  <c:v>4.0067545154628998</c:v>
                </c:pt>
                <c:pt idx="8917">
                  <c:v>-3.0560136077950601</c:v>
                </c:pt>
                <c:pt idx="8918">
                  <c:v>2.5167631659882899</c:v>
                </c:pt>
                <c:pt idx="8919">
                  <c:v>-0.404146427582454</c:v>
                </c:pt>
                <c:pt idx="8920">
                  <c:v>-3.01328345404445</c:v>
                </c:pt>
                <c:pt idx="8921">
                  <c:v>-2.8049955696942499</c:v>
                </c:pt>
                <c:pt idx="8922">
                  <c:v>2.5636113005100798</c:v>
                </c:pt>
                <c:pt idx="8923">
                  <c:v>-2.67157753340142</c:v>
                </c:pt>
                <c:pt idx="8924">
                  <c:v>-2.0389709791617898</c:v>
                </c:pt>
                <c:pt idx="8925">
                  <c:v>-1.1892474532171</c:v>
                </c:pt>
                <c:pt idx="8926">
                  <c:v>3.4592899424393502</c:v>
                </c:pt>
                <c:pt idx="8927">
                  <c:v>-3.56824273598497</c:v>
                </c:pt>
                <c:pt idx="8928">
                  <c:v>4.5830970297143896</c:v>
                </c:pt>
                <c:pt idx="8929">
                  <c:v>-2.8790372702567302</c:v>
                </c:pt>
                <c:pt idx="8930">
                  <c:v>1.2615562469621999</c:v>
                </c:pt>
                <c:pt idx="8931">
                  <c:v>2.6854726148196901</c:v>
                </c:pt>
                <c:pt idx="8932">
                  <c:v>-3.3872691255936398</c:v>
                </c:pt>
                <c:pt idx="8933">
                  <c:v>-1.87983141511801</c:v>
                </c:pt>
                <c:pt idx="8934">
                  <c:v>0.23385387750738701</c:v>
                </c:pt>
                <c:pt idx="8935">
                  <c:v>4.1972238988359498</c:v>
                </c:pt>
                <c:pt idx="8936">
                  <c:v>1.69836607870437</c:v>
                </c:pt>
                <c:pt idx="8937">
                  <c:v>-3.0446930324702799</c:v>
                </c:pt>
                <c:pt idx="8938">
                  <c:v>-2.52133994636301</c:v>
                </c:pt>
                <c:pt idx="8939">
                  <c:v>4.9217638193471904</c:v>
                </c:pt>
                <c:pt idx="8940">
                  <c:v>-1.20767435475218</c:v>
                </c:pt>
                <c:pt idx="8941">
                  <c:v>4.3977095619968898</c:v>
                </c:pt>
                <c:pt idx="8942">
                  <c:v>3.3544732566527999</c:v>
                </c:pt>
                <c:pt idx="8943">
                  <c:v>0.87130486122351603</c:v>
                </c:pt>
                <c:pt idx="8944">
                  <c:v>0.66610858941955997</c:v>
                </c:pt>
                <c:pt idx="8945">
                  <c:v>-2.5708411857618199</c:v>
                </c:pt>
                <c:pt idx="8946">
                  <c:v>4.2060659608171402</c:v>
                </c:pt>
                <c:pt idx="8947">
                  <c:v>-0.71431332886769106</c:v>
                </c:pt>
                <c:pt idx="8948">
                  <c:v>-2.92338374091121</c:v>
                </c:pt>
                <c:pt idx="8949">
                  <c:v>-1.3313305434114</c:v>
                </c:pt>
                <c:pt idx="8950">
                  <c:v>3.3666251326378398</c:v>
                </c:pt>
                <c:pt idx="8951">
                  <c:v>1.20289852392593</c:v>
                </c:pt>
                <c:pt idx="8952">
                  <c:v>6.48321989331202E-2</c:v>
                </c:pt>
                <c:pt idx="8953">
                  <c:v>4.3007819983122797</c:v>
                </c:pt>
                <c:pt idx="8954">
                  <c:v>4.3447709760172097</c:v>
                </c:pt>
                <c:pt idx="8955">
                  <c:v>-0.23312560759574499</c:v>
                </c:pt>
                <c:pt idx="8956">
                  <c:v>0.255841949781561</c:v>
                </c:pt>
                <c:pt idx="8957">
                  <c:v>4.0243265858028803</c:v>
                </c:pt>
                <c:pt idx="8958">
                  <c:v>-1.1406687107461599</c:v>
                </c:pt>
                <c:pt idx="8959">
                  <c:v>2.3040243504394202</c:v>
                </c:pt>
                <c:pt idx="8960">
                  <c:v>-2.3042138347864198</c:v>
                </c:pt>
                <c:pt idx="8961">
                  <c:v>4.41705213159086</c:v>
                </c:pt>
                <c:pt idx="8962">
                  <c:v>4.6409737420409503</c:v>
                </c:pt>
                <c:pt idx="8963">
                  <c:v>-0.28663840300194399</c:v>
                </c:pt>
                <c:pt idx="8964">
                  <c:v>-2.8916719916672902</c:v>
                </c:pt>
                <c:pt idx="8965">
                  <c:v>1.43011717142595</c:v>
                </c:pt>
                <c:pt idx="8966">
                  <c:v>-2.1600835150595898</c:v>
                </c:pt>
                <c:pt idx="8967">
                  <c:v>-4.6873748967467801</c:v>
                </c:pt>
                <c:pt idx="8968">
                  <c:v>-2.0770332212437799</c:v>
                </c:pt>
                <c:pt idx="8969">
                  <c:v>-2.1577432765543598</c:v>
                </c:pt>
                <c:pt idx="8970">
                  <c:v>0.44460555858202699</c:v>
                </c:pt>
                <c:pt idx="8971">
                  <c:v>-0.80769863579833701</c:v>
                </c:pt>
                <c:pt idx="8972">
                  <c:v>-2.8333400927188301</c:v>
                </c:pt>
                <c:pt idx="8973">
                  <c:v>1.8058171609343101</c:v>
                </c:pt>
                <c:pt idx="8974">
                  <c:v>2.3583961391891002</c:v>
                </c:pt>
                <c:pt idx="8975">
                  <c:v>-2.0250726096588498</c:v>
                </c:pt>
                <c:pt idx="8976">
                  <c:v>-2.04250389529652</c:v>
                </c:pt>
                <c:pt idx="8977">
                  <c:v>5.5644704147603603</c:v>
                </c:pt>
                <c:pt idx="8978">
                  <c:v>-0.51846446990015105</c:v>
                </c:pt>
                <c:pt idx="8979">
                  <c:v>-0.54086837372082797</c:v>
                </c:pt>
                <c:pt idx="8980">
                  <c:v>0.80718949717090904</c:v>
                </c:pt>
                <c:pt idx="8981">
                  <c:v>-0.985425018039921</c:v>
                </c:pt>
                <c:pt idx="8982">
                  <c:v>-1.8326076948069101</c:v>
                </c:pt>
                <c:pt idx="8983">
                  <c:v>3.2011150180918602</c:v>
                </c:pt>
                <c:pt idx="8984">
                  <c:v>-2.0407213801920401</c:v>
                </c:pt>
                <c:pt idx="8985">
                  <c:v>4.7356355398890697</c:v>
                </c:pt>
                <c:pt idx="8986">
                  <c:v>0.25407740615866298</c:v>
                </c:pt>
                <c:pt idx="8987">
                  <c:v>-0.29221543903604902</c:v>
                </c:pt>
                <c:pt idx="8988">
                  <c:v>-2.2756404659721001</c:v>
                </c:pt>
                <c:pt idx="8989">
                  <c:v>-3.16427394475261</c:v>
                </c:pt>
                <c:pt idx="8990">
                  <c:v>2.9040416234884598</c:v>
                </c:pt>
                <c:pt idx="8991">
                  <c:v>5.4469823943545101</c:v>
                </c:pt>
                <c:pt idx="8992">
                  <c:v>-2.0405550721871299</c:v>
                </c:pt>
                <c:pt idx="8993">
                  <c:v>-0.692004627400437</c:v>
                </c:pt>
                <c:pt idx="8994">
                  <c:v>-3.4355735998465202</c:v>
                </c:pt>
                <c:pt idx="8995">
                  <c:v>3.9989997344474801</c:v>
                </c:pt>
                <c:pt idx="8996">
                  <c:v>-0.46096075025058802</c:v>
                </c:pt>
                <c:pt idx="8997">
                  <c:v>0.31853247439454202</c:v>
                </c:pt>
                <c:pt idx="8998">
                  <c:v>-1.3604880882652199</c:v>
                </c:pt>
                <c:pt idx="8999">
                  <c:v>-1.4993358894776601</c:v>
                </c:pt>
                <c:pt idx="9000">
                  <c:v>4.0642392551705298</c:v>
                </c:pt>
                <c:pt idx="9001">
                  <c:v>-0.67711038003394897</c:v>
                </c:pt>
                <c:pt idx="9002">
                  <c:v>0.95227610344321101</c:v>
                </c:pt>
                <c:pt idx="9003">
                  <c:v>5.4708165300513798</c:v>
                </c:pt>
                <c:pt idx="9004">
                  <c:v>1.2585605598779199</c:v>
                </c:pt>
                <c:pt idx="9005">
                  <c:v>5.0776716491213101</c:v>
                </c:pt>
                <c:pt idx="9006">
                  <c:v>4.5404662212778302</c:v>
                </c:pt>
                <c:pt idx="9007">
                  <c:v>3.7425225846516801</c:v>
                </c:pt>
                <c:pt idx="9008">
                  <c:v>3.8301529789378899</c:v>
                </c:pt>
                <c:pt idx="9009">
                  <c:v>4.1461422913934598</c:v>
                </c:pt>
                <c:pt idx="9010">
                  <c:v>-1.24095416783693</c:v>
                </c:pt>
                <c:pt idx="9011">
                  <c:v>0.18130051844367301</c:v>
                </c:pt>
                <c:pt idx="9012">
                  <c:v>1.0864417004975899</c:v>
                </c:pt>
                <c:pt idx="9013">
                  <c:v>4.3350277508168702</c:v>
                </c:pt>
                <c:pt idx="9014">
                  <c:v>1.7114122498205599</c:v>
                </c:pt>
                <c:pt idx="9015">
                  <c:v>-2.17882071948923</c:v>
                </c:pt>
                <c:pt idx="9016">
                  <c:v>-2.2202778531515301</c:v>
                </c:pt>
                <c:pt idx="9017">
                  <c:v>5.2681421855219401</c:v>
                </c:pt>
                <c:pt idx="9018">
                  <c:v>-3.10274586391037</c:v>
                </c:pt>
                <c:pt idx="9019">
                  <c:v>3.64398567508852</c:v>
                </c:pt>
                <c:pt idx="9020">
                  <c:v>-0.545177557827487</c:v>
                </c:pt>
                <c:pt idx="9021">
                  <c:v>2.05185918608302</c:v>
                </c:pt>
                <c:pt idx="9022">
                  <c:v>2.5665186201139298</c:v>
                </c:pt>
                <c:pt idx="9023">
                  <c:v>5.5338519684213203</c:v>
                </c:pt>
                <c:pt idx="9024">
                  <c:v>3.2231401679654601</c:v>
                </c:pt>
                <c:pt idx="9025">
                  <c:v>1.01419971996207</c:v>
                </c:pt>
                <c:pt idx="9026">
                  <c:v>1.5657797496953101</c:v>
                </c:pt>
                <c:pt idx="9027">
                  <c:v>4.8759078661814304</c:v>
                </c:pt>
                <c:pt idx="9028">
                  <c:v>3.69892726867295</c:v>
                </c:pt>
                <c:pt idx="9029">
                  <c:v>-2.0194382682261298</c:v>
                </c:pt>
                <c:pt idx="9030">
                  <c:v>3.9549853001747199</c:v>
                </c:pt>
                <c:pt idx="9031">
                  <c:v>-1.7399663173790101</c:v>
                </c:pt>
                <c:pt idx="9032">
                  <c:v>-3.30187982969561</c:v>
                </c:pt>
                <c:pt idx="9033">
                  <c:v>-0.19268342675915801</c:v>
                </c:pt>
                <c:pt idx="9034">
                  <c:v>-1.08137746146784</c:v>
                </c:pt>
                <c:pt idx="9035">
                  <c:v>1.71909715984971</c:v>
                </c:pt>
                <c:pt idx="9036">
                  <c:v>5.0496588503753399</c:v>
                </c:pt>
                <c:pt idx="9037">
                  <c:v>-4.0463798083712099</c:v>
                </c:pt>
                <c:pt idx="9038">
                  <c:v>-3.1806308104704</c:v>
                </c:pt>
                <c:pt idx="9039">
                  <c:v>3.3822303896833897E-2</c:v>
                </c:pt>
                <c:pt idx="9040">
                  <c:v>4.8539214091590397</c:v>
                </c:pt>
                <c:pt idx="9041">
                  <c:v>2.57462371197599</c:v>
                </c:pt>
                <c:pt idx="9042">
                  <c:v>-3.0757222870850902</c:v>
                </c:pt>
                <c:pt idx="9043">
                  <c:v>-3.51414474673413</c:v>
                </c:pt>
                <c:pt idx="9044">
                  <c:v>-0.40145950943363801</c:v>
                </c:pt>
                <c:pt idx="9045">
                  <c:v>0.73406713403346302</c:v>
                </c:pt>
                <c:pt idx="9046">
                  <c:v>-2.78145929774041</c:v>
                </c:pt>
                <c:pt idx="9047">
                  <c:v>1.40609429110227</c:v>
                </c:pt>
                <c:pt idx="9048">
                  <c:v>0.47163215300586397</c:v>
                </c:pt>
                <c:pt idx="9049">
                  <c:v>4.12885207446908</c:v>
                </c:pt>
                <c:pt idx="9050">
                  <c:v>-1.19784009146203</c:v>
                </c:pt>
                <c:pt idx="9051">
                  <c:v>-2.1401829746577401</c:v>
                </c:pt>
                <c:pt idx="9052">
                  <c:v>-0.91583952428645399</c:v>
                </c:pt>
                <c:pt idx="9053">
                  <c:v>-2.70595002207097</c:v>
                </c:pt>
                <c:pt idx="9054">
                  <c:v>2.3136483566354298</c:v>
                </c:pt>
                <c:pt idx="9055">
                  <c:v>5.6696855870167502</c:v>
                </c:pt>
                <c:pt idx="9056">
                  <c:v>3.03506259775875</c:v>
                </c:pt>
                <c:pt idx="9057">
                  <c:v>4.0641659782404203</c:v>
                </c:pt>
                <c:pt idx="9058">
                  <c:v>-1.5966768368922799</c:v>
                </c:pt>
                <c:pt idx="9059">
                  <c:v>-1.04248619001274</c:v>
                </c:pt>
                <c:pt idx="9060">
                  <c:v>-0.43464074139999398</c:v>
                </c:pt>
                <c:pt idx="9061">
                  <c:v>-1.9124910575620799</c:v>
                </c:pt>
                <c:pt idx="9062">
                  <c:v>-2.12918216396488</c:v>
                </c:pt>
                <c:pt idx="9063">
                  <c:v>3.22636079792583</c:v>
                </c:pt>
                <c:pt idx="9064">
                  <c:v>4.9828096932997497</c:v>
                </c:pt>
                <c:pt idx="9065">
                  <c:v>3.8184395442163401</c:v>
                </c:pt>
                <c:pt idx="9066">
                  <c:v>-2.2329000091150699</c:v>
                </c:pt>
                <c:pt idx="9067">
                  <c:v>-3.1579494836577502</c:v>
                </c:pt>
                <c:pt idx="9068">
                  <c:v>-3.8379257880304598</c:v>
                </c:pt>
                <c:pt idx="9069">
                  <c:v>1.92330414623163</c:v>
                </c:pt>
                <c:pt idx="9070">
                  <c:v>-3.2741253970989499</c:v>
                </c:pt>
                <c:pt idx="9071">
                  <c:v>-1.3974411796944599</c:v>
                </c:pt>
                <c:pt idx="9072">
                  <c:v>-1.49399942656758</c:v>
                </c:pt>
                <c:pt idx="9073">
                  <c:v>5.3236247585442102</c:v>
                </c:pt>
                <c:pt idx="9074">
                  <c:v>-1.29165713821135</c:v>
                </c:pt>
                <c:pt idx="9075">
                  <c:v>1.0582899692090999</c:v>
                </c:pt>
                <c:pt idx="9076">
                  <c:v>-1.77202329506483</c:v>
                </c:pt>
                <c:pt idx="9077">
                  <c:v>-2.13084425411374</c:v>
                </c:pt>
                <c:pt idx="9078">
                  <c:v>4.0340771290860999E-3</c:v>
                </c:pt>
                <c:pt idx="9079">
                  <c:v>-4.5212289569478497</c:v>
                </c:pt>
                <c:pt idx="9080">
                  <c:v>-1.5056225154648999</c:v>
                </c:pt>
                <c:pt idx="9081">
                  <c:v>-5.0607069991138802</c:v>
                </c:pt>
                <c:pt idx="9082">
                  <c:v>1.7121800344053999</c:v>
                </c:pt>
                <c:pt idx="9083">
                  <c:v>2.3262684853310298</c:v>
                </c:pt>
                <c:pt idx="9084">
                  <c:v>4.0220367165813098</c:v>
                </c:pt>
                <c:pt idx="9085">
                  <c:v>2.33216920916654</c:v>
                </c:pt>
                <c:pt idx="9086">
                  <c:v>-4.3671032626345303</c:v>
                </c:pt>
                <c:pt idx="9087">
                  <c:v>-3.31536545918329</c:v>
                </c:pt>
                <c:pt idx="9088">
                  <c:v>-3.5060452316750998</c:v>
                </c:pt>
                <c:pt idx="9089">
                  <c:v>3.3327018848911498</c:v>
                </c:pt>
                <c:pt idx="9090">
                  <c:v>1.4206565747458799</c:v>
                </c:pt>
                <c:pt idx="9091">
                  <c:v>-2.4052485439415299</c:v>
                </c:pt>
                <c:pt idx="9092">
                  <c:v>-0.85028777859650395</c:v>
                </c:pt>
                <c:pt idx="9093">
                  <c:v>3.9464260647990401</c:v>
                </c:pt>
                <c:pt idx="9094">
                  <c:v>-1.62259180208979</c:v>
                </c:pt>
                <c:pt idx="9095">
                  <c:v>-1.95954349248216</c:v>
                </c:pt>
                <c:pt idx="9096">
                  <c:v>-0.39759230592213102</c:v>
                </c:pt>
                <c:pt idx="9097">
                  <c:v>-3.0614697149046601</c:v>
                </c:pt>
                <c:pt idx="9098">
                  <c:v>2.7037516131899801</c:v>
                </c:pt>
                <c:pt idx="9099">
                  <c:v>0.26761918012094199</c:v>
                </c:pt>
                <c:pt idx="9100">
                  <c:v>3.05175660600757</c:v>
                </c:pt>
                <c:pt idx="9101">
                  <c:v>5.0302639957968101</c:v>
                </c:pt>
                <c:pt idx="9102">
                  <c:v>4.5095687043032298</c:v>
                </c:pt>
                <c:pt idx="9103">
                  <c:v>-1.97958472999361</c:v>
                </c:pt>
                <c:pt idx="9104">
                  <c:v>4.5657367505954198</c:v>
                </c:pt>
                <c:pt idx="9105">
                  <c:v>-1.0984464488605601</c:v>
                </c:pt>
                <c:pt idx="9106">
                  <c:v>5.0055977841221804</c:v>
                </c:pt>
                <c:pt idx="9107">
                  <c:v>-0.54770546945042897</c:v>
                </c:pt>
                <c:pt idx="9108">
                  <c:v>-3.9318474027055399</c:v>
                </c:pt>
                <c:pt idx="9109">
                  <c:v>1.0045032829859799</c:v>
                </c:pt>
                <c:pt idx="9110">
                  <c:v>-3.1592480519105002</c:v>
                </c:pt>
                <c:pt idx="9111">
                  <c:v>3.22506235993322</c:v>
                </c:pt>
                <c:pt idx="9112">
                  <c:v>-1.6465070120976799</c:v>
                </c:pt>
                <c:pt idx="9113">
                  <c:v>-1.2304993875997401</c:v>
                </c:pt>
                <c:pt idx="9114">
                  <c:v>2.53630880754441</c:v>
                </c:pt>
                <c:pt idx="9115">
                  <c:v>-2.4057011708421401</c:v>
                </c:pt>
                <c:pt idx="9116">
                  <c:v>-0.678535527414316</c:v>
                </c:pt>
                <c:pt idx="9117">
                  <c:v>0.63615256060896397</c:v>
                </c:pt>
                <c:pt idx="9118">
                  <c:v>3.7620688969879601</c:v>
                </c:pt>
                <c:pt idx="9119">
                  <c:v>-2.6021955249002402</c:v>
                </c:pt>
                <c:pt idx="9120">
                  <c:v>3.5781337236934099</c:v>
                </c:pt>
                <c:pt idx="9121">
                  <c:v>-0.44389107543719297</c:v>
                </c:pt>
                <c:pt idx="9122">
                  <c:v>-1.6050621463387</c:v>
                </c:pt>
                <c:pt idx="9123">
                  <c:v>-2.0570549814450598</c:v>
                </c:pt>
                <c:pt idx="9124">
                  <c:v>-4.2855368461531302</c:v>
                </c:pt>
                <c:pt idx="9125">
                  <c:v>-1.86830415622642</c:v>
                </c:pt>
                <c:pt idx="9126">
                  <c:v>-4.4721241824979101</c:v>
                </c:pt>
                <c:pt idx="9127">
                  <c:v>1.2287163928517699</c:v>
                </c:pt>
                <c:pt idx="9128">
                  <c:v>4.1446205011846304</c:v>
                </c:pt>
                <c:pt idx="9129">
                  <c:v>3.61526397205331</c:v>
                </c:pt>
                <c:pt idx="9130">
                  <c:v>0.82864666202380199</c:v>
                </c:pt>
                <c:pt idx="9131">
                  <c:v>-2.9002318663455</c:v>
                </c:pt>
                <c:pt idx="9132">
                  <c:v>-0.84528119435189197</c:v>
                </c:pt>
                <c:pt idx="9133">
                  <c:v>-0.72313303172315502</c:v>
                </c:pt>
                <c:pt idx="9134">
                  <c:v>-1.9461947253382299</c:v>
                </c:pt>
                <c:pt idx="9135">
                  <c:v>-3.2073939916540901</c:v>
                </c:pt>
                <c:pt idx="9136">
                  <c:v>1.1351546390534</c:v>
                </c:pt>
                <c:pt idx="9137">
                  <c:v>-2.42529451649323</c:v>
                </c:pt>
                <c:pt idx="9138">
                  <c:v>-0.27065536581295602</c:v>
                </c:pt>
                <c:pt idx="9139">
                  <c:v>-1.98420152028144</c:v>
                </c:pt>
                <c:pt idx="9140">
                  <c:v>2.5225970168403</c:v>
                </c:pt>
                <c:pt idx="9141">
                  <c:v>-3.12267285202195</c:v>
                </c:pt>
                <c:pt idx="9142">
                  <c:v>2.9122813284806099</c:v>
                </c:pt>
                <c:pt idx="9143">
                  <c:v>3.2710339001727702</c:v>
                </c:pt>
                <c:pt idx="9144">
                  <c:v>-0.59672530300442095</c:v>
                </c:pt>
                <c:pt idx="9145">
                  <c:v>-0.64323995561652703</c:v>
                </c:pt>
                <c:pt idx="9146">
                  <c:v>-2.4920998077986498</c:v>
                </c:pt>
                <c:pt idx="9147">
                  <c:v>0.43080888112565602</c:v>
                </c:pt>
                <c:pt idx="9148">
                  <c:v>-2.6871184464077298</c:v>
                </c:pt>
                <c:pt idx="9149">
                  <c:v>4.59315652737929</c:v>
                </c:pt>
                <c:pt idx="9150">
                  <c:v>-1.6003660611508199</c:v>
                </c:pt>
                <c:pt idx="9151">
                  <c:v>5.5922746812202897</c:v>
                </c:pt>
                <c:pt idx="9152">
                  <c:v>-2.4188098097856399</c:v>
                </c:pt>
                <c:pt idx="9153">
                  <c:v>0.97111076352567705</c:v>
                </c:pt>
                <c:pt idx="9154">
                  <c:v>0.469508886022101</c:v>
                </c:pt>
                <c:pt idx="9155">
                  <c:v>-3.86072659281405</c:v>
                </c:pt>
                <c:pt idx="9156">
                  <c:v>0.114448826539627</c:v>
                </c:pt>
                <c:pt idx="9157">
                  <c:v>-1.6412532135942901</c:v>
                </c:pt>
                <c:pt idx="9158">
                  <c:v>4.8812584230323797</c:v>
                </c:pt>
                <c:pt idx="9159">
                  <c:v>-2.4286312687182798</c:v>
                </c:pt>
                <c:pt idx="9160">
                  <c:v>-2.92331821314496</c:v>
                </c:pt>
                <c:pt idx="9161">
                  <c:v>-1.2234191431946499</c:v>
                </c:pt>
                <c:pt idx="9162">
                  <c:v>-1.0571999984837199</c:v>
                </c:pt>
                <c:pt idx="9163">
                  <c:v>2.9656145340214999</c:v>
                </c:pt>
                <c:pt idx="9164">
                  <c:v>4.5565470951824301</c:v>
                </c:pt>
                <c:pt idx="9165">
                  <c:v>-1.67513102241247</c:v>
                </c:pt>
                <c:pt idx="9166">
                  <c:v>-2.5590149179369601</c:v>
                </c:pt>
                <c:pt idx="9167">
                  <c:v>-2.99656041348649</c:v>
                </c:pt>
                <c:pt idx="9168">
                  <c:v>0.163631967877747</c:v>
                </c:pt>
                <c:pt idx="9169">
                  <c:v>-2.0821873020467199</c:v>
                </c:pt>
                <c:pt idx="9170">
                  <c:v>-1.29968547401404</c:v>
                </c:pt>
                <c:pt idx="9171">
                  <c:v>4.0847989534548903</c:v>
                </c:pt>
                <c:pt idx="9172">
                  <c:v>3.3487423248494701</c:v>
                </c:pt>
                <c:pt idx="9173">
                  <c:v>-3.01517587539335</c:v>
                </c:pt>
                <c:pt idx="9174">
                  <c:v>-4.4924985128599602</c:v>
                </c:pt>
                <c:pt idx="9175">
                  <c:v>-3.11839211842149</c:v>
                </c:pt>
                <c:pt idx="9176">
                  <c:v>5.2791674121349299</c:v>
                </c:pt>
                <c:pt idx="9177">
                  <c:v>-2.4004287095015102</c:v>
                </c:pt>
                <c:pt idx="9178">
                  <c:v>-0.20951474109121099</c:v>
                </c:pt>
                <c:pt idx="9179">
                  <c:v>-4.8817999469789299</c:v>
                </c:pt>
                <c:pt idx="9180">
                  <c:v>-0.53530277043251295</c:v>
                </c:pt>
                <c:pt idx="9181">
                  <c:v>-1.41145471330127</c:v>
                </c:pt>
                <c:pt idx="9182">
                  <c:v>4.8170482894084703</c:v>
                </c:pt>
                <c:pt idx="9183">
                  <c:v>-2.9895734849608502</c:v>
                </c:pt>
                <c:pt idx="9184">
                  <c:v>4.2674809090627299</c:v>
                </c:pt>
                <c:pt idx="9185">
                  <c:v>4.1325524545663699</c:v>
                </c:pt>
                <c:pt idx="9186">
                  <c:v>-4.5209193349438097</c:v>
                </c:pt>
                <c:pt idx="9187">
                  <c:v>-2.7382735013978299</c:v>
                </c:pt>
                <c:pt idx="9188">
                  <c:v>3.73654515403312</c:v>
                </c:pt>
                <c:pt idx="9189">
                  <c:v>-1.1586270296152701</c:v>
                </c:pt>
                <c:pt idx="9190">
                  <c:v>-1.21008754602224</c:v>
                </c:pt>
                <c:pt idx="9191">
                  <c:v>0.43840309354225798</c:v>
                </c:pt>
                <c:pt idx="9192">
                  <c:v>-3.1828508498563299</c:v>
                </c:pt>
                <c:pt idx="9193">
                  <c:v>-1.3647125965074201</c:v>
                </c:pt>
                <c:pt idx="9194">
                  <c:v>3.8478316594924902</c:v>
                </c:pt>
                <c:pt idx="9195">
                  <c:v>4.5726050436349697</c:v>
                </c:pt>
                <c:pt idx="9196">
                  <c:v>-0.780761315318097</c:v>
                </c:pt>
                <c:pt idx="9197">
                  <c:v>0.992254362119106</c:v>
                </c:pt>
                <c:pt idx="9198">
                  <c:v>4.5855957753538998</c:v>
                </c:pt>
                <c:pt idx="9199">
                  <c:v>4.00778918193034</c:v>
                </c:pt>
                <c:pt idx="9200">
                  <c:v>-0.26463054113110401</c:v>
                </c:pt>
                <c:pt idx="9201">
                  <c:v>-0.65544453753228105</c:v>
                </c:pt>
                <c:pt idx="9202">
                  <c:v>-2.55921014943792</c:v>
                </c:pt>
                <c:pt idx="9203">
                  <c:v>0.82088692512941197</c:v>
                </c:pt>
                <c:pt idx="9204">
                  <c:v>-1.46962481506825</c:v>
                </c:pt>
                <c:pt idx="9205">
                  <c:v>-1.9593950548411501</c:v>
                </c:pt>
                <c:pt idx="9206">
                  <c:v>2.0692883799302</c:v>
                </c:pt>
                <c:pt idx="9207">
                  <c:v>-3.0565167135936502</c:v>
                </c:pt>
                <c:pt idx="9208">
                  <c:v>3.7632612123381199</c:v>
                </c:pt>
                <c:pt idx="9209">
                  <c:v>4.4601036554573801</c:v>
                </c:pt>
                <c:pt idx="9210">
                  <c:v>-1.86300530940461</c:v>
                </c:pt>
                <c:pt idx="9211">
                  <c:v>3.8081247063074399</c:v>
                </c:pt>
                <c:pt idx="9212">
                  <c:v>-1.5125464721686099</c:v>
                </c:pt>
                <c:pt idx="9213">
                  <c:v>5.41773853811533</c:v>
                </c:pt>
                <c:pt idx="9214">
                  <c:v>-1.8917317915682601</c:v>
                </c:pt>
                <c:pt idx="9215">
                  <c:v>-2.8197955163897102</c:v>
                </c:pt>
                <c:pt idx="9216">
                  <c:v>-0.65630822206768502</c:v>
                </c:pt>
                <c:pt idx="9217">
                  <c:v>2.5316941769788701</c:v>
                </c:pt>
                <c:pt idx="9218">
                  <c:v>-2.79430988423004</c:v>
                </c:pt>
                <c:pt idx="9219">
                  <c:v>-1.21434238618162</c:v>
                </c:pt>
                <c:pt idx="9220">
                  <c:v>3.4500014429163302</c:v>
                </c:pt>
                <c:pt idx="9221">
                  <c:v>0.17626172188643399</c:v>
                </c:pt>
                <c:pt idx="9222">
                  <c:v>-3.8877019802430199</c:v>
                </c:pt>
                <c:pt idx="9223">
                  <c:v>5.6902306366742597</c:v>
                </c:pt>
                <c:pt idx="9224">
                  <c:v>0.55424199133813401</c:v>
                </c:pt>
                <c:pt idx="9225">
                  <c:v>-3.4661056293249302</c:v>
                </c:pt>
                <c:pt idx="9226">
                  <c:v>3.5008938678956798</c:v>
                </c:pt>
                <c:pt idx="9227">
                  <c:v>0.47467208378111198</c:v>
                </c:pt>
                <c:pt idx="9228">
                  <c:v>3.30290273456857</c:v>
                </c:pt>
                <c:pt idx="9229">
                  <c:v>1.4863841524259001</c:v>
                </c:pt>
                <c:pt idx="9230">
                  <c:v>2.5376747510647499</c:v>
                </c:pt>
                <c:pt idx="9231">
                  <c:v>-4.2734513137875103</c:v>
                </c:pt>
                <c:pt idx="9232">
                  <c:v>-2.2110470114525098</c:v>
                </c:pt>
                <c:pt idx="9233">
                  <c:v>-1.8402722726998799</c:v>
                </c:pt>
                <c:pt idx="9234">
                  <c:v>2.3281355651941502</c:v>
                </c:pt>
                <c:pt idx="9235">
                  <c:v>1.3469668896401199</c:v>
                </c:pt>
                <c:pt idx="9236">
                  <c:v>-1.8637589908923</c:v>
                </c:pt>
                <c:pt idx="9237">
                  <c:v>2.55258049980897E-2</c:v>
                </c:pt>
                <c:pt idx="9238">
                  <c:v>0.83786890204639897</c:v>
                </c:pt>
                <c:pt idx="9239">
                  <c:v>1.61146074255145</c:v>
                </c:pt>
                <c:pt idx="9240">
                  <c:v>-1.1013424537593299</c:v>
                </c:pt>
                <c:pt idx="9241">
                  <c:v>3.0575276715151398</c:v>
                </c:pt>
                <c:pt idx="9242">
                  <c:v>2.56499178182766</c:v>
                </c:pt>
                <c:pt idx="9243">
                  <c:v>-1.8593454304538499</c:v>
                </c:pt>
                <c:pt idx="9244">
                  <c:v>3.7787520994931998</c:v>
                </c:pt>
                <c:pt idx="9245">
                  <c:v>1.50808019499085</c:v>
                </c:pt>
                <c:pt idx="9246">
                  <c:v>3.1282794570013799</c:v>
                </c:pt>
                <c:pt idx="9247">
                  <c:v>-3.7118869958621299</c:v>
                </c:pt>
                <c:pt idx="9248">
                  <c:v>0.94090428548908001</c:v>
                </c:pt>
                <c:pt idx="9249">
                  <c:v>1.26802161544323</c:v>
                </c:pt>
                <c:pt idx="9250">
                  <c:v>-2.8374314250999899</c:v>
                </c:pt>
                <c:pt idx="9251">
                  <c:v>1.25268178613103</c:v>
                </c:pt>
                <c:pt idx="9252">
                  <c:v>-4.5301709139255104</c:v>
                </c:pt>
                <c:pt idx="9253">
                  <c:v>1.6477631073227701E-2</c:v>
                </c:pt>
                <c:pt idx="9254">
                  <c:v>-1.5112705332573999</c:v>
                </c:pt>
                <c:pt idx="9255">
                  <c:v>2.7201080370442998</c:v>
                </c:pt>
                <c:pt idx="9256">
                  <c:v>4.2106147743984401</c:v>
                </c:pt>
                <c:pt idx="9257">
                  <c:v>5.3401969493126901E-2</c:v>
                </c:pt>
                <c:pt idx="9258">
                  <c:v>-3.85820843246039</c:v>
                </c:pt>
                <c:pt idx="9259">
                  <c:v>-3.8603958315102198</c:v>
                </c:pt>
                <c:pt idx="9260">
                  <c:v>-0.80209772701123006</c:v>
                </c:pt>
                <c:pt idx="9261">
                  <c:v>-3.3628053695688598</c:v>
                </c:pt>
                <c:pt idx="9262">
                  <c:v>-3.3406395738922399</c:v>
                </c:pt>
                <c:pt idx="9263">
                  <c:v>4.9141342984137397</c:v>
                </c:pt>
                <c:pt idx="9264">
                  <c:v>0.15844909796353801</c:v>
                </c:pt>
                <c:pt idx="9265">
                  <c:v>3.8999264466778101</c:v>
                </c:pt>
                <c:pt idx="9266">
                  <c:v>-1.6958298837013399</c:v>
                </c:pt>
                <c:pt idx="9267">
                  <c:v>3.5089700449570498</c:v>
                </c:pt>
                <c:pt idx="9268">
                  <c:v>1.0688201360904099</c:v>
                </c:pt>
                <c:pt idx="9269">
                  <c:v>5.2739072336263897</c:v>
                </c:pt>
                <c:pt idx="9270">
                  <c:v>4.2603428823630196</c:v>
                </c:pt>
                <c:pt idx="9271">
                  <c:v>-4.1681405381412402</c:v>
                </c:pt>
                <c:pt idx="9272">
                  <c:v>-1.11148231715015</c:v>
                </c:pt>
                <c:pt idx="9273">
                  <c:v>3.2332959628739801</c:v>
                </c:pt>
                <c:pt idx="9274">
                  <c:v>-0.117103012361227</c:v>
                </c:pt>
                <c:pt idx="9275">
                  <c:v>4.0652110743054202</c:v>
                </c:pt>
                <c:pt idx="9276">
                  <c:v>-2.07905669702054</c:v>
                </c:pt>
                <c:pt idx="9277">
                  <c:v>-0.415473208887228</c:v>
                </c:pt>
                <c:pt idx="9278">
                  <c:v>0.59043144986487694</c:v>
                </c:pt>
                <c:pt idx="9279">
                  <c:v>-1.3530309590721299E-3</c:v>
                </c:pt>
                <c:pt idx="9280">
                  <c:v>-0.5026877754986</c:v>
                </c:pt>
                <c:pt idx="9281">
                  <c:v>-3.1847127061127698</c:v>
                </c:pt>
                <c:pt idx="9282">
                  <c:v>0.638762571091539</c:v>
                </c:pt>
                <c:pt idx="9283">
                  <c:v>0.27412299547177399</c:v>
                </c:pt>
                <c:pt idx="9284">
                  <c:v>-4.4655166038112197E-2</c:v>
                </c:pt>
                <c:pt idx="9285">
                  <c:v>2.71611608202012</c:v>
                </c:pt>
                <c:pt idx="9286">
                  <c:v>3.4621839939834702</c:v>
                </c:pt>
                <c:pt idx="9287">
                  <c:v>-2.9550994921632898</c:v>
                </c:pt>
                <c:pt idx="9288">
                  <c:v>0.88569690956023905</c:v>
                </c:pt>
                <c:pt idx="9289">
                  <c:v>-0.163293038412476</c:v>
                </c:pt>
                <c:pt idx="9290">
                  <c:v>-3.0248944006888401</c:v>
                </c:pt>
                <c:pt idx="9291">
                  <c:v>-1.2920894109388099</c:v>
                </c:pt>
                <c:pt idx="9292">
                  <c:v>-3.6342079614527201</c:v>
                </c:pt>
                <c:pt idx="9293">
                  <c:v>-1.8359750372691599</c:v>
                </c:pt>
                <c:pt idx="9294">
                  <c:v>2.3581933996430302</c:v>
                </c:pt>
                <c:pt idx="9295">
                  <c:v>5.3212700592245801</c:v>
                </c:pt>
                <c:pt idx="9296">
                  <c:v>-1.9063737127007701</c:v>
                </c:pt>
                <c:pt idx="9297">
                  <c:v>-4.0128464239334898</c:v>
                </c:pt>
                <c:pt idx="9298">
                  <c:v>-2.2535178095576698</c:v>
                </c:pt>
                <c:pt idx="9299">
                  <c:v>-1.2541296838779601</c:v>
                </c:pt>
                <c:pt idx="9300">
                  <c:v>-0.32237477950930499</c:v>
                </c:pt>
                <c:pt idx="9301">
                  <c:v>2.3766159073268098</c:v>
                </c:pt>
                <c:pt idx="9302">
                  <c:v>3.3955121519628499</c:v>
                </c:pt>
                <c:pt idx="9303">
                  <c:v>-7.0005835446603104E-2</c:v>
                </c:pt>
                <c:pt idx="9304">
                  <c:v>3.4229199287363299</c:v>
                </c:pt>
                <c:pt idx="9305">
                  <c:v>-2.1096030860984798</c:v>
                </c:pt>
                <c:pt idx="9306">
                  <c:v>-2.7733652860357001</c:v>
                </c:pt>
                <c:pt idx="9307">
                  <c:v>2.48537332993567</c:v>
                </c:pt>
                <c:pt idx="9308">
                  <c:v>1.59681310542239</c:v>
                </c:pt>
                <c:pt idx="9309">
                  <c:v>5.4800252811210504</c:v>
                </c:pt>
                <c:pt idx="9310">
                  <c:v>2.3941741553074301</c:v>
                </c:pt>
                <c:pt idx="9311">
                  <c:v>-2.3065635241571898</c:v>
                </c:pt>
                <c:pt idx="9312">
                  <c:v>4.6024479644428</c:v>
                </c:pt>
                <c:pt idx="9313">
                  <c:v>3.6900102744765899</c:v>
                </c:pt>
                <c:pt idx="9314">
                  <c:v>2.1691528495412098</c:v>
                </c:pt>
                <c:pt idx="9315">
                  <c:v>1.3226510330477299</c:v>
                </c:pt>
                <c:pt idx="9316">
                  <c:v>-1.08366178339083</c:v>
                </c:pt>
                <c:pt idx="9317">
                  <c:v>-2.4193075723073201</c:v>
                </c:pt>
                <c:pt idx="9318">
                  <c:v>4.6670131551681298</c:v>
                </c:pt>
                <c:pt idx="9319">
                  <c:v>3.4021186248116102</c:v>
                </c:pt>
                <c:pt idx="9320">
                  <c:v>3.7627363789645099</c:v>
                </c:pt>
                <c:pt idx="9321">
                  <c:v>4.4939876630319997</c:v>
                </c:pt>
                <c:pt idx="9322">
                  <c:v>4.0255632182689602</c:v>
                </c:pt>
                <c:pt idx="9323">
                  <c:v>1.1030728890038399</c:v>
                </c:pt>
                <c:pt idx="9324">
                  <c:v>-2.2146879484275499</c:v>
                </c:pt>
                <c:pt idx="9325">
                  <c:v>-1.95240589275564</c:v>
                </c:pt>
                <c:pt idx="9326">
                  <c:v>4.7828108038778003</c:v>
                </c:pt>
                <c:pt idx="9327">
                  <c:v>-1.58383105692139</c:v>
                </c:pt>
                <c:pt idx="9328">
                  <c:v>-2.0618439411790002</c:v>
                </c:pt>
                <c:pt idx="9329">
                  <c:v>0.56440579985879202</c:v>
                </c:pt>
                <c:pt idx="9330">
                  <c:v>5.44667493748545</c:v>
                </c:pt>
                <c:pt idx="9331">
                  <c:v>4.2840695424784396</c:v>
                </c:pt>
                <c:pt idx="9332">
                  <c:v>-0.835852588650977</c:v>
                </c:pt>
                <c:pt idx="9333">
                  <c:v>-2.81981640385581</c:v>
                </c:pt>
                <c:pt idx="9334">
                  <c:v>-2.1601672633840501</c:v>
                </c:pt>
                <c:pt idx="9335">
                  <c:v>-0.74018360310244202</c:v>
                </c:pt>
                <c:pt idx="9336">
                  <c:v>-2.27835348853564</c:v>
                </c:pt>
                <c:pt idx="9337">
                  <c:v>-4.2184987035578096</c:v>
                </c:pt>
                <c:pt idx="9338">
                  <c:v>-1.69550074735766</c:v>
                </c:pt>
                <c:pt idx="9339">
                  <c:v>-1.29400682824935</c:v>
                </c:pt>
                <c:pt idx="9340">
                  <c:v>-1.3590370587077201</c:v>
                </c:pt>
                <c:pt idx="9341">
                  <c:v>-2.1505021955755401</c:v>
                </c:pt>
                <c:pt idx="9342">
                  <c:v>-3.0570831354393402</c:v>
                </c:pt>
                <c:pt idx="9343">
                  <c:v>1.3432576172619299</c:v>
                </c:pt>
                <c:pt idx="9344">
                  <c:v>-1.75484365288527</c:v>
                </c:pt>
                <c:pt idx="9345">
                  <c:v>1.738282031612</c:v>
                </c:pt>
                <c:pt idx="9346">
                  <c:v>-1.6967808923235701</c:v>
                </c:pt>
                <c:pt idx="9347">
                  <c:v>4.7403581656860698</c:v>
                </c:pt>
                <c:pt idx="9348">
                  <c:v>-1.51376583344636</c:v>
                </c:pt>
                <c:pt idx="9349">
                  <c:v>-2.2243076776704598</c:v>
                </c:pt>
                <c:pt idx="9350">
                  <c:v>2.0108261064951098</c:v>
                </c:pt>
                <c:pt idx="9351">
                  <c:v>2.6651875212718998</c:v>
                </c:pt>
                <c:pt idx="9352">
                  <c:v>-1.20902063831603</c:v>
                </c:pt>
                <c:pt idx="9353">
                  <c:v>0.27722739436108801</c:v>
                </c:pt>
                <c:pt idx="9354">
                  <c:v>-3.6994349174995902</c:v>
                </c:pt>
                <c:pt idx="9355">
                  <c:v>1.4404575365737899</c:v>
                </c:pt>
                <c:pt idx="9356">
                  <c:v>-0.85067938090800699</c:v>
                </c:pt>
                <c:pt idx="9357">
                  <c:v>2.7444217120595602</c:v>
                </c:pt>
                <c:pt idx="9358">
                  <c:v>-2.5036985741436002</c:v>
                </c:pt>
                <c:pt idx="9359">
                  <c:v>-1.3377941694556901</c:v>
                </c:pt>
                <c:pt idx="9360">
                  <c:v>3.43892781960992</c:v>
                </c:pt>
                <c:pt idx="9361">
                  <c:v>4.0408225968586802</c:v>
                </c:pt>
                <c:pt idx="9362">
                  <c:v>4.7347532302596997</c:v>
                </c:pt>
                <c:pt idx="9363">
                  <c:v>-1.95527947014009</c:v>
                </c:pt>
                <c:pt idx="9364">
                  <c:v>4.3962031674748303</c:v>
                </c:pt>
                <c:pt idx="9365">
                  <c:v>2.7152817919169601</c:v>
                </c:pt>
                <c:pt idx="9366">
                  <c:v>-1.7826961204599201</c:v>
                </c:pt>
                <c:pt idx="9367">
                  <c:v>2.9461907109835499</c:v>
                </c:pt>
                <c:pt idx="9368">
                  <c:v>0.32601299539105</c:v>
                </c:pt>
                <c:pt idx="9369">
                  <c:v>-1.52568854438073</c:v>
                </c:pt>
                <c:pt idx="9370">
                  <c:v>-1.2869299460211201</c:v>
                </c:pt>
                <c:pt idx="9371">
                  <c:v>-0.19225906946277699</c:v>
                </c:pt>
                <c:pt idx="9372">
                  <c:v>1.22214352369393</c:v>
                </c:pt>
                <c:pt idx="9373">
                  <c:v>-0.35967767083311197</c:v>
                </c:pt>
                <c:pt idx="9374">
                  <c:v>-1.82515147529215</c:v>
                </c:pt>
                <c:pt idx="9375">
                  <c:v>-2.78866271692729</c:v>
                </c:pt>
                <c:pt idx="9376">
                  <c:v>4.9086983741302896</c:v>
                </c:pt>
                <c:pt idx="9377">
                  <c:v>0.34826188801029401</c:v>
                </c:pt>
                <c:pt idx="9378">
                  <c:v>2.9716580973446698</c:v>
                </c:pt>
                <c:pt idx="9379">
                  <c:v>3.4782421442095099</c:v>
                </c:pt>
                <c:pt idx="9380">
                  <c:v>-3.1380877875776401</c:v>
                </c:pt>
                <c:pt idx="9381">
                  <c:v>-1.2614866452870599</c:v>
                </c:pt>
                <c:pt idx="9382">
                  <c:v>2.6297113944946799</c:v>
                </c:pt>
                <c:pt idx="9383">
                  <c:v>-1.0335733274760901</c:v>
                </c:pt>
                <c:pt idx="9384">
                  <c:v>-2.0040437080131799</c:v>
                </c:pt>
                <c:pt idx="9385">
                  <c:v>-2.6639071800593701</c:v>
                </c:pt>
                <c:pt idx="9386">
                  <c:v>2.3754749777935</c:v>
                </c:pt>
                <c:pt idx="9387">
                  <c:v>5.0382115554096796</c:v>
                </c:pt>
                <c:pt idx="9388">
                  <c:v>2.1003848530928</c:v>
                </c:pt>
                <c:pt idx="9389">
                  <c:v>-1.70730808589122</c:v>
                </c:pt>
                <c:pt idx="9390">
                  <c:v>4.7476603325191302</c:v>
                </c:pt>
                <c:pt idx="9391">
                  <c:v>4.6558566332974101</c:v>
                </c:pt>
                <c:pt idx="9392">
                  <c:v>-2.54721616310569</c:v>
                </c:pt>
                <c:pt idx="9393">
                  <c:v>-2.8002386199158602</c:v>
                </c:pt>
                <c:pt idx="9394">
                  <c:v>-1.4710309608616201</c:v>
                </c:pt>
                <c:pt idx="9395">
                  <c:v>3.9685162133559899</c:v>
                </c:pt>
                <c:pt idx="9396">
                  <c:v>4.1748349617050797</c:v>
                </c:pt>
                <c:pt idx="9397">
                  <c:v>-1.63659073547061</c:v>
                </c:pt>
                <c:pt idx="9398">
                  <c:v>-0.61015359125028501</c:v>
                </c:pt>
                <c:pt idx="9399">
                  <c:v>-2.20228736471701</c:v>
                </c:pt>
                <c:pt idx="9400">
                  <c:v>5.8238289809323902</c:v>
                </c:pt>
                <c:pt idx="9401">
                  <c:v>-2.1237748216610099</c:v>
                </c:pt>
                <c:pt idx="9402">
                  <c:v>-0.89105053925619404</c:v>
                </c:pt>
                <c:pt idx="9403">
                  <c:v>-2.22524231533149</c:v>
                </c:pt>
                <c:pt idx="9404">
                  <c:v>2.3929541487369699</c:v>
                </c:pt>
                <c:pt idx="9405">
                  <c:v>0.74762602232838005</c:v>
                </c:pt>
                <c:pt idx="9406">
                  <c:v>0.48360586894511598</c:v>
                </c:pt>
                <c:pt idx="9407">
                  <c:v>-3.6539625350604101</c:v>
                </c:pt>
                <c:pt idx="9408">
                  <c:v>-1.98737822654967</c:v>
                </c:pt>
                <c:pt idx="9409">
                  <c:v>2.0081043152982301</c:v>
                </c:pt>
                <c:pt idx="9410">
                  <c:v>3.0753030125203198</c:v>
                </c:pt>
                <c:pt idx="9411">
                  <c:v>4.9074835542912201</c:v>
                </c:pt>
                <c:pt idx="9412">
                  <c:v>2.49521453007109</c:v>
                </c:pt>
                <c:pt idx="9413">
                  <c:v>-1.2638330819088399</c:v>
                </c:pt>
                <c:pt idx="9414">
                  <c:v>-1.78464001339027</c:v>
                </c:pt>
                <c:pt idx="9415">
                  <c:v>5.0778651842041202E-2</c:v>
                </c:pt>
                <c:pt idx="9416">
                  <c:v>-1.4951950254833499</c:v>
                </c:pt>
                <c:pt idx="9417">
                  <c:v>-0.35192025760294898</c:v>
                </c:pt>
                <c:pt idx="9418">
                  <c:v>3.8173960208095501</c:v>
                </c:pt>
                <c:pt idx="9419">
                  <c:v>0.60386587906293698</c:v>
                </c:pt>
                <c:pt idx="9420">
                  <c:v>3.84419728492019</c:v>
                </c:pt>
                <c:pt idx="9421">
                  <c:v>1.14184118329221</c:v>
                </c:pt>
                <c:pt idx="9422">
                  <c:v>1.62303665094842</c:v>
                </c:pt>
                <c:pt idx="9423">
                  <c:v>0.101984348822383</c:v>
                </c:pt>
                <c:pt idx="9424">
                  <c:v>-2.33079333114966</c:v>
                </c:pt>
                <c:pt idx="9425">
                  <c:v>3.0535273398570002</c:v>
                </c:pt>
                <c:pt idx="9426">
                  <c:v>-0.86515784962785902</c:v>
                </c:pt>
                <c:pt idx="9427">
                  <c:v>-3.2905646955038002</c:v>
                </c:pt>
                <c:pt idx="9428">
                  <c:v>-2.1578821033314002</c:v>
                </c:pt>
                <c:pt idx="9429">
                  <c:v>4.4320658609607202</c:v>
                </c:pt>
                <c:pt idx="9430">
                  <c:v>0.53815290424525997</c:v>
                </c:pt>
                <c:pt idx="9431">
                  <c:v>-3.7227779740190901</c:v>
                </c:pt>
                <c:pt idx="9432">
                  <c:v>2.7100463409304001</c:v>
                </c:pt>
                <c:pt idx="9433">
                  <c:v>0.72147752587622205</c:v>
                </c:pt>
                <c:pt idx="9434">
                  <c:v>-2.3000990573150402</c:v>
                </c:pt>
                <c:pt idx="9435">
                  <c:v>-2.4376061328884</c:v>
                </c:pt>
                <c:pt idx="9436">
                  <c:v>3.3395300008971098</c:v>
                </c:pt>
                <c:pt idx="9437">
                  <c:v>4.2350119877066099</c:v>
                </c:pt>
                <c:pt idx="9438">
                  <c:v>1.6058531660230899</c:v>
                </c:pt>
                <c:pt idx="9439">
                  <c:v>2.2627975536211</c:v>
                </c:pt>
                <c:pt idx="9440">
                  <c:v>2.2362154347804402</c:v>
                </c:pt>
                <c:pt idx="9441">
                  <c:v>-1.4834817121061601</c:v>
                </c:pt>
                <c:pt idx="9442">
                  <c:v>5.2692549065946004</c:v>
                </c:pt>
                <c:pt idx="9443">
                  <c:v>-0.95379911236608095</c:v>
                </c:pt>
                <c:pt idx="9444">
                  <c:v>-1.0119951330713901</c:v>
                </c:pt>
                <c:pt idx="9445">
                  <c:v>4.4985426584111199</c:v>
                </c:pt>
                <c:pt idx="9446">
                  <c:v>4.8910225044178297</c:v>
                </c:pt>
                <c:pt idx="9447">
                  <c:v>-3.89741201045817</c:v>
                </c:pt>
                <c:pt idx="9448">
                  <c:v>1.23024656977591</c:v>
                </c:pt>
                <c:pt idx="9449">
                  <c:v>-1.7869791234771299</c:v>
                </c:pt>
                <c:pt idx="9450">
                  <c:v>4.6044587910827302</c:v>
                </c:pt>
                <c:pt idx="9451">
                  <c:v>1.3499335299853501</c:v>
                </c:pt>
                <c:pt idx="9452">
                  <c:v>-0.66404245300795495</c:v>
                </c:pt>
                <c:pt idx="9453">
                  <c:v>0.18981028764633801</c:v>
                </c:pt>
                <c:pt idx="9454">
                  <c:v>-2.1538999493214099</c:v>
                </c:pt>
                <c:pt idx="9455">
                  <c:v>-3.0079333674898199</c:v>
                </c:pt>
                <c:pt idx="9456">
                  <c:v>0.37271048728846701</c:v>
                </c:pt>
                <c:pt idx="9457">
                  <c:v>2.2522538282959501</c:v>
                </c:pt>
                <c:pt idx="9458">
                  <c:v>-1.19884949260794</c:v>
                </c:pt>
                <c:pt idx="9459">
                  <c:v>4.2698232465759798</c:v>
                </c:pt>
                <c:pt idx="9460">
                  <c:v>0.90821323328287895</c:v>
                </c:pt>
                <c:pt idx="9461">
                  <c:v>2.4594525410439698</c:v>
                </c:pt>
                <c:pt idx="9462">
                  <c:v>-2.3667371860638799</c:v>
                </c:pt>
                <c:pt idx="9463">
                  <c:v>0.19355377610799199</c:v>
                </c:pt>
                <c:pt idx="9464">
                  <c:v>1.0804343415344799</c:v>
                </c:pt>
                <c:pt idx="9465">
                  <c:v>-2.6173356964911898</c:v>
                </c:pt>
                <c:pt idx="9466">
                  <c:v>4.67689517277491</c:v>
                </c:pt>
                <c:pt idx="9467">
                  <c:v>-2.41618554758471</c:v>
                </c:pt>
                <c:pt idx="9468">
                  <c:v>-1.61284767082792</c:v>
                </c:pt>
                <c:pt idx="9469">
                  <c:v>-1.27423284091989</c:v>
                </c:pt>
                <c:pt idx="9470">
                  <c:v>4.7102198905388599</c:v>
                </c:pt>
                <c:pt idx="9471">
                  <c:v>4.0762140643439997</c:v>
                </c:pt>
                <c:pt idx="9472">
                  <c:v>3.2298712877915898</c:v>
                </c:pt>
                <c:pt idx="9473">
                  <c:v>-2.9651175674101098</c:v>
                </c:pt>
                <c:pt idx="9474">
                  <c:v>0.36242914107245899</c:v>
                </c:pt>
                <c:pt idx="9475">
                  <c:v>2.1118518861353401E-2</c:v>
                </c:pt>
                <c:pt idx="9476">
                  <c:v>-0.68151005793494102</c:v>
                </c:pt>
                <c:pt idx="9477">
                  <c:v>2.0974749025002701</c:v>
                </c:pt>
                <c:pt idx="9478">
                  <c:v>-2.38696503132745</c:v>
                </c:pt>
                <c:pt idx="9479">
                  <c:v>1.02594888110355</c:v>
                </c:pt>
                <c:pt idx="9480">
                  <c:v>-0.77141965866454998</c:v>
                </c:pt>
                <c:pt idx="9481">
                  <c:v>-1.9812431650992499</c:v>
                </c:pt>
                <c:pt idx="9482">
                  <c:v>-2.83495785900437</c:v>
                </c:pt>
                <c:pt idx="9483">
                  <c:v>0.85079244818882205</c:v>
                </c:pt>
                <c:pt idx="9484">
                  <c:v>2.64663175290986</c:v>
                </c:pt>
                <c:pt idx="9485">
                  <c:v>-3.27978670580847</c:v>
                </c:pt>
                <c:pt idx="9486">
                  <c:v>-1.2697259295126699</c:v>
                </c:pt>
                <c:pt idx="9487">
                  <c:v>4.3211393949008103</c:v>
                </c:pt>
                <c:pt idx="9488">
                  <c:v>4.5942442586928598</c:v>
                </c:pt>
                <c:pt idx="9489">
                  <c:v>3.6688007308507502</c:v>
                </c:pt>
                <c:pt idx="9490">
                  <c:v>4.10884097308635</c:v>
                </c:pt>
                <c:pt idx="9491">
                  <c:v>4.1206474890125699</c:v>
                </c:pt>
                <c:pt idx="9492">
                  <c:v>3.5103923461888198</c:v>
                </c:pt>
                <c:pt idx="9493">
                  <c:v>-2.3079620624117201</c:v>
                </c:pt>
                <c:pt idx="9494">
                  <c:v>-1.4665131331885</c:v>
                </c:pt>
                <c:pt idx="9495">
                  <c:v>-4.6864562098939802</c:v>
                </c:pt>
                <c:pt idx="9496">
                  <c:v>4.1888644535458504</c:v>
                </c:pt>
                <c:pt idx="9497">
                  <c:v>-0.22251441101116801</c:v>
                </c:pt>
                <c:pt idx="9498">
                  <c:v>1.5306811142318</c:v>
                </c:pt>
                <c:pt idx="9499">
                  <c:v>4.6864863794050304</c:v>
                </c:pt>
                <c:pt idx="9500">
                  <c:v>-2.7401709299538299</c:v>
                </c:pt>
                <c:pt idx="9501">
                  <c:v>4.6090156637485897</c:v>
                </c:pt>
                <c:pt idx="9502">
                  <c:v>0.718428920119214</c:v>
                </c:pt>
                <c:pt idx="9503">
                  <c:v>2.8961546555592399</c:v>
                </c:pt>
                <c:pt idx="9504">
                  <c:v>3.0898144306418698</c:v>
                </c:pt>
                <c:pt idx="9505">
                  <c:v>-2.5394090661429898</c:v>
                </c:pt>
                <c:pt idx="9506">
                  <c:v>-1.7069483605618301</c:v>
                </c:pt>
                <c:pt idx="9507">
                  <c:v>-1.87704447033335</c:v>
                </c:pt>
                <c:pt idx="9508">
                  <c:v>3.3016901173414199</c:v>
                </c:pt>
                <c:pt idx="9509">
                  <c:v>-0.65600929235684602</c:v>
                </c:pt>
                <c:pt idx="9510">
                  <c:v>5.0541287620576201</c:v>
                </c:pt>
                <c:pt idx="9511">
                  <c:v>3.3153348736797299</c:v>
                </c:pt>
                <c:pt idx="9512">
                  <c:v>0.587972551807182</c:v>
                </c:pt>
                <c:pt idx="9513">
                  <c:v>-3.49459889816778</c:v>
                </c:pt>
                <c:pt idx="9514">
                  <c:v>0.98022013704227395</c:v>
                </c:pt>
                <c:pt idx="9515">
                  <c:v>-2.1939768191729998</c:v>
                </c:pt>
                <c:pt idx="9516">
                  <c:v>0.84282501280976296</c:v>
                </c:pt>
                <c:pt idx="9517">
                  <c:v>-2.8898338821719798</c:v>
                </c:pt>
                <c:pt idx="9518">
                  <c:v>-2.1770849769363099</c:v>
                </c:pt>
                <c:pt idx="9519">
                  <c:v>1.06433713676731</c:v>
                </c:pt>
                <c:pt idx="9520">
                  <c:v>-2.00964596733089</c:v>
                </c:pt>
                <c:pt idx="9521">
                  <c:v>-3.7929591349763698</c:v>
                </c:pt>
                <c:pt idx="9522">
                  <c:v>0.31527618438041299</c:v>
                </c:pt>
                <c:pt idx="9523">
                  <c:v>-2.1453884962533998</c:v>
                </c:pt>
                <c:pt idx="9524">
                  <c:v>-1.9544848837992199</c:v>
                </c:pt>
                <c:pt idx="9525">
                  <c:v>-4.3391049532575003</c:v>
                </c:pt>
                <c:pt idx="9526">
                  <c:v>1.18392764474112</c:v>
                </c:pt>
                <c:pt idx="9527">
                  <c:v>-1.52194024236681</c:v>
                </c:pt>
                <c:pt idx="9528">
                  <c:v>0.15113503693018801</c:v>
                </c:pt>
                <c:pt idx="9529">
                  <c:v>-1.7582242662013901</c:v>
                </c:pt>
                <c:pt idx="9530">
                  <c:v>3.1645237018477399</c:v>
                </c:pt>
                <c:pt idx="9531">
                  <c:v>-1.80149812642171</c:v>
                </c:pt>
                <c:pt idx="9532">
                  <c:v>-1.0955385100924699</c:v>
                </c:pt>
                <c:pt idx="9533">
                  <c:v>5.2372177041015604</c:v>
                </c:pt>
                <c:pt idx="9534">
                  <c:v>-0.62822001839974795</c:v>
                </c:pt>
                <c:pt idx="9535">
                  <c:v>-4.1100013755556901</c:v>
                </c:pt>
                <c:pt idx="9536">
                  <c:v>2.40078522620618</c:v>
                </c:pt>
                <c:pt idx="9537">
                  <c:v>3.6320864389430301</c:v>
                </c:pt>
                <c:pt idx="9538">
                  <c:v>-1.2769482299755699</c:v>
                </c:pt>
                <c:pt idx="9539">
                  <c:v>0.18182984600419499</c:v>
                </c:pt>
                <c:pt idx="9540">
                  <c:v>2.8646066763616602</c:v>
                </c:pt>
                <c:pt idx="9541">
                  <c:v>3.0296506734263202</c:v>
                </c:pt>
                <c:pt idx="9542">
                  <c:v>-0.59985483543194096</c:v>
                </c:pt>
                <c:pt idx="9543">
                  <c:v>-0.24431645056924001</c:v>
                </c:pt>
                <c:pt idx="9544">
                  <c:v>0.33533249004805399</c:v>
                </c:pt>
                <c:pt idx="9545">
                  <c:v>3.54847738709937</c:v>
                </c:pt>
                <c:pt idx="9546">
                  <c:v>-3.4464384440290501</c:v>
                </c:pt>
                <c:pt idx="9547">
                  <c:v>0.25299937859104399</c:v>
                </c:pt>
                <c:pt idx="9548">
                  <c:v>-2.8734929128604798</c:v>
                </c:pt>
                <c:pt idx="9549">
                  <c:v>0.31314857915941702</c:v>
                </c:pt>
                <c:pt idx="9550">
                  <c:v>0.47116594519542498</c:v>
                </c:pt>
                <c:pt idx="9551">
                  <c:v>-3.52623955201727</c:v>
                </c:pt>
                <c:pt idx="9552">
                  <c:v>0.79908774681246697</c:v>
                </c:pt>
                <c:pt idx="9553">
                  <c:v>-1.38421250924155</c:v>
                </c:pt>
                <c:pt idx="9554">
                  <c:v>-0.61557010710340399</c:v>
                </c:pt>
                <c:pt idx="9555">
                  <c:v>1.83319777805583</c:v>
                </c:pt>
                <c:pt idx="9556">
                  <c:v>4.2717574671632201</c:v>
                </c:pt>
                <c:pt idx="9557">
                  <c:v>-2.9070433673221499</c:v>
                </c:pt>
                <c:pt idx="9558">
                  <c:v>-0.31620037085870001</c:v>
                </c:pt>
                <c:pt idx="9559">
                  <c:v>1.520378873668</c:v>
                </c:pt>
                <c:pt idx="9560">
                  <c:v>1.87322475560458</c:v>
                </c:pt>
                <c:pt idx="9561">
                  <c:v>-0.62731087132784902</c:v>
                </c:pt>
                <c:pt idx="9562">
                  <c:v>-2.7216669147863599</c:v>
                </c:pt>
                <c:pt idx="9563">
                  <c:v>-2.1438180765463399</c:v>
                </c:pt>
                <c:pt idx="9564">
                  <c:v>-4.9826329452584002</c:v>
                </c:pt>
                <c:pt idx="9565">
                  <c:v>-3.3914335080916902</c:v>
                </c:pt>
                <c:pt idx="9566">
                  <c:v>-2.4614852831921801</c:v>
                </c:pt>
                <c:pt idx="9567">
                  <c:v>0.244657145508033</c:v>
                </c:pt>
                <c:pt idx="9568">
                  <c:v>-1.1789157122402201</c:v>
                </c:pt>
                <c:pt idx="9569">
                  <c:v>-2.5771648519458901</c:v>
                </c:pt>
                <c:pt idx="9570">
                  <c:v>-2.93280483785336</c:v>
                </c:pt>
                <c:pt idx="9571">
                  <c:v>-2.99334190748477</c:v>
                </c:pt>
                <c:pt idx="9572">
                  <c:v>-2.4907628802675399</c:v>
                </c:pt>
                <c:pt idx="9573">
                  <c:v>4.8206914766811098</c:v>
                </c:pt>
                <c:pt idx="9574">
                  <c:v>2.8688680939960198</c:v>
                </c:pt>
                <c:pt idx="9575">
                  <c:v>-2.4571542420709598</c:v>
                </c:pt>
                <c:pt idx="9576">
                  <c:v>0.93589514834509901</c:v>
                </c:pt>
                <c:pt idx="9577">
                  <c:v>2.9835982419664</c:v>
                </c:pt>
                <c:pt idx="9578">
                  <c:v>3.3132899004868301</c:v>
                </c:pt>
                <c:pt idx="9579">
                  <c:v>3.2193145190402199</c:v>
                </c:pt>
                <c:pt idx="9580">
                  <c:v>1.3390835819926501</c:v>
                </c:pt>
                <c:pt idx="9581">
                  <c:v>2.44788745413994</c:v>
                </c:pt>
                <c:pt idx="9582">
                  <c:v>-0.19474230802863199</c:v>
                </c:pt>
                <c:pt idx="9583">
                  <c:v>-1.43804209876939</c:v>
                </c:pt>
                <c:pt idx="9584">
                  <c:v>-4.6684933987854604</c:v>
                </c:pt>
                <c:pt idx="9585">
                  <c:v>4.3948235445749004</c:v>
                </c:pt>
                <c:pt idx="9586">
                  <c:v>1.6210696719636399</c:v>
                </c:pt>
                <c:pt idx="9587">
                  <c:v>2.9327347283397298</c:v>
                </c:pt>
                <c:pt idx="9588">
                  <c:v>2.0480900091273999</c:v>
                </c:pt>
                <c:pt idx="9589">
                  <c:v>-2.2832676244368999</c:v>
                </c:pt>
                <c:pt idx="9590">
                  <c:v>-1.0259231678346299</c:v>
                </c:pt>
                <c:pt idx="9591">
                  <c:v>3.9540296557349102</c:v>
                </c:pt>
                <c:pt idx="9592">
                  <c:v>-1.4379185479540499</c:v>
                </c:pt>
                <c:pt idx="9593">
                  <c:v>-1.61930765295399</c:v>
                </c:pt>
                <c:pt idx="9594">
                  <c:v>1.0654593809841599</c:v>
                </c:pt>
                <c:pt idx="9595">
                  <c:v>4.6173246490609499</c:v>
                </c:pt>
                <c:pt idx="9596">
                  <c:v>2.7121524354665199</c:v>
                </c:pt>
                <c:pt idx="9597">
                  <c:v>2.4412707008681198</c:v>
                </c:pt>
                <c:pt idx="9598">
                  <c:v>-1.7069510373248999</c:v>
                </c:pt>
                <c:pt idx="9599">
                  <c:v>3.22035296520093</c:v>
                </c:pt>
                <c:pt idx="9600">
                  <c:v>-2.7188811675994899</c:v>
                </c:pt>
                <c:pt idx="9601">
                  <c:v>-3.7754931130989</c:v>
                </c:pt>
                <c:pt idx="9602">
                  <c:v>2.0174592935198401</c:v>
                </c:pt>
                <c:pt idx="9603">
                  <c:v>2.0460879174150302</c:v>
                </c:pt>
                <c:pt idx="9604">
                  <c:v>-1.7577200620328199</c:v>
                </c:pt>
                <c:pt idx="9605">
                  <c:v>-3.3965372936083198</c:v>
                </c:pt>
                <c:pt idx="9606">
                  <c:v>-0.25763791424407301</c:v>
                </c:pt>
                <c:pt idx="9607">
                  <c:v>-1.11916881386665</c:v>
                </c:pt>
                <c:pt idx="9608">
                  <c:v>-1.68865616961803</c:v>
                </c:pt>
                <c:pt idx="9609">
                  <c:v>-4.0027616433512501</c:v>
                </c:pt>
                <c:pt idx="9610">
                  <c:v>0.44020306884786897</c:v>
                </c:pt>
                <c:pt idx="9611">
                  <c:v>4.5256542999013396</c:v>
                </c:pt>
                <c:pt idx="9612">
                  <c:v>2.00301434344542</c:v>
                </c:pt>
                <c:pt idx="9613">
                  <c:v>-2.4661227772298</c:v>
                </c:pt>
                <c:pt idx="9614">
                  <c:v>0.268150494396031</c:v>
                </c:pt>
                <c:pt idx="9615">
                  <c:v>-0.83789941709827098</c:v>
                </c:pt>
                <c:pt idx="9616">
                  <c:v>1.0566800468287501</c:v>
                </c:pt>
                <c:pt idx="9617">
                  <c:v>2.8658850021376301</c:v>
                </c:pt>
                <c:pt idx="9618">
                  <c:v>2.39939300367941</c:v>
                </c:pt>
                <c:pt idx="9619">
                  <c:v>3.2798738162426102</c:v>
                </c:pt>
                <c:pt idx="9620">
                  <c:v>2.6701544377666599</c:v>
                </c:pt>
                <c:pt idx="9621">
                  <c:v>-2.8525954090855898</c:v>
                </c:pt>
                <c:pt idx="9622">
                  <c:v>5.5760593854424698</c:v>
                </c:pt>
                <c:pt idx="9623">
                  <c:v>3.6008693309500699</c:v>
                </c:pt>
                <c:pt idx="9624">
                  <c:v>-2.5347802716430401</c:v>
                </c:pt>
                <c:pt idx="9625">
                  <c:v>1.03972078242232</c:v>
                </c:pt>
                <c:pt idx="9626">
                  <c:v>-2.9317502079530802</c:v>
                </c:pt>
                <c:pt idx="9627">
                  <c:v>0.42117745822198399</c:v>
                </c:pt>
                <c:pt idx="9628">
                  <c:v>0.26448862573513898</c:v>
                </c:pt>
                <c:pt idx="9629">
                  <c:v>3.4033555576355199</c:v>
                </c:pt>
                <c:pt idx="9630">
                  <c:v>-4.4977373703683901</c:v>
                </c:pt>
                <c:pt idx="9631">
                  <c:v>0.32015483701409903</c:v>
                </c:pt>
                <c:pt idx="9632">
                  <c:v>-0.153881608915648</c:v>
                </c:pt>
                <c:pt idx="9633">
                  <c:v>-1.91969749635246</c:v>
                </c:pt>
                <c:pt idx="9634">
                  <c:v>-2.2430955302487599</c:v>
                </c:pt>
                <c:pt idx="9635">
                  <c:v>1.9435082007304001</c:v>
                </c:pt>
                <c:pt idx="9636">
                  <c:v>0.99091769914364003</c:v>
                </c:pt>
                <c:pt idx="9637">
                  <c:v>1.3163158434365501</c:v>
                </c:pt>
                <c:pt idx="9638">
                  <c:v>-2.5703709708113198</c:v>
                </c:pt>
                <c:pt idx="9639">
                  <c:v>2.72112231686453</c:v>
                </c:pt>
                <c:pt idx="9640">
                  <c:v>3.95799534545674</c:v>
                </c:pt>
                <c:pt idx="9641">
                  <c:v>-1.20187571812242</c:v>
                </c:pt>
                <c:pt idx="9642">
                  <c:v>0.46999867232885501</c:v>
                </c:pt>
                <c:pt idx="9643">
                  <c:v>-2.0966512609252899</c:v>
                </c:pt>
                <c:pt idx="9644">
                  <c:v>-2.2697753713353199</c:v>
                </c:pt>
                <c:pt idx="9645">
                  <c:v>5.6047199396544398</c:v>
                </c:pt>
                <c:pt idx="9646">
                  <c:v>0.13953652862436899</c:v>
                </c:pt>
                <c:pt idx="9647">
                  <c:v>3.4833533351803898</c:v>
                </c:pt>
                <c:pt idx="9648">
                  <c:v>-2.1841097016962401</c:v>
                </c:pt>
                <c:pt idx="9649">
                  <c:v>-3.5105631603991001</c:v>
                </c:pt>
                <c:pt idx="9650">
                  <c:v>-1.88953987677201</c:v>
                </c:pt>
                <c:pt idx="9651">
                  <c:v>8.7533354710002703E-2</c:v>
                </c:pt>
                <c:pt idx="9652">
                  <c:v>3.13886785274754</c:v>
                </c:pt>
                <c:pt idx="9653">
                  <c:v>-3.3771037227632101</c:v>
                </c:pt>
                <c:pt idx="9654">
                  <c:v>4.7467908840746196</c:v>
                </c:pt>
                <c:pt idx="9655">
                  <c:v>0.35936391081081698</c:v>
                </c:pt>
                <c:pt idx="9656">
                  <c:v>-0.81694125095813397</c:v>
                </c:pt>
                <c:pt idx="9657">
                  <c:v>0.35492705307811101</c:v>
                </c:pt>
                <c:pt idx="9658">
                  <c:v>4.7141309330878096</c:v>
                </c:pt>
                <c:pt idx="9659">
                  <c:v>3.91269372311318</c:v>
                </c:pt>
                <c:pt idx="9660">
                  <c:v>-3.4114581730394198</c:v>
                </c:pt>
                <c:pt idx="9661">
                  <c:v>-2.7281605547728902</c:v>
                </c:pt>
                <c:pt idx="9662">
                  <c:v>0.46902650125346002</c:v>
                </c:pt>
                <c:pt idx="9663">
                  <c:v>-1.4044020339776899</c:v>
                </c:pt>
                <c:pt idx="9664">
                  <c:v>-0.68502696092710902</c:v>
                </c:pt>
                <c:pt idx="9665">
                  <c:v>3.0035673107260101</c:v>
                </c:pt>
                <c:pt idx="9666">
                  <c:v>3.0658401543823102</c:v>
                </c:pt>
                <c:pt idx="9667">
                  <c:v>0.115832997881417</c:v>
                </c:pt>
                <c:pt idx="9668">
                  <c:v>0.99925778779887198</c:v>
                </c:pt>
                <c:pt idx="9669">
                  <c:v>1.2230057172050101E-2</c:v>
                </c:pt>
                <c:pt idx="9670">
                  <c:v>-3.0692697191927301</c:v>
                </c:pt>
                <c:pt idx="9671">
                  <c:v>4.37818812001521</c:v>
                </c:pt>
                <c:pt idx="9672">
                  <c:v>3.8817193404729302</c:v>
                </c:pt>
                <c:pt idx="9673">
                  <c:v>-3.2182451414620101</c:v>
                </c:pt>
                <c:pt idx="9674">
                  <c:v>-2.71125100522453</c:v>
                </c:pt>
                <c:pt idx="9675">
                  <c:v>-3.5868270666824298</c:v>
                </c:pt>
                <c:pt idx="9676">
                  <c:v>3.09353984263671</c:v>
                </c:pt>
                <c:pt idx="9677">
                  <c:v>-5.0623057704935501</c:v>
                </c:pt>
                <c:pt idx="9678">
                  <c:v>-1.9394630497232599</c:v>
                </c:pt>
                <c:pt idx="9679">
                  <c:v>-1.0206177709326001</c:v>
                </c:pt>
                <c:pt idx="9680">
                  <c:v>-0.79778001597330905</c:v>
                </c:pt>
                <c:pt idx="9681">
                  <c:v>-2.7884601361710102</c:v>
                </c:pt>
                <c:pt idx="9682">
                  <c:v>3.4951991050945201</c:v>
                </c:pt>
                <c:pt idx="9683">
                  <c:v>3.02451124806288</c:v>
                </c:pt>
                <c:pt idx="9684">
                  <c:v>-0.91610995965789499</c:v>
                </c:pt>
                <c:pt idx="9685">
                  <c:v>-0.119253659128013</c:v>
                </c:pt>
                <c:pt idx="9686">
                  <c:v>-1.8648090917850799</c:v>
                </c:pt>
                <c:pt idx="9687">
                  <c:v>0.92442560512198002</c:v>
                </c:pt>
                <c:pt idx="9688">
                  <c:v>1.2463332374545599</c:v>
                </c:pt>
                <c:pt idx="9689">
                  <c:v>4.4040671269607596</c:v>
                </c:pt>
                <c:pt idx="9690">
                  <c:v>3.0550505836770698</c:v>
                </c:pt>
                <c:pt idx="9691">
                  <c:v>2.7103191514815101</c:v>
                </c:pt>
                <c:pt idx="9692">
                  <c:v>4.14115040027154</c:v>
                </c:pt>
                <c:pt idx="9693">
                  <c:v>-3.2219559978215799</c:v>
                </c:pt>
                <c:pt idx="9694">
                  <c:v>-2.0919818949923599</c:v>
                </c:pt>
                <c:pt idx="9695">
                  <c:v>-0.47026847937698102</c:v>
                </c:pt>
                <c:pt idx="9696">
                  <c:v>-0.18842832155664299</c:v>
                </c:pt>
                <c:pt idx="9697">
                  <c:v>-2.3965531695858</c:v>
                </c:pt>
                <c:pt idx="9698">
                  <c:v>1.3049606127031399</c:v>
                </c:pt>
                <c:pt idx="9699">
                  <c:v>-2.6521326887925598</c:v>
                </c:pt>
                <c:pt idx="9700">
                  <c:v>-1.3634424757821699</c:v>
                </c:pt>
                <c:pt idx="9701">
                  <c:v>4.2381396965008298</c:v>
                </c:pt>
                <c:pt idx="9702">
                  <c:v>-3.9789805304293999</c:v>
                </c:pt>
                <c:pt idx="9703">
                  <c:v>-1.1482732365042001</c:v>
                </c:pt>
                <c:pt idx="9704">
                  <c:v>-2.2992079423059399</c:v>
                </c:pt>
                <c:pt idx="9705">
                  <c:v>4.8042961734947296</c:v>
                </c:pt>
                <c:pt idx="9706">
                  <c:v>4.8251769313405104</c:v>
                </c:pt>
                <c:pt idx="9707">
                  <c:v>1.98493156384693</c:v>
                </c:pt>
                <c:pt idx="9708">
                  <c:v>-1.30223619448064</c:v>
                </c:pt>
                <c:pt idx="9709">
                  <c:v>1.1751515851971399</c:v>
                </c:pt>
                <c:pt idx="9710">
                  <c:v>3.0165022157420101</c:v>
                </c:pt>
                <c:pt idx="9711">
                  <c:v>-3.0754091270342201</c:v>
                </c:pt>
                <c:pt idx="9712">
                  <c:v>-1.24484246284813</c:v>
                </c:pt>
                <c:pt idx="9713">
                  <c:v>-1.86963228068731</c:v>
                </c:pt>
                <c:pt idx="9714">
                  <c:v>-1.6160251671053101</c:v>
                </c:pt>
                <c:pt idx="9715">
                  <c:v>-1.2486596590105701</c:v>
                </c:pt>
                <c:pt idx="9716">
                  <c:v>1.23535446334389</c:v>
                </c:pt>
                <c:pt idx="9717">
                  <c:v>-4.3883312645513897</c:v>
                </c:pt>
                <c:pt idx="9718">
                  <c:v>-3.0486253572734001</c:v>
                </c:pt>
                <c:pt idx="9719">
                  <c:v>-3.15136443237231</c:v>
                </c:pt>
                <c:pt idx="9720">
                  <c:v>5.5739297087097697</c:v>
                </c:pt>
                <c:pt idx="9721">
                  <c:v>-3.11812759255643</c:v>
                </c:pt>
                <c:pt idx="9722">
                  <c:v>3.81710694741203</c:v>
                </c:pt>
                <c:pt idx="9723">
                  <c:v>2.7478123471015201</c:v>
                </c:pt>
                <c:pt idx="9724">
                  <c:v>-2.1502638768238298</c:v>
                </c:pt>
                <c:pt idx="9725">
                  <c:v>3.2114701614720298</c:v>
                </c:pt>
                <c:pt idx="9726">
                  <c:v>-2.0871079832560402</c:v>
                </c:pt>
                <c:pt idx="9727">
                  <c:v>5.1600262921856199</c:v>
                </c:pt>
                <c:pt idx="9728">
                  <c:v>1.7424681842524301</c:v>
                </c:pt>
                <c:pt idx="9729">
                  <c:v>-3.3188642320009798</c:v>
                </c:pt>
                <c:pt idx="9730">
                  <c:v>3.5653516957140501</c:v>
                </c:pt>
                <c:pt idx="9731">
                  <c:v>2.4259170085578998</c:v>
                </c:pt>
                <c:pt idx="9732">
                  <c:v>0.805009940759153</c:v>
                </c:pt>
                <c:pt idx="9733">
                  <c:v>2.1104269821515902</c:v>
                </c:pt>
                <c:pt idx="9734">
                  <c:v>-2.84245738970262</c:v>
                </c:pt>
                <c:pt idx="9735">
                  <c:v>-0.61558959057237095</c:v>
                </c:pt>
                <c:pt idx="9736">
                  <c:v>3.8637972386935</c:v>
                </c:pt>
                <c:pt idx="9737">
                  <c:v>3.4140756661140301</c:v>
                </c:pt>
                <c:pt idx="9738">
                  <c:v>0.99055926273714301</c:v>
                </c:pt>
                <c:pt idx="9739">
                  <c:v>-1.37050953850104</c:v>
                </c:pt>
                <c:pt idx="9740">
                  <c:v>3.99812628754764</c:v>
                </c:pt>
                <c:pt idx="9741">
                  <c:v>3.3261170520391801</c:v>
                </c:pt>
                <c:pt idx="9742">
                  <c:v>-1.33883324592421</c:v>
                </c:pt>
                <c:pt idx="9743">
                  <c:v>4.6637558549975502</c:v>
                </c:pt>
                <c:pt idx="9744">
                  <c:v>-4.3117300015949596</c:v>
                </c:pt>
                <c:pt idx="9745">
                  <c:v>0.70692552875672099</c:v>
                </c:pt>
                <c:pt idx="9746">
                  <c:v>1.1651068822219799</c:v>
                </c:pt>
                <c:pt idx="9747">
                  <c:v>0.11710976925703701</c:v>
                </c:pt>
                <c:pt idx="9748">
                  <c:v>-3.2899343806783898</c:v>
                </c:pt>
                <c:pt idx="9749">
                  <c:v>5.7370941809512104</c:v>
                </c:pt>
                <c:pt idx="9750">
                  <c:v>-2.2837065939120502</c:v>
                </c:pt>
                <c:pt idx="9751">
                  <c:v>4.2153256468029197</c:v>
                </c:pt>
                <c:pt idx="9752">
                  <c:v>-2.5735352788129102</c:v>
                </c:pt>
                <c:pt idx="9753">
                  <c:v>2.3288795560301798</c:v>
                </c:pt>
                <c:pt idx="9754">
                  <c:v>3.5387007426870198</c:v>
                </c:pt>
                <c:pt idx="9755">
                  <c:v>-4.4721385286751998</c:v>
                </c:pt>
                <c:pt idx="9756">
                  <c:v>2.1099904203169002</c:v>
                </c:pt>
                <c:pt idx="9757">
                  <c:v>3.3697591243289202</c:v>
                </c:pt>
                <c:pt idx="9758">
                  <c:v>-1.34374447235312</c:v>
                </c:pt>
                <c:pt idx="9759">
                  <c:v>-3.0754409722332601</c:v>
                </c:pt>
                <c:pt idx="9760">
                  <c:v>1.32737619036847</c:v>
                </c:pt>
                <c:pt idx="9761">
                  <c:v>-2.1218481262267201</c:v>
                </c:pt>
                <c:pt idx="9762">
                  <c:v>2.3761169157121702</c:v>
                </c:pt>
                <c:pt idx="9763">
                  <c:v>-2.7800612208932698</c:v>
                </c:pt>
                <c:pt idx="9764">
                  <c:v>-2.1796925396487201</c:v>
                </c:pt>
                <c:pt idx="9765">
                  <c:v>-0.93467585186604996</c:v>
                </c:pt>
                <c:pt idx="9766">
                  <c:v>-2.7806459802659398</c:v>
                </c:pt>
                <c:pt idx="9767">
                  <c:v>-2.0433678643455</c:v>
                </c:pt>
                <c:pt idx="9768">
                  <c:v>1.6398151897735</c:v>
                </c:pt>
                <c:pt idx="9769">
                  <c:v>-2.32978482131321</c:v>
                </c:pt>
                <c:pt idx="9770">
                  <c:v>-3.3342832258135702</c:v>
                </c:pt>
                <c:pt idx="9771">
                  <c:v>-2.0207488757086201</c:v>
                </c:pt>
                <c:pt idx="9772">
                  <c:v>3.4784214903389499</c:v>
                </c:pt>
                <c:pt idx="9773">
                  <c:v>0.43355426018853499</c:v>
                </c:pt>
                <c:pt idx="9774">
                  <c:v>2.1315442080134899</c:v>
                </c:pt>
                <c:pt idx="9775">
                  <c:v>4.7264658530152097</c:v>
                </c:pt>
                <c:pt idx="9776">
                  <c:v>-3.08834367104728</c:v>
                </c:pt>
                <c:pt idx="9777">
                  <c:v>1.0356073172851801</c:v>
                </c:pt>
                <c:pt idx="9778">
                  <c:v>5.5602863409885801</c:v>
                </c:pt>
                <c:pt idx="9779">
                  <c:v>0.52668888962652904</c:v>
                </c:pt>
                <c:pt idx="9780">
                  <c:v>3.84849500429271</c:v>
                </c:pt>
                <c:pt idx="9781">
                  <c:v>2.20471032612312</c:v>
                </c:pt>
                <c:pt idx="9782">
                  <c:v>4.3304852724089802</c:v>
                </c:pt>
                <c:pt idx="9783">
                  <c:v>-1.2251014249705801</c:v>
                </c:pt>
                <c:pt idx="9784">
                  <c:v>-2.65994854286759</c:v>
                </c:pt>
                <c:pt idx="9785">
                  <c:v>-1.1394450362702</c:v>
                </c:pt>
                <c:pt idx="9786">
                  <c:v>0.646609180687295</c:v>
                </c:pt>
                <c:pt idx="9787">
                  <c:v>-0.60228327385233504</c:v>
                </c:pt>
                <c:pt idx="9788">
                  <c:v>3.2760887162476102</c:v>
                </c:pt>
                <c:pt idx="9789">
                  <c:v>-3.17680013569443</c:v>
                </c:pt>
                <c:pt idx="9790">
                  <c:v>1.7209124631275401</c:v>
                </c:pt>
                <c:pt idx="9791">
                  <c:v>-3.2606965665666201</c:v>
                </c:pt>
                <c:pt idx="9792">
                  <c:v>-1.9875374375683501</c:v>
                </c:pt>
                <c:pt idx="9793">
                  <c:v>-0.98503439152766104</c:v>
                </c:pt>
                <c:pt idx="9794">
                  <c:v>3.9014159438865001</c:v>
                </c:pt>
                <c:pt idx="9795">
                  <c:v>-3.4505738398555801</c:v>
                </c:pt>
                <c:pt idx="9796">
                  <c:v>3.39431383671878</c:v>
                </c:pt>
                <c:pt idx="9797">
                  <c:v>-4.2981043128400804</c:v>
                </c:pt>
                <c:pt idx="9798">
                  <c:v>4.2594779336407598</c:v>
                </c:pt>
                <c:pt idx="9799">
                  <c:v>2.5833784668532598</c:v>
                </c:pt>
                <c:pt idx="9800">
                  <c:v>-2.57278855715861</c:v>
                </c:pt>
                <c:pt idx="9801">
                  <c:v>-1.30510114454861</c:v>
                </c:pt>
                <c:pt idx="9802">
                  <c:v>1.7359543564109201</c:v>
                </c:pt>
                <c:pt idx="9803">
                  <c:v>-0.224243248588297</c:v>
                </c:pt>
                <c:pt idx="9804">
                  <c:v>-2.2704627034326799</c:v>
                </c:pt>
                <c:pt idx="9805">
                  <c:v>-3.12336658372186</c:v>
                </c:pt>
                <c:pt idx="9806">
                  <c:v>-2.8294736736476298</c:v>
                </c:pt>
                <c:pt idx="9807">
                  <c:v>3.4266920489471899</c:v>
                </c:pt>
                <c:pt idx="9808">
                  <c:v>1.1753944958575899</c:v>
                </c:pt>
                <c:pt idx="9809">
                  <c:v>2.6557668162544998</c:v>
                </c:pt>
                <c:pt idx="9810">
                  <c:v>0.729898395664342</c:v>
                </c:pt>
                <c:pt idx="9811">
                  <c:v>2.63204796273748</c:v>
                </c:pt>
                <c:pt idx="9812">
                  <c:v>0.45730043141272397</c:v>
                </c:pt>
                <c:pt idx="9813">
                  <c:v>-4.0833084506057196</c:v>
                </c:pt>
                <c:pt idx="9814">
                  <c:v>3.3697826740819998</c:v>
                </c:pt>
                <c:pt idx="9815">
                  <c:v>1.1068320153725799</c:v>
                </c:pt>
                <c:pt idx="9816">
                  <c:v>1.06393732836669</c:v>
                </c:pt>
                <c:pt idx="9817">
                  <c:v>-0.62322581826382095</c:v>
                </c:pt>
                <c:pt idx="9818">
                  <c:v>3.3144510557330502</c:v>
                </c:pt>
                <c:pt idx="9819">
                  <c:v>-3.6382107471336198</c:v>
                </c:pt>
                <c:pt idx="9820">
                  <c:v>-1.02836249803742</c:v>
                </c:pt>
                <c:pt idx="9821">
                  <c:v>-1.29857536580348</c:v>
                </c:pt>
                <c:pt idx="9822">
                  <c:v>1.91055542920937</c:v>
                </c:pt>
                <c:pt idx="9823">
                  <c:v>-2.0745160671842302</c:v>
                </c:pt>
                <c:pt idx="9824">
                  <c:v>-3.1038792992539701</c:v>
                </c:pt>
                <c:pt idx="9825">
                  <c:v>4.2513107046286498</c:v>
                </c:pt>
                <c:pt idx="9826">
                  <c:v>3.1041778906813802</c:v>
                </c:pt>
                <c:pt idx="9827">
                  <c:v>5.1300774246621099</c:v>
                </c:pt>
                <c:pt idx="9828">
                  <c:v>-0.79538693092884005</c:v>
                </c:pt>
                <c:pt idx="9829">
                  <c:v>-3.2850461524542598</c:v>
                </c:pt>
                <c:pt idx="9830">
                  <c:v>3.8671701976030799</c:v>
                </c:pt>
                <c:pt idx="9831">
                  <c:v>-4.3873490258363796</c:v>
                </c:pt>
                <c:pt idx="9832">
                  <c:v>4.3142125750240199</c:v>
                </c:pt>
                <c:pt idx="9833">
                  <c:v>4.0982761273513102</c:v>
                </c:pt>
                <c:pt idx="9834">
                  <c:v>4.6560601814148797</c:v>
                </c:pt>
                <c:pt idx="9835">
                  <c:v>-3.6917965282611398</c:v>
                </c:pt>
                <c:pt idx="9836">
                  <c:v>-0.45875253712480002</c:v>
                </c:pt>
                <c:pt idx="9837">
                  <c:v>-3.3715186669219102</c:v>
                </c:pt>
                <c:pt idx="9838">
                  <c:v>5.3305889349250801</c:v>
                </c:pt>
                <c:pt idx="9839">
                  <c:v>1.7196219585158901</c:v>
                </c:pt>
                <c:pt idx="9840">
                  <c:v>-3.0446468893939702</c:v>
                </c:pt>
                <c:pt idx="9841">
                  <c:v>0.154157247878494</c:v>
                </c:pt>
                <c:pt idx="9842">
                  <c:v>1.2973153507634401</c:v>
                </c:pt>
                <c:pt idx="9843">
                  <c:v>-2.7066001064757201</c:v>
                </c:pt>
                <c:pt idx="9844">
                  <c:v>-0.61692787276497596</c:v>
                </c:pt>
                <c:pt idx="9845">
                  <c:v>-1.7838549511936399</c:v>
                </c:pt>
                <c:pt idx="9846">
                  <c:v>-2.6534656144669002</c:v>
                </c:pt>
                <c:pt idx="9847">
                  <c:v>2.5482107724765801</c:v>
                </c:pt>
                <c:pt idx="9848">
                  <c:v>-1.0322380229744701</c:v>
                </c:pt>
                <c:pt idx="9849">
                  <c:v>-1.6988269024847999</c:v>
                </c:pt>
                <c:pt idx="9850">
                  <c:v>0.30990572301680103</c:v>
                </c:pt>
                <c:pt idx="9851">
                  <c:v>0.59962245962687899</c:v>
                </c:pt>
                <c:pt idx="9852">
                  <c:v>1.38129101919199</c:v>
                </c:pt>
                <c:pt idx="9853">
                  <c:v>2.4799024508334799</c:v>
                </c:pt>
                <c:pt idx="9854">
                  <c:v>-3.10033638939901E-2</c:v>
                </c:pt>
                <c:pt idx="9855">
                  <c:v>2.5904752284637298</c:v>
                </c:pt>
                <c:pt idx="9856">
                  <c:v>-2.4711412571974001</c:v>
                </c:pt>
                <c:pt idx="9857">
                  <c:v>4.5679684349631398</c:v>
                </c:pt>
                <c:pt idx="9858">
                  <c:v>-9.7274362517176999E-2</c:v>
                </c:pt>
                <c:pt idx="9859">
                  <c:v>-0.70295817196370103</c:v>
                </c:pt>
                <c:pt idx="9860">
                  <c:v>3.7001646574905398</c:v>
                </c:pt>
                <c:pt idx="9861">
                  <c:v>2.5438688351671601</c:v>
                </c:pt>
                <c:pt idx="9862">
                  <c:v>4.37373457585291</c:v>
                </c:pt>
                <c:pt idx="9863">
                  <c:v>4.61881811001654</c:v>
                </c:pt>
                <c:pt idx="9864">
                  <c:v>-0.10391919509655</c:v>
                </c:pt>
                <c:pt idx="9865">
                  <c:v>1.90249908221904</c:v>
                </c:pt>
                <c:pt idx="9866">
                  <c:v>3.8099587407800399</c:v>
                </c:pt>
                <c:pt idx="9867">
                  <c:v>-2.0375964699921001</c:v>
                </c:pt>
                <c:pt idx="9868">
                  <c:v>-2.5162428191800501</c:v>
                </c:pt>
                <c:pt idx="9869">
                  <c:v>4.3257361910822798</c:v>
                </c:pt>
                <c:pt idx="9870">
                  <c:v>4.1673001979970703</c:v>
                </c:pt>
                <c:pt idx="9871">
                  <c:v>-0.43352482341954501</c:v>
                </c:pt>
                <c:pt idx="9872">
                  <c:v>3.39701507648588</c:v>
                </c:pt>
                <c:pt idx="9873">
                  <c:v>3.4119007388202598</c:v>
                </c:pt>
                <c:pt idx="9874">
                  <c:v>-1.1762920246836399</c:v>
                </c:pt>
                <c:pt idx="9875">
                  <c:v>4.9155521208660096</c:v>
                </c:pt>
                <c:pt idx="9876">
                  <c:v>-3.0436773518372999</c:v>
                </c:pt>
                <c:pt idx="9877">
                  <c:v>-2.2242876757279202</c:v>
                </c:pt>
                <c:pt idx="9878">
                  <c:v>3.5540674978670599</c:v>
                </c:pt>
                <c:pt idx="9879">
                  <c:v>-0.68581225131078405</c:v>
                </c:pt>
                <c:pt idx="9880">
                  <c:v>-2.4339615070557099</c:v>
                </c:pt>
                <c:pt idx="9881">
                  <c:v>-1.1327066187772501</c:v>
                </c:pt>
                <c:pt idx="9882">
                  <c:v>4.6299411537218802</c:v>
                </c:pt>
                <c:pt idx="9883">
                  <c:v>-1.23034353664583</c:v>
                </c:pt>
                <c:pt idx="9884">
                  <c:v>3.1831330480947799</c:v>
                </c:pt>
                <c:pt idx="9885">
                  <c:v>0.12236118902658499</c:v>
                </c:pt>
                <c:pt idx="9886">
                  <c:v>1.5401138343191201</c:v>
                </c:pt>
                <c:pt idx="9887">
                  <c:v>4.7077075642574702</c:v>
                </c:pt>
                <c:pt idx="9888">
                  <c:v>-1.6747575840356801</c:v>
                </c:pt>
                <c:pt idx="9889">
                  <c:v>3.2294365821247499</c:v>
                </c:pt>
                <c:pt idx="9890">
                  <c:v>-1.50253080810997</c:v>
                </c:pt>
                <c:pt idx="9891">
                  <c:v>4.80440309851162</c:v>
                </c:pt>
                <c:pt idx="9892">
                  <c:v>-1.78051295015656</c:v>
                </c:pt>
                <c:pt idx="9893">
                  <c:v>4.3559769997104096</c:v>
                </c:pt>
                <c:pt idx="9894">
                  <c:v>3.7185251151621399</c:v>
                </c:pt>
                <c:pt idx="9895">
                  <c:v>-4.3065402767316803</c:v>
                </c:pt>
                <c:pt idx="9896">
                  <c:v>-3.84298503569876</c:v>
                </c:pt>
                <c:pt idx="9897">
                  <c:v>-3.23575040375666</c:v>
                </c:pt>
                <c:pt idx="9898">
                  <c:v>-2.4015530861516701</c:v>
                </c:pt>
                <c:pt idx="9899">
                  <c:v>-1.3018314133462701</c:v>
                </c:pt>
                <c:pt idx="9900">
                  <c:v>3.3142381524741502</c:v>
                </c:pt>
                <c:pt idx="9901">
                  <c:v>3.0454026510143399</c:v>
                </c:pt>
                <c:pt idx="9902">
                  <c:v>-0.61829935349320797</c:v>
                </c:pt>
                <c:pt idx="9903">
                  <c:v>3.6544584485501499</c:v>
                </c:pt>
                <c:pt idx="9904">
                  <c:v>-0.87161355869032997</c:v>
                </c:pt>
                <c:pt idx="9905">
                  <c:v>-1.04776719736702</c:v>
                </c:pt>
                <c:pt idx="9906">
                  <c:v>4.3374872545799903</c:v>
                </c:pt>
                <c:pt idx="9907">
                  <c:v>1.37149858406564</c:v>
                </c:pt>
                <c:pt idx="9908">
                  <c:v>3.1012239388037099</c:v>
                </c:pt>
                <c:pt idx="9909">
                  <c:v>4.27476881202809</c:v>
                </c:pt>
                <c:pt idx="9910">
                  <c:v>0.86594254002226201</c:v>
                </c:pt>
                <c:pt idx="9911">
                  <c:v>0.63948081964570502</c:v>
                </c:pt>
                <c:pt idx="9912">
                  <c:v>3.1189304799976698</c:v>
                </c:pt>
                <c:pt idx="9913">
                  <c:v>-1.9183165267053699</c:v>
                </c:pt>
                <c:pt idx="9914">
                  <c:v>1.8379631220704999</c:v>
                </c:pt>
                <c:pt idx="9915">
                  <c:v>-1.6063561196313301</c:v>
                </c:pt>
                <c:pt idx="9916">
                  <c:v>-3.0446991086616602</c:v>
                </c:pt>
                <c:pt idx="9917">
                  <c:v>4.2955800638514399</c:v>
                </c:pt>
                <c:pt idx="9918">
                  <c:v>-4.3930480386773603</c:v>
                </c:pt>
                <c:pt idx="9919">
                  <c:v>-1.81539576986619</c:v>
                </c:pt>
                <c:pt idx="9920">
                  <c:v>4.0487207230211899</c:v>
                </c:pt>
                <c:pt idx="9921">
                  <c:v>-4.4605864819806396</c:v>
                </c:pt>
                <c:pt idx="9922">
                  <c:v>-3.2726907461319001</c:v>
                </c:pt>
                <c:pt idx="9923">
                  <c:v>4.0643166916431701</c:v>
                </c:pt>
                <c:pt idx="9924">
                  <c:v>-2.8907998261891499</c:v>
                </c:pt>
                <c:pt idx="9925">
                  <c:v>2.3252814818730498</c:v>
                </c:pt>
                <c:pt idx="9926">
                  <c:v>-0.25405001283856599</c:v>
                </c:pt>
                <c:pt idx="9927">
                  <c:v>-0.93791360854558903</c:v>
                </c:pt>
                <c:pt idx="9928">
                  <c:v>5.5061151723401096</c:v>
                </c:pt>
                <c:pt idx="9929">
                  <c:v>0.24618284354567899</c:v>
                </c:pt>
                <c:pt idx="9930">
                  <c:v>-1.1599748594599499</c:v>
                </c:pt>
                <c:pt idx="9931">
                  <c:v>0.66116814827710602</c:v>
                </c:pt>
                <c:pt idx="9932">
                  <c:v>-1.3483057307485999</c:v>
                </c:pt>
                <c:pt idx="9933">
                  <c:v>2.63844793827267</c:v>
                </c:pt>
                <c:pt idx="9934">
                  <c:v>1.3925928209990499</c:v>
                </c:pt>
                <c:pt idx="9935">
                  <c:v>-1.4813517937126099</c:v>
                </c:pt>
                <c:pt idx="9936">
                  <c:v>-3.5691216267065502</c:v>
                </c:pt>
                <c:pt idx="9937">
                  <c:v>-1.1686349868746999</c:v>
                </c:pt>
                <c:pt idx="9938">
                  <c:v>3.6361719411780702</c:v>
                </c:pt>
                <c:pt idx="9939">
                  <c:v>4.0040155589895203</c:v>
                </c:pt>
                <c:pt idx="9940">
                  <c:v>-2.93950763575257</c:v>
                </c:pt>
                <c:pt idx="9941">
                  <c:v>-9.7719516447304297E-2</c:v>
                </c:pt>
                <c:pt idx="9942">
                  <c:v>-2.35601538707505</c:v>
                </c:pt>
                <c:pt idx="9943">
                  <c:v>0.27638636537850197</c:v>
                </c:pt>
                <c:pt idx="9944">
                  <c:v>2.9541996630974401</c:v>
                </c:pt>
                <c:pt idx="9945">
                  <c:v>2.6512954321706599</c:v>
                </c:pt>
                <c:pt idx="9946">
                  <c:v>-0.45125948732882898</c:v>
                </c:pt>
                <c:pt idx="9947">
                  <c:v>-2.56806518319621</c:v>
                </c:pt>
                <c:pt idx="9948">
                  <c:v>-3.6040942717149398</c:v>
                </c:pt>
                <c:pt idx="9949">
                  <c:v>-1.0854859925823399</c:v>
                </c:pt>
                <c:pt idx="9950">
                  <c:v>1.27350011950162</c:v>
                </c:pt>
                <c:pt idx="9951">
                  <c:v>1.66256252308872</c:v>
                </c:pt>
                <c:pt idx="9952">
                  <c:v>-1.5491573187015499</c:v>
                </c:pt>
                <c:pt idx="9953">
                  <c:v>0.345573134046888</c:v>
                </c:pt>
                <c:pt idx="9954">
                  <c:v>4.0625012809613796</c:v>
                </c:pt>
                <c:pt idx="9955">
                  <c:v>3.5171691046674201</c:v>
                </c:pt>
                <c:pt idx="9956">
                  <c:v>-1.5417877815784</c:v>
                </c:pt>
                <c:pt idx="9957">
                  <c:v>-3.31077036247417</c:v>
                </c:pt>
                <c:pt idx="9958">
                  <c:v>-1.3332782822092</c:v>
                </c:pt>
                <c:pt idx="9959">
                  <c:v>4.33828309568562</c:v>
                </c:pt>
                <c:pt idx="9960">
                  <c:v>-0.33218793233166699</c:v>
                </c:pt>
                <c:pt idx="9961">
                  <c:v>1.0268208040016</c:v>
                </c:pt>
                <c:pt idx="9962">
                  <c:v>3.8251045751783699</c:v>
                </c:pt>
                <c:pt idx="9963">
                  <c:v>-2.5615315471034101</c:v>
                </c:pt>
                <c:pt idx="9964">
                  <c:v>0.427692358989403</c:v>
                </c:pt>
                <c:pt idx="9965">
                  <c:v>-2.2668198724556698</c:v>
                </c:pt>
                <c:pt idx="9966">
                  <c:v>1.9937281149318</c:v>
                </c:pt>
                <c:pt idx="9967">
                  <c:v>-0.20485295493577199</c:v>
                </c:pt>
                <c:pt idx="9968">
                  <c:v>-2.3760773372849999</c:v>
                </c:pt>
                <c:pt idx="9969">
                  <c:v>5.0757752004350802</c:v>
                </c:pt>
                <c:pt idx="9970">
                  <c:v>-3.1785896648355498</c:v>
                </c:pt>
                <c:pt idx="9971">
                  <c:v>-1.5024045785979101</c:v>
                </c:pt>
                <c:pt idx="9972">
                  <c:v>-0.272256257177246</c:v>
                </c:pt>
                <c:pt idx="9973">
                  <c:v>-2.6427438583594798</c:v>
                </c:pt>
                <c:pt idx="9974">
                  <c:v>-4.0877733365740596</c:v>
                </c:pt>
                <c:pt idx="9975">
                  <c:v>-3.26864380815144</c:v>
                </c:pt>
                <c:pt idx="9976">
                  <c:v>-0.44691366784789699</c:v>
                </c:pt>
                <c:pt idx="9977">
                  <c:v>-2.1789083679613501</c:v>
                </c:pt>
                <c:pt idx="9978">
                  <c:v>-0.77065606155448896</c:v>
                </c:pt>
                <c:pt idx="9979">
                  <c:v>-1.4819435887302399</c:v>
                </c:pt>
                <c:pt idx="9980">
                  <c:v>4.2970425329056798</c:v>
                </c:pt>
                <c:pt idx="9981">
                  <c:v>1.22505442098224</c:v>
                </c:pt>
                <c:pt idx="9982">
                  <c:v>0.87700746826681497</c:v>
                </c:pt>
                <c:pt idx="9983">
                  <c:v>-1.6129637143667299</c:v>
                </c:pt>
                <c:pt idx="9984">
                  <c:v>2.7774302973129998</c:v>
                </c:pt>
                <c:pt idx="9985">
                  <c:v>2.4019012488417899</c:v>
                </c:pt>
                <c:pt idx="9986">
                  <c:v>-1.6781751257736699</c:v>
                </c:pt>
                <c:pt idx="9987">
                  <c:v>-2.81495375228068</c:v>
                </c:pt>
                <c:pt idx="9988">
                  <c:v>1.36796630436184</c:v>
                </c:pt>
                <c:pt idx="9989">
                  <c:v>-3.9227312603518398</c:v>
                </c:pt>
                <c:pt idx="9990">
                  <c:v>-2.3152185358935502</c:v>
                </c:pt>
                <c:pt idx="9991">
                  <c:v>-1.8277992729798</c:v>
                </c:pt>
                <c:pt idx="9992">
                  <c:v>2.3950047237747301</c:v>
                </c:pt>
                <c:pt idx="9993">
                  <c:v>0.67130721405606697</c:v>
                </c:pt>
                <c:pt idx="9994">
                  <c:v>-4.1945875639669703</c:v>
                </c:pt>
                <c:pt idx="9995">
                  <c:v>-4.5242688453042303</c:v>
                </c:pt>
                <c:pt idx="9996">
                  <c:v>-2.0566618084894898E-2</c:v>
                </c:pt>
                <c:pt idx="9997">
                  <c:v>2.8688958047619599</c:v>
                </c:pt>
                <c:pt idx="9998">
                  <c:v>-2.5127030552256402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7-43CF-869B-62CEDAD3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14416"/>
        <c:axId val="1570615856"/>
      </c:scatterChart>
      <c:valAx>
        <c:axId val="157061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0615856"/>
        <c:crosses val="autoZero"/>
        <c:crossBetween val="midCat"/>
        <c:majorUnit val="1"/>
      </c:valAx>
      <c:valAx>
        <c:axId val="15706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06144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120014</xdr:colOff>
      <xdr:row>0</xdr:row>
      <xdr:rowOff>101600</xdr:rowOff>
    </xdr:from>
    <xdr:to>
      <xdr:col>17</xdr:col>
      <xdr:colOff>450849</xdr:colOff>
      <xdr:row>33</xdr:row>
      <xdr:rowOff>6350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8E63B5-3543-36CE-C6BF-0D0E2FE02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99"/>
  <sheetViews>
    <sheetView tabSelected="1" workbookViewId="0">
      <selection activeCell="U25" sqref="U25"/>
    </sheetView>
  </sheetViews>
  <sheetFormatPr defaultRowHeight="14.4"/>
  <cols>
    <col min="1" max="2" width="12.6640625" bestFit="1" customWidth="1"/>
  </cols>
  <sheetData>
    <row r="1" spans="1:2">
      <c r="A1" s="1">
        <v>3.8412578864895899</v>
      </c>
      <c r="B1">
        <v>2.7872029865033801</v>
      </c>
    </row>
    <row r="2" spans="1:2">
      <c r="A2" s="1">
        <v>-1.34125138014509</v>
      </c>
      <c r="B2">
        <v>4.4718088974442596</v>
      </c>
    </row>
    <row r="3" spans="1:2">
      <c r="A3" s="1">
        <v>-2.0748921260211102</v>
      </c>
      <c r="B3">
        <v>1.4318793205557401</v>
      </c>
    </row>
    <row r="4" spans="1:2">
      <c r="A4" s="1">
        <f>-2.43698370871569</f>
        <v>-2.4369837087156898</v>
      </c>
      <c r="B4">
        <v>-4.1295292392366703</v>
      </c>
    </row>
    <row r="5" spans="1:2">
      <c r="A5" s="1">
        <v>-1.29090317683185</v>
      </c>
      <c r="B5">
        <v>3.0406797328394002</v>
      </c>
    </row>
    <row r="6" spans="1:2">
      <c r="A6" s="1">
        <v>4.1663982047492096</v>
      </c>
      <c r="B6">
        <v>-2.1299335000543902</v>
      </c>
    </row>
    <row r="7" spans="1:2">
      <c r="A7" s="1">
        <f>-2.72413220260104</f>
        <v>-2.7241322026010399</v>
      </c>
      <c r="B7">
        <v>-1.9628539852168301</v>
      </c>
    </row>
    <row r="8" spans="1:2">
      <c r="A8" s="1">
        <v>-1.54696521849011E-2</v>
      </c>
      <c r="B8">
        <v>2.1290442285655802</v>
      </c>
    </row>
    <row r="9" spans="1:2">
      <c r="A9" s="1">
        <v>-1.91753255400628</v>
      </c>
      <c r="B9">
        <v>5.1329267906383498</v>
      </c>
    </row>
    <row r="10" spans="1:2">
      <c r="A10" s="1">
        <v>6.3788935275582999</v>
      </c>
      <c r="B10">
        <v>-0.95008752726594403</v>
      </c>
    </row>
    <row r="11" spans="1:2">
      <c r="A11" s="1">
        <v>-1.3867874472876101</v>
      </c>
      <c r="B11">
        <v>2.4730507615916699</v>
      </c>
    </row>
    <row r="12" spans="1:2">
      <c r="A12" s="1">
        <f>-1.90666787784124</f>
        <v>-1.90666787784124</v>
      </c>
      <c r="B12">
        <v>-4.2410934704111796</v>
      </c>
    </row>
    <row r="13" spans="1:2">
      <c r="A13" s="1">
        <f>-3.59222167930541</f>
        <v>-3.59222167930541</v>
      </c>
      <c r="B13">
        <v>-3.08399906933206</v>
      </c>
    </row>
    <row r="14" spans="1:2">
      <c r="A14" s="1">
        <v>4.3306858940347803</v>
      </c>
      <c r="B14">
        <v>-1.8311544438924601</v>
      </c>
    </row>
    <row r="15" spans="1:2">
      <c r="A15" s="1">
        <v>5.0809552366752699</v>
      </c>
      <c r="B15">
        <v>-2.24463522370946</v>
      </c>
    </row>
    <row r="16" spans="1:2">
      <c r="A16" s="1">
        <v>-0.138497515922649</v>
      </c>
      <c r="B16">
        <v>2.7867819110099101</v>
      </c>
    </row>
    <row r="17" spans="1:2">
      <c r="A17" s="1">
        <f>-0.615008129231921</f>
        <v>-0.61500812923192105</v>
      </c>
      <c r="B17">
        <v>-3.0017992626132899</v>
      </c>
    </row>
    <row r="18" spans="1:2">
      <c r="A18" s="1">
        <v>3.62297316237371</v>
      </c>
      <c r="B18">
        <v>1.5538979956885599</v>
      </c>
    </row>
    <row r="19" spans="1:2">
      <c r="A19" s="1">
        <f>-1.05396151032059</f>
        <v>-1.0539615103205899</v>
      </c>
      <c r="B19">
        <v>-3.5397001168886701</v>
      </c>
    </row>
    <row r="20" spans="1:2">
      <c r="A20" s="1">
        <f>-3.46836285994433</f>
        <v>-3.4683628599443299</v>
      </c>
      <c r="B20">
        <v>-3.2922811919045398</v>
      </c>
    </row>
    <row r="21" spans="1:2">
      <c r="A21" s="1">
        <v>-2.24227353843039</v>
      </c>
      <c r="B21">
        <v>4.5247175458076603</v>
      </c>
    </row>
    <row r="22" spans="1:2">
      <c r="A22" s="1">
        <v>-7.2577273757455804E-2</v>
      </c>
      <c r="B22">
        <v>2.6445093047487398</v>
      </c>
    </row>
    <row r="23" spans="1:2">
      <c r="A23" s="1">
        <f>-1.49834175686386</f>
        <v>-1.49834175686386</v>
      </c>
      <c r="B23">
        <v>-2.8098894467531501</v>
      </c>
    </row>
    <row r="24" spans="1:2">
      <c r="A24" s="1">
        <f>-3.1075738437277</f>
        <v>-3.1075738437277001</v>
      </c>
      <c r="B24">
        <v>-1.5580805382034799</v>
      </c>
    </row>
    <row r="25" spans="1:2">
      <c r="A25" s="1">
        <v>-2.7455047974050499</v>
      </c>
      <c r="B25">
        <v>3.6811152769568198</v>
      </c>
    </row>
    <row r="26" spans="1:2">
      <c r="A26" s="1">
        <v>3.9362170325891599</v>
      </c>
      <c r="B26">
        <v>-1.1522683485623899</v>
      </c>
    </row>
    <row r="27" spans="1:2">
      <c r="A27" s="1">
        <v>-2.5977738282190601</v>
      </c>
      <c r="B27">
        <v>3.9676143538187199</v>
      </c>
    </row>
    <row r="28" spans="1:2">
      <c r="A28" s="1">
        <f>-3.5480481879793</f>
        <v>-3.5480481879793002</v>
      </c>
      <c r="B28">
        <v>-2.0751910584735902</v>
      </c>
    </row>
    <row r="29" spans="1:2">
      <c r="A29" s="1">
        <f>-4.2666569533718</f>
        <v>-4.2666569533718004</v>
      </c>
      <c r="B29">
        <v>-1.9118564737847199</v>
      </c>
    </row>
    <row r="30" spans="1:2">
      <c r="A30" s="1">
        <v>3.6632450548368398</v>
      </c>
      <c r="B30">
        <v>-0.31372515733371498</v>
      </c>
    </row>
    <row r="31" spans="1:2">
      <c r="A31" s="1">
        <v>-0.458127237206782</v>
      </c>
      <c r="B31">
        <v>3.0334147729324199</v>
      </c>
    </row>
    <row r="32" spans="1:2">
      <c r="A32" s="1">
        <f>-1.40605827087151</f>
        <v>-1.4060582708715099</v>
      </c>
      <c r="B32">
        <v>-4.1780042390038004</v>
      </c>
    </row>
    <row r="33" spans="1:2">
      <c r="A33" s="1">
        <v>-1.47483822017953</v>
      </c>
      <c r="B33">
        <v>3.1183102536005398</v>
      </c>
    </row>
    <row r="34" spans="1:2">
      <c r="A34" s="1">
        <v>-3.1826997479345902</v>
      </c>
      <c r="B34">
        <v>3.7687707631137601</v>
      </c>
    </row>
    <row r="35" spans="1:2">
      <c r="A35" s="1">
        <v>4.17808748322906</v>
      </c>
      <c r="B35">
        <v>-1.3960674518029701</v>
      </c>
    </row>
    <row r="36" spans="1:2">
      <c r="A36" s="1">
        <v>4.9030266167757404</v>
      </c>
      <c r="B36">
        <v>1.6476688312547101</v>
      </c>
    </row>
    <row r="37" spans="1:2">
      <c r="A37" s="1">
        <f>-3.24939031504382</f>
        <v>-3.2493903150438199</v>
      </c>
      <c r="B37">
        <v>-2.9924642524804201</v>
      </c>
    </row>
    <row r="38" spans="1:2">
      <c r="A38" s="1">
        <f>-2.73907087243649</f>
        <v>-2.7390708724364901</v>
      </c>
      <c r="B38">
        <v>-3.6673254048158399</v>
      </c>
    </row>
    <row r="39" spans="1:2">
      <c r="A39" s="1">
        <f>-3.43618347218878</f>
        <v>-3.4361834721887798</v>
      </c>
      <c r="B39">
        <v>-2.82646798845178</v>
      </c>
    </row>
    <row r="40" spans="1:2">
      <c r="A40" s="1">
        <f>-3.99814633286788</f>
        <v>-3.9981463328678801</v>
      </c>
      <c r="B40">
        <v>-1.74172270739988</v>
      </c>
    </row>
    <row r="41" spans="1:2">
      <c r="A41" s="1">
        <v>-4.3271573981542604</v>
      </c>
      <c r="B41">
        <v>3.4837947713094399</v>
      </c>
    </row>
    <row r="42" spans="1:2">
      <c r="A42" s="1">
        <v>-2.2510805677324202</v>
      </c>
      <c r="B42">
        <v>4.8173036498664903</v>
      </c>
    </row>
    <row r="43" spans="1:2">
      <c r="A43" s="1">
        <f>-4.70001117461805</f>
        <v>-4.7000111746180497</v>
      </c>
      <c r="B43">
        <v>-2.2457148571074201</v>
      </c>
    </row>
    <row r="44" spans="1:2">
      <c r="A44" s="1">
        <f>-2.77588050152471</f>
        <v>-2.7758805015247101</v>
      </c>
      <c r="B44">
        <v>-1.3117539174997701</v>
      </c>
    </row>
    <row r="45" spans="1:2">
      <c r="A45" s="1">
        <v>5.5248718013392697</v>
      </c>
      <c r="B45">
        <v>-0.97106047632891501</v>
      </c>
    </row>
    <row r="46" spans="1:2">
      <c r="A46" s="1">
        <v>-1.9718286151156299</v>
      </c>
      <c r="B46">
        <v>2.3303221499547102</v>
      </c>
    </row>
    <row r="47" spans="1:2">
      <c r="A47" s="1">
        <v>4.4998941645733197</v>
      </c>
      <c r="B47">
        <v>-1.8222146387319</v>
      </c>
    </row>
    <row r="48" spans="1:2">
      <c r="A48" s="1">
        <v>-3.4255667889428101</v>
      </c>
      <c r="B48">
        <v>2.84417504475759</v>
      </c>
    </row>
    <row r="49" spans="1:2">
      <c r="A49" s="1">
        <v>-0.62872429090073201</v>
      </c>
      <c r="B49">
        <v>4.8589535360474301</v>
      </c>
    </row>
    <row r="50" spans="1:2">
      <c r="A50" s="1">
        <v>4.2531987846678101</v>
      </c>
      <c r="B50">
        <v>0.205907050112209</v>
      </c>
    </row>
    <row r="51" spans="1:2">
      <c r="A51" s="1">
        <f>-2.5655993792514</f>
        <v>-2.5655993792513998</v>
      </c>
      <c r="B51">
        <v>-2.29797542471381</v>
      </c>
    </row>
    <row r="52" spans="1:2">
      <c r="A52" s="1">
        <f>-3.18727043581506</f>
        <v>-3.1872704358150599</v>
      </c>
      <c r="B52">
        <v>-2.84927447357714</v>
      </c>
    </row>
    <row r="53" spans="1:2">
      <c r="A53" s="1">
        <v>5.0246604572773803</v>
      </c>
      <c r="B53">
        <v>-0.26928212630526099</v>
      </c>
    </row>
    <row r="54" spans="1:2">
      <c r="A54" s="1">
        <v>-3.3615046270653002</v>
      </c>
      <c r="B54">
        <v>4.5439096077077297</v>
      </c>
    </row>
    <row r="55" spans="1:2">
      <c r="A55" s="1">
        <v>3.7891794715105598</v>
      </c>
      <c r="B55">
        <v>-1.46585365700896</v>
      </c>
    </row>
    <row r="56" spans="1:2">
      <c r="A56" s="1">
        <v>4.58510018669151</v>
      </c>
      <c r="B56">
        <v>2.5944213048349001</v>
      </c>
    </row>
    <row r="57" spans="1:2">
      <c r="A57" s="1">
        <v>4.6938683894022297</v>
      </c>
      <c r="B57">
        <v>-0.84152155232336601</v>
      </c>
    </row>
    <row r="58" spans="1:2">
      <c r="A58" s="1">
        <v>4.1689384927040898</v>
      </c>
      <c r="B58">
        <v>0.99779782612148404</v>
      </c>
    </row>
    <row r="59" spans="1:2">
      <c r="A59" s="1">
        <f>-1.37142888551246</f>
        <v>-1.3714288855124599</v>
      </c>
      <c r="B59">
        <v>-2.34842110420752</v>
      </c>
    </row>
    <row r="60" spans="1:2">
      <c r="A60" s="1">
        <v>-2.0887682802830998</v>
      </c>
      <c r="B60">
        <v>2.0948317641376599</v>
      </c>
    </row>
    <row r="61" spans="1:2">
      <c r="A61" s="1">
        <v>5.4600593422138598E-2</v>
      </c>
      <c r="B61">
        <v>2.2740524623433198</v>
      </c>
    </row>
    <row r="62" spans="1:2">
      <c r="A62" s="1">
        <v>-2.5266506546661098</v>
      </c>
      <c r="B62">
        <v>3.84896372535919</v>
      </c>
    </row>
    <row r="63" spans="1:2">
      <c r="A63" s="1">
        <f>-4.06916706686431</f>
        <v>-4.0691670668643098</v>
      </c>
      <c r="B63">
        <v>-2.0379836149959401</v>
      </c>
    </row>
    <row r="64" spans="1:2">
      <c r="A64" s="1">
        <f>-1.34066465006424</f>
        <v>-1.3406646500642401</v>
      </c>
      <c r="B64">
        <v>-1.71052007527311</v>
      </c>
    </row>
    <row r="65" spans="1:2">
      <c r="A65" s="1">
        <v>3.9507755063633501</v>
      </c>
      <c r="B65">
        <v>1.89027363796701</v>
      </c>
    </row>
    <row r="66" spans="1:2">
      <c r="A66" s="1">
        <v>4.9263429883024603</v>
      </c>
      <c r="B66">
        <v>1.94995865404085</v>
      </c>
    </row>
    <row r="67" spans="1:2">
      <c r="A67" s="1">
        <v>3.8689726907230901</v>
      </c>
      <c r="B67">
        <v>1.0179513008227601</v>
      </c>
    </row>
    <row r="68" spans="1:2">
      <c r="A68" s="1">
        <v>3.3629772548752501</v>
      </c>
      <c r="B68">
        <v>-1.3864769660560901</v>
      </c>
    </row>
    <row r="69" spans="1:2">
      <c r="A69" s="1">
        <v>1.10325589811173</v>
      </c>
      <c r="B69">
        <v>4.6191682026677103</v>
      </c>
    </row>
    <row r="70" spans="1:2">
      <c r="A70" s="1">
        <v>-2.0558259769838099</v>
      </c>
      <c r="B70">
        <v>3.2117975217044199</v>
      </c>
    </row>
    <row r="71" spans="1:2">
      <c r="A71" s="1">
        <f>-3.73172335251774</f>
        <v>-3.73172335251774</v>
      </c>
      <c r="B71">
        <v>-2.9215709975681099</v>
      </c>
    </row>
    <row r="72" spans="1:2">
      <c r="A72" s="1">
        <v>-2.1778119608445201</v>
      </c>
      <c r="B72">
        <v>4.5125520562583201</v>
      </c>
    </row>
    <row r="73" spans="1:2">
      <c r="A73" s="1">
        <f>-0.343338375480389</f>
        <v>-0.34333837548038898</v>
      </c>
      <c r="B73">
        <v>-3.4430599751488198</v>
      </c>
    </row>
    <row r="74" spans="1:2">
      <c r="A74" s="1">
        <v>4.2901324259497704</v>
      </c>
      <c r="B74">
        <v>-1.1472235097535199</v>
      </c>
    </row>
    <row r="75" spans="1:2">
      <c r="A75" s="1">
        <f>-1.00458021151936</f>
        <v>-1.0045802115193601</v>
      </c>
      <c r="B75">
        <v>-2.75302144466098</v>
      </c>
    </row>
    <row r="76" spans="1:2">
      <c r="A76" s="1">
        <f>-2.14398075501763</f>
        <v>-2.1439807550176302</v>
      </c>
      <c r="B76">
        <v>-2.2546990178607098</v>
      </c>
    </row>
    <row r="77" spans="1:2">
      <c r="A77" s="1">
        <v>-2.5803656029644499</v>
      </c>
      <c r="B77">
        <v>2.59174155191055</v>
      </c>
    </row>
    <row r="78" spans="1:2">
      <c r="A78" s="1">
        <v>-0.79124445919933295</v>
      </c>
      <c r="B78">
        <v>5.5329041912901502</v>
      </c>
    </row>
    <row r="79" spans="1:2">
      <c r="A79" s="1">
        <v>-3.3698956766668902</v>
      </c>
      <c r="B79">
        <v>4.85269172946506</v>
      </c>
    </row>
    <row r="80" spans="1:2">
      <c r="A80" s="1">
        <f>-2.67783860142094</f>
        <v>-2.6778386014209401</v>
      </c>
      <c r="B80">
        <v>-1.44236978910089</v>
      </c>
    </row>
    <row r="81" spans="1:2">
      <c r="A81" s="1">
        <v>4.0227707827871102</v>
      </c>
      <c r="B81">
        <v>0.72735604483005301</v>
      </c>
    </row>
    <row r="82" spans="1:2">
      <c r="A82" s="1">
        <v>5.0386924019341501</v>
      </c>
      <c r="B82">
        <v>-7.8944788803111801E-2</v>
      </c>
    </row>
    <row r="83" spans="1:2">
      <c r="A83" s="1">
        <f>-3.88665094744042</f>
        <v>-3.8866509474404198</v>
      </c>
      <c r="B83">
        <v>-2.41816935020826</v>
      </c>
    </row>
    <row r="84" spans="1:2">
      <c r="A84" s="1">
        <v>-1.0277150545235301</v>
      </c>
      <c r="B84">
        <v>0.76571340250112996</v>
      </c>
    </row>
    <row r="85" spans="1:2">
      <c r="A85" s="1">
        <v>-0.79027143868235705</v>
      </c>
      <c r="B85">
        <v>3.5222196647470101</v>
      </c>
    </row>
    <row r="86" spans="1:2">
      <c r="A86" s="1">
        <v>-1.3257005328242</v>
      </c>
      <c r="B86">
        <v>1.96111560688721</v>
      </c>
    </row>
    <row r="87" spans="1:2">
      <c r="A87" s="1">
        <v>-1.18035516343722</v>
      </c>
      <c r="B87">
        <v>3.4091042665509299</v>
      </c>
    </row>
    <row r="88" spans="1:2">
      <c r="A88" s="1">
        <v>5.50723238645178</v>
      </c>
      <c r="B88">
        <v>0.85989065129907805</v>
      </c>
    </row>
    <row r="89" spans="1:2">
      <c r="A89" s="1">
        <f>-2.64818459009443</f>
        <v>-2.6481845900944299</v>
      </c>
      <c r="B89">
        <v>-1.60341994214795</v>
      </c>
    </row>
    <row r="90" spans="1:2">
      <c r="A90" s="1">
        <f>-1.28632905548604</f>
        <v>-1.28632905548604</v>
      </c>
      <c r="B90">
        <v>-4.4079895749040698</v>
      </c>
    </row>
    <row r="91" spans="1:2">
      <c r="A91" s="1">
        <v>5.2038248302628398</v>
      </c>
      <c r="B91">
        <v>0.59276752149966105</v>
      </c>
    </row>
    <row r="92" spans="1:2">
      <c r="A92" s="1">
        <v>5.4753905901540598</v>
      </c>
      <c r="B92">
        <v>-1.1425751266322</v>
      </c>
    </row>
    <row r="93" spans="1:2">
      <c r="A93" s="1">
        <f>-0.984956346777689</f>
        <v>-0.98495634677768895</v>
      </c>
      <c r="B93">
        <v>-4.3650371222194702</v>
      </c>
    </row>
    <row r="94" spans="1:2">
      <c r="A94" s="1">
        <v>-0.76353964116812101</v>
      </c>
      <c r="B94">
        <v>2.96725844305019</v>
      </c>
    </row>
    <row r="95" spans="1:2">
      <c r="A95" s="1">
        <v>2.9837718441240999</v>
      </c>
      <c r="B95">
        <v>0.58775525879516499</v>
      </c>
    </row>
    <row r="96" spans="1:2">
      <c r="A96" s="1">
        <v>-2.1658052298884898</v>
      </c>
      <c r="B96">
        <v>3.6756165252036301</v>
      </c>
    </row>
    <row r="97" spans="1:2">
      <c r="A97" s="1">
        <f>-1.35910302928051</f>
        <v>-1.35910302928051</v>
      </c>
      <c r="B97">
        <v>-1.31647440413945</v>
      </c>
    </row>
    <row r="98" spans="1:2">
      <c r="A98" s="1">
        <f>-2.67851658425855</f>
        <v>-2.6785165842585501</v>
      </c>
      <c r="B98">
        <v>-3.3994985704326401</v>
      </c>
    </row>
    <row r="99" spans="1:2">
      <c r="A99" s="1">
        <f>-2.90086019346978</f>
        <v>-2.90086019346978</v>
      </c>
      <c r="B99">
        <v>-1.3806905925291499</v>
      </c>
    </row>
    <row r="100" spans="1:2">
      <c r="A100" s="1">
        <v>-2.5680463258995001</v>
      </c>
      <c r="B100">
        <v>4.5226169295752099</v>
      </c>
    </row>
    <row r="101" spans="1:2">
      <c r="A101" s="1">
        <v>-0.74789267370429302</v>
      </c>
      <c r="B101">
        <v>2.1038092105518298</v>
      </c>
    </row>
    <row r="102" spans="1:2">
      <c r="A102" s="1">
        <v>-0.79978694768506997</v>
      </c>
      <c r="B102">
        <v>4.6898005201095101</v>
      </c>
    </row>
    <row r="103" spans="1:2">
      <c r="A103" s="1">
        <v>-0.87611396763852101</v>
      </c>
      <c r="B103">
        <v>3.9308861613550801</v>
      </c>
    </row>
    <row r="104" spans="1:2">
      <c r="A104" s="1">
        <f>-1.40164755882937</f>
        <v>-1.40164755882937</v>
      </c>
      <c r="B104">
        <v>-1.0458029646412601</v>
      </c>
    </row>
    <row r="105" spans="1:2">
      <c r="A105" s="1">
        <v>3.7297425039004199</v>
      </c>
      <c r="B105">
        <v>5.3408909178800298E-2</v>
      </c>
    </row>
    <row r="106" spans="1:2">
      <c r="A106" s="1">
        <v>-1.27329914730217</v>
      </c>
      <c r="B106">
        <v>4.5437332628501101</v>
      </c>
    </row>
    <row r="107" spans="1:2">
      <c r="A107" s="1">
        <v>3.9547041784685799</v>
      </c>
      <c r="B107">
        <v>-0.14186287622882601</v>
      </c>
    </row>
    <row r="108" spans="1:2">
      <c r="A108" s="1">
        <f>-2.36066249591026</f>
        <v>-2.36066249591026</v>
      </c>
      <c r="B108">
        <v>-2.01307978386314</v>
      </c>
    </row>
    <row r="109" spans="1:2">
      <c r="A109" s="1">
        <v>-1.0763632368907301</v>
      </c>
      <c r="B109">
        <v>4.3896986261569504</v>
      </c>
    </row>
    <row r="110" spans="1:2">
      <c r="A110" s="1">
        <f>-1.19488857209941</f>
        <v>-1.19488857209941</v>
      </c>
      <c r="B110">
        <v>-1.7595880560271899</v>
      </c>
    </row>
    <row r="111" spans="1:2">
      <c r="A111" s="1">
        <v>-1.69304954240813</v>
      </c>
      <c r="B111">
        <v>3.61513380376367</v>
      </c>
    </row>
    <row r="112" spans="1:2">
      <c r="A112" s="1">
        <f>-2.31250102222021</f>
        <v>-2.3125010222202098</v>
      </c>
      <c r="B112">
        <v>-2.7806000323875502</v>
      </c>
    </row>
    <row r="113" spans="1:2">
      <c r="A113" s="1">
        <f>-1.59624607193189</f>
        <v>-1.5962460719318901</v>
      </c>
      <c r="B113">
        <v>-1.8925881166279399</v>
      </c>
    </row>
    <row r="114" spans="1:2">
      <c r="A114" s="1">
        <v>-3.47251617856899</v>
      </c>
      <c r="B114">
        <v>3.9117754643811899</v>
      </c>
    </row>
    <row r="115" spans="1:2">
      <c r="A115" s="1">
        <f>-1.00741041804951</f>
        <v>-1.00741041804951</v>
      </c>
      <c r="B115">
        <v>-1.8963931351129</v>
      </c>
    </row>
    <row r="116" spans="1:2">
      <c r="A116" s="1">
        <v>-2.7353033777808098</v>
      </c>
      <c r="B116">
        <v>3.4403146808043301</v>
      </c>
    </row>
    <row r="117" spans="1:2">
      <c r="A117" s="1">
        <f>-1.11010699379665</f>
        <v>-1.1101069937966499</v>
      </c>
      <c r="B117">
        <v>-2.2769846772245201</v>
      </c>
    </row>
    <row r="118" spans="1:2">
      <c r="A118" s="1">
        <f>-1.4703384702024</f>
        <v>-1.4703384702024</v>
      </c>
      <c r="B118">
        <v>-2.7983813589787898</v>
      </c>
    </row>
    <row r="119" spans="1:2">
      <c r="A119" s="1">
        <v>-1.3386498119735399</v>
      </c>
      <c r="B119">
        <v>2.5739216209950699</v>
      </c>
    </row>
    <row r="120" spans="1:2">
      <c r="A120" s="1">
        <f>-1.92473202046409</f>
        <v>-1.9247320204640901</v>
      </c>
      <c r="B120">
        <v>-2.7428258440995399</v>
      </c>
    </row>
    <row r="121" spans="1:2">
      <c r="A121" s="1">
        <v>-1.41995072951084</v>
      </c>
      <c r="B121">
        <v>1.7352819979287799</v>
      </c>
    </row>
    <row r="122" spans="1:2">
      <c r="A122" s="1">
        <v>4.24559952441252</v>
      </c>
      <c r="B122">
        <v>2.3863689315975201</v>
      </c>
    </row>
    <row r="123" spans="1:2">
      <c r="A123" s="1">
        <v>-2.6554151808539999</v>
      </c>
      <c r="B123">
        <v>4.0737962619728698</v>
      </c>
    </row>
    <row r="124" spans="1:2">
      <c r="A124" s="1">
        <v>5.8432311309823302</v>
      </c>
      <c r="B124">
        <v>-0.98047860209828497</v>
      </c>
    </row>
    <row r="125" spans="1:2">
      <c r="A125" s="1">
        <f>-1.48737263661846</f>
        <v>-1.4873726366184601</v>
      </c>
      <c r="B125">
        <v>-3.85712932642488</v>
      </c>
    </row>
    <row r="126" spans="1:2">
      <c r="A126" s="1">
        <f>-1.66931283108141</f>
        <v>-1.66931283108141</v>
      </c>
      <c r="B126">
        <v>-2.91782506766324</v>
      </c>
    </row>
    <row r="127" spans="1:2">
      <c r="A127" s="1">
        <v>-2.6308296992959601</v>
      </c>
      <c r="B127">
        <v>3.00103434751904</v>
      </c>
    </row>
    <row r="128" spans="1:2">
      <c r="A128" s="1">
        <f>-3.27018714940901</f>
        <v>-3.27018714940901</v>
      </c>
      <c r="B128">
        <v>-2.4352660293489898</v>
      </c>
    </row>
    <row r="129" spans="1:2">
      <c r="A129" s="1">
        <f>-0.266433027475297</f>
        <v>-0.26643302747529701</v>
      </c>
      <c r="B129">
        <v>-3.3787889723139499</v>
      </c>
    </row>
    <row r="130" spans="1:2">
      <c r="A130" s="1">
        <v>3.77225120821128</v>
      </c>
      <c r="B130">
        <v>-0.72942584940752198</v>
      </c>
    </row>
    <row r="131" spans="1:2">
      <c r="A131" s="1">
        <v>2.7679587175526401</v>
      </c>
      <c r="B131">
        <v>-0.86783955314063199</v>
      </c>
    </row>
    <row r="132" spans="1:2">
      <c r="A132" s="1">
        <v>-0.35469350339462602</v>
      </c>
      <c r="B132">
        <v>3.2075190047830802</v>
      </c>
    </row>
    <row r="133" spans="1:2">
      <c r="A133" s="1">
        <v>-1.4567107544237901</v>
      </c>
      <c r="B133">
        <v>3.1728021690077401</v>
      </c>
    </row>
    <row r="134" spans="1:2">
      <c r="A134" s="1">
        <v>4.9191442264313903</v>
      </c>
      <c r="B134">
        <v>0.80581756804790805</v>
      </c>
    </row>
    <row r="135" spans="1:2">
      <c r="A135" s="1">
        <v>-2.1836310504178802</v>
      </c>
      <c r="B135">
        <v>1.2861306341097201</v>
      </c>
    </row>
    <row r="136" spans="1:2">
      <c r="A136" s="1">
        <v>-3.6622105140158401</v>
      </c>
      <c r="B136">
        <v>2.86063586623336</v>
      </c>
    </row>
    <row r="137" spans="1:2">
      <c r="A137" s="1">
        <v>-1.6539675634981199</v>
      </c>
      <c r="B137">
        <v>2.1700349059819199</v>
      </c>
    </row>
    <row r="138" spans="1:2">
      <c r="A138" s="1">
        <v>2.7658762340108498</v>
      </c>
      <c r="B138">
        <v>0.18837981651826899</v>
      </c>
    </row>
    <row r="139" spans="1:2">
      <c r="A139" s="1">
        <v>4.60876053775279</v>
      </c>
      <c r="B139">
        <v>0.42635704978235101</v>
      </c>
    </row>
    <row r="140" spans="1:2">
      <c r="A140" s="1">
        <f>-0.460785502601503</f>
        <v>-0.46078550260150303</v>
      </c>
      <c r="B140">
        <v>-3.94205617378821</v>
      </c>
    </row>
    <row r="141" spans="1:2">
      <c r="A141" s="1">
        <v>2.9326949016198198</v>
      </c>
      <c r="B141">
        <v>-1.0573571851704801E-2</v>
      </c>
    </row>
    <row r="142" spans="1:2">
      <c r="A142" s="1">
        <f>-1.71155174276606</f>
        <v>-1.71155174276606</v>
      </c>
      <c r="B142">
        <v>-1.5590232448638699</v>
      </c>
    </row>
    <row r="143" spans="1:2">
      <c r="A143" s="1">
        <v>5.6572262422880097</v>
      </c>
      <c r="B143">
        <v>2.9500499266883001E-2</v>
      </c>
    </row>
    <row r="144" spans="1:2">
      <c r="A144" s="1">
        <v>3.1354148220688298</v>
      </c>
      <c r="B144">
        <v>1.0470787362866101</v>
      </c>
    </row>
    <row r="145" spans="1:2">
      <c r="A145" s="1">
        <f>-0.653923660470557</f>
        <v>-0.65392366047055706</v>
      </c>
      <c r="B145">
        <v>-1.72537854345999</v>
      </c>
    </row>
    <row r="146" spans="1:2">
      <c r="A146" s="1">
        <v>5.5069714028753198</v>
      </c>
      <c r="B146">
        <v>1.47506822648955</v>
      </c>
    </row>
    <row r="147" spans="1:2">
      <c r="A147" s="1">
        <v>-2.2527998038448902</v>
      </c>
      <c r="B147">
        <v>4.3574713832691803</v>
      </c>
    </row>
    <row r="148" spans="1:2">
      <c r="A148" s="1">
        <f>-2.08708924315667</f>
        <v>-2.0870892431566701</v>
      </c>
      <c r="B148">
        <v>-3.7274399068581698</v>
      </c>
    </row>
    <row r="149" spans="1:2">
      <c r="A149" s="1">
        <v>-0.374453138964703</v>
      </c>
      <c r="B149">
        <v>3.4813144425160401</v>
      </c>
    </row>
    <row r="150" spans="1:2">
      <c r="A150" s="1">
        <f>-1.06922152976306</f>
        <v>-1.0692215297630601</v>
      </c>
      <c r="B150">
        <v>-4.6542205134589798</v>
      </c>
    </row>
    <row r="151" spans="1:2">
      <c r="A151" s="1">
        <f>-2.12063063137329</f>
        <v>-2.1206306313732899</v>
      </c>
      <c r="B151">
        <v>-1.3008235347791901</v>
      </c>
    </row>
    <row r="152" spans="1:2">
      <c r="A152" s="1">
        <v>-1.1356251562270301</v>
      </c>
      <c r="B152">
        <v>4.6879528070897596</v>
      </c>
    </row>
    <row r="153" spans="1:2">
      <c r="A153" s="1">
        <v>-1.11319843711325</v>
      </c>
      <c r="B153">
        <v>5.2978264916079096</v>
      </c>
    </row>
    <row r="154" spans="1:2">
      <c r="A154" s="1">
        <v>4.9305513719291403</v>
      </c>
      <c r="B154">
        <v>-0.65393305578697802</v>
      </c>
    </row>
    <row r="155" spans="1:2">
      <c r="A155" s="1">
        <v>6.0241917428695599E-2</v>
      </c>
      <c r="B155">
        <v>3.9399593438449698</v>
      </c>
    </row>
    <row r="156" spans="1:2">
      <c r="A156" s="1">
        <f>-3.4900720121745</f>
        <v>-3.4900720121745001</v>
      </c>
      <c r="B156">
        <v>-3.09505441689118</v>
      </c>
    </row>
    <row r="157" spans="1:2">
      <c r="A157" s="1">
        <f>-3.58227313579043</f>
        <v>-3.5822731357904298</v>
      </c>
      <c r="B157">
        <v>-3.1434211326183599</v>
      </c>
    </row>
    <row r="158" spans="1:2">
      <c r="A158" s="1">
        <f>-1.73230693109875</f>
        <v>-1.73230693109875</v>
      </c>
      <c r="B158">
        <v>-2.0766440130780799</v>
      </c>
    </row>
    <row r="159" spans="1:2">
      <c r="A159" s="1">
        <v>0.11663247781439499</v>
      </c>
      <c r="B159">
        <v>4.1132644808796099</v>
      </c>
    </row>
    <row r="160" spans="1:2">
      <c r="A160" s="1">
        <v>-3.0881547999369898</v>
      </c>
      <c r="B160">
        <v>4.5214612843183497</v>
      </c>
    </row>
    <row r="161" spans="1:2">
      <c r="A161" s="1">
        <f>-3.16307220833269</f>
        <v>-3.1630722083326899</v>
      </c>
      <c r="B161">
        <v>-2.7120833054884601</v>
      </c>
    </row>
    <row r="162" spans="1:2">
      <c r="A162" s="1">
        <v>-1.1448747116620399</v>
      </c>
      <c r="B162">
        <v>2.0676093688832098</v>
      </c>
    </row>
    <row r="163" spans="1:2">
      <c r="A163" s="1">
        <v>-2.5488231476559302</v>
      </c>
      <c r="B163">
        <v>2.7583035335839901</v>
      </c>
    </row>
    <row r="164" spans="1:2">
      <c r="A164" s="1">
        <v>3.3737396648029101</v>
      </c>
      <c r="B164">
        <v>1.6169086146548</v>
      </c>
    </row>
    <row r="165" spans="1:2">
      <c r="A165" s="1">
        <f>-1.08012627520242</f>
        <v>-1.0801262752024201</v>
      </c>
      <c r="B165">
        <v>-2.1765392039718701</v>
      </c>
    </row>
    <row r="166" spans="1:2">
      <c r="A166" s="1">
        <v>-2.9421345397541598</v>
      </c>
      <c r="B166">
        <v>4.9427932715387399</v>
      </c>
    </row>
    <row r="167" spans="1:2">
      <c r="A167" s="1">
        <v>1.5434414228621001</v>
      </c>
      <c r="B167">
        <v>5.1041709743267001</v>
      </c>
    </row>
    <row r="168" spans="1:2">
      <c r="A168" s="1">
        <f>-3.41163940268736</f>
        <v>-3.41163940268736</v>
      </c>
      <c r="B168">
        <v>-3.1979720057416201</v>
      </c>
    </row>
    <row r="169" spans="1:2">
      <c r="A169" s="1">
        <f>-2.34737582833574</f>
        <v>-2.34737582833574</v>
      </c>
      <c r="B169">
        <v>-3.0632459685361</v>
      </c>
    </row>
    <row r="170" spans="1:2">
      <c r="A170" s="1">
        <v>-1.65148323679067</v>
      </c>
      <c r="B170">
        <v>4.5759445048743199</v>
      </c>
    </row>
    <row r="171" spans="1:2">
      <c r="A171" s="1">
        <v>5.3804430010237398</v>
      </c>
      <c r="B171">
        <v>-0.61860881501917697</v>
      </c>
    </row>
    <row r="172" spans="1:2">
      <c r="A172" s="1">
        <f>-1.55390714545397</f>
        <v>-1.5539071454539699</v>
      </c>
      <c r="B172">
        <v>-2.33522444978404</v>
      </c>
    </row>
    <row r="173" spans="1:2">
      <c r="A173" s="1">
        <v>3.2663210443212098</v>
      </c>
      <c r="B173">
        <v>1.0095575866875699</v>
      </c>
    </row>
    <row r="174" spans="1:2">
      <c r="A174" s="1">
        <f>-1.83024546857561</f>
        <v>-1.83024546857561</v>
      </c>
      <c r="B174">
        <v>-4.4823837224659702</v>
      </c>
    </row>
    <row r="175" spans="1:2">
      <c r="A175" s="1">
        <f>-1.75682046979265</f>
        <v>-1.7568204697926499</v>
      </c>
      <c r="B175">
        <v>-2.4415705384438802</v>
      </c>
    </row>
    <row r="176" spans="1:2">
      <c r="A176" s="1">
        <v>7.7673327154255097E-3</v>
      </c>
      <c r="B176">
        <v>3.5302334186228599</v>
      </c>
    </row>
    <row r="177" spans="1:2">
      <c r="A177" s="1">
        <v>4.4352158199761904</v>
      </c>
      <c r="B177">
        <v>1.1147319773189399</v>
      </c>
    </row>
    <row r="178" spans="1:2">
      <c r="A178" s="1">
        <v>5.9973124647820804</v>
      </c>
      <c r="B178">
        <v>0.27712303162465801</v>
      </c>
    </row>
    <row r="179" spans="1:2">
      <c r="A179" s="1">
        <f>-3.77059208385784</f>
        <v>-3.7705920838578399</v>
      </c>
      <c r="B179">
        <v>-1.2030565727654401</v>
      </c>
    </row>
    <row r="180" spans="1:2">
      <c r="A180" s="1">
        <v>3.4084438548667402</v>
      </c>
      <c r="B180">
        <v>2.0324995101654602</v>
      </c>
    </row>
    <row r="181" spans="1:2">
      <c r="A181" s="1">
        <f>-2.57197388440122</f>
        <v>-2.5719738844012201</v>
      </c>
      <c r="B181">
        <v>-3.83243437443174</v>
      </c>
    </row>
    <row r="182" spans="1:2">
      <c r="A182" s="1">
        <f>-3.53877294810088</f>
        <v>-3.5387729481008798</v>
      </c>
      <c r="B182">
        <v>-2.4943574769761701</v>
      </c>
    </row>
    <row r="183" spans="1:2">
      <c r="A183" s="1">
        <v>-1.97882492184973</v>
      </c>
      <c r="B183">
        <v>1.5202665653505001</v>
      </c>
    </row>
    <row r="184" spans="1:2">
      <c r="A184" s="1">
        <f>-1.22500844732751</f>
        <v>-1.22500844732751</v>
      </c>
      <c r="B184">
        <v>-2.8777410465096098</v>
      </c>
    </row>
    <row r="185" spans="1:2">
      <c r="A185" s="1">
        <v>-2.2266469215372098</v>
      </c>
      <c r="B185">
        <v>3.68678968964202</v>
      </c>
    </row>
    <row r="186" spans="1:2">
      <c r="A186" s="1">
        <v>-3.0044219292085699</v>
      </c>
      <c r="B186">
        <v>4.7624065943965901</v>
      </c>
    </row>
    <row r="187" spans="1:2">
      <c r="A187" s="1">
        <v>-9.2101017345058406E-2</v>
      </c>
      <c r="B187">
        <v>3.4360150026678702</v>
      </c>
    </row>
    <row r="188" spans="1:2">
      <c r="A188" s="1">
        <v>3.5387572665192302</v>
      </c>
      <c r="B188">
        <v>0.76532820225379306</v>
      </c>
    </row>
    <row r="189" spans="1:2">
      <c r="A189" s="1">
        <f>-2.51485822303397</f>
        <v>-2.5148582230339702</v>
      </c>
      <c r="B189">
        <v>-2.8305694457575599</v>
      </c>
    </row>
    <row r="190" spans="1:2">
      <c r="A190" s="1">
        <f>-2.19771599013662</f>
        <v>-2.1977159901366199</v>
      </c>
      <c r="B190">
        <v>-1.6297043273482801</v>
      </c>
    </row>
    <row r="191" spans="1:2">
      <c r="A191" s="1">
        <v>-3.0464215358738702</v>
      </c>
      <c r="B191">
        <v>2.4776394605929402</v>
      </c>
    </row>
    <row r="192" spans="1:2">
      <c r="A192" s="1">
        <v>5.2223317590562504</v>
      </c>
      <c r="B192">
        <v>-2.01951531168638</v>
      </c>
    </row>
    <row r="193" spans="1:2">
      <c r="A193" s="1">
        <f>-2.41347317037018</f>
        <v>-2.4134731703701799</v>
      </c>
      <c r="B193">
        <v>-3.84191344308377</v>
      </c>
    </row>
    <row r="194" spans="1:2">
      <c r="A194" s="1">
        <v>-1.4244408099013699</v>
      </c>
      <c r="B194">
        <v>4.66664623795669</v>
      </c>
    </row>
    <row r="195" spans="1:2">
      <c r="A195" s="1">
        <f>-2.81625446219732</f>
        <v>-2.8162544621973198</v>
      </c>
      <c r="B195">
        <v>-3.6898391547329101</v>
      </c>
    </row>
    <row r="196" spans="1:2">
      <c r="A196" s="1">
        <f>-0.939067129156798</f>
        <v>-0.93906712915679802</v>
      </c>
      <c r="B196">
        <v>-2.8729630541527502</v>
      </c>
    </row>
    <row r="197" spans="1:2">
      <c r="A197" s="1">
        <v>3.1221551661286799</v>
      </c>
      <c r="B197">
        <v>-1.64419844127237</v>
      </c>
    </row>
    <row r="198" spans="1:2">
      <c r="A198" s="1">
        <v>5.4461252527842401</v>
      </c>
      <c r="B198">
        <v>-0.75618646781151999</v>
      </c>
    </row>
    <row r="199" spans="1:2">
      <c r="A199" s="1">
        <f>-1.84854424515356</f>
        <v>-1.8485442451535601</v>
      </c>
      <c r="B199">
        <v>-2.2711596897445898</v>
      </c>
    </row>
    <row r="200" spans="1:2">
      <c r="A200" s="1">
        <v>0.17747361846152601</v>
      </c>
      <c r="B200">
        <v>3.1467975433355702</v>
      </c>
    </row>
    <row r="201" spans="1:2">
      <c r="A201" s="1">
        <v>-2.3749110324706302</v>
      </c>
      <c r="B201">
        <v>4.4421054347654403</v>
      </c>
    </row>
    <row r="202" spans="1:2">
      <c r="A202" s="1">
        <v>-1.6461515523204799</v>
      </c>
      <c r="B202">
        <v>4.2053939441596198</v>
      </c>
    </row>
    <row r="203" spans="1:2">
      <c r="A203" s="1">
        <v>4.7283591054079697</v>
      </c>
      <c r="B203">
        <v>-0.25879222617328801</v>
      </c>
    </row>
    <row r="204" spans="1:2">
      <c r="A204" s="1">
        <v>5.9489075136201697</v>
      </c>
      <c r="B204">
        <v>-0.26134231189845403</v>
      </c>
    </row>
    <row r="205" spans="1:2">
      <c r="A205" s="1">
        <v>5.5370456318361798</v>
      </c>
      <c r="B205">
        <v>-1.4370000882609599</v>
      </c>
    </row>
    <row r="206" spans="1:2">
      <c r="A206" s="1">
        <v>4.0451943123634697</v>
      </c>
      <c r="B206">
        <v>0.81063326277967696</v>
      </c>
    </row>
    <row r="207" spans="1:2">
      <c r="A207" s="1">
        <f>-1.59358711258686</f>
        <v>-1.5935871125868599</v>
      </c>
      <c r="B207">
        <v>-2.41474278695586</v>
      </c>
    </row>
    <row r="208" spans="1:2">
      <c r="A208" s="1">
        <f>-3.51748277134441</f>
        <v>-3.5174827713444099</v>
      </c>
      <c r="B208">
        <v>-2.4927204526249298</v>
      </c>
    </row>
    <row r="209" spans="1:2">
      <c r="A209" s="1">
        <f>-0.847183596791459</f>
        <v>-0.84718359679145905</v>
      </c>
      <c r="B209">
        <v>-2.7423047792292898</v>
      </c>
    </row>
    <row r="210" spans="1:2">
      <c r="A210" s="1">
        <v>-2.6075711768418302</v>
      </c>
      <c r="B210">
        <v>3.25240370747203</v>
      </c>
    </row>
    <row r="211" spans="1:2">
      <c r="A211" s="1">
        <v>-3.3724129052993099</v>
      </c>
      <c r="B211">
        <v>3.4608047340399799</v>
      </c>
    </row>
    <row r="212" spans="1:2">
      <c r="A212" s="1">
        <v>1.86327397822263E-2</v>
      </c>
      <c r="B212">
        <v>5.2105875327837001</v>
      </c>
    </row>
    <row r="213" spans="1:2">
      <c r="A213" s="1">
        <v>4.5872501610384901</v>
      </c>
      <c r="B213">
        <v>-0.68555140531865399</v>
      </c>
    </row>
    <row r="214" spans="1:2">
      <c r="A214" s="1">
        <v>3.1809942291969899</v>
      </c>
      <c r="B214">
        <v>0.30391259947346699</v>
      </c>
    </row>
    <row r="215" spans="1:2">
      <c r="A215" s="1">
        <f>-3.07345657621719</f>
        <v>-3.0734565762171902</v>
      </c>
      <c r="B215">
        <v>-1.71768792061612</v>
      </c>
    </row>
    <row r="216" spans="1:2">
      <c r="A216" s="1">
        <v>-2.4722214349746299</v>
      </c>
      <c r="B216">
        <v>4.1935031862546399</v>
      </c>
    </row>
    <row r="217" spans="1:2">
      <c r="A217" s="1">
        <f>-1.92962033449837</f>
        <v>-1.92962033449837</v>
      </c>
      <c r="B217">
        <v>-2.3778991392854398</v>
      </c>
    </row>
    <row r="218" spans="1:2">
      <c r="A218" s="1">
        <v>-0.78157747112989195</v>
      </c>
      <c r="B218">
        <v>5.3972683489032196</v>
      </c>
    </row>
    <row r="219" spans="1:2">
      <c r="A219" s="1">
        <f>-0.800238786132706</f>
        <v>-0.80023878613270605</v>
      </c>
      <c r="B219">
        <v>-2.0542088527606799</v>
      </c>
    </row>
    <row r="220" spans="1:2">
      <c r="A220" s="1">
        <f>-1.6562150772952</f>
        <v>-1.6562150772952</v>
      </c>
      <c r="B220">
        <v>-2.0390416412767198</v>
      </c>
    </row>
    <row r="221" spans="1:2">
      <c r="A221" s="1">
        <f>-1.79238210808038</f>
        <v>-1.7923821080803799</v>
      </c>
      <c r="B221">
        <v>-2.7948137048277899</v>
      </c>
    </row>
    <row r="222" spans="1:2">
      <c r="A222" s="1">
        <f>-0.516493161738894</f>
        <v>-0.51649316173889404</v>
      </c>
      <c r="B222">
        <v>-3.4970893211563299</v>
      </c>
    </row>
    <row r="223" spans="1:2">
      <c r="A223" s="1">
        <f>-2.42963383629847</f>
        <v>-2.42963383629847</v>
      </c>
      <c r="B223">
        <v>-2.2912440000043102</v>
      </c>
    </row>
    <row r="224" spans="1:2">
      <c r="A224" s="1">
        <v>4.7908078417549103</v>
      </c>
      <c r="B224">
        <v>-0.78003344154974896</v>
      </c>
    </row>
    <row r="225" spans="1:2">
      <c r="A225" s="1">
        <v>5.6766671807091997</v>
      </c>
      <c r="B225">
        <v>-1.4178879589447</v>
      </c>
    </row>
    <row r="226" spans="1:2">
      <c r="A226" s="1">
        <v>0.251429746465062</v>
      </c>
      <c r="B226">
        <v>3.8822889005142498</v>
      </c>
    </row>
    <row r="227" spans="1:2">
      <c r="A227" s="1">
        <f>-1.41181034514591</f>
        <v>-1.4118103451459101</v>
      </c>
      <c r="B227">
        <v>-2.60009154898502</v>
      </c>
    </row>
    <row r="228" spans="1:2">
      <c r="A228" s="1">
        <f>-4.28293531009157</f>
        <v>-4.2829353100915704</v>
      </c>
      <c r="B228">
        <v>-1.65181978339761</v>
      </c>
    </row>
    <row r="229" spans="1:2">
      <c r="A229" s="1">
        <f>-0.956682730755131</f>
        <v>-0.95668273075513099</v>
      </c>
      <c r="B229">
        <v>-2.28233688004573</v>
      </c>
    </row>
    <row r="230" spans="1:2">
      <c r="A230" s="1">
        <f>-3.4606389730325</f>
        <v>-3.4606389730324998</v>
      </c>
      <c r="B230">
        <v>-1.50166304859781</v>
      </c>
    </row>
    <row r="231" spans="1:2">
      <c r="A231" s="1">
        <v>-1.58875397243431</v>
      </c>
      <c r="B231">
        <v>5.2892416412961198</v>
      </c>
    </row>
    <row r="232" spans="1:2">
      <c r="A232" s="1">
        <v>4.0087249267531897</v>
      </c>
      <c r="B232">
        <v>-0.65656467761078297</v>
      </c>
    </row>
    <row r="233" spans="1:2">
      <c r="A233" s="1">
        <v>-1.09811054931616</v>
      </c>
      <c r="B233">
        <v>2.6284522065592002</v>
      </c>
    </row>
    <row r="234" spans="1:2">
      <c r="A234" s="1">
        <v>-1.60058340381553</v>
      </c>
      <c r="B234">
        <v>4.2482698422725802</v>
      </c>
    </row>
    <row r="235" spans="1:2">
      <c r="A235" s="1">
        <v>3.9951314211854601</v>
      </c>
      <c r="B235">
        <v>-1.35215818345674</v>
      </c>
    </row>
    <row r="236" spans="1:2">
      <c r="A236" s="1">
        <f>-2.7008346214506</f>
        <v>-2.7008346214505998</v>
      </c>
      <c r="B236">
        <v>-2.0163548427235298</v>
      </c>
    </row>
    <row r="237" spans="1:2">
      <c r="A237" s="1">
        <v>4.9778194852561297</v>
      </c>
      <c r="B237">
        <v>-0.92732100553312002</v>
      </c>
    </row>
    <row r="238" spans="1:2">
      <c r="A238" s="1">
        <v>5.1280873653308197</v>
      </c>
      <c r="B238">
        <v>-0.32218357146246301</v>
      </c>
    </row>
    <row r="239" spans="1:2">
      <c r="A239" s="1">
        <v>5.9707606269214901</v>
      </c>
      <c r="B239">
        <v>0.51797680892086495</v>
      </c>
    </row>
    <row r="240" spans="1:2">
      <c r="A240" s="1">
        <v>5.7387139864560304</v>
      </c>
      <c r="B240">
        <v>3.3220834716964902E-2</v>
      </c>
    </row>
    <row r="241" spans="1:2">
      <c r="A241" s="1">
        <f>-0.67434506083785</f>
        <v>-0.67434506083784995</v>
      </c>
      <c r="B241">
        <v>-3.07451690588878</v>
      </c>
    </row>
    <row r="242" spans="1:2">
      <c r="A242" s="1">
        <v>-3.57990115430851</v>
      </c>
      <c r="B242">
        <v>3.45817682768913</v>
      </c>
    </row>
    <row r="243" spans="1:2">
      <c r="A243" s="1">
        <v>3.6845736573896302</v>
      </c>
      <c r="B243">
        <v>0.38708614647164702</v>
      </c>
    </row>
    <row r="244" spans="1:2">
      <c r="A244" s="1">
        <v>2.7981807554383602</v>
      </c>
      <c r="B244">
        <v>-0.320360180917306</v>
      </c>
    </row>
    <row r="245" spans="1:2">
      <c r="A245" s="1">
        <v>-1.3621904471286299</v>
      </c>
      <c r="B245">
        <v>4.32037797235279</v>
      </c>
    </row>
    <row r="246" spans="1:2">
      <c r="A246" s="1">
        <v>-3.9030413798811798</v>
      </c>
      <c r="B246">
        <v>3.3028790650772</v>
      </c>
    </row>
    <row r="247" spans="1:2">
      <c r="A247" s="1">
        <f>-0.30614823102445</f>
        <v>-0.30614823102444999</v>
      </c>
      <c r="B247">
        <v>-3.4261143753780501</v>
      </c>
    </row>
    <row r="248" spans="1:2">
      <c r="A248" s="1">
        <v>-2.0774625966121301</v>
      </c>
      <c r="B248">
        <v>2.0319448531846298</v>
      </c>
    </row>
    <row r="249" spans="1:2">
      <c r="A249" s="1">
        <v>-3.8337616870031002</v>
      </c>
      <c r="B249">
        <v>4.63744748738997</v>
      </c>
    </row>
    <row r="250" spans="1:2">
      <c r="A250" s="1">
        <f>-0.915726629122187</f>
        <v>-0.91572662912218705</v>
      </c>
      <c r="B250">
        <v>-1.7371103504638901</v>
      </c>
    </row>
    <row r="251" spans="1:2">
      <c r="A251" s="1">
        <v>5.2601832905655996</v>
      </c>
      <c r="B251">
        <v>1.9394210298769401</v>
      </c>
    </row>
    <row r="252" spans="1:2">
      <c r="A252" s="1">
        <f>-3.40494539185791</f>
        <v>-3.4049453918579098</v>
      </c>
      <c r="B252">
        <v>-2.3038411790375801</v>
      </c>
    </row>
    <row r="253" spans="1:2">
      <c r="A253" s="1">
        <v>4.5137546647409801</v>
      </c>
      <c r="B253">
        <v>-0.14626961361867599</v>
      </c>
    </row>
    <row r="254" spans="1:2">
      <c r="A254" s="1">
        <v>-1.8378211245179299</v>
      </c>
      <c r="B254">
        <v>2.4297128231178</v>
      </c>
    </row>
    <row r="255" spans="1:2">
      <c r="A255" s="1">
        <v>6.6835507957501301</v>
      </c>
      <c r="B255">
        <v>-2.25978125820343</v>
      </c>
    </row>
    <row r="256" spans="1:2">
      <c r="A256" s="1">
        <f>-2.82831301937233</f>
        <v>-2.82831301937233</v>
      </c>
      <c r="B256">
        <v>-2.19420919817758</v>
      </c>
    </row>
    <row r="257" spans="1:2">
      <c r="A257" s="1">
        <f>-3.75639952191009</f>
        <v>-3.7563995219100899</v>
      </c>
      <c r="B257">
        <v>-2.28457023403582</v>
      </c>
    </row>
    <row r="258" spans="1:2">
      <c r="A258" s="1">
        <f>-0.186738876977677</f>
        <v>-0.18673887697767699</v>
      </c>
      <c r="B258">
        <v>-3.8382995171102601</v>
      </c>
    </row>
    <row r="259" spans="1:2">
      <c r="A259" s="1">
        <f>-3.14706597844392</f>
        <v>-3.1470659784439201</v>
      </c>
      <c r="B259">
        <v>-3.1772596291730499</v>
      </c>
    </row>
    <row r="260" spans="1:2">
      <c r="A260" s="1">
        <v>4.0046502924788996</v>
      </c>
      <c r="B260">
        <v>-0.18562167007286801</v>
      </c>
    </row>
    <row r="261" spans="1:2">
      <c r="A261" s="1">
        <v>4.7443803925796901</v>
      </c>
      <c r="B261">
        <v>0.95253198621705804</v>
      </c>
    </row>
    <row r="262" spans="1:2">
      <c r="A262" s="1">
        <v>5.76819622205588</v>
      </c>
      <c r="B262">
        <v>-2.0706767174459699</v>
      </c>
    </row>
    <row r="263" spans="1:2">
      <c r="A263" s="1">
        <v>-1.9726833924729701</v>
      </c>
      <c r="B263">
        <v>5.3672734443449599</v>
      </c>
    </row>
    <row r="264" spans="1:2">
      <c r="A264" s="1">
        <f>-2.7721638133969</f>
        <v>-2.7721638133969</v>
      </c>
      <c r="B264">
        <v>-2.6302208912377001</v>
      </c>
    </row>
    <row r="265" spans="1:2">
      <c r="A265" s="1">
        <v>6.1752647511598502</v>
      </c>
      <c r="B265">
        <v>-0.31483504742352503</v>
      </c>
    </row>
    <row r="266" spans="1:2">
      <c r="A266" s="1">
        <v>2.8311719233088599</v>
      </c>
      <c r="B266">
        <v>-0.69714630662027299</v>
      </c>
    </row>
    <row r="267" spans="1:2">
      <c r="A267" s="1">
        <v>-2.06301488731062</v>
      </c>
      <c r="B267">
        <v>4.7809405897267299</v>
      </c>
    </row>
    <row r="268" spans="1:2">
      <c r="A268" s="1">
        <f>-1.38892499579478</f>
        <v>-1.38892499579478</v>
      </c>
      <c r="B268">
        <v>-2.6078317656626</v>
      </c>
    </row>
    <row r="269" spans="1:2">
      <c r="A269" s="1">
        <v>-2.2252664753420599E-2</v>
      </c>
      <c r="B269">
        <v>2.60218677771346</v>
      </c>
    </row>
    <row r="270" spans="1:2">
      <c r="A270" s="1">
        <f>-2.83682605549474</f>
        <v>-2.8368260554947402</v>
      </c>
      <c r="B270">
        <v>-1.3481793371397199</v>
      </c>
    </row>
    <row r="271" spans="1:2">
      <c r="A271" s="1">
        <f>-1.74211643056729</f>
        <v>-1.74211643056729</v>
      </c>
      <c r="B271">
        <v>-1.50234120749415</v>
      </c>
    </row>
    <row r="272" spans="1:2">
      <c r="A272" s="1">
        <v>4.5576429167643804</v>
      </c>
      <c r="B272">
        <v>-0.74007700906415796</v>
      </c>
    </row>
    <row r="273" spans="1:2">
      <c r="A273" s="1">
        <v>-1.5838211254810499</v>
      </c>
      <c r="B273">
        <v>4.6536394400429799</v>
      </c>
    </row>
    <row r="274" spans="1:2">
      <c r="A274" s="1">
        <v>4.1690048462304201</v>
      </c>
      <c r="B274">
        <v>-0.78510335862983505</v>
      </c>
    </row>
    <row r="275" spans="1:2">
      <c r="A275" s="1">
        <v>-2.1891425844916998</v>
      </c>
      <c r="B275">
        <v>2.3538210091159799</v>
      </c>
    </row>
    <row r="276" spans="1:2">
      <c r="A276" s="1">
        <f>-3.3317305008675</f>
        <v>-3.3317305008674998</v>
      </c>
      <c r="B276">
        <v>-1.2831508621947501</v>
      </c>
    </row>
    <row r="277" spans="1:2">
      <c r="A277" s="1">
        <f>-3.35540830515622</f>
        <v>-3.35540830515622</v>
      </c>
      <c r="B277">
        <v>-3.3900879071629202</v>
      </c>
    </row>
    <row r="278" spans="1:2">
      <c r="A278" s="1">
        <v>3.86816919572163</v>
      </c>
      <c r="B278">
        <v>-0.75242271890310397</v>
      </c>
    </row>
    <row r="279" spans="1:2">
      <c r="A279" s="1">
        <v>4.1362861000458198</v>
      </c>
      <c r="B279">
        <v>0.34530003347751298</v>
      </c>
    </row>
    <row r="280" spans="1:2">
      <c r="A280" s="1">
        <v>-2.4444706713501398</v>
      </c>
      <c r="B280">
        <v>1.6395357288616199</v>
      </c>
    </row>
    <row r="281" spans="1:2">
      <c r="A281" s="1">
        <v>-0.39626701537764902</v>
      </c>
      <c r="B281">
        <v>4.24731393729905</v>
      </c>
    </row>
    <row r="282" spans="1:2">
      <c r="A282" s="1">
        <v>3.78951972833024</v>
      </c>
      <c r="B282">
        <v>1.4957688222968399</v>
      </c>
    </row>
    <row r="283" spans="1:2">
      <c r="A283" s="1">
        <f>-2.07808364675285</f>
        <v>-2.0780836467528498</v>
      </c>
      <c r="B283">
        <v>-3.4106180856822399</v>
      </c>
    </row>
    <row r="284" spans="1:2">
      <c r="A284" s="1">
        <v>-0.39291054341937398</v>
      </c>
      <c r="B284">
        <v>3.63020026997809</v>
      </c>
    </row>
    <row r="285" spans="1:2">
      <c r="A285" s="1">
        <v>4.0005382795884596</v>
      </c>
      <c r="B285">
        <v>-1.67396793612769</v>
      </c>
    </row>
    <row r="286" spans="1:2">
      <c r="A286" s="1">
        <f>-1.28716961372724</f>
        <v>-1.2871696137272399</v>
      </c>
      <c r="B286">
        <v>-4.1473883802342497</v>
      </c>
    </row>
    <row r="287" spans="1:2">
      <c r="A287" s="1">
        <v>-0.17335254906595199</v>
      </c>
      <c r="B287">
        <v>5.3328919415841902</v>
      </c>
    </row>
    <row r="288" spans="1:2">
      <c r="A288" s="1">
        <v>-1.0416301773515799</v>
      </c>
      <c r="B288">
        <v>3.3851379247325002</v>
      </c>
    </row>
    <row r="289" spans="1:2">
      <c r="A289" s="1">
        <v>4.7840212168070604</v>
      </c>
      <c r="B289">
        <v>1.3456105880999101</v>
      </c>
    </row>
    <row r="290" spans="1:2">
      <c r="A290" s="1">
        <v>-2.41659689194036</v>
      </c>
      <c r="B290">
        <v>3.7412979415548802</v>
      </c>
    </row>
    <row r="291" spans="1:2">
      <c r="A291" s="1">
        <f>-3.57318888333161</f>
        <v>-3.5731888833316101</v>
      </c>
      <c r="B291">
        <v>-1.8010738896221601</v>
      </c>
    </row>
    <row r="292" spans="1:2">
      <c r="A292" s="1">
        <v>6.0703874225873804</v>
      </c>
      <c r="B292">
        <v>-6.9337707123496101E-2</v>
      </c>
    </row>
    <row r="293" spans="1:2">
      <c r="A293" s="1">
        <f>-1.43022609572269</f>
        <v>-1.43022609572269</v>
      </c>
      <c r="B293">
        <v>-2.3195609233368901</v>
      </c>
    </row>
    <row r="294" spans="1:2">
      <c r="A294" s="1">
        <v>3.3331856942160201</v>
      </c>
      <c r="B294">
        <v>0.58908467890698801</v>
      </c>
    </row>
    <row r="295" spans="1:2">
      <c r="A295" s="1">
        <v>-2.9335771465186098</v>
      </c>
      <c r="B295">
        <v>4.0638669788643798</v>
      </c>
    </row>
    <row r="296" spans="1:2">
      <c r="A296" s="1">
        <f>-2.30289901174889</f>
        <v>-2.3028990117488899</v>
      </c>
      <c r="B296">
        <v>-2.0372617976093101</v>
      </c>
    </row>
    <row r="297" spans="1:2">
      <c r="A297" s="1">
        <f>-1.92719377181204</f>
        <v>-1.92719377181204</v>
      </c>
      <c r="B297">
        <v>-1.90096805695836</v>
      </c>
    </row>
    <row r="298" spans="1:2">
      <c r="A298" s="1">
        <f>-4.94991727840519</f>
        <v>-4.9499172784051897</v>
      </c>
      <c r="B298">
        <v>-1.42847129121359</v>
      </c>
    </row>
    <row r="299" spans="1:2">
      <c r="A299" s="1">
        <v>-0.46089813037670002</v>
      </c>
      <c r="B299">
        <v>4.2955661364148803</v>
      </c>
    </row>
    <row r="300" spans="1:2">
      <c r="A300" s="1">
        <f>-1.56031423427301</f>
        <v>-1.5603142342730101</v>
      </c>
      <c r="B300">
        <v>-3.3558262861462498</v>
      </c>
    </row>
    <row r="301" spans="1:2">
      <c r="A301" s="1">
        <v>-2.58632445902182</v>
      </c>
      <c r="B301">
        <v>4.2942968166674804</v>
      </c>
    </row>
    <row r="302" spans="1:2">
      <c r="A302" s="1">
        <v>-0.86730276309903998</v>
      </c>
      <c r="B302">
        <v>2.1907569307335999</v>
      </c>
    </row>
    <row r="303" spans="1:2">
      <c r="A303" s="1">
        <f>-2.51294145411116</f>
        <v>-2.5129414541111599</v>
      </c>
      <c r="B303">
        <v>-2.0547061946732601</v>
      </c>
    </row>
    <row r="304" spans="1:2">
      <c r="A304" s="1">
        <v>4.2971001725747797</v>
      </c>
      <c r="B304">
        <v>2.1068406171494498</v>
      </c>
    </row>
    <row r="305" spans="1:2">
      <c r="A305" s="1">
        <v>5.3712094478353301</v>
      </c>
      <c r="B305">
        <v>-1.2257240284215201</v>
      </c>
    </row>
    <row r="306" spans="1:2">
      <c r="A306" s="1">
        <f>-0.780476698153967</f>
        <v>-0.78047669815396703</v>
      </c>
      <c r="B306">
        <v>-3.4449709844016798</v>
      </c>
    </row>
    <row r="307" spans="1:2">
      <c r="A307" s="1">
        <f>-1.70243296426577</f>
        <v>-1.7024329642657701</v>
      </c>
      <c r="B307">
        <v>-1.05824450106572</v>
      </c>
    </row>
    <row r="308" spans="1:2">
      <c r="A308" s="1">
        <v>3.2060037884307402</v>
      </c>
      <c r="B308">
        <v>1.82698683956796</v>
      </c>
    </row>
    <row r="309" spans="1:2">
      <c r="A309" s="1">
        <f>-0.757920637303069</f>
        <v>-0.75792063730306902</v>
      </c>
      <c r="B309">
        <v>-2.8251695982742202</v>
      </c>
    </row>
    <row r="310" spans="1:2">
      <c r="A310" s="1">
        <v>-3.7819922298235298</v>
      </c>
      <c r="B310">
        <v>3.38151318750494</v>
      </c>
    </row>
    <row r="311" spans="1:2">
      <c r="A311" s="1">
        <v>-0.82429396020375401</v>
      </c>
      <c r="B311">
        <v>2.34863785176515E-2</v>
      </c>
    </row>
    <row r="312" spans="1:2">
      <c r="A312" s="1">
        <v>-0.448470005644445</v>
      </c>
      <c r="B312">
        <v>3.6399795836577402</v>
      </c>
    </row>
    <row r="313" spans="1:2">
      <c r="A313" s="1">
        <v>0.22393000494922499</v>
      </c>
      <c r="B313">
        <v>2.5954664440264099</v>
      </c>
    </row>
    <row r="314" spans="1:2">
      <c r="A314" s="1">
        <v>-0.40171569085083902</v>
      </c>
      <c r="B314">
        <v>2.3610890299226299</v>
      </c>
    </row>
    <row r="315" spans="1:2">
      <c r="A315" s="1">
        <f>-1.87286845102274</f>
        <v>-1.87286845102274</v>
      </c>
      <c r="B315">
        <v>-4.5023079506662196</v>
      </c>
    </row>
    <row r="316" spans="1:2">
      <c r="A316" s="1">
        <f>-2.16465340573603</f>
        <v>-2.16465340573603</v>
      </c>
      <c r="B316">
        <v>-2.51618816685076</v>
      </c>
    </row>
    <row r="317" spans="1:2">
      <c r="A317" s="1">
        <v>-2.55924071804368</v>
      </c>
      <c r="B317">
        <v>4.6725371927134001</v>
      </c>
    </row>
    <row r="318" spans="1:2">
      <c r="A318" s="1">
        <f>-3.25249030771983</f>
        <v>-3.2524903077198299</v>
      </c>
      <c r="B318">
        <v>-1.93245920075376</v>
      </c>
    </row>
    <row r="319" spans="1:2">
      <c r="A319" s="1">
        <v>-2.4949329748115199</v>
      </c>
      <c r="B319">
        <v>2.6820456012426002</v>
      </c>
    </row>
    <row r="320" spans="1:2">
      <c r="A320" s="1">
        <f>-1.70696073580731</f>
        <v>-1.70696073580731</v>
      </c>
      <c r="B320">
        <v>-4.4518085202295898</v>
      </c>
    </row>
    <row r="321" spans="1:2">
      <c r="A321" s="1">
        <f>-2.4883335716954</f>
        <v>-2.4883335716953998</v>
      </c>
      <c r="B321">
        <v>-2.4806620320508102</v>
      </c>
    </row>
    <row r="322" spans="1:2">
      <c r="A322" s="1">
        <f>-4.72804730362407</f>
        <v>-4.72804730362407</v>
      </c>
      <c r="B322">
        <v>-1.6780799583908901</v>
      </c>
    </row>
    <row r="323" spans="1:2">
      <c r="A323" s="1">
        <v>5.9318091766520498</v>
      </c>
      <c r="B323">
        <v>-1.5000052457098001</v>
      </c>
    </row>
    <row r="324" spans="1:2">
      <c r="A324" s="1">
        <f>-3.16664813136763</f>
        <v>-3.16664813136763</v>
      </c>
      <c r="B324">
        <v>-1.25590910860117</v>
      </c>
    </row>
    <row r="325" spans="1:2">
      <c r="A325" s="1">
        <v>4.0890248263881999</v>
      </c>
      <c r="B325">
        <v>-2.1413220933021702</v>
      </c>
    </row>
    <row r="326" spans="1:2">
      <c r="A326" s="1">
        <v>-0.72772307084635002</v>
      </c>
      <c r="B326">
        <v>4.8448717229265599</v>
      </c>
    </row>
    <row r="327" spans="1:2">
      <c r="A327" s="1">
        <v>-4.0604681090204701E-2</v>
      </c>
      <c r="B327">
        <v>5.38557839013394</v>
      </c>
    </row>
    <row r="328" spans="1:2">
      <c r="A328" s="1">
        <v>-0.63694564484492899</v>
      </c>
      <c r="B328">
        <v>4.0661853323035402</v>
      </c>
    </row>
    <row r="329" spans="1:2">
      <c r="A329" s="1">
        <v>3.9075936041479</v>
      </c>
      <c r="B329">
        <v>0.13663720585268299</v>
      </c>
    </row>
    <row r="330" spans="1:2">
      <c r="A330" s="1">
        <f>-2.29997439515472</f>
        <v>-2.2999743951547198</v>
      </c>
      <c r="B330">
        <v>-3.1701244594423801</v>
      </c>
    </row>
    <row r="331" spans="1:2">
      <c r="A331" s="1">
        <v>5.0375632424553602</v>
      </c>
      <c r="B331">
        <v>-0.71333619204594001</v>
      </c>
    </row>
    <row r="332" spans="1:2">
      <c r="A332" s="1">
        <f>-1.53115123828213</f>
        <v>-1.53115123828213</v>
      </c>
      <c r="B332">
        <v>-3.0098641963482198</v>
      </c>
    </row>
    <row r="333" spans="1:2">
      <c r="A333" s="1">
        <v>-0.30760012986262297</v>
      </c>
      <c r="B333">
        <v>5.21544850852551</v>
      </c>
    </row>
    <row r="334" spans="1:2">
      <c r="A334" s="1">
        <f>-1.64511809039119</f>
        <v>-1.6451180903911899</v>
      </c>
      <c r="B334">
        <v>-4.6261969342183296</v>
      </c>
    </row>
    <row r="335" spans="1:2">
      <c r="A335" s="1">
        <v>-1.6785721888243501</v>
      </c>
      <c r="B335">
        <v>3.1737772022447199</v>
      </c>
    </row>
    <row r="336" spans="1:2">
      <c r="A336" s="1">
        <f>-1.71801220546993</f>
        <v>-1.7180122054699301</v>
      </c>
      <c r="B336">
        <v>-1.5509936054123801</v>
      </c>
    </row>
    <row r="337" spans="1:2">
      <c r="A337" s="1">
        <v>3.4268495615704802</v>
      </c>
      <c r="B337">
        <v>-0.762048496534389</v>
      </c>
    </row>
    <row r="338" spans="1:2">
      <c r="A338" s="1">
        <v>4.9189693505099896</v>
      </c>
      <c r="B338">
        <v>0.59814337542398799</v>
      </c>
    </row>
    <row r="339" spans="1:2">
      <c r="A339" s="1">
        <v>5.6250206779676697</v>
      </c>
      <c r="B339">
        <v>-2.0036764857758298</v>
      </c>
    </row>
    <row r="340" spans="1:2">
      <c r="A340" s="1">
        <v>5.8869361768678301</v>
      </c>
      <c r="B340">
        <v>-0.192787038908182</v>
      </c>
    </row>
    <row r="341" spans="1:2">
      <c r="A341" s="1">
        <f>-0.517202918927101</f>
        <v>-0.51720291892710102</v>
      </c>
      <c r="B341">
        <v>-2.87670843339354</v>
      </c>
    </row>
    <row r="342" spans="1:2">
      <c r="A342" s="1">
        <f>-1.20992109718194</f>
        <v>-1.2099210971819401</v>
      </c>
      <c r="B342">
        <v>-4.8121172000493999</v>
      </c>
    </row>
    <row r="343" spans="1:2">
      <c r="A343" s="1">
        <v>4.9354195962721699</v>
      </c>
      <c r="B343">
        <v>0.98559113814556498</v>
      </c>
    </row>
    <row r="344" spans="1:2">
      <c r="A344" s="1">
        <v>4.0856406264868603</v>
      </c>
      <c r="B344">
        <v>-0.41460566657249798</v>
      </c>
    </row>
    <row r="345" spans="1:2">
      <c r="A345" s="1">
        <f>-4.43606610626447</f>
        <v>-4.4360661062644704</v>
      </c>
      <c r="B345">
        <v>-2.62879388741896</v>
      </c>
    </row>
    <row r="346" spans="1:2">
      <c r="A346" s="1">
        <f>-4.37934570971116</f>
        <v>-4.3793457097111599</v>
      </c>
      <c r="B346">
        <v>-1.7862829567115299</v>
      </c>
    </row>
    <row r="347" spans="1:2">
      <c r="A347" s="1">
        <v>5.7417771831367004</v>
      </c>
      <c r="B347">
        <v>0.891935704728131</v>
      </c>
    </row>
    <row r="348" spans="1:2">
      <c r="A348" s="1">
        <v>-0.98654654807247799</v>
      </c>
      <c r="B348">
        <v>4.0402100661015998</v>
      </c>
    </row>
    <row r="349" spans="1:2">
      <c r="A349" s="1">
        <f>-2.80534311325302</f>
        <v>-2.80534311325302</v>
      </c>
      <c r="B349">
        <v>-3.1615667067155999</v>
      </c>
    </row>
    <row r="350" spans="1:2">
      <c r="A350" s="1">
        <v>-8.9767755412264005E-2</v>
      </c>
      <c r="B350">
        <v>2.1915273317165398</v>
      </c>
    </row>
    <row r="351" spans="1:2">
      <c r="A351" s="1">
        <v>-2.6507846643064599</v>
      </c>
      <c r="B351">
        <v>3.9614737538239</v>
      </c>
    </row>
    <row r="352" spans="1:2">
      <c r="A352" s="1">
        <v>5.0822536843470498</v>
      </c>
      <c r="B352">
        <v>1.1454824328122399</v>
      </c>
    </row>
    <row r="353" spans="1:2">
      <c r="A353" s="1">
        <v>4.1842403566550299</v>
      </c>
      <c r="B353">
        <v>-1.6411098985555299</v>
      </c>
    </row>
    <row r="354" spans="1:2">
      <c r="A354" s="1">
        <v>-0.21423769166898399</v>
      </c>
      <c r="B354">
        <v>4.3402875951606799</v>
      </c>
    </row>
    <row r="355" spans="1:2">
      <c r="A355" s="1">
        <v>-0.75468981749560504</v>
      </c>
      <c r="B355">
        <v>2.6304102095153201</v>
      </c>
    </row>
    <row r="356" spans="1:2">
      <c r="A356" s="1">
        <f>-0.851879956073544</f>
        <v>-0.85187995607354405</v>
      </c>
      <c r="B356">
        <v>-2.1305937480825898</v>
      </c>
    </row>
    <row r="357" spans="1:2">
      <c r="A357" s="1">
        <f>-2.74708404259593</f>
        <v>-2.74708404259593</v>
      </c>
      <c r="B357">
        <v>-1.3716020962075299</v>
      </c>
    </row>
    <row r="358" spans="1:2">
      <c r="A358" s="1">
        <v>-0.463603529491594</v>
      </c>
      <c r="B358">
        <v>1.32418962385132</v>
      </c>
    </row>
    <row r="359" spans="1:2">
      <c r="A359" s="1">
        <v>-0.112038303400831</v>
      </c>
      <c r="B359">
        <v>1.49733262780979</v>
      </c>
    </row>
    <row r="360" spans="1:2">
      <c r="A360" s="1">
        <f>-1.91317481751148</f>
        <v>-1.91317481751148</v>
      </c>
      <c r="B360">
        <v>-4.12345894892501</v>
      </c>
    </row>
    <row r="361" spans="1:2">
      <c r="A361" s="1">
        <v>5.5156905678668204</v>
      </c>
      <c r="B361">
        <v>-1.5117238110503901</v>
      </c>
    </row>
    <row r="362" spans="1:2">
      <c r="A362" s="1">
        <v>5.4150756084476503</v>
      </c>
      <c r="B362">
        <v>-6.81417395992336E-2</v>
      </c>
    </row>
    <row r="363" spans="1:2">
      <c r="A363" s="1">
        <v>5.2929195647531904</v>
      </c>
      <c r="B363">
        <v>-0.65587124228293703</v>
      </c>
    </row>
    <row r="364" spans="1:2">
      <c r="A364" s="1">
        <f>-0.825618959803175</f>
        <v>-0.82561895980317501</v>
      </c>
      <c r="B364">
        <v>-1.7168044192695999</v>
      </c>
    </row>
    <row r="365" spans="1:2">
      <c r="A365" s="1">
        <v>-6.0265865869095103E-2</v>
      </c>
      <c r="B365">
        <v>2.0831518408728402</v>
      </c>
    </row>
    <row r="366" spans="1:2">
      <c r="A366" s="1">
        <f>-0.543933180112747</f>
        <v>-0.54393318011274705</v>
      </c>
      <c r="B366">
        <v>-1.65772892842904</v>
      </c>
    </row>
    <row r="367" spans="1:2">
      <c r="A367" s="1">
        <f>-4.04633179658896</f>
        <v>-4.0463317965889596</v>
      </c>
      <c r="B367">
        <v>-1.4689179864149999</v>
      </c>
    </row>
    <row r="368" spans="1:2">
      <c r="A368" s="1">
        <f>-2.50646843017986</f>
        <v>-2.5064684301798601</v>
      </c>
      <c r="B368">
        <v>-1.78693376619337</v>
      </c>
    </row>
    <row r="369" spans="1:2">
      <c r="A369" s="1">
        <v>3.3674492508109002</v>
      </c>
      <c r="B369">
        <v>0.793491188713354</v>
      </c>
    </row>
    <row r="370" spans="1:2">
      <c r="A370" s="1">
        <v>4.9835252686452396</v>
      </c>
      <c r="B370">
        <v>-1.19998814224981</v>
      </c>
    </row>
    <row r="371" spans="1:2">
      <c r="A371" s="1">
        <f>-0.481335705575942</f>
        <v>-0.48133570557594202</v>
      </c>
      <c r="B371">
        <v>-1.50825699513199</v>
      </c>
    </row>
    <row r="372" spans="1:2">
      <c r="A372" s="1">
        <v>4.8230479491930298</v>
      </c>
      <c r="B372">
        <v>1.41148308518107</v>
      </c>
    </row>
    <row r="373" spans="1:2">
      <c r="A373" s="1">
        <v>4.3651583100421503</v>
      </c>
      <c r="B373">
        <v>1.553276621607</v>
      </c>
    </row>
    <row r="374" spans="1:2">
      <c r="A374" s="1">
        <v>3.77280535439417</v>
      </c>
      <c r="B374">
        <v>-0.84780372602335297</v>
      </c>
    </row>
    <row r="375" spans="1:2">
      <c r="A375" s="1">
        <v>2.9406126261319399</v>
      </c>
      <c r="B375">
        <v>-1.76514887260634</v>
      </c>
    </row>
    <row r="376" spans="1:2">
      <c r="A376" s="1">
        <v>3.4735349345326898</v>
      </c>
      <c r="B376">
        <v>0.72943455191804496</v>
      </c>
    </row>
    <row r="377" spans="1:2">
      <c r="A377" s="1">
        <f>-1.09383612079165</f>
        <v>-1.09383612079165</v>
      </c>
      <c r="B377">
        <v>-3.3486040373904098</v>
      </c>
    </row>
    <row r="378" spans="1:2">
      <c r="A378" s="1">
        <v>-5.6966646814269302E-3</v>
      </c>
      <c r="B378">
        <v>3.5366441155223298</v>
      </c>
    </row>
    <row r="379" spans="1:2">
      <c r="A379" s="1">
        <v>-0.40486398462471901</v>
      </c>
      <c r="B379">
        <v>4.0730979382572299</v>
      </c>
    </row>
    <row r="380" spans="1:2">
      <c r="A380" s="1">
        <f>-2.10503244506374</f>
        <v>-2.1050324450637401</v>
      </c>
      <c r="B380">
        <v>-3.5811508552453701</v>
      </c>
    </row>
    <row r="381" spans="1:2">
      <c r="A381" s="1">
        <f>-1.88946452223323</f>
        <v>-1.88946452223323</v>
      </c>
      <c r="B381">
        <v>-1.0906305950903299</v>
      </c>
    </row>
    <row r="382" spans="1:2">
      <c r="A382" s="1">
        <v>-1.6635780338703301</v>
      </c>
      <c r="B382">
        <v>2.1342049032841701</v>
      </c>
    </row>
    <row r="383" spans="1:2">
      <c r="A383" s="1">
        <v>4.5481499169803499</v>
      </c>
      <c r="B383">
        <v>0.74069316885407399</v>
      </c>
    </row>
    <row r="384" spans="1:2">
      <c r="A384" s="1">
        <v>0.46612810646852998</v>
      </c>
      <c r="B384">
        <v>5.5463944822021798</v>
      </c>
    </row>
    <row r="385" spans="1:2">
      <c r="A385" s="1">
        <v>5.0251414422276097</v>
      </c>
      <c r="B385">
        <v>1.26221607455239</v>
      </c>
    </row>
    <row r="386" spans="1:2">
      <c r="A386" s="1">
        <v>0.26166450268306801</v>
      </c>
      <c r="B386">
        <v>3.0184774070359599</v>
      </c>
    </row>
    <row r="387" spans="1:2">
      <c r="A387" s="1">
        <f>-4.69654168524213</f>
        <v>-4.6965416852421296</v>
      </c>
      <c r="B387">
        <v>-1.4059430360043501</v>
      </c>
    </row>
    <row r="388" spans="1:2">
      <c r="A388" s="1">
        <v>-2.4259558879836902</v>
      </c>
      <c r="B388">
        <v>2.96705656491145</v>
      </c>
    </row>
    <row r="389" spans="1:2">
      <c r="A389" s="1">
        <v>-2.15700563432652</v>
      </c>
      <c r="B389">
        <v>1.83050540907079</v>
      </c>
    </row>
    <row r="390" spans="1:2">
      <c r="A390" s="1">
        <f>-0.884231722360982</f>
        <v>-0.88423172236098202</v>
      </c>
      <c r="B390">
        <v>-2.5942232641599401</v>
      </c>
    </row>
    <row r="391" spans="1:2">
      <c r="A391" s="1">
        <v>0.57679309687310198</v>
      </c>
      <c r="B391">
        <v>3.8786248924026601</v>
      </c>
    </row>
    <row r="392" spans="1:2">
      <c r="A392" s="1">
        <v>-2.4053592805136099</v>
      </c>
      <c r="B392">
        <v>3.4186274504408898</v>
      </c>
    </row>
    <row r="393" spans="1:2">
      <c r="A393" s="1">
        <v>-1.24143648613451</v>
      </c>
      <c r="B393">
        <v>4.2932637625785404</v>
      </c>
    </row>
    <row r="394" spans="1:2">
      <c r="A394" s="1">
        <v>-0.54348731057104005</v>
      </c>
      <c r="B394">
        <v>3.32141235605528</v>
      </c>
    </row>
    <row r="395" spans="1:2">
      <c r="A395" s="1">
        <f>-1.13999144058916</f>
        <v>-1.13999144058916</v>
      </c>
      <c r="B395">
        <v>-4.0011736762709296</v>
      </c>
    </row>
    <row r="396" spans="1:2">
      <c r="A396" s="1">
        <f>-2.85005014909493</f>
        <v>-2.8500501490949302</v>
      </c>
      <c r="B396">
        <v>-1.8292600376905199</v>
      </c>
    </row>
    <row r="397" spans="1:2">
      <c r="A397" s="1">
        <v>5.4761350834287796</v>
      </c>
      <c r="B397">
        <v>1.5504745897580301</v>
      </c>
    </row>
    <row r="398" spans="1:2">
      <c r="A398" s="1">
        <v>3.0355298263180202</v>
      </c>
      <c r="B398">
        <v>-1.06399351027056</v>
      </c>
    </row>
    <row r="399" spans="1:2">
      <c r="A399" s="1">
        <v>4.9111611642276003</v>
      </c>
      <c r="B399">
        <v>0.58332843358721997</v>
      </c>
    </row>
    <row r="400" spans="1:2">
      <c r="A400" s="1">
        <v>4.8740098325196097</v>
      </c>
      <c r="B400">
        <v>-0.80037643688745896</v>
      </c>
    </row>
    <row r="401" spans="1:2">
      <c r="A401" s="1">
        <v>3.4748970897525102</v>
      </c>
      <c r="B401">
        <v>2.4057335872513499</v>
      </c>
    </row>
    <row r="402" spans="1:2">
      <c r="A402" s="1">
        <f>-3.27379408024678</f>
        <v>-3.27379408024678</v>
      </c>
      <c r="B402">
        <v>-2.8621086217740599</v>
      </c>
    </row>
    <row r="403" spans="1:2">
      <c r="A403" s="1">
        <f>-2.21876164854214</f>
        <v>-2.2187616485421402</v>
      </c>
      <c r="B403">
        <v>-2.57228585708142</v>
      </c>
    </row>
    <row r="404" spans="1:2">
      <c r="A404" s="1">
        <v>-1.2543997404440701</v>
      </c>
      <c r="B404">
        <v>5.47510224696296</v>
      </c>
    </row>
    <row r="405" spans="1:2">
      <c r="A405" s="1">
        <f>-4.86453616037797</f>
        <v>-4.8645361603779698</v>
      </c>
      <c r="B405">
        <v>-2.2473500657157301</v>
      </c>
    </row>
    <row r="406" spans="1:2">
      <c r="A406" s="1">
        <f>-3.21752911360444</f>
        <v>-3.2175291136044399</v>
      </c>
      <c r="B406">
        <v>-2.6287361112641898</v>
      </c>
    </row>
    <row r="407" spans="1:2">
      <c r="A407" s="1">
        <v>0.69672252302030802</v>
      </c>
      <c r="B407">
        <v>5.8057839738489596</v>
      </c>
    </row>
    <row r="408" spans="1:2">
      <c r="A408" s="1">
        <v>5.31572888016139</v>
      </c>
      <c r="B408">
        <v>-0.40167240547932198</v>
      </c>
    </row>
    <row r="409" spans="1:2">
      <c r="A409" s="1">
        <v>0.53245143182361299</v>
      </c>
      <c r="B409">
        <v>3.4406286266764301</v>
      </c>
    </row>
    <row r="410" spans="1:2">
      <c r="A410" s="1">
        <f>-4.22463740391015</f>
        <v>-4.2246374039101502</v>
      </c>
      <c r="B410">
        <v>-2.1205957879169599</v>
      </c>
    </row>
    <row r="411" spans="1:2">
      <c r="A411" s="1">
        <v>4.7369789565496898</v>
      </c>
      <c r="B411">
        <v>-0.87510536226034197</v>
      </c>
    </row>
    <row r="412" spans="1:2">
      <c r="A412" s="1">
        <v>2.92904588005573</v>
      </c>
      <c r="B412">
        <v>-0.83038618790165497</v>
      </c>
    </row>
    <row r="413" spans="1:2">
      <c r="A413" s="1">
        <f>-1.13845551658113</f>
        <v>-1.1384555165811301</v>
      </c>
      <c r="B413">
        <v>-3.18853538148625</v>
      </c>
    </row>
    <row r="414" spans="1:2">
      <c r="A414" s="1">
        <v>4.4240176380397802</v>
      </c>
      <c r="B414">
        <v>0.61558754417638994</v>
      </c>
    </row>
    <row r="415" spans="1:2">
      <c r="A415" s="1">
        <v>3.2251478000407201</v>
      </c>
      <c r="B415">
        <v>0.43146429629255001</v>
      </c>
    </row>
    <row r="416" spans="1:2">
      <c r="A416" s="1">
        <v>4.9811657306143298</v>
      </c>
      <c r="B416">
        <v>0.94824797798942295</v>
      </c>
    </row>
    <row r="417" spans="1:2">
      <c r="A417" s="1">
        <v>2.9279309111787701</v>
      </c>
      <c r="B417">
        <v>-1.58744084450901</v>
      </c>
    </row>
    <row r="418" spans="1:2">
      <c r="A418" s="1">
        <v>-0.19710766852676001</v>
      </c>
      <c r="B418">
        <v>3.22075236879102</v>
      </c>
    </row>
    <row r="419" spans="1:2">
      <c r="A419" s="1">
        <f>-2.25348756380563</f>
        <v>-2.25348756380563</v>
      </c>
      <c r="B419">
        <v>-3.90916897757982</v>
      </c>
    </row>
    <row r="420" spans="1:2">
      <c r="A420" s="1">
        <v>-0.97179993292162203</v>
      </c>
      <c r="B420">
        <v>5.2488009733014902</v>
      </c>
    </row>
    <row r="421" spans="1:2">
      <c r="A421" s="1">
        <v>4.6759655048224396</v>
      </c>
      <c r="B421">
        <v>0.69220190931459302</v>
      </c>
    </row>
    <row r="422" spans="1:2">
      <c r="A422" s="1">
        <f>-3.88583300135447</f>
        <v>-3.8858330013544702</v>
      </c>
      <c r="B422">
        <v>-2.0449084248307701</v>
      </c>
    </row>
    <row r="423" spans="1:2">
      <c r="A423" s="1">
        <v>-0.58002958126579096</v>
      </c>
      <c r="B423">
        <v>1.8754647438079499</v>
      </c>
    </row>
    <row r="424" spans="1:2">
      <c r="A424" s="1">
        <v>3.7785956640554201</v>
      </c>
      <c r="B424">
        <v>0.64780650308952104</v>
      </c>
    </row>
    <row r="425" spans="1:2">
      <c r="A425" s="1">
        <f>-0.978877804358966</f>
        <v>-0.97887780435896599</v>
      </c>
      <c r="B425">
        <v>-2.7451224609940401</v>
      </c>
    </row>
    <row r="426" spans="1:2">
      <c r="A426" s="1">
        <v>-2.0370039258400801</v>
      </c>
      <c r="B426">
        <v>1.8016978556591601</v>
      </c>
    </row>
    <row r="427" spans="1:2">
      <c r="A427" s="1">
        <f>-0.570450480013118</f>
        <v>-0.57045048001311804</v>
      </c>
      <c r="B427">
        <v>-3.0879067434543099</v>
      </c>
    </row>
    <row r="428" spans="1:2">
      <c r="A428" s="1">
        <f>-4.43066107152931</f>
        <v>-4.4306610715293102</v>
      </c>
      <c r="B428">
        <v>-2.6652276741369798</v>
      </c>
    </row>
    <row r="429" spans="1:2">
      <c r="A429" s="1">
        <v>-0.56219774348187601</v>
      </c>
      <c r="B429">
        <v>2.95667234547602</v>
      </c>
    </row>
    <row r="430" spans="1:2">
      <c r="A430" s="1">
        <v>-3.9124097471094599</v>
      </c>
      <c r="B430">
        <v>4.2937825197180501</v>
      </c>
    </row>
    <row r="431" spans="1:2">
      <c r="A431" s="1">
        <f>-3.18389459615036</f>
        <v>-3.1838945961503602</v>
      </c>
      <c r="B431">
        <v>-2.8749768131592401</v>
      </c>
    </row>
    <row r="432" spans="1:2">
      <c r="A432" s="1">
        <f>-0.870319180807655</f>
        <v>-0.87031918080765502</v>
      </c>
      <c r="B432">
        <v>-3.7905706480895298</v>
      </c>
    </row>
    <row r="433" spans="1:2">
      <c r="A433" s="1">
        <f>-3.63182929485446</f>
        <v>-3.6318292948544602</v>
      </c>
      <c r="B433">
        <v>-3.1347275670544499</v>
      </c>
    </row>
    <row r="434" spans="1:2">
      <c r="A434" s="1">
        <v>3.5766344117423898</v>
      </c>
      <c r="B434">
        <v>2.7969444725910901</v>
      </c>
    </row>
    <row r="435" spans="1:2">
      <c r="A435" s="1">
        <v>-1.44321720427828</v>
      </c>
      <c r="B435">
        <v>2.5341920421386899</v>
      </c>
    </row>
    <row r="436" spans="1:2">
      <c r="A436" s="1">
        <v>4.0366390155171903</v>
      </c>
      <c r="B436">
        <v>3.4363303619068502</v>
      </c>
    </row>
    <row r="437" spans="1:2">
      <c r="A437" s="1">
        <v>0.84948450128836595</v>
      </c>
      <c r="B437">
        <v>5.2939421255120704</v>
      </c>
    </row>
    <row r="438" spans="1:2">
      <c r="A438" s="1">
        <f>-1.65171824992137</f>
        <v>-1.6517182499213701</v>
      </c>
      <c r="B438">
        <v>-2.6605853884136201</v>
      </c>
    </row>
    <row r="439" spans="1:2">
      <c r="A439" s="1">
        <v>0.125078115063673</v>
      </c>
      <c r="B439">
        <v>-5.1040119962790502</v>
      </c>
    </row>
    <row r="440" spans="1:2">
      <c r="A440" s="1">
        <f>-4.18208756906586</f>
        <v>-4.1820875690658603</v>
      </c>
      <c r="B440">
        <v>-1.7068999263337601</v>
      </c>
    </row>
    <row r="441" spans="1:2">
      <c r="A441" s="1">
        <v>3.2136644823117901</v>
      </c>
      <c r="B441">
        <v>0.84284583088674303</v>
      </c>
    </row>
    <row r="442" spans="1:2">
      <c r="A442" s="1">
        <v>-4.2444021827461702</v>
      </c>
      <c r="B442">
        <v>4.91249979010058</v>
      </c>
    </row>
    <row r="443" spans="1:2">
      <c r="A443" s="1">
        <f>-4.45917476806738</f>
        <v>-4.4591747680673803</v>
      </c>
      <c r="B443">
        <v>-2.7215690106684498</v>
      </c>
    </row>
    <row r="444" spans="1:2">
      <c r="A444" s="1">
        <f>-0.220482310205099</f>
        <v>-0.22048231020509901</v>
      </c>
      <c r="B444">
        <v>-3.6995077454910898</v>
      </c>
    </row>
    <row r="445" spans="1:2">
      <c r="A445" s="1">
        <f>-0.627909582508592</f>
        <v>-0.62790958250859197</v>
      </c>
      <c r="B445">
        <v>-1.69770077428012</v>
      </c>
    </row>
    <row r="446" spans="1:2">
      <c r="A446" s="1">
        <f>-4.06030751177403</f>
        <v>-4.0603075117740302</v>
      </c>
      <c r="B446">
        <v>-2.78869860730223</v>
      </c>
    </row>
    <row r="447" spans="1:2">
      <c r="A447" s="1">
        <v>5.8075948472695504</v>
      </c>
      <c r="B447">
        <v>-1.3176918705651199</v>
      </c>
    </row>
    <row r="448" spans="1:2">
      <c r="A448" s="1">
        <f>-3.73334121777447</f>
        <v>-3.7333412177744698</v>
      </c>
      <c r="B448">
        <v>-2.57010043215586</v>
      </c>
    </row>
    <row r="449" spans="1:2">
      <c r="A449" s="1">
        <v>5.0052334985625398E-2</v>
      </c>
      <c r="B449">
        <v>4.1288198648387002</v>
      </c>
    </row>
    <row r="450" spans="1:2">
      <c r="A450" s="1">
        <v>5.3984886582550304</v>
      </c>
      <c r="B450">
        <v>0.55502732476455896</v>
      </c>
    </row>
    <row r="451" spans="1:2">
      <c r="A451" s="1">
        <v>-2.64955655470578</v>
      </c>
      <c r="B451">
        <v>4.1231025788402702</v>
      </c>
    </row>
    <row r="452" spans="1:2">
      <c r="A452" s="1">
        <v>-1.6156708126346699</v>
      </c>
      <c r="B452">
        <v>2.3690049280101499</v>
      </c>
    </row>
    <row r="453" spans="1:2">
      <c r="A453" s="1">
        <f>-3.73404265933701</f>
        <v>-3.73404265933701</v>
      </c>
      <c r="B453">
        <v>-2.94368100411985</v>
      </c>
    </row>
    <row r="454" spans="1:2">
      <c r="A454" s="1">
        <v>5.0322094332974601</v>
      </c>
      <c r="B454">
        <v>3.2858972813530202E-2</v>
      </c>
    </row>
    <row r="455" spans="1:2">
      <c r="A455" s="1">
        <v>-2.5151952136570501</v>
      </c>
      <c r="B455">
        <v>5.04848497921071</v>
      </c>
    </row>
    <row r="456" spans="1:2">
      <c r="A456" s="1">
        <v>-0.59650862219296996</v>
      </c>
      <c r="B456">
        <v>3.9351785000208102</v>
      </c>
    </row>
    <row r="457" spans="1:2">
      <c r="A457" s="1">
        <v>-1.7504147400205201</v>
      </c>
      <c r="B457">
        <v>2.7962716557584302</v>
      </c>
    </row>
    <row r="458" spans="1:2">
      <c r="A458" s="1">
        <v>-2.8930125029383798E-2</v>
      </c>
      <c r="B458">
        <v>3.1981939809683602</v>
      </c>
    </row>
    <row r="459" spans="1:2">
      <c r="A459" s="1">
        <v>0.21397646091915701</v>
      </c>
      <c r="B459">
        <v>4.4512615912606401</v>
      </c>
    </row>
    <row r="460" spans="1:2">
      <c r="A460" s="1">
        <f>-2.72365176251113</f>
        <v>-2.7236517625111301</v>
      </c>
      <c r="B460">
        <v>-2.3846420025566002</v>
      </c>
    </row>
    <row r="461" spans="1:2">
      <c r="A461" s="1">
        <f>-4.08190967216</f>
        <v>-4.0819096721600001</v>
      </c>
      <c r="B461">
        <v>-1.5108128232918701</v>
      </c>
    </row>
    <row r="462" spans="1:2">
      <c r="A462" s="1">
        <v>-1.59282098221127</v>
      </c>
      <c r="B462">
        <v>3.77642293204114</v>
      </c>
    </row>
    <row r="463" spans="1:2">
      <c r="A463" s="1">
        <v>5.8869560292726701</v>
      </c>
      <c r="B463">
        <v>-0.19153863609532401</v>
      </c>
    </row>
    <row r="464" spans="1:2">
      <c r="A464" s="1">
        <f>-1.68768194491976</f>
        <v>-1.68768194491976</v>
      </c>
      <c r="B464">
        <v>-1.9082774475258899</v>
      </c>
    </row>
    <row r="465" spans="1:2">
      <c r="A465" s="1">
        <v>-1.0527680975459</v>
      </c>
      <c r="B465">
        <v>4.83919488593338</v>
      </c>
    </row>
    <row r="466" spans="1:2">
      <c r="A466" s="1">
        <f>-3.68312895815613</f>
        <v>-3.68312895815613</v>
      </c>
      <c r="B466">
        <v>-1.57302108584189</v>
      </c>
    </row>
    <row r="467" spans="1:2">
      <c r="A467" s="1">
        <f>-3.07164411926501</f>
        <v>-3.0716441192650099</v>
      </c>
      <c r="B467">
        <v>-3.2262005932325999</v>
      </c>
    </row>
    <row r="468" spans="1:2">
      <c r="A468" s="1">
        <v>-0.69822643431477704</v>
      </c>
      <c r="B468">
        <v>2.9953534234505002</v>
      </c>
    </row>
    <row r="469" spans="1:2">
      <c r="A469" s="1">
        <v>5.1037088135317896</v>
      </c>
      <c r="B469">
        <v>-0.471956682812539</v>
      </c>
    </row>
    <row r="470" spans="1:2">
      <c r="A470" s="1">
        <f>-3.6221980994324</f>
        <v>-3.6221980994324001</v>
      </c>
      <c r="B470">
        <v>-2.8622601668393801</v>
      </c>
    </row>
    <row r="471" spans="1:2">
      <c r="A471" s="1">
        <v>-0.87467070625659604</v>
      </c>
      <c r="B471">
        <v>1.5100163907944799</v>
      </c>
    </row>
    <row r="472" spans="1:2">
      <c r="A472" s="1">
        <v>-0.108782421805251</v>
      </c>
      <c r="B472">
        <v>3.4236507068515301</v>
      </c>
    </row>
    <row r="473" spans="1:2">
      <c r="A473" s="1">
        <f>-2.47156060438412</f>
        <v>-2.4715606043841198</v>
      </c>
      <c r="B473">
        <v>-2.7861501031947502</v>
      </c>
    </row>
    <row r="474" spans="1:2">
      <c r="A474" s="1">
        <v>-1.47875278710883</v>
      </c>
      <c r="B474">
        <v>3.5306875395118298</v>
      </c>
    </row>
    <row r="475" spans="1:2">
      <c r="A475" s="1">
        <v>-1.4806751164835801</v>
      </c>
      <c r="B475">
        <v>3.14677113357043</v>
      </c>
    </row>
    <row r="476" spans="1:2">
      <c r="A476" s="1">
        <v>4.2468202301301998</v>
      </c>
      <c r="B476">
        <v>-1.7954411170500499</v>
      </c>
    </row>
    <row r="477" spans="1:2">
      <c r="A477" s="1">
        <f>-0.261781736648122</f>
        <v>-0.26178173664812199</v>
      </c>
      <c r="B477">
        <v>-3.1058578802527199</v>
      </c>
    </row>
    <row r="478" spans="1:2">
      <c r="A478" s="1">
        <v>-0.63469176251861703</v>
      </c>
      <c r="B478">
        <v>1.33467126247658</v>
      </c>
    </row>
    <row r="479" spans="1:2">
      <c r="A479" s="1">
        <f>-1.466055106169</f>
        <v>-1.4660551061689999</v>
      </c>
      <c r="B479">
        <v>-1.6871054640824601</v>
      </c>
    </row>
    <row r="480" spans="1:2">
      <c r="A480" s="1">
        <v>4.0881964386810097</v>
      </c>
      <c r="B480">
        <v>2.4003612390805</v>
      </c>
    </row>
    <row r="481" spans="1:2">
      <c r="A481" s="1">
        <f>-4.06818424827039</f>
        <v>-4.0681842482703896</v>
      </c>
      <c r="B481">
        <v>-1.9776088852696001</v>
      </c>
    </row>
    <row r="482" spans="1:2">
      <c r="A482" s="1">
        <f>-4.48174875230191</f>
        <v>-4.4817487523019102</v>
      </c>
      <c r="B482">
        <v>-1.20643423749066</v>
      </c>
    </row>
    <row r="483" spans="1:2">
      <c r="A483" s="1">
        <f>-3.14126236275507</f>
        <v>-3.1412623627550702</v>
      </c>
      <c r="B483">
        <v>-3.0810131222906101</v>
      </c>
    </row>
    <row r="484" spans="1:2">
      <c r="A484" s="1">
        <f>-3.08426932962007</f>
        <v>-3.0842693296200698</v>
      </c>
      <c r="B484">
        <v>-3.4222837495061902</v>
      </c>
    </row>
    <row r="485" spans="1:2">
      <c r="A485" s="1">
        <v>4.5323550040079104</v>
      </c>
      <c r="B485">
        <v>3.0179964079200499</v>
      </c>
    </row>
    <row r="486" spans="1:2">
      <c r="A486" s="1">
        <v>4.6387206078534096</v>
      </c>
      <c r="B486">
        <v>-1.4007591762793601</v>
      </c>
    </row>
    <row r="487" spans="1:2">
      <c r="A487" s="1">
        <f>-2.90270629779559</f>
        <v>-2.9027062977955902</v>
      </c>
      <c r="B487">
        <v>-1.82948013652271</v>
      </c>
    </row>
    <row r="488" spans="1:2">
      <c r="A488" s="1">
        <f>-3.14516610395047</f>
        <v>-3.1451661039504701</v>
      </c>
      <c r="B488">
        <v>-2.0304004558390401</v>
      </c>
    </row>
    <row r="489" spans="1:2">
      <c r="A489" s="1">
        <f>-2.82987490624431</f>
        <v>-2.82987490624431</v>
      </c>
      <c r="B489">
        <v>-1.75211622470271</v>
      </c>
    </row>
    <row r="490" spans="1:2">
      <c r="A490" s="1">
        <v>-0.47300692656455401</v>
      </c>
      <c r="B490">
        <v>3.5106236657333199</v>
      </c>
    </row>
    <row r="491" spans="1:2">
      <c r="A491" s="1">
        <f>-1.68466893520897</f>
        <v>-1.6846689352089701</v>
      </c>
      <c r="B491">
        <v>-3.13719938167316</v>
      </c>
    </row>
    <row r="492" spans="1:2">
      <c r="A492" s="1">
        <f>-2.27802419003585</f>
        <v>-2.27802419003585</v>
      </c>
      <c r="B492">
        <v>-2.39897765774773</v>
      </c>
    </row>
    <row r="493" spans="1:2">
      <c r="A493" s="1">
        <v>3.4078586047831001</v>
      </c>
      <c r="B493">
        <v>-1.68727567736211</v>
      </c>
    </row>
    <row r="494" spans="1:2">
      <c r="A494" s="1">
        <f>-1.44266719941887</f>
        <v>-1.44266719941887</v>
      </c>
      <c r="B494">
        <v>-2.2347247193516702</v>
      </c>
    </row>
    <row r="495" spans="1:2">
      <c r="A495" s="1">
        <v>6.1587315619800602</v>
      </c>
      <c r="B495">
        <v>-2.1870184766124101</v>
      </c>
    </row>
    <row r="496" spans="1:2">
      <c r="A496" s="1">
        <v>-1.46866795093194</v>
      </c>
      <c r="B496">
        <v>3.5853439117685002</v>
      </c>
    </row>
    <row r="497" spans="1:2">
      <c r="A497" s="1">
        <v>4.7249452585880096</v>
      </c>
      <c r="B497">
        <v>1.2826052550878799</v>
      </c>
    </row>
    <row r="498" spans="1:2">
      <c r="A498" s="1">
        <v>5.7954812813007601</v>
      </c>
      <c r="B498">
        <v>-0.72869568784328997</v>
      </c>
    </row>
    <row r="499" spans="1:2">
      <c r="A499" s="1">
        <v>4.18245112229393</v>
      </c>
      <c r="B499">
        <v>-1.58099776606174</v>
      </c>
    </row>
    <row r="500" spans="1:2">
      <c r="A500" s="1">
        <v>-1.68060789152554</v>
      </c>
      <c r="B500">
        <v>3.0277970079969099</v>
      </c>
    </row>
    <row r="501" spans="1:2">
      <c r="A501" s="1">
        <v>4.7423564415962396</v>
      </c>
      <c r="B501">
        <v>-1.4523952874703701</v>
      </c>
    </row>
    <row r="502" spans="1:2">
      <c r="A502" s="1">
        <v>-0.421126469289821</v>
      </c>
      <c r="B502">
        <v>3.52678212247748</v>
      </c>
    </row>
    <row r="503" spans="1:2">
      <c r="A503" s="1">
        <v>-1.1739139714567699</v>
      </c>
      <c r="B503">
        <v>5.3625019833955196</v>
      </c>
    </row>
    <row r="504" spans="1:2">
      <c r="A504" s="1">
        <f>-0.46363570943998</f>
        <v>-0.46363570943998</v>
      </c>
      <c r="B504">
        <v>-2.9425393967616298</v>
      </c>
    </row>
    <row r="505" spans="1:2">
      <c r="A505" s="1">
        <v>4.1669971311328302</v>
      </c>
      <c r="B505">
        <v>0.66948259104875696</v>
      </c>
    </row>
    <row r="506" spans="1:2">
      <c r="A506" s="1">
        <v>4.2625794440718998</v>
      </c>
      <c r="B506">
        <v>-1.4512422710941999</v>
      </c>
    </row>
    <row r="507" spans="1:2">
      <c r="A507" s="1">
        <f>-2.48082634023758</f>
        <v>-2.4808263402375799</v>
      </c>
      <c r="B507">
        <v>-2.02086664882308</v>
      </c>
    </row>
    <row r="508" spans="1:2">
      <c r="A508" s="1">
        <v>5.3660134101055501</v>
      </c>
      <c r="B508">
        <v>3.4768616494044599E-2</v>
      </c>
    </row>
    <row r="509" spans="1:2">
      <c r="A509" s="1">
        <v>2.5625098360301499</v>
      </c>
      <c r="B509">
        <v>-0.284615067938221</v>
      </c>
    </row>
    <row r="510" spans="1:2">
      <c r="A510" s="1">
        <v>0.27350265310827299</v>
      </c>
      <c r="B510">
        <v>3.3266417484706601</v>
      </c>
    </row>
    <row r="511" spans="1:2">
      <c r="A511" s="1">
        <v>-7.64462811676445E-2</v>
      </c>
      <c r="B511">
        <v>2.8460090711013599</v>
      </c>
    </row>
    <row r="512" spans="1:2">
      <c r="A512" s="1">
        <v>4.42708620227776</v>
      </c>
      <c r="B512">
        <v>0.25190097447507098</v>
      </c>
    </row>
    <row r="513" spans="1:2">
      <c r="A513" s="1">
        <f>-2.47317905109757</f>
        <v>-2.4731790510975702</v>
      </c>
      <c r="B513">
        <v>-2.2653555205837099</v>
      </c>
    </row>
    <row r="514" spans="1:2">
      <c r="A514" s="1">
        <v>-0.10326591723779199</v>
      </c>
      <c r="B514">
        <v>4.1132269872585701</v>
      </c>
    </row>
    <row r="515" spans="1:2">
      <c r="A515" s="1">
        <f>-1.00436152335324</f>
        <v>-1.0043615233532399</v>
      </c>
      <c r="B515">
        <v>-1.77726620105862</v>
      </c>
    </row>
    <row r="516" spans="1:2">
      <c r="A516" s="1">
        <f>-2.81643274110982</f>
        <v>-2.81643274110982</v>
      </c>
      <c r="B516">
        <v>-1.9747676334717801</v>
      </c>
    </row>
    <row r="517" spans="1:2">
      <c r="A517" s="1">
        <v>-1.28794662982196</v>
      </c>
      <c r="B517">
        <v>3.4060909296447801</v>
      </c>
    </row>
    <row r="518" spans="1:2">
      <c r="A518" s="1">
        <v>-3.4116212682834699</v>
      </c>
      <c r="B518">
        <v>3.3331728010047899</v>
      </c>
    </row>
    <row r="519" spans="1:2">
      <c r="A519" s="1">
        <f>-0.485074541595789</f>
        <v>-0.485074541595789</v>
      </c>
      <c r="B519">
        <v>-2.11808629243871</v>
      </c>
    </row>
    <row r="520" spans="1:2">
      <c r="A520" s="1">
        <f>-1.16214840151037</f>
        <v>-1.16214840151037</v>
      </c>
      <c r="B520">
        <v>-1.70365243136625</v>
      </c>
    </row>
    <row r="521" spans="1:2">
      <c r="A521" s="1">
        <v>4.6064475329424797</v>
      </c>
      <c r="B521">
        <v>-1.4410726495935799</v>
      </c>
    </row>
    <row r="522" spans="1:2">
      <c r="A522" s="1">
        <v>-1.9117204203028899</v>
      </c>
      <c r="B522">
        <v>2.1118668165478001</v>
      </c>
    </row>
    <row r="523" spans="1:2">
      <c r="A523" s="1">
        <v>-1.12375188765427</v>
      </c>
      <c r="B523">
        <v>5.2901988161128797</v>
      </c>
    </row>
    <row r="524" spans="1:2">
      <c r="A524" s="1">
        <f>-3.48253890018499</f>
        <v>-3.48253890018499</v>
      </c>
      <c r="B524">
        <v>-1.15397440655488</v>
      </c>
    </row>
    <row r="525" spans="1:2">
      <c r="A525" s="1">
        <v>3.8665567048657499</v>
      </c>
      <c r="B525">
        <v>-0.88681440272902901</v>
      </c>
    </row>
    <row r="526" spans="1:2">
      <c r="A526" s="1">
        <v>-0.46662277665635499</v>
      </c>
      <c r="B526">
        <v>4.2552515852838297</v>
      </c>
    </row>
    <row r="527" spans="1:2">
      <c r="A527" s="1">
        <v>-2.03656430616837</v>
      </c>
      <c r="B527">
        <v>4.6871897868650896</v>
      </c>
    </row>
    <row r="528" spans="1:2">
      <c r="A528" s="1">
        <f>-2.37466482176422</f>
        <v>-2.3746648217642199</v>
      </c>
      <c r="B528">
        <v>-2.5844437053395</v>
      </c>
    </row>
    <row r="529" spans="1:2">
      <c r="A529" s="1">
        <v>-0.10515104445321299</v>
      </c>
      <c r="B529">
        <v>5.1266809983256403</v>
      </c>
    </row>
    <row r="530" spans="1:2">
      <c r="A530" s="1">
        <v>3.0839975151225398</v>
      </c>
      <c r="B530">
        <v>1.7391772690043501</v>
      </c>
    </row>
    <row r="531" spans="1:2">
      <c r="A531" s="1">
        <v>2.97784877948515</v>
      </c>
      <c r="B531">
        <v>-0.16665795648582099</v>
      </c>
    </row>
    <row r="532" spans="1:2">
      <c r="A532" s="1">
        <v>6.0701912468588599</v>
      </c>
      <c r="B532">
        <v>-0.124904382727137</v>
      </c>
    </row>
    <row r="533" spans="1:2">
      <c r="A533" s="1">
        <v>-0.452989664966581</v>
      </c>
      <c r="B533">
        <v>5.2312969281227399</v>
      </c>
    </row>
    <row r="534" spans="1:2">
      <c r="A534" s="1">
        <v>-2.2710801630058501</v>
      </c>
      <c r="B534">
        <v>3.7032420228940501</v>
      </c>
    </row>
    <row r="535" spans="1:2">
      <c r="A535" s="1">
        <v>3.3988054185928598</v>
      </c>
      <c r="B535">
        <v>2.4366450667848998</v>
      </c>
    </row>
    <row r="536" spans="1:2">
      <c r="A536" s="1">
        <v>-2.6169051697394501</v>
      </c>
      <c r="B536">
        <v>4.1451327868281203</v>
      </c>
    </row>
    <row r="537" spans="1:2">
      <c r="A537" s="1">
        <v>4.7836041844334396</v>
      </c>
      <c r="B537">
        <v>-1.4677144293373601</v>
      </c>
    </row>
    <row r="538" spans="1:2">
      <c r="A538" s="1">
        <v>2.7966592632584399</v>
      </c>
      <c r="B538">
        <v>-1.4488572844629399</v>
      </c>
    </row>
    <row r="539" spans="1:2">
      <c r="A539" s="1">
        <v>4.6607750122321399</v>
      </c>
      <c r="B539">
        <v>-0.99820646645738698</v>
      </c>
    </row>
    <row r="540" spans="1:2">
      <c r="A540" s="1">
        <v>-0.95183825646713405</v>
      </c>
      <c r="B540">
        <v>1.1912363929482599</v>
      </c>
    </row>
    <row r="541" spans="1:2">
      <c r="A541" s="1">
        <v>-0.62227315475890599</v>
      </c>
      <c r="B541">
        <v>4.3519949876317003</v>
      </c>
    </row>
    <row r="542" spans="1:2">
      <c r="A542" s="1">
        <f>-2.4964089813007</f>
        <v>-2.4964089813007</v>
      </c>
      <c r="B542">
        <v>-1.3670331805006</v>
      </c>
    </row>
    <row r="543" spans="1:2">
      <c r="A543" s="1">
        <f>-0.94782360887718</f>
        <v>-0.94782360887717998</v>
      </c>
      <c r="B543">
        <v>-3.38229720987183</v>
      </c>
    </row>
    <row r="544" spans="1:2">
      <c r="A544" s="1">
        <v>6.71846336998507</v>
      </c>
      <c r="B544">
        <v>-1.19702808085691</v>
      </c>
    </row>
    <row r="545" spans="1:2">
      <c r="A545" s="1">
        <v>4.5746484548085702</v>
      </c>
      <c r="B545">
        <v>-1.0432137765829601</v>
      </c>
    </row>
    <row r="546" spans="1:2">
      <c r="A546" s="1">
        <v>4.6282117847583297</v>
      </c>
      <c r="B546">
        <v>-1.96208763791364</v>
      </c>
    </row>
    <row r="547" spans="1:2">
      <c r="A547" s="1">
        <v>-1.31139788243573</v>
      </c>
      <c r="B547">
        <v>1.7989306114043</v>
      </c>
    </row>
    <row r="548" spans="1:2">
      <c r="A548" s="1">
        <v>-0.94955035150374301</v>
      </c>
      <c r="B548">
        <v>4.0214602259852104</v>
      </c>
    </row>
    <row r="549" spans="1:2">
      <c r="A549" s="1">
        <f>-2.05378282566401</f>
        <v>-2.05378282566401</v>
      </c>
      <c r="B549">
        <v>-2.7921777631215501</v>
      </c>
    </row>
    <row r="550" spans="1:2">
      <c r="A550" s="1">
        <v>4.4542319142253604</v>
      </c>
      <c r="B550">
        <v>-1.1268274589963401</v>
      </c>
    </row>
    <row r="551" spans="1:2">
      <c r="A551" s="1">
        <v>-0.36721387074323902</v>
      </c>
      <c r="B551">
        <v>2.1661006328597598</v>
      </c>
    </row>
    <row r="552" spans="1:2">
      <c r="A552" s="1">
        <v>3.60572871774212</v>
      </c>
      <c r="B552">
        <v>0.80651574918478997</v>
      </c>
    </row>
    <row r="553" spans="1:2">
      <c r="A553" s="1">
        <v>3.0132080273669199</v>
      </c>
      <c r="B553">
        <v>-1.4361353516314399</v>
      </c>
    </row>
    <row r="554" spans="1:2">
      <c r="A554" s="1">
        <v>-1.23422680735283</v>
      </c>
      <c r="B554">
        <v>5.2123778506589602</v>
      </c>
    </row>
    <row r="555" spans="1:2">
      <c r="A555" s="1">
        <f>-0.930696852983278</f>
        <v>-0.93069685298327798</v>
      </c>
      <c r="B555">
        <v>-2.2562372447711301</v>
      </c>
    </row>
    <row r="556" spans="1:2">
      <c r="A556" s="1">
        <f>-2.55667955885856</f>
        <v>-2.5566795588585598</v>
      </c>
      <c r="B556">
        <v>-3.6412348036611801</v>
      </c>
    </row>
    <row r="557" spans="1:2">
      <c r="A557" s="1">
        <f>-1.52738655746152</f>
        <v>-1.52738655746152</v>
      </c>
      <c r="B557">
        <v>-2.7051459072018602</v>
      </c>
    </row>
    <row r="558" spans="1:2">
      <c r="A558" s="1">
        <f>-3.73851620687428</f>
        <v>-3.7385162068742801</v>
      </c>
      <c r="B558">
        <v>-3.0364729530780998</v>
      </c>
    </row>
    <row r="559" spans="1:2">
      <c r="A559" s="1">
        <v>-1.6158093491282901</v>
      </c>
      <c r="B559">
        <v>4.34731322708131</v>
      </c>
    </row>
    <row r="560" spans="1:2">
      <c r="A560" s="1">
        <v>-2.0149625615814002</v>
      </c>
      <c r="B560">
        <v>1.6032954140187201</v>
      </c>
    </row>
    <row r="561" spans="1:2">
      <c r="A561" s="1">
        <v>4.1440491763512597</v>
      </c>
      <c r="B561">
        <v>2.7052307041760901</v>
      </c>
    </row>
    <row r="562" spans="1:2">
      <c r="A562" s="1">
        <v>-2.0512334350402099</v>
      </c>
      <c r="B562">
        <v>1.2975325595073699</v>
      </c>
    </row>
    <row r="563" spans="1:2">
      <c r="A563" s="1">
        <v>-1.89865724642999</v>
      </c>
      <c r="B563">
        <v>2.6102678459162201</v>
      </c>
    </row>
    <row r="564" spans="1:2">
      <c r="A564" s="1">
        <f>-4.17602859543464</f>
        <v>-4.1760285954346399</v>
      </c>
      <c r="B564">
        <v>-1.6729436685799099</v>
      </c>
    </row>
    <row r="565" spans="1:2">
      <c r="A565" s="1">
        <v>-1.4837627557466999</v>
      </c>
      <c r="B565">
        <v>4.8576169044630202</v>
      </c>
    </row>
    <row r="566" spans="1:2">
      <c r="A566" s="1">
        <v>-2.4441804967493401</v>
      </c>
      <c r="B566">
        <v>4.1558265928032299</v>
      </c>
    </row>
    <row r="567" spans="1:2">
      <c r="A567" s="1">
        <f>-1.81474426067205</f>
        <v>-1.8147442606720501</v>
      </c>
      <c r="B567">
        <v>-2.9072568458655899</v>
      </c>
    </row>
    <row r="568" spans="1:2">
      <c r="A568" s="1">
        <v>6.4774224787527999</v>
      </c>
      <c r="B568">
        <v>-0.85567537393063298</v>
      </c>
    </row>
    <row r="569" spans="1:2">
      <c r="A569" s="1">
        <f>-2.44000501973315</f>
        <v>-2.44000501973315</v>
      </c>
      <c r="B569">
        <v>-3.4470548948229101</v>
      </c>
    </row>
    <row r="570" spans="1:2">
      <c r="A570" s="1">
        <v>3.1093309142943002</v>
      </c>
      <c r="B570">
        <v>-0.15298987785930099</v>
      </c>
    </row>
    <row r="571" spans="1:2">
      <c r="A571" s="1">
        <v>3.6022318220543599</v>
      </c>
      <c r="B571">
        <v>-1.5062083509608699</v>
      </c>
    </row>
    <row r="572" spans="1:2">
      <c r="A572" s="1">
        <v>-2.36799392711707</v>
      </c>
      <c r="B572">
        <v>3.5422768029376601</v>
      </c>
    </row>
    <row r="573" spans="1:2">
      <c r="A573" s="1">
        <f>-3.08817519833066</f>
        <v>-3.08817519833066</v>
      </c>
      <c r="B573">
        <v>-2.8557694527939601</v>
      </c>
    </row>
    <row r="574" spans="1:2">
      <c r="A574" s="1">
        <v>-2.9335841806461702</v>
      </c>
      <c r="B574">
        <v>2.04449271654827</v>
      </c>
    </row>
    <row r="575" spans="1:2">
      <c r="A575" s="1">
        <f>-2.94497045998332</f>
        <v>-2.94497045998332</v>
      </c>
      <c r="B575">
        <v>-1.83864521848083</v>
      </c>
    </row>
    <row r="576" spans="1:2">
      <c r="A576" s="1">
        <f>-3.72436573867562</f>
        <v>-3.7243657386756199</v>
      </c>
      <c r="B576">
        <v>-1.9623986896215</v>
      </c>
    </row>
    <row r="577" spans="1:2">
      <c r="A577" s="1">
        <v>-1.7014242191312201</v>
      </c>
      <c r="B577">
        <v>3.81086514795971</v>
      </c>
    </row>
    <row r="578" spans="1:2">
      <c r="A578" s="1">
        <v>-1.39165715632222</v>
      </c>
      <c r="B578">
        <v>3.7256420679703002</v>
      </c>
    </row>
    <row r="579" spans="1:2">
      <c r="A579" s="1">
        <v>-1.0122961890356601</v>
      </c>
      <c r="B579">
        <v>3.1845617944972102</v>
      </c>
    </row>
    <row r="580" spans="1:2">
      <c r="A580" s="1">
        <v>-1.6245449083088299</v>
      </c>
      <c r="B580">
        <v>3.95524157230428</v>
      </c>
    </row>
    <row r="581" spans="1:2">
      <c r="A581" s="1">
        <v>5.1353104698869103</v>
      </c>
      <c r="B581">
        <v>0.350515011266821</v>
      </c>
    </row>
    <row r="582" spans="1:2">
      <c r="A582" s="1">
        <v>1.1608169574259899</v>
      </c>
      <c r="B582">
        <v>5.2587253102309504</v>
      </c>
    </row>
    <row r="583" spans="1:2">
      <c r="A583" s="1">
        <v>5.4753058846840101</v>
      </c>
      <c r="B583">
        <v>1.41994818005812E-2</v>
      </c>
    </row>
    <row r="584" spans="1:2">
      <c r="A584" s="1">
        <f>-0.911886772454567</f>
        <v>-0.91188677245456695</v>
      </c>
      <c r="B584">
        <v>-4.7446892530623099</v>
      </c>
    </row>
    <row r="585" spans="1:2">
      <c r="A585" s="1">
        <v>-0.31628753346355598</v>
      </c>
      <c r="B585">
        <v>5.5419071822810304</v>
      </c>
    </row>
    <row r="586" spans="1:2">
      <c r="A586" s="1">
        <v>4.2977728483393696</v>
      </c>
      <c r="B586">
        <v>0.30972298018956201</v>
      </c>
    </row>
    <row r="587" spans="1:2">
      <c r="A587" s="1">
        <v>-2.8983590377787398</v>
      </c>
      <c r="B587">
        <v>3.7574760188537901</v>
      </c>
    </row>
    <row r="588" spans="1:2">
      <c r="A588" s="1">
        <v>-2.7839229111127799</v>
      </c>
      <c r="B588">
        <v>3.99527285324687</v>
      </c>
    </row>
    <row r="589" spans="1:2">
      <c r="A589" s="1">
        <v>-2.7112447420762402</v>
      </c>
      <c r="B589">
        <v>4.5700478599108596</v>
      </c>
    </row>
    <row r="590" spans="1:2">
      <c r="A590" s="1">
        <f>-1.6579302720694</f>
        <v>-1.6579302720694</v>
      </c>
      <c r="B590">
        <v>-1.7116288191520701</v>
      </c>
    </row>
    <row r="591" spans="1:2">
      <c r="A591" s="1">
        <v>-2.0873320762191598</v>
      </c>
      <c r="B591">
        <v>3.8991675115254298</v>
      </c>
    </row>
    <row r="592" spans="1:2">
      <c r="A592" s="1">
        <v>-0.64896674518845199</v>
      </c>
      <c r="B592">
        <v>4.3538011920976496</v>
      </c>
    </row>
    <row r="593" spans="1:2">
      <c r="A593" s="1">
        <v>3.5009410984487999</v>
      </c>
      <c r="B593">
        <v>1.8273538981211801</v>
      </c>
    </row>
    <row r="594" spans="1:2">
      <c r="A594" s="1">
        <v>-3.8873662173836201</v>
      </c>
      <c r="B594">
        <v>4.5111318600285797</v>
      </c>
    </row>
    <row r="595" spans="1:2">
      <c r="A595" s="1">
        <f>-1.62442326657098</f>
        <v>-1.6244232665709799</v>
      </c>
      <c r="B595">
        <v>-4.6134815341727204</v>
      </c>
    </row>
    <row r="596" spans="1:2">
      <c r="A596" s="1">
        <f>-2.46105430980243</f>
        <v>-2.4610543098024298</v>
      </c>
      <c r="B596">
        <v>-1.1523543282944</v>
      </c>
    </row>
    <row r="597" spans="1:2">
      <c r="A597" s="1">
        <v>0.164334291787612</v>
      </c>
      <c r="B597">
        <v>2.8246161254462101</v>
      </c>
    </row>
    <row r="598" spans="1:2">
      <c r="A598" s="1">
        <f>-1.27486542720215</f>
        <v>-1.27486542720215</v>
      </c>
      <c r="B598">
        <v>-4.20729843266834</v>
      </c>
    </row>
    <row r="599" spans="1:2">
      <c r="A599" s="1">
        <v>4.6238824176978799</v>
      </c>
      <c r="B599">
        <v>-1.4011041552788499</v>
      </c>
    </row>
    <row r="600" spans="1:2">
      <c r="A600" s="1">
        <v>4.7389401872000301</v>
      </c>
      <c r="B600">
        <v>2.5783565608986501</v>
      </c>
    </row>
    <row r="601" spans="1:2">
      <c r="A601" s="1">
        <v>5.5187726753613298</v>
      </c>
      <c r="B601">
        <v>-1.3791877053957999</v>
      </c>
    </row>
    <row r="602" spans="1:2">
      <c r="A602" s="1">
        <f>-2.34409867957326</f>
        <v>-2.3440986795732601</v>
      </c>
      <c r="B602">
        <v>-3.7139342670017901</v>
      </c>
    </row>
    <row r="603" spans="1:2">
      <c r="A603" s="1">
        <v>-2.5888278662866102</v>
      </c>
      <c r="B603">
        <v>3.2891394883745599</v>
      </c>
    </row>
    <row r="604" spans="1:2">
      <c r="A604" s="1">
        <v>-2.65353232657356</v>
      </c>
      <c r="B604">
        <v>4.4359999735362896</v>
      </c>
    </row>
    <row r="605" spans="1:2">
      <c r="A605" s="1">
        <f>-3.29205832856398</f>
        <v>-3.29205832856398</v>
      </c>
      <c r="B605">
        <v>-2.8702832601371</v>
      </c>
    </row>
    <row r="606" spans="1:2">
      <c r="A606" s="1">
        <f>-2.20270842365504</f>
        <v>-2.2027084236550398</v>
      </c>
      <c r="B606">
        <v>-1.8232699508616199</v>
      </c>
    </row>
    <row r="607" spans="1:2">
      <c r="A607" s="1">
        <v>-1.63484607819846</v>
      </c>
      <c r="B607">
        <v>2.4333902460804002</v>
      </c>
    </row>
    <row r="608" spans="1:2">
      <c r="A608" s="1">
        <v>4.5239654725887197</v>
      </c>
      <c r="B608">
        <v>3.2113252500229099</v>
      </c>
    </row>
    <row r="609" spans="1:2">
      <c r="A609" s="1">
        <v>6.4274944425080101</v>
      </c>
      <c r="B609">
        <v>-1.2936600720904901</v>
      </c>
    </row>
    <row r="610" spans="1:2">
      <c r="A610" s="1">
        <v>6.2740145468708194E-2</v>
      </c>
      <c r="B610">
        <v>3.8600947171425299</v>
      </c>
    </row>
    <row r="611" spans="1:2">
      <c r="A611" s="1">
        <f>-1.47323748202374</f>
        <v>-1.4732374820237399</v>
      </c>
      <c r="B611">
        <v>-3.5070062139451101</v>
      </c>
    </row>
    <row r="612" spans="1:2">
      <c r="A612" s="1">
        <v>4.32941067119887</v>
      </c>
      <c r="B612">
        <v>0.32988037183624702</v>
      </c>
    </row>
    <row r="613" spans="1:2">
      <c r="A613" s="1">
        <v>4.36132891915336</v>
      </c>
      <c r="B613">
        <v>-1.69112535625886</v>
      </c>
    </row>
    <row r="614" spans="1:2">
      <c r="A614" s="1">
        <v>-1.756261889555</v>
      </c>
      <c r="B614">
        <v>4.1924904344059701</v>
      </c>
    </row>
    <row r="615" spans="1:2">
      <c r="A615" s="1">
        <v>3.7099874667355701</v>
      </c>
      <c r="B615">
        <v>-2.2019504118041402</v>
      </c>
    </row>
    <row r="616" spans="1:2">
      <c r="A616" s="1">
        <v>-0.30631417747481798</v>
      </c>
      <c r="B616">
        <v>4.1319676003699897</v>
      </c>
    </row>
    <row r="617" spans="1:2">
      <c r="A617" s="1">
        <f>-2.4420079662426</f>
        <v>-2.4420079662426</v>
      </c>
      <c r="B617">
        <v>-2.4947476512456901</v>
      </c>
    </row>
    <row r="618" spans="1:2">
      <c r="A618" s="1">
        <f>-0.467732825468697</f>
        <v>-0.46773282546869699</v>
      </c>
      <c r="B618">
        <v>-3.9597220750034801</v>
      </c>
    </row>
    <row r="619" spans="1:2">
      <c r="A619" s="1">
        <f>-1.89195086700891</f>
        <v>-1.89195086700891</v>
      </c>
      <c r="B619">
        <v>-2.28823058095427</v>
      </c>
    </row>
    <row r="620" spans="1:2">
      <c r="A620" s="1">
        <v>-0.89832044234743003</v>
      </c>
      <c r="B620">
        <v>4.8740677116194302</v>
      </c>
    </row>
    <row r="621" spans="1:2">
      <c r="A621" s="1">
        <v>-3.5888322909060402</v>
      </c>
      <c r="B621">
        <v>3.86411095395278</v>
      </c>
    </row>
    <row r="622" spans="1:2">
      <c r="A622" s="1">
        <f>-0.793869450164984</f>
        <v>-0.793869450164984</v>
      </c>
      <c r="B622">
        <v>-1.01940455602449</v>
      </c>
    </row>
    <row r="623" spans="1:2">
      <c r="A623" s="1">
        <v>-1.0859597818070701</v>
      </c>
      <c r="B623">
        <v>2.0944900756309899</v>
      </c>
    </row>
    <row r="624" spans="1:2">
      <c r="A624" s="1">
        <v>-0.354602361044553</v>
      </c>
      <c r="B624">
        <v>4.7719065878384104</v>
      </c>
    </row>
    <row r="625" spans="1:2">
      <c r="A625" s="1">
        <v>-0.72973225548562204</v>
      </c>
      <c r="B625">
        <v>0.22295559096220899</v>
      </c>
    </row>
    <row r="626" spans="1:2">
      <c r="A626" s="1">
        <v>5.75751938858701</v>
      </c>
      <c r="B626">
        <v>-1.17281323056314</v>
      </c>
    </row>
    <row r="627" spans="1:2">
      <c r="A627" s="1">
        <f>-3.43465119627894</f>
        <v>-3.4346511962789399</v>
      </c>
      <c r="B627">
        <v>-2.2990610419710502</v>
      </c>
    </row>
    <row r="628" spans="1:2">
      <c r="A628" s="1">
        <v>-1.6592215713941101</v>
      </c>
      <c r="B628">
        <v>2.8413211521695398</v>
      </c>
    </row>
    <row r="629" spans="1:2">
      <c r="A629" s="1">
        <v>3.5007018564044099</v>
      </c>
      <c r="B629">
        <v>-0.99895515821361702</v>
      </c>
    </row>
    <row r="630" spans="1:2">
      <c r="A630" s="1">
        <v>5.8008714089045297</v>
      </c>
      <c r="B630">
        <v>-1.81602520697109</v>
      </c>
    </row>
    <row r="631" spans="1:2">
      <c r="A631" s="1">
        <v>5.2926165872276796</v>
      </c>
      <c r="B631">
        <v>-0.15410457495541099</v>
      </c>
    </row>
    <row r="632" spans="1:2">
      <c r="A632" s="1">
        <v>-2.9445206816503502</v>
      </c>
      <c r="B632">
        <v>4.3469173206040503</v>
      </c>
    </row>
    <row r="633" spans="1:2">
      <c r="A633" s="1">
        <f>-2.43145010033256</f>
        <v>-2.4314501003325599</v>
      </c>
      <c r="B633">
        <v>-1.8559988738478701</v>
      </c>
    </row>
    <row r="634" spans="1:2">
      <c r="A634" s="1">
        <v>-1.6290047911059</v>
      </c>
      <c r="B634">
        <v>4.4135078697612302</v>
      </c>
    </row>
    <row r="635" spans="1:2">
      <c r="A635" s="1">
        <v>-1.8973084708377801</v>
      </c>
      <c r="B635">
        <v>3.7462967971135099</v>
      </c>
    </row>
    <row r="636" spans="1:2">
      <c r="A636" s="1">
        <v>5.6465764359703599</v>
      </c>
      <c r="B636">
        <v>-0.71567400355755795</v>
      </c>
    </row>
    <row r="637" spans="1:2">
      <c r="A637" s="1">
        <v>5.1364977167434196</v>
      </c>
      <c r="B637">
        <v>0.84681244542983203</v>
      </c>
    </row>
    <row r="638" spans="1:2">
      <c r="A638" s="1">
        <v>4.3060476197652999</v>
      </c>
      <c r="B638">
        <v>1.4186080937008101</v>
      </c>
    </row>
    <row r="639" spans="1:2">
      <c r="A639" s="1">
        <v>4.3054864965503397</v>
      </c>
      <c r="B639">
        <v>-1.86329011174666</v>
      </c>
    </row>
    <row r="640" spans="1:2">
      <c r="A640" s="1">
        <v>5.6590881785577398</v>
      </c>
      <c r="B640">
        <v>0.25101941712516601</v>
      </c>
    </row>
    <row r="641" spans="1:2">
      <c r="A641" s="1">
        <v>5.1747008492449798</v>
      </c>
      <c r="B641">
        <v>-0.61620936519216696</v>
      </c>
    </row>
    <row r="642" spans="1:2">
      <c r="A642" s="1">
        <f>-2.66564733093598</f>
        <v>-2.6656473309359798</v>
      </c>
      <c r="B642">
        <v>-1.73623773243005</v>
      </c>
    </row>
    <row r="643" spans="1:2">
      <c r="A643" s="1">
        <v>-2.1608910190435</v>
      </c>
      <c r="B643">
        <v>3.7537753674610399</v>
      </c>
    </row>
    <row r="644" spans="1:2">
      <c r="A644" s="1">
        <f>-3.24559095528423</f>
        <v>-3.2455909552842299</v>
      </c>
      <c r="B644">
        <v>-1.37315069914911</v>
      </c>
    </row>
    <row r="645" spans="1:2">
      <c r="A645" s="1">
        <f>-2.4873377792782</f>
        <v>-2.4873377792781999</v>
      </c>
      <c r="B645">
        <v>-2.9393632697972998</v>
      </c>
    </row>
    <row r="646" spans="1:2">
      <c r="A646" s="1">
        <f>-1.04294754457191</f>
        <v>-1.0429475445719101</v>
      </c>
      <c r="B646">
        <v>-1.17234959986305</v>
      </c>
    </row>
    <row r="647" spans="1:2">
      <c r="A647" s="1">
        <v>5.2043548425306696</v>
      </c>
      <c r="B647">
        <v>0.48523853766327302</v>
      </c>
    </row>
    <row r="648" spans="1:2">
      <c r="A648" s="1">
        <v>-0.68388179534683302</v>
      </c>
      <c r="B648">
        <v>3.8491642094242602</v>
      </c>
    </row>
    <row r="649" spans="1:2">
      <c r="A649" s="1">
        <v>-3.28113398317717</v>
      </c>
      <c r="B649">
        <v>4.5233986135966999</v>
      </c>
    </row>
    <row r="650" spans="1:2">
      <c r="A650" s="1">
        <v>3.3264556891086001</v>
      </c>
      <c r="B650">
        <v>1.60895013513112</v>
      </c>
    </row>
    <row r="651" spans="1:2">
      <c r="A651" s="1">
        <f>-3.01534920319787</f>
        <v>-3.0153492031978701</v>
      </c>
      <c r="B651">
        <v>-1.5018981341852</v>
      </c>
    </row>
    <row r="652" spans="1:2">
      <c r="A652" s="1">
        <f>-2.53650416818537</f>
        <v>-2.5365041681853699</v>
      </c>
      <c r="B652">
        <v>-2.1265013752985098</v>
      </c>
    </row>
    <row r="653" spans="1:2">
      <c r="A653" s="1">
        <v>4.7992661726778199</v>
      </c>
      <c r="B653">
        <v>-1.4610969803093401</v>
      </c>
    </row>
    <row r="654" spans="1:2">
      <c r="A654" s="1">
        <v>3.9358463240118899</v>
      </c>
      <c r="B654">
        <v>1.2374235461520899</v>
      </c>
    </row>
    <row r="655" spans="1:2">
      <c r="A655" s="1">
        <v>3.1831976593003701</v>
      </c>
      <c r="B655">
        <v>2.29764484666318</v>
      </c>
    </row>
    <row r="656" spans="1:2">
      <c r="A656" s="1">
        <f>-0.519846417539239</f>
        <v>-0.51984641753923899</v>
      </c>
      <c r="B656">
        <v>-2.80948840883927</v>
      </c>
    </row>
    <row r="657" spans="1:2">
      <c r="A657" s="1">
        <f>-3.48645816274568</f>
        <v>-3.4864581627456799</v>
      </c>
      <c r="B657">
        <v>-2.27495036962272</v>
      </c>
    </row>
    <row r="658" spans="1:2">
      <c r="A658" s="1">
        <f>-4.27586171943978</f>
        <v>-4.2758617194397797</v>
      </c>
      <c r="B658">
        <v>-2.83163111728713</v>
      </c>
    </row>
    <row r="659" spans="1:2">
      <c r="A659" s="1">
        <f>-3.66382555512213</f>
        <v>-3.6638255551221302</v>
      </c>
      <c r="B659">
        <v>-2.3259009634330599</v>
      </c>
    </row>
    <row r="660" spans="1:2">
      <c r="A660" s="1">
        <f>-0.644481679082207</f>
        <v>-0.64448167908220699</v>
      </c>
      <c r="B660">
        <v>-3.35967170250228</v>
      </c>
    </row>
    <row r="661" spans="1:2">
      <c r="A661" s="1">
        <v>-3.4805700505602002</v>
      </c>
      <c r="B661">
        <v>2.7998762939751898</v>
      </c>
    </row>
    <row r="662" spans="1:2">
      <c r="A662" s="1">
        <v>-1.34461170927431</v>
      </c>
      <c r="B662">
        <v>5.0263442492816202</v>
      </c>
    </row>
    <row r="663" spans="1:2">
      <c r="A663" s="1">
        <v>6.8391833906223098</v>
      </c>
      <c r="B663">
        <v>-1.64915015617184</v>
      </c>
    </row>
    <row r="664" spans="1:2">
      <c r="A664" s="1">
        <v>5.9200811455642102</v>
      </c>
      <c r="B664">
        <v>-0.79323135449806603</v>
      </c>
    </row>
    <row r="665" spans="1:2">
      <c r="A665" s="1">
        <f>-3.29613040151092</f>
        <v>-3.2961304015109198</v>
      </c>
      <c r="B665">
        <v>-1.0549425968492101</v>
      </c>
    </row>
    <row r="666" spans="1:2">
      <c r="A666" s="1">
        <v>3.6175716151319901</v>
      </c>
      <c r="B666">
        <v>-1.02174487604398</v>
      </c>
    </row>
    <row r="667" spans="1:2">
      <c r="A667" s="1">
        <v>-1.5111085524213701</v>
      </c>
      <c r="B667">
        <v>4.4597863951951497</v>
      </c>
    </row>
    <row r="668" spans="1:2">
      <c r="A668" s="1">
        <v>0.865854393866894</v>
      </c>
      <c r="B668">
        <v>4.2150735208260599</v>
      </c>
    </row>
    <row r="669" spans="1:2">
      <c r="A669" s="1">
        <v>4.5286729444963001</v>
      </c>
      <c r="B669">
        <v>-1.17340578466738</v>
      </c>
    </row>
    <row r="670" spans="1:2">
      <c r="A670" s="1">
        <v>-0.55006998849951505</v>
      </c>
      <c r="B670">
        <v>1.32372031677747</v>
      </c>
    </row>
    <row r="671" spans="1:2">
      <c r="A671" s="1">
        <v>5.4299265525571396</v>
      </c>
      <c r="B671">
        <v>-0.80514530279868302</v>
      </c>
    </row>
    <row r="672" spans="1:2">
      <c r="A672" s="1">
        <f>-3.54726388297276</f>
        <v>-3.5472638829727599</v>
      </c>
      <c r="B672">
        <v>-3.07890991441307</v>
      </c>
    </row>
    <row r="673" spans="1:2">
      <c r="A673" s="1">
        <v>-2.4579101499415201</v>
      </c>
      <c r="B673">
        <v>2.60531484814434</v>
      </c>
    </row>
    <row r="674" spans="1:2">
      <c r="A674" s="1">
        <v>5.7231431516648499</v>
      </c>
      <c r="B674">
        <v>0.60740568849046594</v>
      </c>
    </row>
    <row r="675" spans="1:2">
      <c r="A675" s="1">
        <v>-3.6182332081904098</v>
      </c>
      <c r="B675">
        <v>4.0142881801381698</v>
      </c>
    </row>
    <row r="676" spans="1:2">
      <c r="A676" s="1">
        <f>-1.28071701149319</f>
        <v>-1.2807170114931901</v>
      </c>
      <c r="B676">
        <v>-2.1252845943198602</v>
      </c>
    </row>
    <row r="677" spans="1:2">
      <c r="A677" s="1">
        <f>-3.25343579630196</f>
        <v>-3.25343579630196</v>
      </c>
      <c r="B677">
        <v>-1.2552670525771501</v>
      </c>
    </row>
    <row r="678" spans="1:2">
      <c r="A678" s="1">
        <v>3.5705783327533598</v>
      </c>
      <c r="B678">
        <v>-1.30453617220694</v>
      </c>
    </row>
    <row r="679" spans="1:2">
      <c r="A679" s="1">
        <v>5.6580326134571397</v>
      </c>
      <c r="B679">
        <v>0.29994831359795898</v>
      </c>
    </row>
    <row r="680" spans="1:2">
      <c r="A680" s="1">
        <v>-1.6018348995148799</v>
      </c>
      <c r="B680">
        <v>2.4382582948225102</v>
      </c>
    </row>
    <row r="681" spans="1:2">
      <c r="A681" s="1">
        <v>2.5121847892222099E-3</v>
      </c>
      <c r="B681">
        <v>5.0789079771669199</v>
      </c>
    </row>
    <row r="682" spans="1:2">
      <c r="A682" s="1">
        <v>-1.0062531723778301</v>
      </c>
      <c r="B682">
        <v>4.1842489314997904</v>
      </c>
    </row>
    <row r="683" spans="1:2">
      <c r="A683" s="1">
        <f>-0.852418485811212</f>
        <v>-0.85241848581121205</v>
      </c>
      <c r="B683">
        <v>-3.6107192626977902</v>
      </c>
    </row>
    <row r="684" spans="1:2">
      <c r="A684" s="1">
        <f>-1.28200646987814</f>
        <v>-1.2820064698781399</v>
      </c>
      <c r="B684">
        <v>-3.5476327915046801</v>
      </c>
    </row>
    <row r="685" spans="1:2">
      <c r="A685" s="1">
        <v>-1.3152575786060301</v>
      </c>
      <c r="B685">
        <v>5.5545499082739003</v>
      </c>
    </row>
    <row r="686" spans="1:2">
      <c r="A686" s="1">
        <v>-3.6675578192127598</v>
      </c>
      <c r="B686">
        <v>3.5493535163677299</v>
      </c>
    </row>
    <row r="687" spans="1:2">
      <c r="A687" s="1">
        <v>4.6634541805628702</v>
      </c>
      <c r="B687">
        <v>0.16701246593763899</v>
      </c>
    </row>
    <row r="688" spans="1:2">
      <c r="A688" s="1">
        <f>-1.64193405547947</f>
        <v>-1.6419340554794699</v>
      </c>
      <c r="B688">
        <v>-4.11160501370773</v>
      </c>
    </row>
    <row r="689" spans="1:2">
      <c r="A689" s="1">
        <v>-2.4820271919378598</v>
      </c>
      <c r="B689">
        <v>4.1374625135405303</v>
      </c>
    </row>
    <row r="690" spans="1:2">
      <c r="A690" s="1">
        <v>-0.79985173537525101</v>
      </c>
      <c r="B690">
        <v>3.5867737871938399</v>
      </c>
    </row>
    <row r="691" spans="1:2">
      <c r="A691" s="1">
        <v>5.6113348787461197</v>
      </c>
      <c r="B691">
        <v>0.43770644646489498</v>
      </c>
    </row>
    <row r="692" spans="1:2">
      <c r="A692" s="1">
        <v>-1.4517996046858701</v>
      </c>
      <c r="B692">
        <v>4.5004302277021599</v>
      </c>
    </row>
    <row r="693" spans="1:2">
      <c r="A693" s="1">
        <f>-0.644090278746362</f>
        <v>-0.64409027874636204</v>
      </c>
      <c r="B693">
        <v>-4.6223762761035196</v>
      </c>
    </row>
    <row r="694" spans="1:2">
      <c r="A694" s="1">
        <v>0.155976876846396</v>
      </c>
      <c r="B694">
        <v>4.7063605880721902</v>
      </c>
    </row>
    <row r="695" spans="1:2">
      <c r="A695" s="1">
        <v>0.42040670806616898</v>
      </c>
      <c r="B695">
        <v>3.3130724045031301</v>
      </c>
    </row>
    <row r="696" spans="1:2">
      <c r="A696" s="1">
        <v>-1.3309110512900599</v>
      </c>
      <c r="B696">
        <v>4.2271265364877397</v>
      </c>
    </row>
    <row r="697" spans="1:2">
      <c r="A697" s="1">
        <v>5.0742940454235299</v>
      </c>
      <c r="B697">
        <v>-1.4371779781471401</v>
      </c>
    </row>
    <row r="698" spans="1:2">
      <c r="A698" s="1">
        <v>4.5694243734712101</v>
      </c>
      <c r="B698">
        <v>2.38859098386021</v>
      </c>
    </row>
    <row r="699" spans="1:2">
      <c r="A699" s="1">
        <v>5.9993983387825498</v>
      </c>
      <c r="B699">
        <v>-0.57024951247378397</v>
      </c>
    </row>
    <row r="700" spans="1:2">
      <c r="A700" s="1">
        <v>-3.6738464878300099</v>
      </c>
      <c r="B700">
        <v>2.6813642029389002</v>
      </c>
    </row>
    <row r="701" spans="1:2">
      <c r="A701" s="1">
        <v>-1.1046834515688699</v>
      </c>
      <c r="B701">
        <v>4.0898294384985601</v>
      </c>
    </row>
    <row r="702" spans="1:2">
      <c r="A702" s="1">
        <v>-8.9264807152849193E-2</v>
      </c>
      <c r="B702">
        <v>4.6086857807686599</v>
      </c>
    </row>
    <row r="703" spans="1:2">
      <c r="A703" s="1">
        <f>-2.62140082915214</f>
        <v>-2.6214008291521398</v>
      </c>
      <c r="B703">
        <v>-1.2059589694060899</v>
      </c>
    </row>
    <row r="704" spans="1:2">
      <c r="A704" s="1">
        <v>3.3171121131479202</v>
      </c>
      <c r="B704">
        <v>2.6702870425752701</v>
      </c>
    </row>
    <row r="705" spans="1:2">
      <c r="A705" s="1">
        <v>-0.82809873152664804</v>
      </c>
      <c r="B705">
        <v>1.3619548445917899</v>
      </c>
    </row>
    <row r="706" spans="1:2">
      <c r="A706" s="1">
        <f>-3.11354512037761</f>
        <v>-3.1135451203776099</v>
      </c>
      <c r="B706">
        <v>-1.9714226531638599</v>
      </c>
    </row>
    <row r="707" spans="1:2">
      <c r="A707" s="1">
        <v>4.7785536314955301</v>
      </c>
      <c r="B707">
        <v>-0.98636013139187695</v>
      </c>
    </row>
    <row r="708" spans="1:2">
      <c r="A708" s="1">
        <v>4.4557182634874701</v>
      </c>
      <c r="B708">
        <v>1.3003418186073701</v>
      </c>
    </row>
    <row r="709" spans="1:2">
      <c r="A709" s="1">
        <v>3.2674127475553001</v>
      </c>
      <c r="B709">
        <v>1.73902905895098</v>
      </c>
    </row>
    <row r="710" spans="1:2">
      <c r="A710" s="1">
        <v>-3.3349814073711701</v>
      </c>
      <c r="B710">
        <v>4.8117250929026802</v>
      </c>
    </row>
    <row r="711" spans="1:2">
      <c r="A711" s="1">
        <v>0.32900278322738902</v>
      </c>
      <c r="B711">
        <v>4.7354703509643103</v>
      </c>
    </row>
    <row r="712" spans="1:2">
      <c r="A712" s="1">
        <v>-0.432508002127443</v>
      </c>
      <c r="B712">
        <v>5.3080702667560402</v>
      </c>
    </row>
    <row r="713" spans="1:2">
      <c r="A713" s="1">
        <f>-0.741414044523073</f>
        <v>-0.74141404452307302</v>
      </c>
      <c r="B713">
        <v>-2.1645923029373701</v>
      </c>
    </row>
    <row r="714" spans="1:2">
      <c r="A714" s="1">
        <f>-2.27431070452541</f>
        <v>-2.2743107045254098</v>
      </c>
      <c r="B714">
        <v>-3.9352131250507401</v>
      </c>
    </row>
    <row r="715" spans="1:2">
      <c r="A715" s="1">
        <v>-0.75215231920115999</v>
      </c>
      <c r="B715">
        <v>4.5018438992982599</v>
      </c>
    </row>
    <row r="716" spans="1:2">
      <c r="A716" s="1">
        <v>-2.64702842110519</v>
      </c>
      <c r="B716">
        <v>4.1194572778425904</v>
      </c>
    </row>
    <row r="717" spans="1:2">
      <c r="A717" s="1">
        <v>-4.0054366497291003</v>
      </c>
      <c r="B717">
        <v>4.3496624131816697</v>
      </c>
    </row>
    <row r="718" spans="1:2">
      <c r="A718" s="1">
        <v>5.4244406158458496</v>
      </c>
      <c r="B718">
        <v>-1.0947862469015499</v>
      </c>
    </row>
    <row r="719" spans="1:2">
      <c r="A719" s="1">
        <v>3.70498698212019</v>
      </c>
      <c r="B719">
        <v>-1.76451978036432</v>
      </c>
    </row>
    <row r="720" spans="1:2">
      <c r="A720" s="1">
        <v>4.4152907847818401</v>
      </c>
      <c r="B720">
        <v>-0.77988791282245595</v>
      </c>
    </row>
    <row r="721" spans="1:2">
      <c r="A721" s="1">
        <v>4.3307363949812103</v>
      </c>
      <c r="B721">
        <v>-1.83587069958591</v>
      </c>
    </row>
    <row r="722" spans="1:2">
      <c r="A722" s="1">
        <v>5.7834022168145003</v>
      </c>
      <c r="B722">
        <v>-1.4428677454629599</v>
      </c>
    </row>
    <row r="723" spans="1:2">
      <c r="A723" s="1">
        <f>-1.76150257841643</f>
        <v>-1.76150257841643</v>
      </c>
      <c r="B723">
        <v>-2.2060839553693898</v>
      </c>
    </row>
    <row r="724" spans="1:2">
      <c r="A724" s="1">
        <f>-3.35395987002913</f>
        <v>-3.3539598700291302</v>
      </c>
      <c r="B724">
        <v>-1.04649624682733</v>
      </c>
    </row>
    <row r="725" spans="1:2">
      <c r="A725" s="1">
        <v>3.5230526884337001</v>
      </c>
      <c r="B725">
        <v>-1.8108444114195399</v>
      </c>
    </row>
    <row r="726" spans="1:2">
      <c r="A726" s="1">
        <f>-2.29454301470958</f>
        <v>-2.2945430147095802</v>
      </c>
      <c r="B726">
        <v>-1.8766092873424201</v>
      </c>
    </row>
    <row r="727" spans="1:2">
      <c r="A727" s="1">
        <f>-1.09124913335757</f>
        <v>-1.09124913335757</v>
      </c>
      <c r="B727">
        <v>-1.2531719045007099</v>
      </c>
    </row>
    <row r="728" spans="1:2">
      <c r="A728" s="1">
        <v>3.94732358758271</v>
      </c>
      <c r="B728">
        <v>-1.1724779565688199</v>
      </c>
    </row>
    <row r="729" spans="1:2">
      <c r="A729" s="1">
        <v>3.4919596927002901</v>
      </c>
      <c r="B729">
        <v>-0.62110852678980499</v>
      </c>
    </row>
    <row r="730" spans="1:2">
      <c r="A730" s="1">
        <f>-2.81800341752576</f>
        <v>-2.8180034175257598</v>
      </c>
      <c r="B730">
        <v>-2.6672956603364701</v>
      </c>
    </row>
    <row r="731" spans="1:2">
      <c r="A731" s="1">
        <v>-0.97909575764639001</v>
      </c>
      <c r="B731">
        <v>2.0643373066893398</v>
      </c>
    </row>
    <row r="732" spans="1:2">
      <c r="A732" s="1">
        <v>5.2024607761866797</v>
      </c>
      <c r="B732">
        <v>1.76633825508113</v>
      </c>
    </row>
    <row r="733" spans="1:2">
      <c r="A733" s="1">
        <v>3.90824755416689</v>
      </c>
      <c r="B733">
        <v>-0.69128986392378899</v>
      </c>
    </row>
    <row r="734" spans="1:2">
      <c r="A734" s="1">
        <v>3.5209911752847001</v>
      </c>
      <c r="B734">
        <v>-0.90453855218996404</v>
      </c>
    </row>
    <row r="735" spans="1:2">
      <c r="A735" s="1">
        <f>-2.44155120410853</f>
        <v>-2.4415512041085301</v>
      </c>
      <c r="B735">
        <v>-1.8973195512184999</v>
      </c>
    </row>
    <row r="736" spans="1:2">
      <c r="A736" s="1">
        <f>-1.19020006695092</f>
        <v>-1.1902000669509201</v>
      </c>
      <c r="B736">
        <v>-2.6070481534118501</v>
      </c>
    </row>
    <row r="737" spans="1:2">
      <c r="A737" s="1">
        <v>4.1350402098704198</v>
      </c>
      <c r="B737">
        <v>-1.0758444755844501</v>
      </c>
    </row>
    <row r="738" spans="1:2">
      <c r="A738" s="1">
        <v>-1.40448400867906</v>
      </c>
      <c r="B738">
        <v>5.0725840170939902</v>
      </c>
    </row>
    <row r="739" spans="1:2">
      <c r="A739" s="1">
        <v>0.59834618478524504</v>
      </c>
      <c r="B739">
        <v>3.8130923497807099</v>
      </c>
    </row>
    <row r="740" spans="1:2">
      <c r="A740" s="1">
        <v>3.2549718778905099</v>
      </c>
      <c r="B740">
        <v>1.56821807360333</v>
      </c>
    </row>
    <row r="741" spans="1:2">
      <c r="A741" s="1">
        <v>-1.2597672375286499</v>
      </c>
      <c r="B741">
        <v>3.75887058593172</v>
      </c>
    </row>
    <row r="742" spans="1:2">
      <c r="A742" s="1">
        <v>-1.3635665162592601</v>
      </c>
      <c r="B742">
        <v>3.3835974835988001</v>
      </c>
    </row>
    <row r="743" spans="1:2">
      <c r="A743" s="1">
        <f>-2.01917549613856</f>
        <v>-2.0191754961385602</v>
      </c>
      <c r="B743">
        <v>-1.9118697847883701</v>
      </c>
    </row>
    <row r="744" spans="1:2">
      <c r="A744" s="1">
        <v>6.1833271273338397</v>
      </c>
      <c r="B744">
        <v>5.4096861095587201E-2</v>
      </c>
    </row>
    <row r="745" spans="1:2">
      <c r="A745" s="1">
        <f>-1.072472345789</f>
        <v>-1.072472345789</v>
      </c>
      <c r="B745">
        <v>-2.8678747221836001</v>
      </c>
    </row>
    <row r="746" spans="1:2">
      <c r="A746" s="1">
        <v>5.7723655947026398</v>
      </c>
      <c r="B746">
        <v>-0.99043633014679899</v>
      </c>
    </row>
    <row r="747" spans="1:2">
      <c r="A747" s="1">
        <v>0.68402467697019798</v>
      </c>
      <c r="B747">
        <v>4.8610062262566602</v>
      </c>
    </row>
    <row r="748" spans="1:2">
      <c r="A748" s="1">
        <v>1.34075937815035</v>
      </c>
      <c r="B748">
        <v>4.93388845989492</v>
      </c>
    </row>
    <row r="749" spans="1:2">
      <c r="A749" s="1">
        <f>-3.10685683664817</f>
        <v>-3.1068568366481699</v>
      </c>
      <c r="B749">
        <v>-2.0363356938376298</v>
      </c>
    </row>
    <row r="750" spans="1:2">
      <c r="A750" s="1">
        <v>-0.89857534873875999</v>
      </c>
      <c r="B750">
        <v>3.9523954498073199</v>
      </c>
    </row>
    <row r="751" spans="1:2">
      <c r="A751" s="1">
        <v>4.6456601873746903</v>
      </c>
      <c r="B751">
        <v>0.33366559499631598</v>
      </c>
    </row>
    <row r="752" spans="1:2">
      <c r="A752" s="1">
        <v>5.3671130589828104</v>
      </c>
      <c r="B752">
        <v>-1.4207434239024199</v>
      </c>
    </row>
    <row r="753" spans="1:2">
      <c r="A753" s="1">
        <v>3.93945169040401</v>
      </c>
      <c r="B753">
        <v>-1.57393344920208</v>
      </c>
    </row>
    <row r="754" spans="1:2">
      <c r="A754" s="1">
        <v>6.1903616395471097</v>
      </c>
      <c r="B754">
        <v>-0.261939444949638</v>
      </c>
    </row>
    <row r="755" spans="1:2">
      <c r="A755" s="1">
        <v>-3.0154065085714299</v>
      </c>
      <c r="B755">
        <v>4.2593078712429797</v>
      </c>
    </row>
    <row r="756" spans="1:2">
      <c r="A756" s="1">
        <v>-1.24881774751799</v>
      </c>
      <c r="B756">
        <v>4.83175674496729</v>
      </c>
    </row>
    <row r="757" spans="1:2">
      <c r="A757" s="1">
        <v>-0.43759043771546502</v>
      </c>
      <c r="B757">
        <v>3.64897898667639</v>
      </c>
    </row>
    <row r="758" spans="1:2">
      <c r="A758" s="1">
        <v>2.7105141590140698</v>
      </c>
      <c r="B758">
        <v>0.31388976621216702</v>
      </c>
    </row>
    <row r="759" spans="1:2">
      <c r="A759" s="1">
        <v>3.34944240093481</v>
      </c>
      <c r="B759">
        <v>2.7975509067340498</v>
      </c>
    </row>
    <row r="760" spans="1:2">
      <c r="A760" s="1">
        <v>4.1189074792156797</v>
      </c>
      <c r="B760">
        <v>0.74533893347925195</v>
      </c>
    </row>
    <row r="761" spans="1:2">
      <c r="A761" s="1">
        <v>0.99070110155804103</v>
      </c>
      <c r="B761">
        <v>4.8102814412943102</v>
      </c>
    </row>
    <row r="762" spans="1:2">
      <c r="A762" s="1">
        <f>-0.735805126819525</f>
        <v>-0.73580512681952503</v>
      </c>
      <c r="B762">
        <v>-4.93419460777198</v>
      </c>
    </row>
    <row r="763" spans="1:2">
      <c r="A763" s="1">
        <v>0.64026660313737205</v>
      </c>
      <c r="B763">
        <v>3.81091008284027</v>
      </c>
    </row>
    <row r="764" spans="1:2">
      <c r="A764" s="1">
        <f>-1.33351371510556</f>
        <v>-1.33351371510556</v>
      </c>
      <c r="B764">
        <v>-1.5120561165298501</v>
      </c>
    </row>
    <row r="765" spans="1:2">
      <c r="A765" s="1">
        <v>-2.0162942781427899</v>
      </c>
      <c r="B765">
        <v>1.2705432055291499</v>
      </c>
    </row>
    <row r="766" spans="1:2">
      <c r="A766" s="1">
        <f>-3.07488600274327</f>
        <v>-3.0748860027432698</v>
      </c>
      <c r="B766">
        <v>-3.2448763842208499</v>
      </c>
    </row>
    <row r="767" spans="1:2">
      <c r="A767" s="1">
        <f>-3.73675100739206</f>
        <v>-3.7367510073920598</v>
      </c>
      <c r="B767">
        <v>-3.1778452761860199</v>
      </c>
    </row>
    <row r="768" spans="1:2">
      <c r="A768" s="1">
        <v>-4.0709289003635298</v>
      </c>
      <c r="B768">
        <v>4.1513954308048699</v>
      </c>
    </row>
    <row r="769" spans="1:2">
      <c r="A769" s="1">
        <v>2.80319844860681</v>
      </c>
      <c r="B769">
        <v>-1.12869294803063</v>
      </c>
    </row>
    <row r="770" spans="1:2">
      <c r="A770" s="1">
        <v>-2.6280757499262899</v>
      </c>
      <c r="B770">
        <v>4.4603288123715004</v>
      </c>
    </row>
    <row r="771" spans="1:2">
      <c r="A771" s="1">
        <f>-4.23887187100602</f>
        <v>-4.2388718710060198</v>
      </c>
      <c r="B771">
        <v>-2.3705498927767601</v>
      </c>
    </row>
    <row r="772" spans="1:2">
      <c r="A772" s="1">
        <v>5.0239908229709496</v>
      </c>
      <c r="B772">
        <v>-1.6647225604459699</v>
      </c>
    </row>
    <row r="773" spans="1:2">
      <c r="A773" s="1">
        <v>-1.47554338720325</v>
      </c>
      <c r="B773">
        <v>3.3310742736838499</v>
      </c>
    </row>
    <row r="774" spans="1:2">
      <c r="A774" s="1">
        <v>-2.8981908614915901</v>
      </c>
      <c r="B774">
        <v>4.33422240584237</v>
      </c>
    </row>
    <row r="775" spans="1:2">
      <c r="A775" s="1">
        <f>-1.614951152237</f>
        <v>-1.6149511522369999</v>
      </c>
      <c r="B775">
        <v>-3.94809603379966</v>
      </c>
    </row>
    <row r="776" spans="1:2">
      <c r="A776" s="1">
        <v>3.4078782215031498</v>
      </c>
      <c r="B776">
        <v>1.61184709426118</v>
      </c>
    </row>
    <row r="777" spans="1:2">
      <c r="A777" s="1">
        <f>-1.30778294516629</f>
        <v>-1.3077829451662899</v>
      </c>
      <c r="B777">
        <v>-1.3187026910928299</v>
      </c>
    </row>
    <row r="778" spans="1:2">
      <c r="A778" s="1">
        <v>3.85989915986814</v>
      </c>
      <c r="B778">
        <v>-0.26994048344141103</v>
      </c>
    </row>
    <row r="779" spans="1:2">
      <c r="A779" s="1">
        <v>4.8318173769286501</v>
      </c>
      <c r="B779">
        <v>1.06406416910735</v>
      </c>
    </row>
    <row r="780" spans="1:2">
      <c r="A780" s="1">
        <v>2.8479116711960302</v>
      </c>
      <c r="B780">
        <v>0.53872088054579303</v>
      </c>
    </row>
    <row r="781" spans="1:2">
      <c r="A781" s="1">
        <v>0.442730248057636</v>
      </c>
      <c r="B781">
        <v>3.90684285322744</v>
      </c>
    </row>
    <row r="782" spans="1:2">
      <c r="A782" s="1">
        <f>-1.01740541293361</f>
        <v>-1.0174054129336101</v>
      </c>
      <c r="B782">
        <v>-1.7422968590758301</v>
      </c>
    </row>
    <row r="783" spans="1:2">
      <c r="A783" s="1">
        <v>-0.99194336017837903</v>
      </c>
      <c r="B783">
        <v>4.4772276123999903</v>
      </c>
    </row>
    <row r="784" spans="1:2">
      <c r="A784" s="1">
        <v>3.4649696312437102</v>
      </c>
      <c r="B784">
        <v>0.91131958521271395</v>
      </c>
    </row>
    <row r="785" spans="1:2">
      <c r="A785" s="1">
        <v>-2.1251630233918299</v>
      </c>
      <c r="B785">
        <v>1.3207466382949999</v>
      </c>
    </row>
    <row r="786" spans="1:2">
      <c r="A786" s="1">
        <f>-1.37932780446811</f>
        <v>-1.3793278044681101</v>
      </c>
      <c r="B786">
        <v>-4.10139842455881</v>
      </c>
    </row>
    <row r="787" spans="1:2">
      <c r="A787" s="1">
        <v>3.3353547702346802</v>
      </c>
      <c r="B787">
        <v>-0.40324138952219701</v>
      </c>
    </row>
    <row r="788" spans="1:2">
      <c r="A788" s="1">
        <f>-1.59106611495428</f>
        <v>-1.59106611495428</v>
      </c>
      <c r="B788">
        <v>-1.6047748455973601</v>
      </c>
    </row>
    <row r="789" spans="1:2">
      <c r="A789" s="1">
        <f>-2.57161501541576</f>
        <v>-2.5716150154157602</v>
      </c>
      <c r="B789">
        <v>-3.5796650574162898</v>
      </c>
    </row>
    <row r="790" spans="1:2">
      <c r="A790" s="1">
        <f>-2.17190426196955</f>
        <v>-2.1719042619695501</v>
      </c>
      <c r="B790">
        <v>-1.7017545086347201</v>
      </c>
    </row>
    <row r="791" spans="1:2">
      <c r="A791" s="1">
        <v>-0.64150108941951101</v>
      </c>
      <c r="B791">
        <v>3.3215257312725401</v>
      </c>
    </row>
    <row r="792" spans="1:2">
      <c r="A792" s="1">
        <v>-1.7514450247064499</v>
      </c>
      <c r="B792">
        <v>2.93964529626215</v>
      </c>
    </row>
    <row r="793" spans="1:2">
      <c r="A793" s="1">
        <v>5.5157927154655901</v>
      </c>
      <c r="B793">
        <v>-1.0157993868515101</v>
      </c>
    </row>
    <row r="794" spans="1:2">
      <c r="A794" s="1">
        <f>-1.31581800933423</f>
        <v>-1.31581800933423</v>
      </c>
      <c r="B794">
        <v>-2.5346540746469999</v>
      </c>
    </row>
    <row r="795" spans="1:2">
      <c r="A795" s="1">
        <f>-1.96565550593676</f>
        <v>-1.96565550593676</v>
      </c>
      <c r="B795">
        <v>-3.4579761003821399</v>
      </c>
    </row>
    <row r="796" spans="1:2">
      <c r="A796" s="1">
        <v>3.4984975931054998</v>
      </c>
      <c r="B796">
        <v>4.6624186622644802E-2</v>
      </c>
    </row>
    <row r="797" spans="1:2">
      <c r="A797" s="1">
        <f>-2.61885084019286</f>
        <v>-2.6188508401928599</v>
      </c>
      <c r="B797">
        <v>-2.1690710944587699</v>
      </c>
    </row>
    <row r="798" spans="1:2">
      <c r="A798" s="1">
        <v>-2.41280293703187</v>
      </c>
      <c r="B798">
        <v>2.3417287599473098</v>
      </c>
    </row>
    <row r="799" spans="1:2">
      <c r="A799" s="1">
        <v>4.2118458827107004</v>
      </c>
      <c r="B799">
        <v>1.49385785886028</v>
      </c>
    </row>
    <row r="800" spans="1:2">
      <c r="A800" s="1">
        <v>5.0873338851537202</v>
      </c>
      <c r="B800">
        <v>-0.61762430396386703</v>
      </c>
    </row>
    <row r="801" spans="1:2">
      <c r="A801" s="1">
        <v>3.6103575924803599</v>
      </c>
      <c r="B801">
        <v>-0.23878105110151601</v>
      </c>
    </row>
    <row r="802" spans="1:2">
      <c r="A802" s="1">
        <v>-2.53080231266991</v>
      </c>
      <c r="B802">
        <v>2.3190109195436199</v>
      </c>
    </row>
    <row r="803" spans="1:2">
      <c r="A803" s="1">
        <f>-2.89350475291496</f>
        <v>-2.8935047529149598</v>
      </c>
      <c r="B803">
        <v>-1.09704361255591</v>
      </c>
    </row>
    <row r="804" spans="1:2">
      <c r="A804" s="1">
        <v>4.5391088729894298</v>
      </c>
      <c r="B804">
        <v>1.8185004436663801</v>
      </c>
    </row>
    <row r="805" spans="1:2">
      <c r="A805" s="1">
        <v>5.3104900609627901</v>
      </c>
      <c r="B805">
        <v>0.99683654579104497</v>
      </c>
    </row>
    <row r="806" spans="1:2">
      <c r="A806" s="1">
        <f>-5.43472134688579</f>
        <v>-5.43472134688579</v>
      </c>
      <c r="B806">
        <v>-1.83438347966669</v>
      </c>
    </row>
    <row r="807" spans="1:2">
      <c r="A807" s="1">
        <v>3.28456696167909</v>
      </c>
      <c r="B807">
        <v>-0.63625091478652596</v>
      </c>
    </row>
    <row r="808" spans="1:2">
      <c r="A808" s="1">
        <v>-1.5080689457509</v>
      </c>
      <c r="B808">
        <v>4.8301479197759001</v>
      </c>
    </row>
    <row r="809" spans="1:2">
      <c r="A809" s="1">
        <v>-1.62388273332737</v>
      </c>
      <c r="B809">
        <v>1.28607537122104</v>
      </c>
    </row>
    <row r="810" spans="1:2">
      <c r="A810" s="1">
        <f>-1.69081262059182</f>
        <v>-1.6908126205918199</v>
      </c>
      <c r="B810">
        <v>-3.6945299162322298</v>
      </c>
    </row>
    <row r="811" spans="1:2">
      <c r="A811" s="1">
        <f>-1.57008069897742</f>
        <v>-1.5700806989774201</v>
      </c>
      <c r="B811">
        <v>-2.6339100566314899</v>
      </c>
    </row>
    <row r="812" spans="1:2">
      <c r="A812" s="1">
        <v>-0.25140790603340701</v>
      </c>
      <c r="B812">
        <v>2.6963428872654398</v>
      </c>
    </row>
    <row r="813" spans="1:2">
      <c r="A813" s="1">
        <f>-1.5090184808954</f>
        <v>-1.5090184808953999</v>
      </c>
      <c r="B813">
        <v>-1.0207688990738599</v>
      </c>
    </row>
    <row r="814" spans="1:2">
      <c r="A814" s="1">
        <f>-3.30312955982212</f>
        <v>-3.30312955982212</v>
      </c>
      <c r="B814">
        <v>-1.84676122599024</v>
      </c>
    </row>
    <row r="815" spans="1:2">
      <c r="A815" s="1">
        <f>-2.51887514824068</f>
        <v>-2.5188751482406802</v>
      </c>
      <c r="B815">
        <v>-1.64989891275016</v>
      </c>
    </row>
    <row r="816" spans="1:2">
      <c r="A816" s="1">
        <v>-2.6829700793726698</v>
      </c>
      <c r="B816">
        <v>4.1543461214558004</v>
      </c>
    </row>
    <row r="817" spans="1:2">
      <c r="A817" s="1">
        <v>3.7231546191717899</v>
      </c>
      <c r="B817">
        <v>-1.2392111561891801</v>
      </c>
    </row>
    <row r="818" spans="1:2">
      <c r="A818" s="1">
        <f>-1.47687776514797</f>
        <v>-1.4768777651479701</v>
      </c>
      <c r="B818">
        <v>-2.8845190801185798</v>
      </c>
    </row>
    <row r="819" spans="1:2">
      <c r="A819" s="1">
        <v>-2.1583423037499401</v>
      </c>
      <c r="B819">
        <v>3.57141090034122</v>
      </c>
    </row>
    <row r="820" spans="1:2">
      <c r="A820" s="1">
        <v>6.0417412640978796</v>
      </c>
      <c r="B820">
        <v>0.35049107240279698</v>
      </c>
    </row>
    <row r="821" spans="1:2">
      <c r="A821" s="1">
        <f>-2.25920010413916</f>
        <v>-2.2592001041391598</v>
      </c>
      <c r="B821">
        <v>-1.34772098739303</v>
      </c>
    </row>
    <row r="822" spans="1:2">
      <c r="A822" s="1">
        <v>4.45724364234436</v>
      </c>
      <c r="B822">
        <v>-2.1035080072296002</v>
      </c>
    </row>
    <row r="823" spans="1:2">
      <c r="A823" s="1">
        <v>-1.5210098222866899</v>
      </c>
      <c r="B823">
        <v>2.6212692539643099</v>
      </c>
    </row>
    <row r="824" spans="1:2">
      <c r="A824" s="1">
        <f>-0.0267562606511289</f>
        <v>-2.6756260651128901E-2</v>
      </c>
      <c r="B824">
        <v>-5.7091036665157198</v>
      </c>
    </row>
    <row r="825" spans="1:2">
      <c r="A825" s="1">
        <v>-1.1714045844746399</v>
      </c>
      <c r="B825">
        <v>1.76275116212454</v>
      </c>
    </row>
    <row r="826" spans="1:2">
      <c r="A826" s="1">
        <f>-1.92497357107665</f>
        <v>-1.92497357107665</v>
      </c>
      <c r="B826">
        <v>-4.2053351464646402</v>
      </c>
    </row>
    <row r="827" spans="1:2">
      <c r="A827" s="1">
        <f>-2.25987600898413</f>
        <v>-2.2598760089841301</v>
      </c>
      <c r="B827">
        <v>-3.8242086427399098</v>
      </c>
    </row>
    <row r="828" spans="1:2">
      <c r="A828" s="1">
        <v>4.6975315452977497</v>
      </c>
      <c r="B828">
        <v>0.71840107604030301</v>
      </c>
    </row>
    <row r="829" spans="1:2">
      <c r="A829" s="1">
        <v>3.8734528037124298</v>
      </c>
      <c r="B829">
        <v>1.2658797304943701</v>
      </c>
    </row>
    <row r="830" spans="1:2">
      <c r="A830" s="1">
        <v>-0.14231919965867801</v>
      </c>
      <c r="B830">
        <v>3.52542075246041</v>
      </c>
    </row>
    <row r="831" spans="1:2">
      <c r="A831" s="1">
        <v>-1.8626303101223201</v>
      </c>
      <c r="B831">
        <v>5.3591839279879299</v>
      </c>
    </row>
    <row r="832" spans="1:2">
      <c r="A832" s="1">
        <v>-0.25762558914274403</v>
      </c>
      <c r="B832">
        <v>2.41908721261363</v>
      </c>
    </row>
    <row r="833" spans="1:2">
      <c r="A833" s="1">
        <f>-3.09184358304632</f>
        <v>-3.09184358304632</v>
      </c>
      <c r="B833">
        <v>-2.06532707905501</v>
      </c>
    </row>
    <row r="834" spans="1:2">
      <c r="A834" s="1">
        <v>-4.2247449733380397E-2</v>
      </c>
      <c r="B834">
        <v>5.5284048997443502</v>
      </c>
    </row>
    <row r="835" spans="1:2">
      <c r="A835" s="1">
        <v>4.9794849946623296</v>
      </c>
      <c r="B835">
        <v>-0.12428392576016301</v>
      </c>
    </row>
    <row r="836" spans="1:2">
      <c r="A836" s="1">
        <v>4.72041309277179</v>
      </c>
      <c r="B836">
        <v>1.1121970545246</v>
      </c>
    </row>
    <row r="837" spans="1:2">
      <c r="A837" s="1">
        <v>-0.54180929606571704</v>
      </c>
      <c r="B837">
        <v>1.48959321546727</v>
      </c>
    </row>
    <row r="838" spans="1:2">
      <c r="A838" s="1">
        <v>0.28677692482601402</v>
      </c>
      <c r="B838">
        <v>3.3164525101620801</v>
      </c>
    </row>
    <row r="839" spans="1:2">
      <c r="A839" s="1">
        <v>4.2533639707270998</v>
      </c>
      <c r="B839">
        <v>2.4964731435632199</v>
      </c>
    </row>
    <row r="840" spans="1:2">
      <c r="A840" s="1">
        <v>5.0107407774262196</v>
      </c>
      <c r="B840">
        <v>1.5863353206360999</v>
      </c>
    </row>
    <row r="841" spans="1:2">
      <c r="A841" s="1">
        <v>5.0959913230494003</v>
      </c>
      <c r="B841">
        <v>-0.71169142220614201</v>
      </c>
    </row>
    <row r="842" spans="1:2">
      <c r="A842" s="1">
        <v>2.62583697990567</v>
      </c>
      <c r="B842">
        <v>-0.17049984190283299</v>
      </c>
    </row>
    <row r="843" spans="1:2">
      <c r="A843" s="1">
        <v>1.30757363505535E-2</v>
      </c>
      <c r="B843">
        <v>3.6782292317512599</v>
      </c>
    </row>
    <row r="844" spans="1:2">
      <c r="A844" s="1">
        <v>3.66233391065323</v>
      </c>
      <c r="B844">
        <v>-0.106728261449893</v>
      </c>
    </row>
    <row r="845" spans="1:2">
      <c r="A845" s="1">
        <v>6.0640856580281701</v>
      </c>
      <c r="B845">
        <v>-0.47811876547459398</v>
      </c>
    </row>
    <row r="846" spans="1:2">
      <c r="A846" s="1">
        <v>-1.6970479472953099</v>
      </c>
      <c r="B846">
        <v>3.0245658231573498</v>
      </c>
    </row>
    <row r="847" spans="1:2">
      <c r="A847" s="1">
        <f>-2.87883250103937</f>
        <v>-2.8788325010393701</v>
      </c>
      <c r="B847">
        <v>-2.7894230469852301</v>
      </c>
    </row>
    <row r="848" spans="1:2">
      <c r="A848" s="1">
        <v>-0.75877715152761804</v>
      </c>
      <c r="B848">
        <v>4.6105022997254501</v>
      </c>
    </row>
    <row r="849" spans="1:2">
      <c r="A849" s="1">
        <f>-2.04159856356329</f>
        <v>-2.0415985635632898</v>
      </c>
      <c r="B849">
        <v>-2.3576483293338</v>
      </c>
    </row>
    <row r="850" spans="1:2">
      <c r="A850" s="1">
        <v>-0.521681831974663</v>
      </c>
      <c r="B850">
        <v>1.16108015734314</v>
      </c>
    </row>
    <row r="851" spans="1:2">
      <c r="A851" s="1">
        <v>-1.5809279062992301</v>
      </c>
      <c r="B851">
        <v>1.5393642721210099</v>
      </c>
    </row>
    <row r="852" spans="1:2">
      <c r="A852" s="1">
        <f>-3.56674201626825</f>
        <v>-3.5667420162682499</v>
      </c>
      <c r="B852">
        <v>-2.2479146108038099</v>
      </c>
    </row>
    <row r="853" spans="1:2">
      <c r="A853" s="1">
        <v>3.5070906906248198</v>
      </c>
      <c r="B853">
        <v>1.30080366221513</v>
      </c>
    </row>
    <row r="854" spans="1:2">
      <c r="A854" s="1">
        <v>3.5328436339709102</v>
      </c>
      <c r="B854">
        <v>0.70035524830562301</v>
      </c>
    </row>
    <row r="855" spans="1:2">
      <c r="A855" s="1">
        <f>-2.84867317204841</f>
        <v>-2.84867317204841</v>
      </c>
      <c r="B855">
        <v>-3.4711045648879</v>
      </c>
    </row>
    <row r="856" spans="1:2">
      <c r="A856" s="1">
        <v>-1.00355312257205</v>
      </c>
      <c r="B856">
        <v>3.2272781395194001</v>
      </c>
    </row>
    <row r="857" spans="1:2">
      <c r="A857" s="1">
        <f>-0.41679308760286</f>
        <v>-0.41679308760285999</v>
      </c>
      <c r="B857">
        <v>-4.2601333114355802</v>
      </c>
    </row>
    <row r="858" spans="1:2">
      <c r="A858" s="1">
        <v>5.3462068057770802</v>
      </c>
      <c r="B858">
        <v>0.13797183243362399</v>
      </c>
    </row>
    <row r="859" spans="1:2">
      <c r="A859" s="1">
        <v>-0.87521456121174601</v>
      </c>
      <c r="B859">
        <v>3.2530479845575599</v>
      </c>
    </row>
    <row r="860" spans="1:2">
      <c r="A860" s="1">
        <v>3.6786854631345398</v>
      </c>
      <c r="B860">
        <v>-6.12487766911166</v>
      </c>
    </row>
    <row r="861" spans="1:2">
      <c r="A861" s="1">
        <f>-1.43508334914118</f>
        <v>-1.4350833491411801</v>
      </c>
      <c r="B861">
        <v>-2.0306416722741298</v>
      </c>
    </row>
    <row r="862" spans="1:2">
      <c r="A862" s="1">
        <f>-1.82187588684253</f>
        <v>-1.82187588684253</v>
      </c>
      <c r="B862">
        <v>-3.15138397045938</v>
      </c>
    </row>
    <row r="863" spans="1:2">
      <c r="A863" s="1">
        <v>-3.0335387172830601</v>
      </c>
      <c r="B863">
        <v>2.7046577403933898</v>
      </c>
    </row>
    <row r="864" spans="1:2">
      <c r="A864" s="1">
        <f>-2.53435875754827</f>
        <v>-2.53435875754827</v>
      </c>
      <c r="B864">
        <v>-2.9063982324540798</v>
      </c>
    </row>
    <row r="865" spans="1:2">
      <c r="A865" s="1">
        <v>-1.54180280707557</v>
      </c>
      <c r="B865">
        <v>3.57208769543141</v>
      </c>
    </row>
    <row r="866" spans="1:2">
      <c r="A866" s="1">
        <f>-1.03355059042173</f>
        <v>-1.0335505904217299</v>
      </c>
      <c r="B866">
        <v>-2.2840978018777802</v>
      </c>
    </row>
    <row r="867" spans="1:2">
      <c r="A867" s="1">
        <v>3.63572252749342</v>
      </c>
      <c r="B867">
        <v>0.89221752100557095</v>
      </c>
    </row>
    <row r="868" spans="1:2">
      <c r="A868" s="1">
        <v>0.32302208485329997</v>
      </c>
      <c r="B868">
        <v>4.9866306197994898</v>
      </c>
    </row>
    <row r="869" spans="1:2">
      <c r="A869" s="1">
        <v>4.0448907592511496</v>
      </c>
      <c r="B869">
        <v>-2.1533587182037102</v>
      </c>
    </row>
    <row r="870" spans="1:2">
      <c r="A870" s="1">
        <v>-1.39719517640911</v>
      </c>
      <c r="B870">
        <v>3.5234712395746399</v>
      </c>
    </row>
    <row r="871" spans="1:2">
      <c r="A871" s="1">
        <v>3.8460232523026998</v>
      </c>
      <c r="B871">
        <v>-0.24680067614657</v>
      </c>
    </row>
    <row r="872" spans="1:2">
      <c r="A872" s="1">
        <v>4.5043127531669001</v>
      </c>
      <c r="B872">
        <v>2.8338411143514399</v>
      </c>
    </row>
    <row r="873" spans="1:2">
      <c r="A873" s="1">
        <v>5.3265920171194496</v>
      </c>
      <c r="B873">
        <v>-0.72664065161797498</v>
      </c>
    </row>
    <row r="874" spans="1:2">
      <c r="A874" s="1">
        <f>-1.60305942354933</f>
        <v>-1.6030594235493301</v>
      </c>
      <c r="B874">
        <v>-4.1862092275959499</v>
      </c>
    </row>
    <row r="875" spans="1:2">
      <c r="A875" s="1">
        <v>4.8917803500099701</v>
      </c>
      <c r="B875">
        <v>2.2544560732223098</v>
      </c>
    </row>
    <row r="876" spans="1:2">
      <c r="A876" s="1">
        <v>5.5816583557581803</v>
      </c>
      <c r="B876">
        <v>-1.51320171054187</v>
      </c>
    </row>
    <row r="877" spans="1:2">
      <c r="A877" s="1">
        <f>-2.32199092078326</f>
        <v>-2.3219909207832599</v>
      </c>
      <c r="B877">
        <v>-1.8622450314944099</v>
      </c>
    </row>
    <row r="878" spans="1:2">
      <c r="A878" s="1">
        <v>0.52856351331148899</v>
      </c>
      <c r="B878">
        <v>4.9040702773410398</v>
      </c>
    </row>
    <row r="879" spans="1:2">
      <c r="A879" s="1">
        <v>5.4173283316543897</v>
      </c>
      <c r="B879">
        <v>-1.4637911202512399</v>
      </c>
    </row>
    <row r="880" spans="1:2">
      <c r="A880" s="1">
        <f>-0.884982090477296</f>
        <v>-0.88498209047729604</v>
      </c>
      <c r="B880">
        <v>-2.8379735911555302</v>
      </c>
    </row>
    <row r="881" spans="1:2">
      <c r="A881" s="1">
        <v>-1.010908182686</v>
      </c>
      <c r="B881">
        <v>3.67843366096406</v>
      </c>
    </row>
    <row r="882" spans="1:2">
      <c r="A882" s="1">
        <v>-1.5865995168047</v>
      </c>
      <c r="B882">
        <v>2.3366939130570601</v>
      </c>
    </row>
    <row r="883" spans="1:2">
      <c r="A883" s="1">
        <v>-0.63876732704583805</v>
      </c>
      <c r="B883">
        <v>3.79770487960428</v>
      </c>
    </row>
    <row r="884" spans="1:2">
      <c r="A884" s="1">
        <v>5.1225243920432098</v>
      </c>
      <c r="B884">
        <v>-0.45550758935027202</v>
      </c>
    </row>
    <row r="885" spans="1:2">
      <c r="A885" s="1">
        <v>4.8652232103267901</v>
      </c>
      <c r="B885">
        <v>0.86068690680803195</v>
      </c>
    </row>
    <row r="886" spans="1:2">
      <c r="A886" s="1">
        <f>-0.623554416766227</f>
        <v>-0.62355441676622703</v>
      </c>
      <c r="B886">
        <v>-2.6795172832868999</v>
      </c>
    </row>
    <row r="887" spans="1:2">
      <c r="A887" s="1">
        <f>-1.80694248586859</f>
        <v>-1.8069424858685901</v>
      </c>
      <c r="B887">
        <v>-2.23044000412674</v>
      </c>
    </row>
    <row r="888" spans="1:2">
      <c r="A888" s="1">
        <v>-2.23825087956976</v>
      </c>
      <c r="B888">
        <v>4.85606592225471</v>
      </c>
    </row>
    <row r="889" spans="1:2">
      <c r="A889" s="1">
        <f>-0.575353404351352</f>
        <v>-0.57535340435135196</v>
      </c>
      <c r="B889">
        <v>-2.90879485705609</v>
      </c>
    </row>
    <row r="890" spans="1:2">
      <c r="A890" s="1">
        <v>-1.8442989485477801</v>
      </c>
      <c r="B890">
        <v>2.10314520248519</v>
      </c>
    </row>
    <row r="891" spans="1:2">
      <c r="A891" s="1">
        <v>-3.01225631058051</v>
      </c>
      <c r="B891">
        <v>3.4679055883556802</v>
      </c>
    </row>
    <row r="892" spans="1:2">
      <c r="A892" s="1">
        <f>-2.86750674618791</f>
        <v>-2.8675067461879098</v>
      </c>
      <c r="B892">
        <v>-3.6059140304223498</v>
      </c>
    </row>
    <row r="893" spans="1:2">
      <c r="A893" s="1">
        <v>4.8749759379418798</v>
      </c>
      <c r="B893">
        <v>0.48007530317400798</v>
      </c>
    </row>
    <row r="894" spans="1:2">
      <c r="A894" s="1">
        <f>-1.25666593337247</f>
        <v>-1.2566659333724699</v>
      </c>
      <c r="B894">
        <v>-2.1407905932756801</v>
      </c>
    </row>
    <row r="895" spans="1:2">
      <c r="A895" s="1">
        <f>-1.85867762330401</f>
        <v>-1.8586776233040101</v>
      </c>
      <c r="B895">
        <v>-1.35125532144084</v>
      </c>
    </row>
    <row r="896" spans="1:2">
      <c r="A896" s="1">
        <v>5.44075060620193</v>
      </c>
      <c r="B896">
        <v>0.76477601052380495</v>
      </c>
    </row>
    <row r="897" spans="1:2">
      <c r="A897" s="1">
        <v>4.5310945158645897</v>
      </c>
      <c r="B897">
        <v>-1.6475092259972799</v>
      </c>
    </row>
    <row r="898" spans="1:2">
      <c r="A898" s="1">
        <v>-0.51046361773890903</v>
      </c>
      <c r="B898">
        <v>1.69236504761176</v>
      </c>
    </row>
    <row r="899" spans="1:2">
      <c r="A899" s="1">
        <f>-0.528053147528619</f>
        <v>-0.52805314752861898</v>
      </c>
      <c r="B899">
        <v>-2.5023815271822798</v>
      </c>
    </row>
    <row r="900" spans="1:2">
      <c r="A900" s="1">
        <v>3.67317364906476</v>
      </c>
      <c r="B900">
        <v>1.56257396653837</v>
      </c>
    </row>
    <row r="901" spans="1:2">
      <c r="A901" s="1">
        <v>-0.81887525289425001</v>
      </c>
      <c r="B901">
        <v>3.3213073896737999</v>
      </c>
    </row>
    <row r="902" spans="1:2">
      <c r="A902" s="1">
        <f>-4.66622411504418</f>
        <v>-4.6662241150441801</v>
      </c>
      <c r="B902">
        <v>-2.5843688584917999</v>
      </c>
    </row>
    <row r="903" spans="1:2">
      <c r="A903" s="1">
        <f>-0.582740180178834</f>
        <v>-0.582740180178834</v>
      </c>
      <c r="B903">
        <v>-2.4890871535541201</v>
      </c>
    </row>
    <row r="904" spans="1:2">
      <c r="A904" s="1">
        <f>-1.43015290820744</f>
        <v>-1.43015290820744</v>
      </c>
      <c r="B904">
        <v>-3.8011551578413698</v>
      </c>
    </row>
    <row r="905" spans="1:2">
      <c r="A905" s="1">
        <v>1.27843304613742</v>
      </c>
      <c r="B905">
        <v>4.7112579229273699</v>
      </c>
    </row>
    <row r="906" spans="1:2">
      <c r="A906" s="1">
        <v>3.5452454309714798</v>
      </c>
      <c r="B906">
        <v>-1.1640740205921301</v>
      </c>
    </row>
    <row r="907" spans="1:2">
      <c r="A907" s="1">
        <v>5.5532522290017399</v>
      </c>
      <c r="B907">
        <v>0.77980424642599</v>
      </c>
    </row>
    <row r="908" spans="1:2">
      <c r="A908" s="1">
        <v>3.3984720824265402</v>
      </c>
      <c r="B908">
        <v>-1.51867869312504</v>
      </c>
    </row>
    <row r="909" spans="1:2">
      <c r="A909" s="1">
        <f>-3.31679265959218</f>
        <v>-3.3167926595921799</v>
      </c>
      <c r="B909">
        <v>-3.08805055441406</v>
      </c>
    </row>
    <row r="910" spans="1:2">
      <c r="A910" s="1">
        <v>0.409166859517197</v>
      </c>
      <c r="B910">
        <v>3.5038777469059998</v>
      </c>
    </row>
    <row r="911" spans="1:2">
      <c r="A911" s="1">
        <v>-1.39715612239914</v>
      </c>
      <c r="B911">
        <v>2.1989625168695</v>
      </c>
    </row>
    <row r="912" spans="1:2">
      <c r="A912" s="1">
        <v>3.6362351209741899</v>
      </c>
      <c r="B912">
        <v>-0.43442104802829001</v>
      </c>
    </row>
    <row r="913" spans="1:2">
      <c r="A913" s="1">
        <v>-0.19096242413002901</v>
      </c>
      <c r="B913">
        <v>1.67309013121487</v>
      </c>
    </row>
    <row r="914" spans="1:2">
      <c r="A914" s="1">
        <v>-2.0562492019077401</v>
      </c>
      <c r="B914">
        <v>3.8893361349095401</v>
      </c>
    </row>
    <row r="915" spans="1:2">
      <c r="A915" s="1">
        <f>-2.57606543663638</f>
        <v>-2.5760654366363802</v>
      </c>
      <c r="B915">
        <v>-4.0337233227109097</v>
      </c>
    </row>
    <row r="916" spans="1:2">
      <c r="A916" s="1">
        <f>-0.939082488468314</f>
        <v>-0.93908248846831399</v>
      </c>
      <c r="B916">
        <v>-3.4509478269199301</v>
      </c>
    </row>
    <row r="917" spans="1:2">
      <c r="A917" s="1">
        <f>-2.18886263114497</f>
        <v>-2.1888626311449699</v>
      </c>
      <c r="B917">
        <v>-3.36852328025391</v>
      </c>
    </row>
    <row r="918" spans="1:2">
      <c r="A918" s="1">
        <f>-0.596314984244024</f>
        <v>-0.59631498424402396</v>
      </c>
      <c r="B918">
        <v>-1.60662204162018</v>
      </c>
    </row>
    <row r="919" spans="1:2">
      <c r="A919" s="1">
        <v>3.3336357408127602</v>
      </c>
      <c r="B919">
        <v>0.68945490131090104</v>
      </c>
    </row>
    <row r="920" spans="1:2">
      <c r="A920" s="1">
        <v>-2.64667668905411</v>
      </c>
      <c r="B920">
        <v>4.5494843166210304</v>
      </c>
    </row>
    <row r="921" spans="1:2">
      <c r="A921" s="1">
        <v>3.4057015919970302</v>
      </c>
      <c r="B921">
        <v>2.0507541510976801</v>
      </c>
    </row>
    <row r="922" spans="1:2">
      <c r="A922" s="1">
        <v>-2.8189480328925201</v>
      </c>
      <c r="B922">
        <v>3.4343335901229102</v>
      </c>
    </row>
    <row r="923" spans="1:2">
      <c r="A923" s="1">
        <v>4.5686260233306299</v>
      </c>
      <c r="B923">
        <v>1.06478101751316</v>
      </c>
    </row>
    <row r="924" spans="1:2">
      <c r="A924" s="1">
        <v>3.80225125541822</v>
      </c>
      <c r="B924">
        <v>-1.6883306983586801</v>
      </c>
    </row>
    <row r="925" spans="1:2">
      <c r="A925" s="1">
        <v>-2.71350126973398</v>
      </c>
      <c r="B925">
        <v>3.4297369396773001</v>
      </c>
    </row>
    <row r="926" spans="1:2">
      <c r="A926" s="1">
        <v>-0.77683838360663604</v>
      </c>
      <c r="B926">
        <v>2.5916163538663199</v>
      </c>
    </row>
    <row r="927" spans="1:2">
      <c r="A927" s="1">
        <v>-2.1325294662643399</v>
      </c>
      <c r="B927">
        <v>2.4627828183814202</v>
      </c>
    </row>
    <row r="928" spans="1:2">
      <c r="A928" s="1">
        <f>-4.05475784191461</f>
        <v>-4.0547578419146104</v>
      </c>
      <c r="B928">
        <v>-2.3550971886318601</v>
      </c>
    </row>
    <row r="929" spans="1:2">
      <c r="A929" s="1">
        <v>-0.56933799759727099</v>
      </c>
      <c r="B929">
        <v>4.29649318965361</v>
      </c>
    </row>
    <row r="930" spans="1:2">
      <c r="A930" s="1">
        <v>6.0188714206753797</v>
      </c>
      <c r="B930">
        <v>-1.87434256936886</v>
      </c>
    </row>
    <row r="931" spans="1:2">
      <c r="A931" s="1">
        <v>-1.55861728496383</v>
      </c>
      <c r="B931">
        <v>2.8887775922587302</v>
      </c>
    </row>
    <row r="932" spans="1:2">
      <c r="A932" s="1">
        <v>3.9701317615764999</v>
      </c>
      <c r="B932">
        <v>3.2611401754230398</v>
      </c>
    </row>
    <row r="933" spans="1:2">
      <c r="A933" s="1">
        <f>-3.54429883388787</f>
        <v>-3.5442988338878698</v>
      </c>
      <c r="B933">
        <v>-1.6026994578220799</v>
      </c>
    </row>
    <row r="934" spans="1:2">
      <c r="A934" s="1">
        <f>-2.63472369073764</f>
        <v>-2.6347236907376401</v>
      </c>
      <c r="B934">
        <v>-1.60004641559559</v>
      </c>
    </row>
    <row r="935" spans="1:2">
      <c r="A935" s="1">
        <v>-0.198730347340592</v>
      </c>
      <c r="B935">
        <v>2.5224250560839199</v>
      </c>
    </row>
    <row r="936" spans="1:2">
      <c r="A936" s="1">
        <v>-1.1927529021743699</v>
      </c>
      <c r="B936">
        <v>5.57511624254761</v>
      </c>
    </row>
    <row r="937" spans="1:2">
      <c r="A937" s="1">
        <f>-1.1887458815321</f>
        <v>-1.1887458815320999</v>
      </c>
      <c r="B937">
        <v>-4.6196385988620499</v>
      </c>
    </row>
    <row r="938" spans="1:2">
      <c r="A938" s="1">
        <f>-2.35185081817771</f>
        <v>-2.3518508181777098</v>
      </c>
      <c r="B938">
        <v>-1.9819966883181901</v>
      </c>
    </row>
    <row r="939" spans="1:2">
      <c r="A939" s="1">
        <v>-0.41181025943159999</v>
      </c>
      <c r="B939">
        <v>3.82022459583006</v>
      </c>
    </row>
    <row r="940" spans="1:2">
      <c r="A940" s="1">
        <v>-0.31675539111943002</v>
      </c>
      <c r="B940">
        <v>3.4064298883848201</v>
      </c>
    </row>
    <row r="941" spans="1:2">
      <c r="A941" s="1">
        <v>2.5312673258613798</v>
      </c>
      <c r="B941">
        <v>-0.86391738880848401</v>
      </c>
    </row>
    <row r="942" spans="1:2">
      <c r="A942" s="1">
        <v>-0.56578269495062905</v>
      </c>
      <c r="B942">
        <v>3.5052928967918402</v>
      </c>
    </row>
    <row r="943" spans="1:2">
      <c r="A943" s="1">
        <v>-0.64540389767322803</v>
      </c>
      <c r="B943">
        <v>5.4671022987968403</v>
      </c>
    </row>
    <row r="944" spans="1:2">
      <c r="A944" s="1">
        <f>-2.11399645315448</f>
        <v>-2.1139964531544799</v>
      </c>
      <c r="B944">
        <v>-3.8854160840435998</v>
      </c>
    </row>
    <row r="945" spans="1:2">
      <c r="A945" s="1">
        <v>-2.6160334011266602</v>
      </c>
      <c r="B945">
        <v>4.3797980152195999</v>
      </c>
    </row>
    <row r="946" spans="1:2">
      <c r="A946" s="1">
        <v>-1.90965611487799</v>
      </c>
      <c r="B946">
        <v>3.07609143865555</v>
      </c>
    </row>
    <row r="947" spans="1:2">
      <c r="A947" s="1">
        <v>4.4672760199455901</v>
      </c>
      <c r="B947">
        <v>-0.25540630405907899</v>
      </c>
    </row>
    <row r="948" spans="1:2">
      <c r="A948" s="1">
        <v>3.71320738046817</v>
      </c>
      <c r="B948">
        <v>0.56610105007663702</v>
      </c>
    </row>
    <row r="949" spans="1:2">
      <c r="A949" s="1">
        <v>-0.16662045128817601</v>
      </c>
      <c r="B949">
        <v>1.8803109397409701</v>
      </c>
    </row>
    <row r="950" spans="1:2">
      <c r="A950" s="1">
        <v>4.8164818265310796</v>
      </c>
      <c r="B950">
        <v>1.91637222067557</v>
      </c>
    </row>
    <row r="951" spans="1:2">
      <c r="A951" s="1">
        <v>2.6274309995778098</v>
      </c>
      <c r="B951">
        <v>-1.6129388595562499</v>
      </c>
    </row>
    <row r="952" spans="1:2">
      <c r="A952" s="1">
        <v>1.3635366054202001</v>
      </c>
      <c r="B952">
        <v>4.7191110293807901</v>
      </c>
    </row>
    <row r="953" spans="1:2">
      <c r="A953" s="1">
        <f>-2.73510284769727</f>
        <v>-2.7351028476972701</v>
      </c>
      <c r="B953">
        <v>-2.72664918049521</v>
      </c>
    </row>
    <row r="954" spans="1:2">
      <c r="A954" s="1">
        <v>3.1775493578495002</v>
      </c>
      <c r="B954">
        <v>2.2155961783884899</v>
      </c>
    </row>
    <row r="955" spans="1:2">
      <c r="A955" s="1">
        <f>-1.12945851196916</f>
        <v>-1.12945851196916</v>
      </c>
      <c r="B955">
        <v>-3.95880767477475</v>
      </c>
    </row>
    <row r="956" spans="1:2">
      <c r="A956" s="1">
        <f>-1.77826817157399</f>
        <v>-1.7782681715739901</v>
      </c>
      <c r="B956">
        <v>-2.1608100376611401</v>
      </c>
    </row>
    <row r="957" spans="1:2">
      <c r="A957" s="1">
        <v>-2.0161750213434599</v>
      </c>
      <c r="B957">
        <v>4.6978834823580602</v>
      </c>
    </row>
    <row r="958" spans="1:2">
      <c r="A958" s="1">
        <f>-0.446869181244369</f>
        <v>-0.44686918124436897</v>
      </c>
      <c r="B958">
        <v>-2.0043884280175801</v>
      </c>
    </row>
    <row r="959" spans="1:2">
      <c r="A959" s="1">
        <f>-1.39580969813112</f>
        <v>-1.3958096981311201</v>
      </c>
      <c r="B959">
        <v>-1.8513455039670701</v>
      </c>
    </row>
    <row r="960" spans="1:2">
      <c r="A960" s="1">
        <v>-0.660638341620712</v>
      </c>
      <c r="B960">
        <v>4.2971611583710798</v>
      </c>
    </row>
    <row r="961" spans="1:2">
      <c r="A961" s="1">
        <f>-2.27944450071105</f>
        <v>-2.2794445007110502</v>
      </c>
      <c r="B961">
        <v>-1.7003067392526201</v>
      </c>
    </row>
    <row r="962" spans="1:2">
      <c r="A962" s="1">
        <v>-0.76709065115034902</v>
      </c>
      <c r="B962">
        <v>5.3721243296251302</v>
      </c>
    </row>
    <row r="963" spans="1:2">
      <c r="A963" s="1">
        <v>4.5767727834405099</v>
      </c>
      <c r="B963">
        <v>5.31067338964104E-2</v>
      </c>
    </row>
    <row r="964" spans="1:2">
      <c r="A964" s="1">
        <v>5.4650039271691098</v>
      </c>
      <c r="B964">
        <v>0.210112676822613</v>
      </c>
    </row>
    <row r="965" spans="1:2">
      <c r="A965" s="1">
        <f>-1.38386228844015</f>
        <v>-1.3838622884401499</v>
      </c>
      <c r="B965">
        <v>-4.2198014978325498</v>
      </c>
    </row>
    <row r="966" spans="1:2">
      <c r="A966" s="1">
        <v>2.5242957940992601</v>
      </c>
      <c r="B966">
        <v>-0.98822144791762501</v>
      </c>
    </row>
    <row r="967" spans="1:2">
      <c r="A967" s="1">
        <f>-0.493423736851334</f>
        <v>-0.493423736851334</v>
      </c>
      <c r="B967">
        <v>-4.8615184390030199</v>
      </c>
    </row>
    <row r="968" spans="1:2">
      <c r="A968" s="1">
        <v>-0.18781803662912</v>
      </c>
      <c r="B968">
        <v>3.5463942742043999</v>
      </c>
    </row>
    <row r="969" spans="1:2">
      <c r="A969" s="1">
        <v>2.71702015546833</v>
      </c>
      <c r="B969">
        <v>1.4123996713506499E-3</v>
      </c>
    </row>
    <row r="970" spans="1:2">
      <c r="A970" s="1">
        <f>-1.10486356379392</f>
        <v>-1.1048635637939199</v>
      </c>
      <c r="B970">
        <v>-3.2249619537590601</v>
      </c>
    </row>
    <row r="971" spans="1:2">
      <c r="A971" s="1">
        <f>-1.51767819178771</f>
        <v>-1.51767819178771</v>
      </c>
      <c r="B971">
        <v>-3.91402080521453</v>
      </c>
    </row>
    <row r="972" spans="1:2">
      <c r="A972" s="1">
        <v>5.7843519821422804</v>
      </c>
      <c r="B972">
        <v>-2.1263579819267</v>
      </c>
    </row>
    <row r="973" spans="1:2">
      <c r="A973" s="1">
        <v>3.7020642407279798</v>
      </c>
      <c r="B973">
        <v>-0.80837111245675097</v>
      </c>
    </row>
    <row r="974" spans="1:2">
      <c r="A974" s="1">
        <f>-1.42806075906589</f>
        <v>-1.42806075906589</v>
      </c>
      <c r="B974">
        <v>-2.0225779502811001</v>
      </c>
    </row>
    <row r="975" spans="1:2">
      <c r="A975" s="1">
        <v>2.7465209825076302</v>
      </c>
      <c r="B975">
        <v>-1.46850044006738</v>
      </c>
    </row>
    <row r="976" spans="1:2">
      <c r="A976" s="1">
        <f>-1.2609214002387</f>
        <v>-1.2609214002386999</v>
      </c>
      <c r="B976">
        <v>-2.4871309936968502</v>
      </c>
    </row>
    <row r="977" spans="1:2">
      <c r="A977" s="1">
        <v>5.6297237619029303</v>
      </c>
      <c r="B977">
        <v>1.04983372410722</v>
      </c>
    </row>
    <row r="978" spans="1:2">
      <c r="A978" s="1">
        <f>-1.06697293536144</f>
        <v>-1.0669729353614399</v>
      </c>
      <c r="B978">
        <v>-1.31801000150509</v>
      </c>
    </row>
    <row r="979" spans="1:2">
      <c r="A979" s="1">
        <f>-3.80299474820064</f>
        <v>-3.8029947482006401</v>
      </c>
      <c r="B979">
        <v>-2.4124873269428</v>
      </c>
    </row>
    <row r="980" spans="1:2">
      <c r="A980" s="1">
        <f>-4.94018049071936</f>
        <v>-4.9401804907193601</v>
      </c>
      <c r="B980">
        <v>-2.11613928213729</v>
      </c>
    </row>
    <row r="981" spans="1:2">
      <c r="A981" s="1">
        <v>-0.60636210237757804</v>
      </c>
      <c r="B981">
        <v>2.6409093147739999</v>
      </c>
    </row>
    <row r="982" spans="1:2">
      <c r="A982" s="1">
        <v>-2.0457921979175602</v>
      </c>
      <c r="B982">
        <v>5.1691908499980199</v>
      </c>
    </row>
    <row r="983" spans="1:2">
      <c r="A983" s="1">
        <v>-1.3168906932456399</v>
      </c>
      <c r="B983">
        <v>5.45564162634901</v>
      </c>
    </row>
    <row r="984" spans="1:2">
      <c r="A984" s="1">
        <v>4.5761384898927204</v>
      </c>
      <c r="B984">
        <v>-1.40647607735999</v>
      </c>
    </row>
    <row r="985" spans="1:2">
      <c r="A985" s="1">
        <f>-2.44865782678803</f>
        <v>-2.4486578267880299</v>
      </c>
      <c r="B985">
        <v>-2.9372172707214101</v>
      </c>
    </row>
    <row r="986" spans="1:2">
      <c r="A986" s="1">
        <v>3.5307458353755599</v>
      </c>
      <c r="B986">
        <v>-1.2397517774281299</v>
      </c>
    </row>
    <row r="987" spans="1:2">
      <c r="A987" s="1">
        <f>-1.87211555655406</f>
        <v>-1.8721155565540599</v>
      </c>
      <c r="B987">
        <v>-3.6116784811826701</v>
      </c>
    </row>
    <row r="988" spans="1:2">
      <c r="A988" s="1">
        <v>-1.6040452089411701</v>
      </c>
      <c r="B988">
        <v>2.4381314173905499</v>
      </c>
    </row>
    <row r="989" spans="1:2">
      <c r="A989" s="1">
        <f>-1.06028036411763</f>
        <v>-1.0602803641176299</v>
      </c>
      <c r="B989">
        <v>-3.46990732185782</v>
      </c>
    </row>
    <row r="990" spans="1:2">
      <c r="A990" s="1">
        <v>3.59426040888839</v>
      </c>
      <c r="B990">
        <v>0.13225760339392201</v>
      </c>
    </row>
    <row r="991" spans="1:2">
      <c r="A991" s="1">
        <v>-2.7093480708369402</v>
      </c>
      <c r="B991">
        <v>3.00500115250831</v>
      </c>
    </row>
    <row r="992" spans="1:2">
      <c r="A992" s="1">
        <f>-0.790010369077682</f>
        <v>-0.79001036907768196</v>
      </c>
      <c r="B992">
        <v>-4.6326153206628602</v>
      </c>
    </row>
    <row r="993" spans="1:2">
      <c r="A993" s="1">
        <v>-0.51447739481735399</v>
      </c>
      <c r="B993">
        <v>4.0271797374067901</v>
      </c>
    </row>
    <row r="994" spans="1:2">
      <c r="A994" s="1">
        <v>6.2217255177954902</v>
      </c>
      <c r="B994">
        <v>-0.18551968358090901</v>
      </c>
    </row>
    <row r="995" spans="1:2">
      <c r="A995" s="1">
        <v>4.2656186188607297</v>
      </c>
      <c r="B995">
        <v>2.0450777693359998</v>
      </c>
    </row>
    <row r="996" spans="1:2">
      <c r="A996" s="1">
        <v>5.3814826553517401</v>
      </c>
      <c r="B996">
        <v>-0.33994253263381902</v>
      </c>
    </row>
    <row r="997" spans="1:2">
      <c r="A997" s="1">
        <v>4.5295601807244799</v>
      </c>
      <c r="B997">
        <v>-0.73700456413545501</v>
      </c>
    </row>
    <row r="998" spans="1:2">
      <c r="A998" s="1">
        <f>-4.57038512409843</f>
        <v>-4.5703851240984301</v>
      </c>
      <c r="B998">
        <v>-1.50027965872866</v>
      </c>
    </row>
    <row r="999" spans="1:2">
      <c r="A999" s="1">
        <f>-0.750461852240407</f>
        <v>-0.75046185224040696</v>
      </c>
      <c r="B999">
        <v>-3.34955467715164</v>
      </c>
    </row>
    <row r="1000" spans="1:2">
      <c r="A1000" s="1">
        <f>-3.1694922691953</f>
        <v>-3.1694922691952998</v>
      </c>
      <c r="B1000">
        <v>-3.3127070903275699</v>
      </c>
    </row>
    <row r="1001" spans="1:2">
      <c r="A1001" s="1">
        <f>-0.568614790977878</f>
        <v>-0.56861479097787804</v>
      </c>
      <c r="B1001">
        <v>-5.19849690372489</v>
      </c>
    </row>
    <row r="1002" spans="1:2">
      <c r="A1002" s="1">
        <v>-0.34407850960288999</v>
      </c>
      <c r="B1002">
        <v>3.71600448083763</v>
      </c>
    </row>
    <row r="1003" spans="1:2">
      <c r="A1003" s="1">
        <v>-2.5357121373820601</v>
      </c>
      <c r="B1003">
        <v>3.5963360251518601</v>
      </c>
    </row>
    <row r="1004" spans="1:2">
      <c r="A1004" s="1">
        <v>-3.6357132345678602</v>
      </c>
      <c r="B1004">
        <v>3.8802929959426602</v>
      </c>
    </row>
    <row r="1005" spans="1:2">
      <c r="A1005" s="1">
        <v>-1.9556023235189099</v>
      </c>
      <c r="B1005">
        <v>4.85054255231793</v>
      </c>
    </row>
    <row r="1006" spans="1:2">
      <c r="A1006" s="1">
        <v>4.3215968346185996</v>
      </c>
      <c r="B1006">
        <v>2.22762868172491</v>
      </c>
    </row>
    <row r="1007" spans="1:2">
      <c r="A1007" s="1">
        <f>-5.02137394603904</f>
        <v>-5.0213739460390396</v>
      </c>
      <c r="B1007">
        <v>-2.0812988482044301</v>
      </c>
    </row>
    <row r="1008" spans="1:2">
      <c r="A1008" s="1">
        <v>4.1167144013994399</v>
      </c>
      <c r="B1008">
        <v>1.81006481266536</v>
      </c>
    </row>
    <row r="1009" spans="1:2">
      <c r="A1009" s="1">
        <f>-0.974200322029301</f>
        <v>-0.97420032202930096</v>
      </c>
      <c r="B1009">
        <v>-3.9249953494632601</v>
      </c>
    </row>
    <row r="1010" spans="1:2">
      <c r="A1010" s="1">
        <v>-1.0568810535000099</v>
      </c>
      <c r="B1010">
        <v>4.4761146185768297</v>
      </c>
    </row>
    <row r="1011" spans="1:2">
      <c r="A1011" s="1">
        <v>0.18153021473070399</v>
      </c>
      <c r="B1011">
        <v>4.9316635973358203</v>
      </c>
    </row>
    <row r="1012" spans="1:2">
      <c r="A1012" s="1">
        <v>-0.82867431582100404</v>
      </c>
      <c r="B1012">
        <v>2.3700383580674198</v>
      </c>
    </row>
    <row r="1013" spans="1:2">
      <c r="A1013" s="1">
        <v>-1.8571969305564699</v>
      </c>
      <c r="B1013">
        <v>5.30491622849721</v>
      </c>
    </row>
    <row r="1014" spans="1:2">
      <c r="A1014" s="1">
        <f>-2.51445783717303</f>
        <v>-2.5144578371730302</v>
      </c>
      <c r="B1014">
        <v>-1.1154642988191299</v>
      </c>
    </row>
    <row r="1015" spans="1:2">
      <c r="A1015" s="1">
        <v>5.2723320157863904</v>
      </c>
      <c r="B1015">
        <v>-7.58708580089342E-2</v>
      </c>
    </row>
    <row r="1016" spans="1:2">
      <c r="A1016" s="1">
        <v>4.5455312072484801</v>
      </c>
      <c r="B1016">
        <v>-0.37410426932054802</v>
      </c>
    </row>
    <row r="1017" spans="1:2">
      <c r="A1017" s="1">
        <v>-3.3032618952860302</v>
      </c>
      <c r="B1017">
        <v>3.9528471080849599</v>
      </c>
    </row>
    <row r="1018" spans="1:2">
      <c r="A1018" s="1">
        <v>3.7444902257296202</v>
      </c>
      <c r="B1018">
        <v>-1.0526291418445901</v>
      </c>
    </row>
    <row r="1019" spans="1:2">
      <c r="A1019" s="1">
        <v>-2.07355731906737</v>
      </c>
      <c r="B1019">
        <v>1.6428371408835301</v>
      </c>
    </row>
    <row r="1020" spans="1:2">
      <c r="A1020" s="1">
        <v>5.5872533409503999</v>
      </c>
      <c r="B1020">
        <v>1.22705446575364E-2</v>
      </c>
    </row>
    <row r="1021" spans="1:2">
      <c r="A1021" s="1">
        <v>6.0535657000017196</v>
      </c>
      <c r="B1021">
        <v>-0.50470750140202902</v>
      </c>
    </row>
    <row r="1022" spans="1:2">
      <c r="A1022" s="1">
        <v>3.5724411523647999</v>
      </c>
      <c r="B1022">
        <v>0.761084741432831</v>
      </c>
    </row>
    <row r="1023" spans="1:2">
      <c r="A1023" s="1">
        <v>-0.29532387677706701</v>
      </c>
      <c r="B1023">
        <v>3.32902710663938</v>
      </c>
    </row>
    <row r="1024" spans="1:2">
      <c r="A1024" s="1">
        <f>-0.791412108364925</f>
        <v>-0.79141210836492504</v>
      </c>
      <c r="B1024">
        <v>-3.4651559185431098</v>
      </c>
    </row>
    <row r="1025" spans="1:2">
      <c r="A1025" s="1">
        <v>-2.0508350857517899</v>
      </c>
      <c r="B1025">
        <v>4.3515100820052597</v>
      </c>
    </row>
    <row r="1026" spans="1:2">
      <c r="A1026" s="1">
        <v>-1.0608661889287001</v>
      </c>
      <c r="B1026">
        <v>4.8681264734625103</v>
      </c>
    </row>
    <row r="1027" spans="1:2">
      <c r="A1027" s="1">
        <f>-3.33676079488929</f>
        <v>-3.3367607948892899</v>
      </c>
      <c r="B1027">
        <v>-3.0802681172203501</v>
      </c>
    </row>
    <row r="1028" spans="1:2">
      <c r="A1028" s="1">
        <f>-1.70867358945129</f>
        <v>-1.7086735894512901</v>
      </c>
      <c r="B1028">
        <v>-1.38038904468804</v>
      </c>
    </row>
    <row r="1029" spans="1:2">
      <c r="A1029" s="1">
        <v>4.7986645044770997</v>
      </c>
      <c r="B1029">
        <v>0.34715858287511397</v>
      </c>
    </row>
    <row r="1030" spans="1:2">
      <c r="A1030" s="1">
        <v>-2.0613398517101902</v>
      </c>
      <c r="B1030">
        <v>4.47012098042467</v>
      </c>
    </row>
    <row r="1031" spans="1:2">
      <c r="A1031" s="1">
        <f>-3.15950835842718</f>
        <v>-3.1595083584271801</v>
      </c>
      <c r="B1031">
        <v>-1.0899627088689801</v>
      </c>
    </row>
    <row r="1032" spans="1:2">
      <c r="A1032" s="1">
        <v>-2.1923431248546801</v>
      </c>
      <c r="B1032">
        <v>3.14666337870367</v>
      </c>
    </row>
    <row r="1033" spans="1:2">
      <c r="A1033" s="1">
        <v>3.0578309932754202</v>
      </c>
      <c r="B1033">
        <v>-1.97341941715072</v>
      </c>
    </row>
    <row r="1034" spans="1:2">
      <c r="A1034" s="1">
        <v>-0.36529180462299099</v>
      </c>
      <c r="B1034">
        <v>1.84908603308706</v>
      </c>
    </row>
    <row r="1035" spans="1:2">
      <c r="A1035" s="1">
        <v>-2.5719771680785199</v>
      </c>
      <c r="B1035">
        <v>2.9197046088022902</v>
      </c>
    </row>
    <row r="1036" spans="1:2">
      <c r="A1036" s="1">
        <f>-1.01825777075735</f>
        <v>-1.0182577707573499</v>
      </c>
      <c r="B1036">
        <v>-3.2282614157506799</v>
      </c>
    </row>
    <row r="1037" spans="1:2">
      <c r="A1037" s="1">
        <v>-2.3012080636603098</v>
      </c>
      <c r="B1037">
        <v>4.66336460288142</v>
      </c>
    </row>
    <row r="1038" spans="1:2">
      <c r="A1038" s="1">
        <f>-2.69029002966983</f>
        <v>-2.6902900296698302</v>
      </c>
      <c r="B1038">
        <v>-3.1058826246343698</v>
      </c>
    </row>
    <row r="1039" spans="1:2">
      <c r="A1039" s="1">
        <f>-1.32081310168751</f>
        <v>-1.32081310168751</v>
      </c>
      <c r="B1039">
        <v>-2.3655648696862399</v>
      </c>
    </row>
    <row r="1040" spans="1:2">
      <c r="A1040" s="1">
        <v>3.4915781732775701</v>
      </c>
      <c r="B1040">
        <v>-0.37367427818321902</v>
      </c>
    </row>
    <row r="1041" spans="1:2">
      <c r="A1041" s="1">
        <v>-3.1793588746720798</v>
      </c>
      <c r="B1041">
        <v>2.7040244321695899</v>
      </c>
    </row>
    <row r="1042" spans="1:2">
      <c r="A1042" s="1">
        <v>-3.6996103470394899</v>
      </c>
      <c r="B1042">
        <v>3.1610165004198798</v>
      </c>
    </row>
    <row r="1043" spans="1:2">
      <c r="A1043" s="1">
        <f>-0.87549557685733</f>
        <v>-0.87549557685733004</v>
      </c>
      <c r="B1043">
        <v>-5.0822819158171804</v>
      </c>
    </row>
    <row r="1044" spans="1:2">
      <c r="A1044" s="1">
        <v>-0.49477921595070501</v>
      </c>
      <c r="B1044">
        <v>4.2754731414808198</v>
      </c>
    </row>
    <row r="1045" spans="1:2">
      <c r="A1045" s="1">
        <f>-1.24399113728704</f>
        <v>-1.24399113728704</v>
      </c>
      <c r="B1045">
        <v>-3.0917062022549402</v>
      </c>
    </row>
    <row r="1046" spans="1:2">
      <c r="A1046" s="1">
        <f>-3.96932605053406</f>
        <v>-3.9693260505340602</v>
      </c>
      <c r="B1046">
        <v>-2.8972542929801501</v>
      </c>
    </row>
    <row r="1047" spans="1:2">
      <c r="A1047" s="1">
        <v>0.22853702471232601</v>
      </c>
      <c r="B1047">
        <v>3.9843111125140398</v>
      </c>
    </row>
    <row r="1048" spans="1:2">
      <c r="A1048" s="1">
        <v>-0.20708604824992699</v>
      </c>
      <c r="B1048">
        <v>3.91424712670366</v>
      </c>
    </row>
    <row r="1049" spans="1:2">
      <c r="A1049" s="1">
        <v>-1.65373041179388</v>
      </c>
      <c r="B1049">
        <v>4.7951397698066298</v>
      </c>
    </row>
    <row r="1050" spans="1:2">
      <c r="A1050" s="1">
        <v>2.6993415631099702</v>
      </c>
      <c r="B1050">
        <v>-1.8505181800697399</v>
      </c>
    </row>
    <row r="1051" spans="1:2">
      <c r="A1051" s="1">
        <f>-0.173502374395452</f>
        <v>-0.17350237439545199</v>
      </c>
      <c r="B1051">
        <v>-5.11083765027107</v>
      </c>
    </row>
    <row r="1052" spans="1:2">
      <c r="A1052" s="1">
        <v>-3.7758269412768999</v>
      </c>
      <c r="B1052">
        <v>4.9821390993683297</v>
      </c>
    </row>
    <row r="1053" spans="1:2">
      <c r="A1053" s="1">
        <f>-0.847659576673576</f>
        <v>-0.84765957667357605</v>
      </c>
      <c r="B1053">
        <v>-1.4417905353222</v>
      </c>
    </row>
    <row r="1054" spans="1:2">
      <c r="A1054" s="1">
        <v>3.3965931252819299</v>
      </c>
      <c r="B1054">
        <v>0.92937589556692701</v>
      </c>
    </row>
    <row r="1055" spans="1:2">
      <c r="A1055" s="1">
        <v>4.9147548571879902</v>
      </c>
      <c r="B1055">
        <v>1.13883755535211</v>
      </c>
    </row>
    <row r="1056" spans="1:2">
      <c r="A1056" s="1">
        <v>-1.6015840297721</v>
      </c>
      <c r="B1056">
        <v>1.8928048597623599</v>
      </c>
    </row>
    <row r="1057" spans="1:2">
      <c r="A1057" s="1">
        <v>5.9293486707864602</v>
      </c>
      <c r="B1057">
        <v>-0.39234835947574898</v>
      </c>
    </row>
    <row r="1058" spans="1:2">
      <c r="A1058" s="1">
        <v>-1.4693426780118799</v>
      </c>
      <c r="B1058">
        <v>4.3092654838252997</v>
      </c>
    </row>
    <row r="1059" spans="1:2">
      <c r="A1059" s="1">
        <v>4.2050856988202696</v>
      </c>
      <c r="B1059">
        <v>8.8475918588552999E-2</v>
      </c>
    </row>
    <row r="1060" spans="1:2">
      <c r="A1060" s="1">
        <f>-1.55658253549963</f>
        <v>-1.5565825354996301</v>
      </c>
      <c r="B1060">
        <v>-3.5139657304285499</v>
      </c>
    </row>
    <row r="1061" spans="1:2">
      <c r="A1061" s="1">
        <v>6.3933556933779103</v>
      </c>
      <c r="B1061">
        <v>-0.37026582330698199</v>
      </c>
    </row>
    <row r="1062" spans="1:2">
      <c r="A1062" s="1">
        <v>3.6928597114280999</v>
      </c>
      <c r="B1062">
        <v>1.67575853496274</v>
      </c>
    </row>
    <row r="1063" spans="1:2">
      <c r="A1063" s="1">
        <v>-3.832156434177</v>
      </c>
      <c r="B1063">
        <v>3.49521726646701</v>
      </c>
    </row>
    <row r="1064" spans="1:2">
      <c r="A1064" s="1">
        <v>-1.7573279880741699</v>
      </c>
      <c r="B1064">
        <v>1.99457021613373</v>
      </c>
    </row>
    <row r="1065" spans="1:2">
      <c r="A1065" s="1">
        <v>-2.8260044170460201</v>
      </c>
      <c r="B1065">
        <v>4.2096597004464904</v>
      </c>
    </row>
    <row r="1066" spans="1:2">
      <c r="A1066" s="1">
        <f>-5.69268874049686</f>
        <v>-5.6926887404968598</v>
      </c>
      <c r="B1066">
        <v>-1.8734877123336899</v>
      </c>
    </row>
    <row r="1067" spans="1:2">
      <c r="A1067" s="1">
        <f>-1.89531713638186</f>
        <v>-1.8953171363818599</v>
      </c>
      <c r="B1067">
        <v>-4.0108631945153297</v>
      </c>
    </row>
    <row r="1068" spans="1:2">
      <c r="A1068" s="1">
        <v>3.9134982280930002</v>
      </c>
      <c r="B1068">
        <v>1.7492283342219701</v>
      </c>
    </row>
    <row r="1069" spans="1:2">
      <c r="A1069" s="1">
        <v>4.3730630756124</v>
      </c>
      <c r="B1069">
        <v>6.8419235901777203E-2</v>
      </c>
    </row>
    <row r="1070" spans="1:2">
      <c r="A1070" s="1">
        <f>-1.39529408027911</f>
        <v>-1.3952940802791101</v>
      </c>
      <c r="B1070">
        <v>-4.6767275910292403</v>
      </c>
    </row>
    <row r="1071" spans="1:2">
      <c r="A1071" s="1">
        <v>-0.60768370938036398</v>
      </c>
      <c r="B1071">
        <v>4.1828153140008304</v>
      </c>
    </row>
    <row r="1072" spans="1:2">
      <c r="A1072" s="1">
        <v>-0.41086793068517502</v>
      </c>
      <c r="B1072">
        <v>3.6733387857855702</v>
      </c>
    </row>
    <row r="1073" spans="1:2">
      <c r="A1073" s="1">
        <v>-1.6145092259549201</v>
      </c>
      <c r="B1073">
        <v>4.6657275773878704</v>
      </c>
    </row>
    <row r="1074" spans="1:2">
      <c r="A1074" s="1">
        <v>-2.7040948625042098</v>
      </c>
      <c r="B1074">
        <v>2.6644874151856701</v>
      </c>
    </row>
    <row r="1075" spans="1:2">
      <c r="A1075" s="1">
        <f>-1.59832222646259</f>
        <v>-1.59832222646259</v>
      </c>
      <c r="B1075">
        <v>-4.7023318008877704</v>
      </c>
    </row>
    <row r="1076" spans="1:2">
      <c r="A1076" s="1">
        <v>-4.8743373148432099</v>
      </c>
      <c r="B1076">
        <v>4.27034741751614</v>
      </c>
    </row>
    <row r="1077" spans="1:2">
      <c r="A1077" s="1">
        <v>5.0512353539625501</v>
      </c>
      <c r="B1077">
        <v>-1.07465224793282</v>
      </c>
    </row>
    <row r="1078" spans="1:2">
      <c r="A1078" s="1">
        <v>6.3615652916849204</v>
      </c>
      <c r="B1078">
        <v>-1.4316450131159499</v>
      </c>
    </row>
    <row r="1079" spans="1:2">
      <c r="A1079" s="1">
        <f>-4.39122529856875</f>
        <v>-4.3912252985687497</v>
      </c>
      <c r="B1079">
        <v>-2.4222581607029001</v>
      </c>
    </row>
    <row r="1080" spans="1:2">
      <c r="A1080" s="1">
        <v>3.5455094489642498</v>
      </c>
      <c r="B1080">
        <v>-0.49519348404096702</v>
      </c>
    </row>
    <row r="1081" spans="1:2">
      <c r="A1081" s="1">
        <v>-2.1650245767602301</v>
      </c>
      <c r="B1081">
        <v>4.6526053333480304</v>
      </c>
    </row>
    <row r="1082" spans="1:2">
      <c r="A1082" s="1">
        <v>-0.91976966885077704</v>
      </c>
      <c r="B1082">
        <v>2.3610368990731199</v>
      </c>
    </row>
    <row r="1083" spans="1:2">
      <c r="A1083" s="1">
        <v>-2.2841736731013502</v>
      </c>
      <c r="B1083">
        <v>2.8117991183884299</v>
      </c>
    </row>
    <row r="1084" spans="1:2">
      <c r="A1084" s="1">
        <f>-0.857970516907113</f>
        <v>-0.85797051690711301</v>
      </c>
      <c r="B1084">
        <v>-4.3931679817669096</v>
      </c>
    </row>
    <row r="1085" spans="1:2">
      <c r="A1085" s="1">
        <v>-3.3592810419450601</v>
      </c>
      <c r="B1085">
        <v>3.67286492170699</v>
      </c>
    </row>
    <row r="1086" spans="1:2">
      <c r="A1086" s="1">
        <v>-2.0497057104152101</v>
      </c>
      <c r="B1086">
        <v>1.4406280024351099</v>
      </c>
    </row>
    <row r="1087" spans="1:2">
      <c r="A1087" s="1">
        <f>-3.50586896044033</f>
        <v>-3.5058689604403299</v>
      </c>
      <c r="B1087">
        <v>-2.6206955847811702</v>
      </c>
    </row>
    <row r="1088" spans="1:2">
      <c r="A1088" s="1">
        <v>-1.3356486943904999</v>
      </c>
      <c r="B1088">
        <v>5.2049453230819998</v>
      </c>
    </row>
    <row r="1089" spans="1:2">
      <c r="A1089" s="1">
        <v>-2.7865651188873302</v>
      </c>
      <c r="B1089">
        <v>4.2989820175268596</v>
      </c>
    </row>
    <row r="1090" spans="1:2">
      <c r="A1090" s="1">
        <f>-4.5198022520495</f>
        <v>-4.5198022520494998</v>
      </c>
      <c r="B1090">
        <v>-1.4892408371546599</v>
      </c>
    </row>
    <row r="1091" spans="1:2">
      <c r="A1091" s="1">
        <f>-3.31615943378869</f>
        <v>-3.3161594337886902</v>
      </c>
      <c r="B1091">
        <v>-2.5011750248050202</v>
      </c>
    </row>
    <row r="1092" spans="1:2">
      <c r="A1092" s="1">
        <v>4.2821883870976096</v>
      </c>
      <c r="B1092">
        <v>-1.1141454394741001E-2</v>
      </c>
    </row>
    <row r="1093" spans="1:2">
      <c r="A1093" s="1">
        <f>-2.10440274950192</f>
        <v>-2.10440274950192</v>
      </c>
      <c r="B1093">
        <v>-1.3544933451510901</v>
      </c>
    </row>
    <row r="1094" spans="1:2">
      <c r="A1094" s="1">
        <v>-3.6930949272706299</v>
      </c>
      <c r="B1094">
        <v>4.9041059982571698</v>
      </c>
    </row>
    <row r="1095" spans="1:2">
      <c r="A1095" s="1">
        <v>3.0017370655547602</v>
      </c>
      <c r="B1095">
        <v>0.81636928774407702</v>
      </c>
    </row>
    <row r="1096" spans="1:2">
      <c r="A1096" s="1">
        <f>-1.31857180845777</f>
        <v>-1.31857180845777</v>
      </c>
      <c r="B1096">
        <v>-2.67666502572835</v>
      </c>
    </row>
    <row r="1097" spans="1:2">
      <c r="A1097" s="1">
        <v>5.0908647631999697</v>
      </c>
      <c r="B1097">
        <v>1.1938255609781201</v>
      </c>
    </row>
    <row r="1098" spans="1:2">
      <c r="A1098" s="1">
        <v>-2.5925528326518701</v>
      </c>
      <c r="B1098">
        <v>2.2153132018751802</v>
      </c>
    </row>
    <row r="1099" spans="1:2">
      <c r="A1099" s="1">
        <v>-1.9632911905744399</v>
      </c>
      <c r="B1099">
        <v>4.6547569792507497</v>
      </c>
    </row>
    <row r="1100" spans="1:2">
      <c r="A1100" s="1">
        <v>3.2381534845454998</v>
      </c>
      <c r="B1100">
        <v>-1.6328696540305601</v>
      </c>
    </row>
    <row r="1101" spans="1:2">
      <c r="A1101" s="1">
        <v>5.5689372225577998</v>
      </c>
      <c r="B1101">
        <v>1.1559547451822001</v>
      </c>
    </row>
    <row r="1102" spans="1:2">
      <c r="A1102" s="1">
        <v>-1.13932071891431</v>
      </c>
      <c r="B1102">
        <v>4.3351468959598103</v>
      </c>
    </row>
    <row r="1103" spans="1:2">
      <c r="A1103" s="1">
        <v>3.1888278744692902</v>
      </c>
      <c r="B1103">
        <v>1.1432790706306499</v>
      </c>
    </row>
    <row r="1104" spans="1:2">
      <c r="A1104" s="1">
        <f>-1.21594250509646</f>
        <v>-1.2159425050964601</v>
      </c>
      <c r="B1104">
        <v>-4.9607819833513602</v>
      </c>
    </row>
    <row r="1105" spans="1:2">
      <c r="A1105" s="1">
        <v>4.7341292018754597</v>
      </c>
      <c r="B1105">
        <v>-2.0109036015437498</v>
      </c>
    </row>
    <row r="1106" spans="1:2">
      <c r="A1106" s="1">
        <v>-0.84795357916974101</v>
      </c>
      <c r="B1106">
        <v>3.2041562876232699</v>
      </c>
    </row>
    <row r="1107" spans="1:2">
      <c r="A1107" s="1">
        <f>-1.55892187963722</f>
        <v>-1.55892187963722</v>
      </c>
      <c r="B1107">
        <v>-2.5252388891913999</v>
      </c>
    </row>
    <row r="1108" spans="1:2">
      <c r="A1108" s="1">
        <v>5.0435600612338698</v>
      </c>
      <c r="B1108">
        <v>-0.91039224431654997</v>
      </c>
    </row>
    <row r="1109" spans="1:2">
      <c r="A1109" s="1">
        <v>-3.6688351752600199</v>
      </c>
      <c r="B1109">
        <v>3.1924744553633402</v>
      </c>
    </row>
    <row r="1110" spans="1:2">
      <c r="A1110" s="1">
        <v>-3.7569885623570198</v>
      </c>
      <c r="B1110">
        <v>4.4334436184088801</v>
      </c>
    </row>
    <row r="1111" spans="1:2">
      <c r="A1111" s="1">
        <v>-1.45892177146052</v>
      </c>
      <c r="B1111">
        <v>3.3103959193639199</v>
      </c>
    </row>
    <row r="1112" spans="1:2">
      <c r="A1112" s="1">
        <v>3.16950652317685</v>
      </c>
      <c r="B1112">
        <v>-1.9695481260868499</v>
      </c>
    </row>
    <row r="1113" spans="1:2">
      <c r="A1113" s="1">
        <v>-1.52942313901353</v>
      </c>
      <c r="B1113">
        <v>3.88420635995206</v>
      </c>
    </row>
    <row r="1114" spans="1:2">
      <c r="A1114" s="1">
        <v>4.3827280978092</v>
      </c>
      <c r="B1114">
        <v>-0.355991697204599</v>
      </c>
    </row>
    <row r="1115" spans="1:2">
      <c r="A1115" s="1">
        <v>3.3542804918296198</v>
      </c>
      <c r="B1115">
        <v>2.0034841469592699</v>
      </c>
    </row>
    <row r="1116" spans="1:2">
      <c r="A1116" s="1">
        <v>0.57416583674342803</v>
      </c>
      <c r="B1116">
        <v>3.8374091927130398</v>
      </c>
    </row>
    <row r="1117" spans="1:2">
      <c r="A1117" s="1">
        <v>0.10201946085275899</v>
      </c>
      <c r="B1117">
        <v>2.6551766948006499</v>
      </c>
    </row>
    <row r="1118" spans="1:2">
      <c r="A1118" s="1">
        <f>-3.30879829076836</f>
        <v>-3.30879829076836</v>
      </c>
      <c r="B1118">
        <v>-3.1744363441900201</v>
      </c>
    </row>
    <row r="1119" spans="1:2">
      <c r="A1119" s="1">
        <f>-2.72243664900765</f>
        <v>-2.7224366490076499</v>
      </c>
      <c r="B1119">
        <v>-2.14166462023474</v>
      </c>
    </row>
    <row r="1120" spans="1:2">
      <c r="A1120" s="1">
        <f>-2.53193407727002</f>
        <v>-2.5319340772700198</v>
      </c>
      <c r="B1120">
        <v>-2.9303981895352802</v>
      </c>
    </row>
    <row r="1121" spans="1:2">
      <c r="A1121" s="1">
        <v>-2.6170158154207401</v>
      </c>
      <c r="B1121">
        <v>3.2856875146366602</v>
      </c>
    </row>
    <row r="1122" spans="1:2">
      <c r="A1122" s="1">
        <f>-0.528794572765498</f>
        <v>-0.52879457276549802</v>
      </c>
      <c r="B1122">
        <v>-1.9768887344099699</v>
      </c>
    </row>
    <row r="1123" spans="1:2">
      <c r="A1123" s="1">
        <f>-2.07644933234416</f>
        <v>-2.07644933234416</v>
      </c>
      <c r="B1123">
        <v>-1.2104418802191199</v>
      </c>
    </row>
    <row r="1124" spans="1:2">
      <c r="A1124" s="1">
        <v>-3.4885717141118699</v>
      </c>
      <c r="B1124">
        <v>3.3012224685413099</v>
      </c>
    </row>
    <row r="1125" spans="1:2">
      <c r="A1125" s="1">
        <v>-0.82992573546028003</v>
      </c>
      <c r="B1125">
        <v>3.9855674205498102</v>
      </c>
    </row>
    <row r="1126" spans="1:2">
      <c r="A1126" s="1">
        <f>-1.23482129391681</f>
        <v>-1.2348212939168099</v>
      </c>
      <c r="B1126">
        <v>-2.1781408173655401</v>
      </c>
    </row>
    <row r="1127" spans="1:2">
      <c r="A1127" s="1">
        <f>-2.93886654417927</f>
        <v>-2.9388665441792701</v>
      </c>
      <c r="B1127">
        <v>-3.1607029930164501</v>
      </c>
    </row>
    <row r="1128" spans="1:2">
      <c r="A1128" s="1">
        <v>5.6574126347732596</v>
      </c>
      <c r="B1128">
        <v>0.55937607832768599</v>
      </c>
    </row>
    <row r="1129" spans="1:2">
      <c r="A1129" s="1">
        <v>0.43879890564893698</v>
      </c>
      <c r="B1129">
        <v>4.1397335656174503</v>
      </c>
    </row>
    <row r="1130" spans="1:2">
      <c r="A1130" s="1">
        <v>4.5448841002724203</v>
      </c>
      <c r="B1130">
        <v>-0.87691021796693203</v>
      </c>
    </row>
    <row r="1131" spans="1:2">
      <c r="A1131" s="1">
        <f>-4.52974445158963</f>
        <v>-4.5297444515896297</v>
      </c>
      <c r="B1131">
        <v>-2.2674652223426599</v>
      </c>
    </row>
    <row r="1132" spans="1:2">
      <c r="A1132" s="1">
        <f>-2.96224802542964</f>
        <v>-2.9622480254296399</v>
      </c>
      <c r="B1132">
        <v>-2.0718409353984399</v>
      </c>
    </row>
    <row r="1133" spans="1:2">
      <c r="A1133" s="1">
        <v>5.4144126325694204</v>
      </c>
      <c r="B1133">
        <v>0.90681384221864803</v>
      </c>
    </row>
    <row r="1134" spans="1:2">
      <c r="A1134" s="1">
        <v>3.4293221123972</v>
      </c>
      <c r="B1134">
        <v>0.68415973360459903</v>
      </c>
    </row>
    <row r="1135" spans="1:2">
      <c r="A1135" s="1">
        <v>-0.16848074759627801</v>
      </c>
      <c r="B1135">
        <v>4.7829916267441401</v>
      </c>
    </row>
    <row r="1136" spans="1:2">
      <c r="A1136" s="1">
        <v>4.1782885639378202</v>
      </c>
      <c r="B1136">
        <v>0.69262366620493299</v>
      </c>
    </row>
    <row r="1137" spans="1:2">
      <c r="A1137" s="1">
        <v>4.4534445447361399</v>
      </c>
      <c r="B1137">
        <v>2.62939178551325</v>
      </c>
    </row>
    <row r="1138" spans="1:2">
      <c r="A1138" s="1">
        <v>3.1767576042916601</v>
      </c>
      <c r="B1138">
        <v>-0.80297491232329998</v>
      </c>
    </row>
    <row r="1139" spans="1:2">
      <c r="A1139" s="1">
        <v>-2.3315129068854201</v>
      </c>
      <c r="B1139">
        <v>5.2454116417980199</v>
      </c>
    </row>
    <row r="1140" spans="1:2">
      <c r="A1140" s="1">
        <f>-3.19486929411564</f>
        <v>-3.19486929411564</v>
      </c>
      <c r="B1140">
        <v>-3.5638214246156599</v>
      </c>
    </row>
    <row r="1141" spans="1:2">
      <c r="A1141" s="1">
        <v>-2.1375073867934198</v>
      </c>
      <c r="B1141">
        <v>3.6580778404654</v>
      </c>
    </row>
    <row r="1142" spans="1:2">
      <c r="A1142" s="1">
        <f>-2.33247835451692</f>
        <v>-2.3324783545169199</v>
      </c>
      <c r="B1142">
        <v>-3.2697795152636102</v>
      </c>
    </row>
    <row r="1143" spans="1:2">
      <c r="A1143" s="1">
        <v>2.3698580647935601</v>
      </c>
      <c r="B1143">
        <v>-1.8836640983344599</v>
      </c>
    </row>
    <row r="1144" spans="1:2">
      <c r="A1144" s="1">
        <v>-3.3893403916974099</v>
      </c>
      <c r="B1144">
        <v>3.5460476657048998</v>
      </c>
    </row>
    <row r="1145" spans="1:2">
      <c r="A1145" s="1">
        <v>3.8895104621214398</v>
      </c>
      <c r="B1145">
        <v>-1.0392372843656901</v>
      </c>
    </row>
    <row r="1146" spans="1:2">
      <c r="A1146" s="1">
        <v>3.4727526590590898</v>
      </c>
      <c r="B1146">
        <v>-0.789758899372765</v>
      </c>
    </row>
    <row r="1147" spans="1:2">
      <c r="A1147" s="1">
        <v>3.45818301559081</v>
      </c>
      <c r="B1147">
        <v>-0.34986680090078798</v>
      </c>
    </row>
    <row r="1148" spans="1:2">
      <c r="A1148" s="1">
        <f>-3.50003468435641</f>
        <v>-3.5000346843564101</v>
      </c>
      <c r="B1148">
        <v>-1.3018907739541601</v>
      </c>
    </row>
    <row r="1149" spans="1:2">
      <c r="A1149" s="1">
        <f>-1.97075181640597</f>
        <v>-1.9707518164059701</v>
      </c>
      <c r="B1149">
        <v>-1.3184303622586899</v>
      </c>
    </row>
    <row r="1150" spans="1:2">
      <c r="A1150" s="1">
        <v>-1.7000839890478601</v>
      </c>
      <c r="B1150">
        <v>5.2835366213549699</v>
      </c>
    </row>
    <row r="1151" spans="1:2">
      <c r="A1151" s="1">
        <f>-4.19789873224295</f>
        <v>-4.1978987322429502</v>
      </c>
      <c r="B1151">
        <v>-2.3606203344530399</v>
      </c>
    </row>
    <row r="1152" spans="1:2">
      <c r="A1152" s="1">
        <v>6.3284035277127</v>
      </c>
      <c r="B1152">
        <v>-1.2825820812158699</v>
      </c>
    </row>
    <row r="1153" spans="1:2">
      <c r="A1153" s="1">
        <v>5.2168481711959398</v>
      </c>
      <c r="B1153">
        <v>-2.3491703630550999E-2</v>
      </c>
    </row>
    <row r="1154" spans="1:2">
      <c r="A1154" s="1">
        <v>5.0032354630465701</v>
      </c>
      <c r="B1154">
        <v>-0.22662495311411299</v>
      </c>
    </row>
    <row r="1155" spans="1:2">
      <c r="A1155" s="1">
        <v>3.6858029149403602</v>
      </c>
      <c r="B1155">
        <v>1.2101069777212601</v>
      </c>
    </row>
    <row r="1156" spans="1:2">
      <c r="A1156" s="1">
        <f>-0.677328961863881</f>
        <v>-0.67732896186388103</v>
      </c>
      <c r="B1156">
        <v>-2.0616800448066002</v>
      </c>
    </row>
    <row r="1157" spans="1:2">
      <c r="A1157" s="1">
        <v>0.98403999042246304</v>
      </c>
      <c r="B1157">
        <v>5.4062109563248502</v>
      </c>
    </row>
    <row r="1158" spans="1:2">
      <c r="A1158" s="1">
        <v>3.4867522153442301</v>
      </c>
      <c r="B1158">
        <v>-0.69306404559772705</v>
      </c>
    </row>
    <row r="1159" spans="1:2">
      <c r="A1159" s="1">
        <v>5.0731731288862303</v>
      </c>
      <c r="B1159">
        <v>-0.81131434555853899</v>
      </c>
    </row>
    <row r="1160" spans="1:2">
      <c r="A1160" s="1">
        <f>-0.244650901387475</f>
        <v>-0.244650901387475</v>
      </c>
      <c r="B1160">
        <v>-2.6237675443879298</v>
      </c>
    </row>
    <row r="1161" spans="1:2">
      <c r="A1161" s="1">
        <f>-2.05922370493172</f>
        <v>-2.0592237049317199</v>
      </c>
      <c r="B1161">
        <v>-3.8814375214801302</v>
      </c>
    </row>
    <row r="1162" spans="1:2">
      <c r="A1162" s="1">
        <f>-3.37393258525368</f>
        <v>-3.3739325852536801</v>
      </c>
      <c r="B1162">
        <v>-1.98247616595675</v>
      </c>
    </row>
    <row r="1163" spans="1:2">
      <c r="A1163" s="1">
        <v>-1.7419455480885999</v>
      </c>
      <c r="B1163">
        <v>3.9214213190670302</v>
      </c>
    </row>
    <row r="1164" spans="1:2">
      <c r="A1164" s="1">
        <v>3.8705384590537601</v>
      </c>
      <c r="B1164">
        <v>-0.77439249517916298</v>
      </c>
    </row>
    <row r="1165" spans="1:2">
      <c r="A1165" s="1">
        <v>2.8543672756512701</v>
      </c>
      <c r="B1165">
        <v>-0.99486891913853404</v>
      </c>
    </row>
    <row r="1166" spans="1:2">
      <c r="A1166" s="1">
        <f>-1.95821708529488</f>
        <v>-1.9582170852948799</v>
      </c>
      <c r="B1166">
        <v>-2.4716013889683199</v>
      </c>
    </row>
    <row r="1167" spans="1:2">
      <c r="A1167" s="1">
        <f>-0.679869492560619</f>
        <v>-0.67986949256061902</v>
      </c>
      <c r="B1167">
        <v>-2.8830078859286798</v>
      </c>
    </row>
    <row r="1168" spans="1:2">
      <c r="A1168" s="1">
        <v>-0.24925072863873399</v>
      </c>
      <c r="B1168">
        <v>3.5299676543849898</v>
      </c>
    </row>
    <row r="1169" spans="1:2">
      <c r="A1169" s="1">
        <v>0.84121964577785202</v>
      </c>
      <c r="B1169">
        <v>4.3536097441060102</v>
      </c>
    </row>
    <row r="1170" spans="1:2">
      <c r="A1170" s="1">
        <v>-0.17946574788573899</v>
      </c>
      <c r="B1170">
        <v>4.2950591897855404</v>
      </c>
    </row>
    <row r="1171" spans="1:2">
      <c r="A1171" s="1">
        <f>-3.26286807836863</f>
        <v>-3.2628680783686299</v>
      </c>
      <c r="B1171">
        <v>-1.8309080719825199</v>
      </c>
    </row>
    <row r="1172" spans="1:2">
      <c r="A1172" s="1">
        <f>-1.4402957824471</f>
        <v>-1.4402957824471001</v>
      </c>
      <c r="B1172">
        <v>-1.17296202248154</v>
      </c>
    </row>
    <row r="1173" spans="1:2">
      <c r="A1173" s="1">
        <v>-2.99479849176576E-3</v>
      </c>
      <c r="B1173">
        <v>1.8702339615205399</v>
      </c>
    </row>
    <row r="1174" spans="1:2">
      <c r="A1174" s="1">
        <v>4.4732324625949698</v>
      </c>
      <c r="B1174">
        <v>0.16239299276888999</v>
      </c>
    </row>
    <row r="1175" spans="1:2">
      <c r="A1175" s="1">
        <v>-0.23196122674636999</v>
      </c>
      <c r="B1175">
        <v>4.08256960022781</v>
      </c>
    </row>
    <row r="1176" spans="1:2">
      <c r="A1176" s="1">
        <v>-0.43483666429040801</v>
      </c>
      <c r="B1176">
        <v>3.1178200914410299</v>
      </c>
    </row>
    <row r="1177" spans="1:2">
      <c r="A1177" s="1">
        <f>-3.61686418695902</f>
        <v>-3.6168641869590199</v>
      </c>
      <c r="B1177">
        <v>-3.2111149798257101</v>
      </c>
    </row>
    <row r="1178" spans="1:2">
      <c r="A1178" s="1">
        <f>-0.443561691878153</f>
        <v>-0.44356169187815297</v>
      </c>
      <c r="B1178">
        <v>-2.16613120329475</v>
      </c>
    </row>
    <row r="1179" spans="1:2">
      <c r="A1179" s="1">
        <v>-4.6485457904901102</v>
      </c>
      <c r="B1179">
        <v>3.7603439385451698</v>
      </c>
    </row>
    <row r="1180" spans="1:2">
      <c r="A1180" s="1">
        <f>-0.340148729841802</f>
        <v>-0.340148729841802</v>
      </c>
      <c r="B1180">
        <v>-3.98209866263148</v>
      </c>
    </row>
    <row r="1181" spans="1:2">
      <c r="A1181" s="1">
        <v>-2.88587177817478</v>
      </c>
      <c r="B1181">
        <v>3.2726367507209901</v>
      </c>
    </row>
    <row r="1182" spans="1:2">
      <c r="A1182" s="1">
        <v>4.6458259519373399</v>
      </c>
      <c r="B1182">
        <v>-0.57426028699441201</v>
      </c>
    </row>
    <row r="1183" spans="1:2">
      <c r="A1183" s="1">
        <f>-2.85811982641263</f>
        <v>-2.8581198264126302</v>
      </c>
      <c r="B1183">
        <v>-1.28437545108756</v>
      </c>
    </row>
    <row r="1184" spans="1:2">
      <c r="A1184" s="1">
        <f>-1.74863728504635</f>
        <v>-1.7486372850463501</v>
      </c>
      <c r="B1184">
        <v>-2.6466883776190699</v>
      </c>
    </row>
    <row r="1185" spans="1:2">
      <c r="A1185" s="1">
        <f>-2.07851572858275</f>
        <v>-2.07851572858275</v>
      </c>
      <c r="B1185">
        <v>-2.0163663259260298</v>
      </c>
    </row>
    <row r="1186" spans="1:2">
      <c r="A1186" s="1">
        <v>-0.98420677329807305</v>
      </c>
      <c r="B1186">
        <v>5.0469233133185298</v>
      </c>
    </row>
    <row r="1187" spans="1:2">
      <c r="A1187" s="1">
        <v>-3.5480437874991102</v>
      </c>
      <c r="B1187">
        <v>4.2881201022736501</v>
      </c>
    </row>
    <row r="1188" spans="1:2">
      <c r="A1188" s="1">
        <v>4.4082067244699701</v>
      </c>
      <c r="B1188">
        <v>0.11321597210126801</v>
      </c>
    </row>
    <row r="1189" spans="1:2">
      <c r="A1189" s="1">
        <v>-0.128770515871589</v>
      </c>
      <c r="B1189">
        <v>1.8427335189579099</v>
      </c>
    </row>
    <row r="1190" spans="1:2">
      <c r="A1190" s="1">
        <v>-0.76893538733284805</v>
      </c>
      <c r="B1190">
        <v>5.3707523344845702</v>
      </c>
    </row>
    <row r="1191" spans="1:2">
      <c r="A1191" s="1">
        <v>3.5699348186500299</v>
      </c>
      <c r="B1191">
        <v>-1.5273342592745101</v>
      </c>
    </row>
    <row r="1192" spans="1:2">
      <c r="A1192" s="1">
        <v>2.6557622185139299E-2</v>
      </c>
      <c r="B1192">
        <v>4.5860532256364497</v>
      </c>
    </row>
    <row r="1193" spans="1:2">
      <c r="A1193" s="1">
        <v>5.0967308007839103</v>
      </c>
      <c r="B1193">
        <v>1.1002062829808399</v>
      </c>
    </row>
    <row r="1194" spans="1:2">
      <c r="A1194" s="1">
        <f>-2.09697414783389</f>
        <v>-2.0969741478338899</v>
      </c>
      <c r="B1194">
        <v>-3.1447779785497199</v>
      </c>
    </row>
    <row r="1195" spans="1:2">
      <c r="A1195" s="1">
        <v>5.2134794689285702</v>
      </c>
      <c r="B1195">
        <v>0.45354646212121102</v>
      </c>
    </row>
    <row r="1196" spans="1:2">
      <c r="A1196" s="1">
        <f>-3.21342574286917</f>
        <v>-3.2134257428691702</v>
      </c>
      <c r="B1196">
        <v>-1.15851450802877</v>
      </c>
    </row>
    <row r="1197" spans="1:2">
      <c r="A1197" s="1">
        <v>3.0813955881732</v>
      </c>
      <c r="B1197">
        <v>1.91876897966619</v>
      </c>
    </row>
    <row r="1198" spans="1:2">
      <c r="A1198" s="1">
        <v>5.4692272885093898</v>
      </c>
      <c r="B1198">
        <v>-1.4428291304432499</v>
      </c>
    </row>
    <row r="1199" spans="1:2">
      <c r="A1199" s="1">
        <f>-1.55794625802624</f>
        <v>-1.55794625802624</v>
      </c>
      <c r="B1199">
        <v>-3.93293199406371</v>
      </c>
    </row>
    <row r="1200" spans="1:2">
      <c r="A1200" s="1">
        <f>-0.328864224330044</f>
        <v>-0.32886422433004397</v>
      </c>
      <c r="B1200">
        <v>-2.2750266869996101</v>
      </c>
    </row>
    <row r="1201" spans="1:2">
      <c r="A1201" s="1">
        <v>-0.40968510614123899</v>
      </c>
      <c r="B1201">
        <v>4.6393440674227397</v>
      </c>
    </row>
    <row r="1202" spans="1:2">
      <c r="A1202" s="1">
        <v>5.1276964706177299</v>
      </c>
      <c r="B1202">
        <v>-0.44105756412534802</v>
      </c>
    </row>
    <row r="1203" spans="1:2">
      <c r="A1203" s="1">
        <f>-5.3061655065722</f>
        <v>-5.3061655065722002</v>
      </c>
      <c r="B1203">
        <v>-2.14270975912858</v>
      </c>
    </row>
    <row r="1204" spans="1:2">
      <c r="A1204" s="1">
        <v>-1.66629092955634</v>
      </c>
      <c r="B1204">
        <v>1.0091903522205099</v>
      </c>
    </row>
    <row r="1205" spans="1:2">
      <c r="A1205" s="1">
        <v>-2.9210281524859898</v>
      </c>
      <c r="B1205">
        <v>4.9275529738241604</v>
      </c>
    </row>
    <row r="1206" spans="1:2">
      <c r="A1206" s="1">
        <v>-0.19797925217816101</v>
      </c>
      <c r="B1206">
        <v>2.91174679080479</v>
      </c>
    </row>
    <row r="1207" spans="1:2">
      <c r="A1207" s="1">
        <v>3.8398862581964699</v>
      </c>
      <c r="B1207">
        <v>-0.90889458142269197</v>
      </c>
    </row>
    <row r="1208" spans="1:2">
      <c r="A1208" s="1">
        <v>-0.903257832179021</v>
      </c>
      <c r="B1208">
        <v>1.03361312268697</v>
      </c>
    </row>
    <row r="1209" spans="1:2">
      <c r="A1209" s="1">
        <v>2.72006862248623</v>
      </c>
      <c r="B1209">
        <v>-1.5319843890506399</v>
      </c>
    </row>
    <row r="1210" spans="1:2">
      <c r="A1210" s="1">
        <f>-3.66473735093232</f>
        <v>-3.6647373509323198</v>
      </c>
      <c r="B1210">
        <v>-1.6436827763492801</v>
      </c>
    </row>
    <row r="1211" spans="1:2">
      <c r="A1211" s="1">
        <v>-1.73951722600506</v>
      </c>
      <c r="B1211">
        <v>3.1303283330171099</v>
      </c>
    </row>
    <row r="1212" spans="1:2">
      <c r="A1212" s="1">
        <v>-1.6623396518367</v>
      </c>
      <c r="B1212">
        <v>4.2908027055448601</v>
      </c>
    </row>
    <row r="1213" spans="1:2">
      <c r="A1213" s="1">
        <v>-1.29319585071487</v>
      </c>
      <c r="B1213">
        <v>2.3277521376077002</v>
      </c>
    </row>
    <row r="1214" spans="1:2">
      <c r="A1214" s="1">
        <f>-1.60790297065713</f>
        <v>-1.6079029706571299</v>
      </c>
      <c r="B1214">
        <v>-1.9672410632522599</v>
      </c>
    </row>
    <row r="1215" spans="1:2">
      <c r="A1215" s="1">
        <v>3.8124725586262702</v>
      </c>
      <c r="B1215">
        <v>-1.93818391556386</v>
      </c>
    </row>
    <row r="1216" spans="1:2">
      <c r="A1216" s="1">
        <v>-0.96303213691723</v>
      </c>
      <c r="B1216">
        <v>0.16217113457038401</v>
      </c>
    </row>
    <row r="1217" spans="1:2">
      <c r="A1217" s="1">
        <v>-0.74099172693189297</v>
      </c>
      <c r="B1217">
        <v>4.80332788371883</v>
      </c>
    </row>
    <row r="1218" spans="1:2">
      <c r="A1218" s="1">
        <f>-2.10222065271165</f>
        <v>-2.10222065271165</v>
      </c>
      <c r="B1218">
        <v>-3.1463008019174099</v>
      </c>
    </row>
    <row r="1219" spans="1:2">
      <c r="A1219" s="1">
        <f>-3.07284340460589</f>
        <v>-3.0728434046058899</v>
      </c>
      <c r="B1219">
        <v>-2.2241268006226802</v>
      </c>
    </row>
    <row r="1220" spans="1:2">
      <c r="A1220" s="1">
        <f>-1.32754077720637</f>
        <v>-1.3275407772063701</v>
      </c>
      <c r="B1220">
        <v>-2.0375828231203399</v>
      </c>
    </row>
    <row r="1221" spans="1:2">
      <c r="A1221" s="1">
        <f>-3.45542194251582</f>
        <v>-3.4554219425158199</v>
      </c>
      <c r="B1221">
        <v>-2.3813394479977701</v>
      </c>
    </row>
    <row r="1222" spans="1:2">
      <c r="A1222" s="1">
        <v>4.5738618544056502</v>
      </c>
      <c r="B1222">
        <v>1.5170662926143701</v>
      </c>
    </row>
    <row r="1223" spans="1:2">
      <c r="A1223" s="1">
        <f>-3.89067420798378</f>
        <v>-3.8906742079837802</v>
      </c>
      <c r="B1223">
        <v>-2.5424969127926</v>
      </c>
    </row>
    <row r="1224" spans="1:2">
      <c r="A1224" s="1">
        <f>-2.58580466830707</f>
        <v>-2.5858046683070701</v>
      </c>
      <c r="B1224">
        <v>-1.6247683652154301</v>
      </c>
    </row>
    <row r="1225" spans="1:2">
      <c r="A1225" s="1">
        <v>-2.2985400767225901</v>
      </c>
      <c r="B1225">
        <v>5.0015240497193201</v>
      </c>
    </row>
    <row r="1226" spans="1:2">
      <c r="A1226" s="1">
        <v>5.7961882378029701</v>
      </c>
      <c r="B1226">
        <v>0.84903646682089495</v>
      </c>
    </row>
    <row r="1227" spans="1:2">
      <c r="A1227" s="1">
        <f>-0.569556703076576</f>
        <v>-0.56955670307657602</v>
      </c>
      <c r="B1227">
        <v>-1.89772651346988</v>
      </c>
    </row>
    <row r="1228" spans="1:2">
      <c r="A1228" s="1">
        <v>-2.67196125371159</v>
      </c>
      <c r="B1228">
        <v>2.1279593069068499</v>
      </c>
    </row>
    <row r="1229" spans="1:2">
      <c r="A1229" s="1">
        <v>4.4291206267827903</v>
      </c>
      <c r="B1229">
        <v>2.3045721012563498</v>
      </c>
    </row>
    <row r="1230" spans="1:2">
      <c r="A1230" s="1">
        <v>5.3404410820677803</v>
      </c>
      <c r="B1230">
        <v>-0.77987983760373902</v>
      </c>
    </row>
    <row r="1231" spans="1:2">
      <c r="A1231" s="1">
        <v>5.5638424800992103</v>
      </c>
      <c r="B1231">
        <v>-0.37449038147715802</v>
      </c>
    </row>
    <row r="1232" spans="1:2">
      <c r="A1232" s="1">
        <f>-2.5687842819897</f>
        <v>-2.5687842819897</v>
      </c>
      <c r="B1232">
        <v>-1.4185304714195099</v>
      </c>
    </row>
    <row r="1233" spans="1:2">
      <c r="A1233" s="1">
        <v>5.7403825636257197</v>
      </c>
      <c r="B1233">
        <v>0.59464730586037096</v>
      </c>
    </row>
    <row r="1234" spans="1:2">
      <c r="A1234" s="1">
        <f>-4.09021304825977</f>
        <v>-4.0902130482597698</v>
      </c>
      <c r="B1234">
        <v>-1.73930662592679</v>
      </c>
    </row>
    <row r="1235" spans="1:2">
      <c r="A1235" s="1">
        <v>-2.2135286774287302</v>
      </c>
      <c r="B1235">
        <v>4.0535092140102096</v>
      </c>
    </row>
    <row r="1236" spans="1:2">
      <c r="A1236" s="1">
        <v>3.5834581564647201</v>
      </c>
      <c r="B1236">
        <v>0.46860420419044302</v>
      </c>
    </row>
    <row r="1237" spans="1:2">
      <c r="A1237" s="1">
        <v>-0.98231053645908095</v>
      </c>
      <c r="B1237">
        <v>3.60075588844821</v>
      </c>
    </row>
    <row r="1238" spans="1:2">
      <c r="A1238" s="1">
        <v>4.7811748010401702</v>
      </c>
      <c r="B1238">
        <v>2.2076274869294998</v>
      </c>
    </row>
    <row r="1239" spans="1:2">
      <c r="A1239" s="1">
        <f>-3.62876722427413</f>
        <v>-3.6287672242741298</v>
      </c>
      <c r="B1239">
        <v>-1.10647200391746</v>
      </c>
    </row>
    <row r="1240" spans="1:2">
      <c r="A1240" s="1">
        <v>5.4484829221575897</v>
      </c>
      <c r="B1240">
        <v>-0.43395161455405101</v>
      </c>
    </row>
    <row r="1241" spans="1:2">
      <c r="A1241" s="1">
        <v>0.115734636840641</v>
      </c>
      <c r="B1241">
        <v>3.48626507191653</v>
      </c>
    </row>
    <row r="1242" spans="1:2">
      <c r="A1242" s="1">
        <v>-0.98865611409629095</v>
      </c>
      <c r="B1242">
        <v>5.6389837747491303</v>
      </c>
    </row>
    <row r="1243" spans="1:2">
      <c r="A1243" s="1">
        <v>3.28360921031264</v>
      </c>
      <c r="B1243">
        <v>1.2272076421276501</v>
      </c>
    </row>
    <row r="1244" spans="1:2">
      <c r="A1244" s="1">
        <v>3.5401255451145901</v>
      </c>
      <c r="B1244">
        <v>-0.163684786898145</v>
      </c>
    </row>
    <row r="1245" spans="1:2">
      <c r="A1245" s="1">
        <f>-2.54129969764607</f>
        <v>-2.5412996976460702</v>
      </c>
      <c r="B1245">
        <v>-2.8334105346173399</v>
      </c>
    </row>
    <row r="1246" spans="1:2">
      <c r="A1246" s="1">
        <f>-0.355814431851257</f>
        <v>-0.355814431851257</v>
      </c>
      <c r="B1246">
        <v>-3.9944583064272301</v>
      </c>
    </row>
    <row r="1247" spans="1:2">
      <c r="A1247" s="1">
        <f>-3.86922344039686</f>
        <v>-3.8692234403968602</v>
      </c>
      <c r="B1247">
        <v>-1.6529717941450499</v>
      </c>
    </row>
    <row r="1248" spans="1:2">
      <c r="A1248" s="1">
        <v>-0.58881798355010095</v>
      </c>
      <c r="B1248">
        <v>3.8875615711847602</v>
      </c>
    </row>
    <row r="1249" spans="1:2">
      <c r="A1249" s="1">
        <f>-0.178273273272874</f>
        <v>-0.17827327327287401</v>
      </c>
      <c r="B1249">
        <v>-5.6654682154125897</v>
      </c>
    </row>
    <row r="1250" spans="1:2">
      <c r="A1250" s="1">
        <v>-0.49104395251746402</v>
      </c>
      <c r="B1250">
        <v>5.6927726814254003</v>
      </c>
    </row>
    <row r="1251" spans="1:2">
      <c r="A1251" s="1">
        <v>-1.75182644181781</v>
      </c>
      <c r="B1251">
        <v>3.8647056388509702</v>
      </c>
    </row>
    <row r="1252" spans="1:2">
      <c r="A1252" s="1">
        <f>-1.0241224136669</f>
        <v>-1.0241224136669</v>
      </c>
      <c r="B1252">
        <v>-1.1808485871218399</v>
      </c>
    </row>
    <row r="1253" spans="1:2">
      <c r="A1253" s="1">
        <v>5.9655043859167298</v>
      </c>
      <c r="B1253">
        <v>-2.0041358286432001</v>
      </c>
    </row>
    <row r="1254" spans="1:2">
      <c r="A1254" s="1">
        <v>2.6241686066695702</v>
      </c>
      <c r="B1254">
        <v>-0.74649606408459601</v>
      </c>
    </row>
    <row r="1255" spans="1:2">
      <c r="A1255" s="1">
        <f>-2.6857552829835</f>
        <v>-2.6857552829835001</v>
      </c>
      <c r="B1255">
        <v>-3.3601555817449502</v>
      </c>
    </row>
    <row r="1256" spans="1:2">
      <c r="A1256" s="1">
        <f>-2.63239340881153</f>
        <v>-2.6323934088115299</v>
      </c>
      <c r="B1256">
        <v>-2.08566382958392</v>
      </c>
    </row>
    <row r="1257" spans="1:2">
      <c r="A1257" s="1">
        <f>-0.780594243878406</f>
        <v>-0.78059424387840604</v>
      </c>
      <c r="B1257">
        <v>-3.07212816741594</v>
      </c>
    </row>
    <row r="1258" spans="1:2">
      <c r="A1258" s="1">
        <v>4.6604997099153698</v>
      </c>
      <c r="B1258">
        <v>1.59905736310335</v>
      </c>
    </row>
    <row r="1259" spans="1:2">
      <c r="A1259" s="1">
        <f>-2.57879748700531</f>
        <v>-2.5787974870053101</v>
      </c>
      <c r="B1259">
        <v>-2.4491107000933798</v>
      </c>
    </row>
    <row r="1260" spans="1:2">
      <c r="A1260" s="1">
        <f>-2.89880844829504</f>
        <v>-2.89880844829504</v>
      </c>
      <c r="B1260">
        <v>-3.3142085087859199</v>
      </c>
    </row>
    <row r="1261" spans="1:2">
      <c r="A1261" s="1">
        <v>4.4656087794892496</v>
      </c>
      <c r="B1261">
        <v>1.86242707737886</v>
      </c>
    </row>
    <row r="1262" spans="1:2">
      <c r="A1262" s="1">
        <v>4.4725682891307699</v>
      </c>
      <c r="B1262">
        <v>1.5091546352859799</v>
      </c>
    </row>
    <row r="1263" spans="1:2">
      <c r="A1263" s="1">
        <v>-2.1209087098820301</v>
      </c>
      <c r="B1263">
        <v>3.0080717320782102</v>
      </c>
    </row>
    <row r="1264" spans="1:2">
      <c r="A1264" s="1">
        <f>-0.333703157541653</f>
        <v>-0.33370315754165297</v>
      </c>
      <c r="B1264">
        <v>-3.8609398506065999</v>
      </c>
    </row>
    <row r="1265" spans="1:2">
      <c r="A1265" s="1">
        <v>-0.75761864410882895</v>
      </c>
      <c r="B1265">
        <v>4.7442671594255303</v>
      </c>
    </row>
    <row r="1266" spans="1:2">
      <c r="A1266" s="1">
        <v>0.16702915421658801</v>
      </c>
      <c r="B1266">
        <v>4.3090507381097902</v>
      </c>
    </row>
    <row r="1267" spans="1:2">
      <c r="A1267" s="1">
        <v>3.45983259933175</v>
      </c>
      <c r="B1267">
        <v>0.232065021390708</v>
      </c>
    </row>
    <row r="1268" spans="1:2">
      <c r="A1268" s="1">
        <v>3.9304594874246699</v>
      </c>
      <c r="B1268">
        <v>-1.3589687055873401</v>
      </c>
    </row>
    <row r="1269" spans="1:2">
      <c r="A1269" s="1">
        <v>-0.858595036833527</v>
      </c>
      <c r="B1269">
        <v>3.7113901691989901</v>
      </c>
    </row>
    <row r="1270" spans="1:2">
      <c r="A1270" s="1">
        <v>-2.7261281927741301</v>
      </c>
      <c r="B1270">
        <v>2.6851737150299799</v>
      </c>
    </row>
    <row r="1271" spans="1:2">
      <c r="A1271" s="1">
        <f>-0.107724802914647</f>
        <v>-0.10772480291464701</v>
      </c>
      <c r="B1271">
        <v>-3.5077590061771899</v>
      </c>
    </row>
    <row r="1272" spans="1:2">
      <c r="A1272" s="1">
        <f>-1.62976390385224</f>
        <v>-1.62976390385224</v>
      </c>
      <c r="B1272">
        <v>-3.3423310462339799</v>
      </c>
    </row>
    <row r="1273" spans="1:2">
      <c r="A1273" s="1">
        <f>-5.70254275770127</f>
        <v>-5.7025427577012699</v>
      </c>
      <c r="B1273">
        <v>-1.2341771709353599</v>
      </c>
    </row>
    <row r="1274" spans="1:2">
      <c r="A1274" s="1">
        <f>-2.7592603228361</f>
        <v>-2.7592603228360999</v>
      </c>
      <c r="B1274">
        <v>-2.1531838566166899</v>
      </c>
    </row>
    <row r="1275" spans="1:2">
      <c r="A1275" s="1">
        <v>2.4631725583450899</v>
      </c>
      <c r="B1275">
        <v>-2.0721811070628302</v>
      </c>
    </row>
    <row r="1276" spans="1:2">
      <c r="A1276" s="1">
        <v>-2.4327262742197702</v>
      </c>
      <c r="B1276">
        <v>2.27467105333477</v>
      </c>
    </row>
    <row r="1277" spans="1:2">
      <c r="A1277" s="1">
        <f>-5.1995300966267</f>
        <v>-5.1995300966266997</v>
      </c>
      <c r="B1277">
        <v>-1.24467619468004</v>
      </c>
    </row>
    <row r="1278" spans="1:2">
      <c r="A1278" s="1">
        <v>-2.91171361550925</v>
      </c>
      <c r="B1278">
        <v>2.44752364055757</v>
      </c>
    </row>
    <row r="1279" spans="1:2">
      <c r="A1279" s="1">
        <f>-2.30901860339133</f>
        <v>-2.3090186033913298</v>
      </c>
      <c r="B1279">
        <v>-1.8178272394844699</v>
      </c>
    </row>
    <row r="1280" spans="1:2">
      <c r="A1280" s="1">
        <f>-0.708306962498559</f>
        <v>-0.70830696249855896</v>
      </c>
      <c r="B1280">
        <v>-2.4684176887283602</v>
      </c>
    </row>
    <row r="1281" spans="1:2">
      <c r="A1281" s="1">
        <v>3.33780920413222</v>
      </c>
      <c r="B1281">
        <v>0.163432896732397</v>
      </c>
    </row>
    <row r="1282" spans="1:2">
      <c r="A1282" s="1">
        <v>-1.8730743205631</v>
      </c>
      <c r="B1282">
        <v>3.3151894302852098</v>
      </c>
    </row>
    <row r="1283" spans="1:2">
      <c r="A1283" s="1">
        <v>6.3758979238606797</v>
      </c>
      <c r="B1283">
        <v>-0.50832536674476403</v>
      </c>
    </row>
    <row r="1284" spans="1:2">
      <c r="A1284" s="1">
        <v>5.2178452743073898</v>
      </c>
      <c r="B1284">
        <v>-0.397218679949294</v>
      </c>
    </row>
    <row r="1285" spans="1:2">
      <c r="A1285" s="1">
        <v>3.5530602912521201</v>
      </c>
      <c r="B1285">
        <v>1.01832648637047</v>
      </c>
    </row>
    <row r="1286" spans="1:2">
      <c r="A1286" s="1">
        <v>5.1796901149315104</v>
      </c>
      <c r="B1286">
        <v>-1.3563157533750201</v>
      </c>
    </row>
    <row r="1287" spans="1:2">
      <c r="A1287" s="1">
        <v>3.5603727797072802</v>
      </c>
      <c r="B1287">
        <v>-0.28361973989280198</v>
      </c>
    </row>
    <row r="1288" spans="1:2">
      <c r="A1288" s="1">
        <v>-4.6286271020445096</v>
      </c>
      <c r="B1288">
        <v>4.0845857264447698</v>
      </c>
    </row>
    <row r="1289" spans="1:2">
      <c r="A1289" s="1">
        <v>0.21433354469889601</v>
      </c>
      <c r="B1289">
        <v>3.5491999083257499</v>
      </c>
    </row>
    <row r="1290" spans="1:2">
      <c r="A1290" s="1">
        <f>-2.88675843767689</f>
        <v>-2.8867584376768902</v>
      </c>
      <c r="B1290">
        <v>-2.98853146177176</v>
      </c>
    </row>
    <row r="1291" spans="1:2">
      <c r="A1291" s="1">
        <v>-0.53679319477635701</v>
      </c>
      <c r="B1291">
        <v>4.35517493862781</v>
      </c>
    </row>
    <row r="1292" spans="1:2">
      <c r="A1292" s="1">
        <v>-1.0473242263579901</v>
      </c>
      <c r="B1292">
        <v>3.4063421082078</v>
      </c>
    </row>
    <row r="1293" spans="1:2">
      <c r="A1293" s="1">
        <v>3.5800796301901898</v>
      </c>
      <c r="B1293">
        <v>-1.26902113756248</v>
      </c>
    </row>
    <row r="1294" spans="1:2">
      <c r="A1294" s="1">
        <v>6.9492802956714304</v>
      </c>
      <c r="B1294">
        <v>-1.3428858242327999</v>
      </c>
    </row>
    <row r="1295" spans="1:2">
      <c r="A1295" s="1">
        <f>-1.82100460117471</f>
        <v>-1.8210046011747101</v>
      </c>
      <c r="B1295">
        <v>-2.6865043346363602</v>
      </c>
    </row>
    <row r="1296" spans="1:2">
      <c r="A1296" s="1">
        <f>-3.42082791535158</f>
        <v>-3.4208279153515799</v>
      </c>
      <c r="B1296">
        <v>-2.3110097765946902</v>
      </c>
    </row>
    <row r="1297" spans="1:2">
      <c r="A1297" s="1">
        <v>5.8606804118539699</v>
      </c>
      <c r="B1297">
        <v>-0.415328528671282</v>
      </c>
    </row>
    <row r="1298" spans="1:2">
      <c r="A1298" s="1">
        <v>4.2959858373038804</v>
      </c>
      <c r="B1298">
        <v>-0.41575566854321899</v>
      </c>
    </row>
    <row r="1299" spans="1:2">
      <c r="A1299" s="1">
        <v>5.2785449213739497</v>
      </c>
      <c r="B1299">
        <v>-1.3758493735712001</v>
      </c>
    </row>
    <row r="1300" spans="1:2">
      <c r="A1300" s="1">
        <v>-1.75823692559321</v>
      </c>
      <c r="B1300">
        <v>3.8298014225653398</v>
      </c>
    </row>
    <row r="1301" spans="1:2">
      <c r="A1301" s="1">
        <f>-1.12860644885255</f>
        <v>-1.12860644885255</v>
      </c>
      <c r="B1301">
        <v>-2.80673322814263</v>
      </c>
    </row>
    <row r="1302" spans="1:2">
      <c r="A1302" s="1">
        <v>-0.139740168069211</v>
      </c>
      <c r="B1302">
        <v>3.9133648633626201</v>
      </c>
    </row>
    <row r="1303" spans="1:2">
      <c r="A1303" s="1">
        <v>4.8114080217392798</v>
      </c>
      <c r="B1303">
        <v>1.12324391045893</v>
      </c>
    </row>
    <row r="1304" spans="1:2">
      <c r="A1304" s="1">
        <v>-1.0413795638018399</v>
      </c>
      <c r="B1304">
        <v>3.2058755872918501</v>
      </c>
    </row>
    <row r="1305" spans="1:2">
      <c r="A1305" s="1">
        <f>-2.41280493111337</f>
        <v>-2.4128049311133699</v>
      </c>
      <c r="B1305">
        <v>-2.65397826398166</v>
      </c>
    </row>
    <row r="1306" spans="1:2">
      <c r="A1306" s="1">
        <v>-1.726107157653</v>
      </c>
      <c r="B1306">
        <v>3.8307866645672601</v>
      </c>
    </row>
    <row r="1307" spans="1:2">
      <c r="A1307" s="1">
        <f>-2.17768222439564</f>
        <v>-2.1776822243956402</v>
      </c>
      <c r="B1307">
        <v>-3.4873413698440801</v>
      </c>
    </row>
    <row r="1308" spans="1:2">
      <c r="A1308" s="1">
        <v>-0.93734821991958805</v>
      </c>
      <c r="B1308">
        <v>1.7947675531870999</v>
      </c>
    </row>
    <row r="1309" spans="1:2">
      <c r="A1309" s="1">
        <v>-3.0234163260106302</v>
      </c>
      <c r="B1309">
        <v>3.4166798367741702</v>
      </c>
    </row>
    <row r="1310" spans="1:2">
      <c r="A1310" s="1">
        <v>4.9045700370296803</v>
      </c>
      <c r="B1310">
        <v>-0.18730906604410799</v>
      </c>
    </row>
    <row r="1311" spans="1:2">
      <c r="A1311" s="1">
        <f>-2.03203223856982</f>
        <v>-2.03203223856982</v>
      </c>
      <c r="B1311">
        <v>-2.1059853346638899</v>
      </c>
    </row>
    <row r="1312" spans="1:2">
      <c r="A1312" s="1">
        <f>-1.92487909548839</f>
        <v>-1.9248790954883901</v>
      </c>
      <c r="B1312">
        <v>-3.20369022818692</v>
      </c>
    </row>
    <row r="1313" spans="1:2">
      <c r="A1313" s="1">
        <f>-1.40375119271723</f>
        <v>-1.4037511927172299</v>
      </c>
      <c r="B1313">
        <v>-4.0013737826299698</v>
      </c>
    </row>
    <row r="1314" spans="1:2">
      <c r="A1314" s="1">
        <v>-2.1960868468696502</v>
      </c>
      <c r="B1314">
        <v>1.69894087976542</v>
      </c>
    </row>
    <row r="1315" spans="1:2">
      <c r="A1315" s="1">
        <v>0.421619071300327</v>
      </c>
      <c r="B1315">
        <v>3.5739854907663902</v>
      </c>
    </row>
    <row r="1316" spans="1:2">
      <c r="A1316" s="1">
        <f>-2.19953437188</f>
        <v>-2.19953437188</v>
      </c>
      <c r="B1316">
        <v>-4.0709375510224897</v>
      </c>
    </row>
    <row r="1317" spans="1:2">
      <c r="A1317" s="1">
        <f>-4.09174322760879</f>
        <v>-4.0917432276087897</v>
      </c>
      <c r="B1317">
        <v>-1.24454771602978</v>
      </c>
    </row>
    <row r="1318" spans="1:2">
      <c r="A1318" s="1">
        <f>-2.42955207068055</f>
        <v>-2.42955207068055</v>
      </c>
      <c r="B1318">
        <v>-2.0536615272616601</v>
      </c>
    </row>
    <row r="1319" spans="1:2">
      <c r="A1319" s="1">
        <v>-1.48598091102608</v>
      </c>
      <c r="B1319">
        <v>5.4250178777710003</v>
      </c>
    </row>
    <row r="1320" spans="1:2">
      <c r="A1320" s="1">
        <v>-3.37794424056781</v>
      </c>
      <c r="B1320">
        <v>3.2604515281520001</v>
      </c>
    </row>
    <row r="1321" spans="1:2">
      <c r="A1321" s="1">
        <f>-4.48167819739671</f>
        <v>-4.4816781973967101</v>
      </c>
      <c r="B1321">
        <v>-2.6772820677537998</v>
      </c>
    </row>
    <row r="1322" spans="1:2">
      <c r="A1322" s="1">
        <f>-1.9808493245417</f>
        <v>-1.9808493245417</v>
      </c>
      <c r="B1322">
        <v>-3.3727409894878799</v>
      </c>
    </row>
    <row r="1323" spans="1:2">
      <c r="A1323" s="1">
        <f>-2.29375919016948</f>
        <v>-2.2937591901694798</v>
      </c>
      <c r="B1323">
        <v>-1.5468257719755301</v>
      </c>
    </row>
    <row r="1324" spans="1:2">
      <c r="A1324" s="1">
        <v>-0.874157264341903</v>
      </c>
      <c r="B1324">
        <v>2.86965063455095</v>
      </c>
    </row>
    <row r="1325" spans="1:2">
      <c r="A1325" s="1">
        <v>-0.562079594787117</v>
      </c>
      <c r="B1325">
        <v>4.2350448299205796</v>
      </c>
    </row>
    <row r="1326" spans="1:2">
      <c r="A1326" s="1">
        <v>-1.33303191404938</v>
      </c>
      <c r="B1326">
        <v>4.5362410393646702</v>
      </c>
    </row>
    <row r="1327" spans="1:2">
      <c r="A1327" s="1">
        <f>-3.60848886077881</f>
        <v>-3.6084888607788099</v>
      </c>
      <c r="B1327">
        <v>-1.5353928647996</v>
      </c>
    </row>
    <row r="1328" spans="1:2">
      <c r="A1328" s="1">
        <f>-1.37822595307683</f>
        <v>-1.3782259530768299</v>
      </c>
      <c r="B1328">
        <v>-4.4391962211268901</v>
      </c>
    </row>
    <row r="1329" spans="1:2">
      <c r="A1329" s="1">
        <v>-2.5830960717259699</v>
      </c>
      <c r="B1329">
        <v>2.9902428162541699</v>
      </c>
    </row>
    <row r="1330" spans="1:2">
      <c r="A1330" s="1">
        <f>-2.66226320122656</f>
        <v>-2.6622632012265601</v>
      </c>
      <c r="B1330">
        <v>-1.09856896445289</v>
      </c>
    </row>
    <row r="1331" spans="1:2">
      <c r="A1331" s="1">
        <v>-1.6533257853894301</v>
      </c>
      <c r="B1331">
        <v>4.2497759416890997</v>
      </c>
    </row>
    <row r="1332" spans="1:2">
      <c r="A1332" s="1">
        <v>4.7737404250806899</v>
      </c>
      <c r="B1332">
        <v>0.320801444233902</v>
      </c>
    </row>
    <row r="1333" spans="1:2">
      <c r="A1333" s="1">
        <f>-3.29276595319413</f>
        <v>-3.29276595319413</v>
      </c>
      <c r="B1333">
        <v>-2.13860945729343</v>
      </c>
    </row>
    <row r="1334" spans="1:2">
      <c r="A1334" s="1">
        <v>-5.0330437355246303E-2</v>
      </c>
      <c r="B1334">
        <v>2.3420589550597999</v>
      </c>
    </row>
    <row r="1335" spans="1:2">
      <c r="A1335" s="1">
        <v>-0.780358188682721</v>
      </c>
      <c r="B1335">
        <v>2.5709061600183598</v>
      </c>
    </row>
    <row r="1336" spans="1:2">
      <c r="A1336" s="1">
        <v>-1.28572432880393</v>
      </c>
      <c r="B1336">
        <v>3.10092677509139</v>
      </c>
    </row>
    <row r="1337" spans="1:2">
      <c r="A1337" s="1">
        <v>-1.39094981715682</v>
      </c>
      <c r="B1337">
        <v>2.2266215086213599</v>
      </c>
    </row>
    <row r="1338" spans="1:2">
      <c r="A1338" s="1">
        <f>-0.333684493986079</f>
        <v>-0.33368449398607902</v>
      </c>
      <c r="B1338">
        <v>-3.8497050935555901</v>
      </c>
    </row>
    <row r="1339" spans="1:2">
      <c r="A1339" s="1">
        <v>-1.12711997745343</v>
      </c>
      <c r="B1339">
        <v>4.2541614662808298</v>
      </c>
    </row>
    <row r="1340" spans="1:2">
      <c r="A1340" s="1">
        <v>-3.9977621957552301</v>
      </c>
      <c r="B1340">
        <v>4.0213448746445897</v>
      </c>
    </row>
    <row r="1341" spans="1:2">
      <c r="A1341" s="1">
        <f>-3.30844464324021</f>
        <v>-3.3084446432402101</v>
      </c>
      <c r="B1341">
        <v>-2.40501090633808</v>
      </c>
    </row>
    <row r="1342" spans="1:2">
      <c r="A1342" s="1">
        <f>-1.73940997293888</f>
        <v>-1.7394099729388799</v>
      </c>
      <c r="B1342">
        <v>-1.4222253595496801</v>
      </c>
    </row>
    <row r="1343" spans="1:2">
      <c r="A1343" s="1">
        <v>-0.993447935042852</v>
      </c>
      <c r="B1343">
        <v>1.53716628724194</v>
      </c>
    </row>
    <row r="1344" spans="1:2">
      <c r="A1344" s="1">
        <v>3.3211822647964402</v>
      </c>
      <c r="B1344">
        <v>-1.4298765785873599</v>
      </c>
    </row>
    <row r="1345" spans="1:2">
      <c r="A1345" s="1">
        <v>-1.54863205174396</v>
      </c>
      <c r="B1345">
        <v>3.0990628550235</v>
      </c>
    </row>
    <row r="1346" spans="1:2">
      <c r="A1346" s="1">
        <v>-0.66922198806133404</v>
      </c>
      <c r="B1346">
        <v>3.2583142720001899</v>
      </c>
    </row>
    <row r="1347" spans="1:2">
      <c r="A1347" s="1">
        <v>-1.1336998706768899</v>
      </c>
      <c r="B1347">
        <v>4.54618703479629</v>
      </c>
    </row>
    <row r="1348" spans="1:2">
      <c r="A1348" s="1">
        <v>5.6200228090445199</v>
      </c>
      <c r="B1348">
        <v>-7.0113107860340695E-2</v>
      </c>
    </row>
    <row r="1349" spans="1:2">
      <c r="A1349" s="1">
        <v>6.6180877110171501</v>
      </c>
      <c r="B1349">
        <v>-1.03250133295235</v>
      </c>
    </row>
    <row r="1350" spans="1:2">
      <c r="A1350" s="1">
        <f>-1.38228006760266</f>
        <v>-1.3822800676026601</v>
      </c>
      <c r="B1350">
        <v>-1.4249844535420899</v>
      </c>
    </row>
    <row r="1351" spans="1:2">
      <c r="A1351" s="1">
        <f>-3.15906486414951</f>
        <v>-3.15906486414951</v>
      </c>
      <c r="B1351">
        <v>-1.6597614180237501</v>
      </c>
    </row>
    <row r="1352" spans="1:2">
      <c r="A1352" s="1">
        <v>2.51361091913746E-2</v>
      </c>
      <c r="B1352">
        <v>4.6396117599724098</v>
      </c>
    </row>
    <row r="1353" spans="1:2">
      <c r="A1353" s="1">
        <v>4.6636095552328296</v>
      </c>
      <c r="B1353">
        <v>0.31167154138583097</v>
      </c>
    </row>
    <row r="1354" spans="1:2">
      <c r="A1354" s="1">
        <v>5.2953487063812998</v>
      </c>
      <c r="B1354">
        <v>-1.11811178140956</v>
      </c>
    </row>
    <row r="1355" spans="1:2">
      <c r="A1355" s="1">
        <v>-1.12082405683482</v>
      </c>
      <c r="B1355">
        <v>4.3901547931770102</v>
      </c>
    </row>
    <row r="1356" spans="1:2">
      <c r="A1356" s="1">
        <v>4.7440643776876499</v>
      </c>
      <c r="B1356">
        <v>-1.92609207942619</v>
      </c>
    </row>
    <row r="1357" spans="1:2">
      <c r="A1357" s="1">
        <f>-5.55163997856252</f>
        <v>-5.5516399785625197</v>
      </c>
      <c r="B1357">
        <v>-1.7036376386114001</v>
      </c>
    </row>
    <row r="1358" spans="1:2">
      <c r="A1358" s="1">
        <f>-2.1843284075402</f>
        <v>-2.1843284075402001</v>
      </c>
      <c r="B1358">
        <v>-1.2358296068993799</v>
      </c>
    </row>
    <row r="1359" spans="1:2">
      <c r="A1359" s="1">
        <v>-0.44766078432158901</v>
      </c>
      <c r="B1359">
        <v>3.0843263291454202</v>
      </c>
    </row>
    <row r="1360" spans="1:2">
      <c r="A1360" s="1">
        <f>-2.59914336040546</f>
        <v>-2.5991433604054599</v>
      </c>
      <c r="B1360">
        <v>-2.0241877057896902</v>
      </c>
    </row>
    <row r="1361" spans="1:2">
      <c r="A1361" s="1">
        <v>4.6915600236359696</v>
      </c>
      <c r="B1361">
        <v>-2.1922970612725701</v>
      </c>
    </row>
    <row r="1362" spans="1:2">
      <c r="A1362" s="1">
        <v>-2.8315196372243299</v>
      </c>
      <c r="B1362">
        <v>4.0647158177187004</v>
      </c>
    </row>
    <row r="1363" spans="1:2">
      <c r="A1363" s="1">
        <v>4.6559054377047699</v>
      </c>
      <c r="B1363">
        <v>0.15581579691255601</v>
      </c>
    </row>
    <row r="1364" spans="1:2">
      <c r="A1364" s="1">
        <f>-2.22074213377977</f>
        <v>-2.2207421337797699</v>
      </c>
      <c r="B1364">
        <v>-1.1261532308509301</v>
      </c>
    </row>
    <row r="1365" spans="1:2">
      <c r="A1365" s="1">
        <v>1.43397134380292</v>
      </c>
      <c r="B1365">
        <v>5.4162801701031</v>
      </c>
    </row>
    <row r="1366" spans="1:2">
      <c r="A1366" s="1">
        <v>-2.0293206817093501</v>
      </c>
      <c r="B1366">
        <v>3.1047663995497898</v>
      </c>
    </row>
    <row r="1367" spans="1:2">
      <c r="A1367" s="1">
        <f>-1.51508147251235</f>
        <v>-1.51508147251235</v>
      </c>
      <c r="B1367">
        <v>-3.94197100098269</v>
      </c>
    </row>
    <row r="1368" spans="1:2">
      <c r="A1368" s="1">
        <v>-2.8003970756106802</v>
      </c>
      <c r="B1368">
        <v>2.2794865665131798</v>
      </c>
    </row>
    <row r="1369" spans="1:2">
      <c r="A1369" s="1">
        <v>3.8241573031427198</v>
      </c>
      <c r="B1369">
        <v>2.2080424974480901</v>
      </c>
    </row>
    <row r="1370" spans="1:2">
      <c r="A1370" s="1">
        <f>-2.28535093396621</f>
        <v>-2.2853509339662099</v>
      </c>
      <c r="B1370">
        <v>-2.86766841111853</v>
      </c>
    </row>
    <row r="1371" spans="1:2">
      <c r="A1371" s="1">
        <v>3.6461682227896102</v>
      </c>
      <c r="B1371">
        <v>-1.7980663986079199</v>
      </c>
    </row>
    <row r="1372" spans="1:2">
      <c r="A1372" s="1">
        <v>3.7374122002651302</v>
      </c>
      <c r="B1372">
        <v>0.98673356322986705</v>
      </c>
    </row>
    <row r="1373" spans="1:2">
      <c r="A1373" s="1">
        <v>4.4250582884251397</v>
      </c>
      <c r="B1373">
        <v>1.57340046220989</v>
      </c>
    </row>
    <row r="1374" spans="1:2">
      <c r="A1374" s="1">
        <v>3.5840298462441398</v>
      </c>
      <c r="B1374">
        <v>0.41909574400898703</v>
      </c>
    </row>
    <row r="1375" spans="1:2">
      <c r="A1375" s="1">
        <f>-4.55728296272227</f>
        <v>-4.5572829627222697</v>
      </c>
      <c r="B1375">
        <v>-1.9215638144496701</v>
      </c>
    </row>
    <row r="1376" spans="1:2">
      <c r="A1376" s="1">
        <v>-3.5578355090215901</v>
      </c>
      <c r="B1376">
        <v>4.4186183912863504</v>
      </c>
    </row>
    <row r="1377" spans="1:2">
      <c r="A1377" s="1">
        <f>-5.99123242266851</f>
        <v>-5.9912324226685101</v>
      </c>
      <c r="B1377">
        <v>-1.31563662772223</v>
      </c>
    </row>
    <row r="1378" spans="1:2">
      <c r="A1378" s="1">
        <f>-2.26880615360491</f>
        <v>-2.2688061536049098</v>
      </c>
      <c r="B1378">
        <v>-1.0454653203981601</v>
      </c>
    </row>
    <row r="1379" spans="1:2">
      <c r="A1379" s="1">
        <v>6.5379359306821199</v>
      </c>
      <c r="B1379">
        <v>-0.75542207057833599</v>
      </c>
    </row>
    <row r="1380" spans="1:2">
      <c r="A1380" s="1">
        <v>-0.51578118589670896</v>
      </c>
      <c r="B1380">
        <v>4.3226933292823597</v>
      </c>
    </row>
    <row r="1381" spans="1:2">
      <c r="A1381" s="1">
        <f>-3.24326906277631</f>
        <v>-3.2432690627763101</v>
      </c>
      <c r="B1381">
        <v>-3.3133916256781899</v>
      </c>
    </row>
    <row r="1382" spans="1:2">
      <c r="A1382" s="1">
        <f>-2.15434968393053</f>
        <v>-2.1543496839305298</v>
      </c>
      <c r="B1382">
        <v>-1.3351757252749401</v>
      </c>
    </row>
    <row r="1383" spans="1:2">
      <c r="A1383" s="1">
        <f>-2.70661286829417</f>
        <v>-2.7066128682941701</v>
      </c>
      <c r="B1383">
        <v>-1.2784792395672699</v>
      </c>
    </row>
    <row r="1384" spans="1:2">
      <c r="A1384" s="1">
        <f>-1.30423995900918</f>
        <v>-1.30423995900918</v>
      </c>
      <c r="B1384">
        <v>-4.2765268858943397</v>
      </c>
    </row>
    <row r="1385" spans="1:2">
      <c r="A1385" s="1">
        <f>-2.14877053044222</f>
        <v>-2.1487705304422202</v>
      </c>
      <c r="B1385">
        <v>-4.2493142803643096</v>
      </c>
    </row>
    <row r="1386" spans="1:2">
      <c r="A1386" s="1">
        <v>0.66587989963045002</v>
      </c>
      <c r="B1386">
        <v>4.4514010376652404</v>
      </c>
    </row>
    <row r="1387" spans="1:2">
      <c r="A1387" s="1">
        <f>-2.80111617984848</f>
        <v>-2.80111617984848</v>
      </c>
      <c r="B1387">
        <v>-3.19812361369882</v>
      </c>
    </row>
    <row r="1388" spans="1:2">
      <c r="A1388" s="1">
        <f>-1.71768581112951</f>
        <v>-1.7176858111295099</v>
      </c>
      <c r="B1388">
        <v>-4.3222758566275497</v>
      </c>
    </row>
    <row r="1389" spans="1:2">
      <c r="A1389" s="1">
        <v>3.9028800301844901</v>
      </c>
      <c r="B1389">
        <v>1.4264096953656</v>
      </c>
    </row>
    <row r="1390" spans="1:2">
      <c r="A1390" s="1">
        <v>-0.140041781212941</v>
      </c>
      <c r="B1390">
        <v>5.3326928773399196</v>
      </c>
    </row>
    <row r="1391" spans="1:2">
      <c r="A1391" s="1">
        <v>5.4770618688442996</v>
      </c>
      <c r="B1391">
        <v>1.2326434210970201</v>
      </c>
    </row>
    <row r="1392" spans="1:2">
      <c r="A1392" s="1">
        <v>4.6321703436953001</v>
      </c>
      <c r="B1392">
        <v>0.74395978000125595</v>
      </c>
    </row>
    <row r="1393" spans="1:2">
      <c r="A1393" s="1">
        <v>-0.95257059825100199</v>
      </c>
      <c r="B1393">
        <v>3.6203020290222301</v>
      </c>
    </row>
    <row r="1394" spans="1:2">
      <c r="A1394" s="1">
        <v>-5.5798805303507802E-2</v>
      </c>
      <c r="B1394">
        <v>3.2425774993927301</v>
      </c>
    </row>
    <row r="1395" spans="1:2">
      <c r="A1395" s="1">
        <v>5.6584975616293498</v>
      </c>
      <c r="B1395">
        <v>-0.89489767740623105</v>
      </c>
    </row>
    <row r="1396" spans="1:2">
      <c r="A1396" s="1">
        <v>-1.46060065433288</v>
      </c>
      <c r="B1396">
        <v>4.00020714534375</v>
      </c>
    </row>
    <row r="1397" spans="1:2">
      <c r="A1397" s="1">
        <v>6.3203887961493601</v>
      </c>
      <c r="B1397">
        <v>-0.58850681830218199</v>
      </c>
    </row>
    <row r="1398" spans="1:2">
      <c r="A1398" s="1">
        <f>-1.06069781690922</f>
        <v>-1.06069781690922</v>
      </c>
      <c r="B1398">
        <v>-3.3094248547219598</v>
      </c>
    </row>
    <row r="1399" spans="1:2">
      <c r="A1399" s="1">
        <v>4.0802480063846804</v>
      </c>
      <c r="B1399">
        <v>0.51524211680364496</v>
      </c>
    </row>
    <row r="1400" spans="1:2">
      <c r="A1400" s="1">
        <v>-1.9440232610642101</v>
      </c>
      <c r="B1400">
        <v>3.4212111394846101</v>
      </c>
    </row>
    <row r="1401" spans="1:2">
      <c r="A1401" s="1">
        <v>2.8749919383721099</v>
      </c>
      <c r="B1401">
        <v>6.1726929977136101E-2</v>
      </c>
    </row>
    <row r="1402" spans="1:2">
      <c r="A1402" s="1">
        <v>-1.45417947535105</v>
      </c>
      <c r="B1402">
        <v>4.7851140706192403</v>
      </c>
    </row>
    <row r="1403" spans="1:2">
      <c r="A1403" s="1">
        <v>3.9578822927009298</v>
      </c>
      <c r="B1403">
        <v>-1.62516490305802</v>
      </c>
    </row>
    <row r="1404" spans="1:2">
      <c r="A1404" s="1">
        <v>4.7067840588951304</v>
      </c>
      <c r="B1404">
        <v>5.8576969998645298E-2</v>
      </c>
    </row>
    <row r="1405" spans="1:2">
      <c r="A1405" s="1">
        <f>-0.161492490135013</f>
        <v>-0.16149249013501299</v>
      </c>
      <c r="B1405">
        <v>-4.0679717171003498</v>
      </c>
    </row>
    <row r="1406" spans="1:2">
      <c r="A1406" s="1">
        <v>4.3885416865975202</v>
      </c>
      <c r="B1406">
        <v>0.58408190639398605</v>
      </c>
    </row>
    <row r="1407" spans="1:2">
      <c r="A1407" s="1">
        <v>-1.42827054789357</v>
      </c>
      <c r="B1407">
        <v>2.5236841042181601</v>
      </c>
    </row>
    <row r="1408" spans="1:2">
      <c r="A1408" s="1">
        <v>2.95415759429509</v>
      </c>
      <c r="B1408">
        <v>0.27301880605247902</v>
      </c>
    </row>
    <row r="1409" spans="1:2">
      <c r="A1409" s="1">
        <v>3.9816689438236201</v>
      </c>
      <c r="B1409">
        <v>-0.72976234630051895</v>
      </c>
    </row>
    <row r="1410" spans="1:2">
      <c r="A1410" s="1">
        <v>3.4005637350586699</v>
      </c>
      <c r="B1410">
        <v>1.4321101851698199</v>
      </c>
    </row>
    <row r="1411" spans="1:2">
      <c r="A1411" s="1">
        <f>-2.05523801307874</f>
        <v>-2.05523801307874</v>
      </c>
      <c r="B1411">
        <v>-2.05615326049355</v>
      </c>
    </row>
    <row r="1412" spans="1:2">
      <c r="A1412" s="1">
        <v>-1.2741350105347</v>
      </c>
      <c r="B1412">
        <v>4.2479857676011497</v>
      </c>
    </row>
    <row r="1413" spans="1:2">
      <c r="A1413" s="1">
        <v>-1.0754415946222899</v>
      </c>
      <c r="B1413">
        <v>2.9288390474176502</v>
      </c>
    </row>
    <row r="1414" spans="1:2">
      <c r="A1414" s="1">
        <v>-3.2904021088042001</v>
      </c>
      <c r="B1414">
        <v>2.9890270198380802</v>
      </c>
    </row>
    <row r="1415" spans="1:2">
      <c r="A1415" s="1">
        <f>-2.26469592052058</f>
        <v>-2.2646959205205799</v>
      </c>
      <c r="B1415">
        <v>-1.2281208291530801</v>
      </c>
    </row>
    <row r="1416" spans="1:2">
      <c r="A1416" s="1">
        <v>3.8578100260186701</v>
      </c>
      <c r="B1416">
        <v>1.5694750025098401</v>
      </c>
    </row>
    <row r="1417" spans="1:2">
      <c r="A1417" s="1">
        <v>4.2684692763375702</v>
      </c>
      <c r="B1417">
        <v>3.0615191943034601</v>
      </c>
    </row>
    <row r="1418" spans="1:2">
      <c r="A1418" s="1">
        <v>0.412807680836693</v>
      </c>
      <c r="B1418">
        <v>3.2403189007545699</v>
      </c>
    </row>
    <row r="1419" spans="1:2">
      <c r="A1419" s="1">
        <f>-3.51732831134461</f>
        <v>-3.5173283113446101</v>
      </c>
      <c r="B1419">
        <v>-2.7440552273093002</v>
      </c>
    </row>
    <row r="1420" spans="1:2">
      <c r="A1420" s="1">
        <v>5.1327508371618702</v>
      </c>
      <c r="B1420">
        <v>-0.47992259081413702</v>
      </c>
    </row>
    <row r="1421" spans="1:2">
      <c r="A1421" s="1">
        <f>-3.71828637829175</f>
        <v>-3.7182863782917499</v>
      </c>
      <c r="B1421">
        <v>-2.97363380232941</v>
      </c>
    </row>
    <row r="1422" spans="1:2">
      <c r="A1422" s="1">
        <v>3.70354883546567</v>
      </c>
      <c r="B1422">
        <v>0.82880807697444503</v>
      </c>
    </row>
    <row r="1423" spans="1:2">
      <c r="A1423" s="1">
        <v>4.3750357507449804</v>
      </c>
      <c r="B1423">
        <v>2.4681564230926498</v>
      </c>
    </row>
    <row r="1424" spans="1:2">
      <c r="A1424" s="1">
        <v>3.4739308601702898</v>
      </c>
      <c r="B1424">
        <v>1.4231706399706201</v>
      </c>
    </row>
    <row r="1425" spans="1:2">
      <c r="A1425" s="1">
        <f>-1.08940986452422</f>
        <v>-1.0894098645242201</v>
      </c>
      <c r="B1425">
        <v>-3.4595587037103899</v>
      </c>
    </row>
    <row r="1426" spans="1:2">
      <c r="A1426" s="1">
        <f>-0.34000554637306</f>
        <v>-0.34000554637306002</v>
      </c>
      <c r="B1426">
        <v>-3.9256338929568</v>
      </c>
    </row>
    <row r="1427" spans="1:2">
      <c r="A1427" s="1">
        <f>-2.8796366651833</f>
        <v>-2.8796366651833001</v>
      </c>
      <c r="B1427">
        <v>-1.7944915841950599</v>
      </c>
    </row>
    <row r="1428" spans="1:2">
      <c r="A1428" s="1">
        <v>-1.2741927547134</v>
      </c>
      <c r="B1428">
        <v>3.4893366916348199</v>
      </c>
    </row>
    <row r="1429" spans="1:2">
      <c r="A1429" s="1">
        <v>4.2709405139831098</v>
      </c>
      <c r="B1429">
        <v>1.65695728044076</v>
      </c>
    </row>
    <row r="1430" spans="1:2">
      <c r="A1430" s="1">
        <v>-3.1598690734163499</v>
      </c>
      <c r="B1430">
        <v>3.6901072180912502</v>
      </c>
    </row>
    <row r="1431" spans="1:2">
      <c r="A1431" s="1">
        <f>-3.19704329283082</f>
        <v>-3.1970432928308199</v>
      </c>
      <c r="B1431">
        <v>-2.8379757794901299</v>
      </c>
    </row>
    <row r="1432" spans="1:2">
      <c r="A1432" s="1">
        <v>4.9250561981364704</v>
      </c>
      <c r="B1432">
        <v>-0.40508746119782202</v>
      </c>
    </row>
    <row r="1433" spans="1:2">
      <c r="A1433" s="1">
        <f>-1.72303260803778</f>
        <v>-1.72303260803778</v>
      </c>
      <c r="B1433">
        <v>-1.0903749509412399</v>
      </c>
    </row>
    <row r="1434" spans="1:2">
      <c r="A1434" s="1">
        <v>-4.0051952394919503</v>
      </c>
      <c r="B1434">
        <v>4.9178036756028201</v>
      </c>
    </row>
    <row r="1435" spans="1:2">
      <c r="A1435" s="1">
        <f>-4.83806172729854</f>
        <v>-4.8380617272985402</v>
      </c>
      <c r="B1435">
        <v>-2.3248635320811299</v>
      </c>
    </row>
    <row r="1436" spans="1:2">
      <c r="A1436" s="1">
        <f>-5.45793401445387</f>
        <v>-5.4579340144538699</v>
      </c>
      <c r="B1436">
        <v>-1.7084698223913899</v>
      </c>
    </row>
    <row r="1437" spans="1:2">
      <c r="A1437" s="1">
        <v>6.3808015228413302</v>
      </c>
      <c r="B1437">
        <v>-2.07728332499252</v>
      </c>
    </row>
    <row r="1438" spans="1:2">
      <c r="A1438" s="1">
        <f>-3.91252922817931</f>
        <v>-3.9125292281793098</v>
      </c>
      <c r="B1438">
        <v>-2.5974451449517999</v>
      </c>
    </row>
    <row r="1439" spans="1:2">
      <c r="A1439" s="1">
        <v>-1.4010561594234301</v>
      </c>
      <c r="B1439">
        <v>2.9773589629648498</v>
      </c>
    </row>
    <row r="1440" spans="1:2">
      <c r="A1440" s="1">
        <v>4.1421563105782697</v>
      </c>
      <c r="B1440">
        <v>0.72218923554269399</v>
      </c>
    </row>
    <row r="1441" spans="1:2">
      <c r="A1441" s="1">
        <f>-2.36038690745461</f>
        <v>-2.3603869074546102</v>
      </c>
      <c r="B1441">
        <v>-3.0269658124653702</v>
      </c>
    </row>
    <row r="1442" spans="1:2">
      <c r="A1442" s="1">
        <v>-1.9171744952907701</v>
      </c>
      <c r="B1442">
        <v>2.4093158856883301</v>
      </c>
    </row>
    <row r="1443" spans="1:2">
      <c r="A1443" s="1">
        <f>-0.67317590691539</f>
        <v>-0.67317590691538998</v>
      </c>
      <c r="B1443">
        <v>-2.99301666853572</v>
      </c>
    </row>
    <row r="1444" spans="1:2">
      <c r="A1444" s="1">
        <f>-2.12927440183509</f>
        <v>-2.1292744018350902</v>
      </c>
      <c r="B1444">
        <v>-1.42936537240776</v>
      </c>
    </row>
    <row r="1445" spans="1:2">
      <c r="A1445" s="1">
        <f>-2.10455054935072</f>
        <v>-2.1045505493507202</v>
      </c>
      <c r="B1445">
        <v>-2.8687017317814099</v>
      </c>
    </row>
    <row r="1446" spans="1:2">
      <c r="A1446" s="1">
        <v>4.2588428173647301</v>
      </c>
      <c r="B1446">
        <v>1.35396523462916</v>
      </c>
    </row>
    <row r="1447" spans="1:2">
      <c r="A1447" s="1">
        <f>-2.38286124054647</f>
        <v>-2.38286124054647</v>
      </c>
      <c r="B1447">
        <v>-1.05750889529843</v>
      </c>
    </row>
    <row r="1448" spans="1:2">
      <c r="A1448" s="1">
        <f>-1.1615167850782</f>
        <v>-1.1615167850782</v>
      </c>
      <c r="B1448">
        <v>-3.6355538136065699</v>
      </c>
    </row>
    <row r="1449" spans="1:2">
      <c r="A1449" s="1">
        <v>-7.1175559521103104E-2</v>
      </c>
      <c r="B1449">
        <v>3.31929809985603</v>
      </c>
    </row>
    <row r="1450" spans="1:2">
      <c r="A1450" s="1">
        <f>-2.78426322680639</f>
        <v>-2.7842632268063898</v>
      </c>
      <c r="B1450">
        <v>-1.4921934970006301</v>
      </c>
    </row>
    <row r="1451" spans="1:2">
      <c r="A1451" s="1">
        <v>5.0490201902065301</v>
      </c>
      <c r="B1451">
        <v>-2.12812520009189</v>
      </c>
    </row>
    <row r="1452" spans="1:2">
      <c r="A1452" s="1">
        <v>4.5798355241325801</v>
      </c>
      <c r="B1452">
        <v>-0.74998420109416397</v>
      </c>
    </row>
    <row r="1453" spans="1:2">
      <c r="A1453" s="1">
        <f>-0.0363131556726823</f>
        <v>-3.6313155672682298E-2</v>
      </c>
      <c r="B1453">
        <v>-4.62913086690528</v>
      </c>
    </row>
    <row r="1454" spans="1:2">
      <c r="A1454" s="1">
        <v>-6.0110583921973298E-2</v>
      </c>
      <c r="B1454">
        <v>4.1275046106522097</v>
      </c>
    </row>
    <row r="1455" spans="1:2">
      <c r="A1455" s="1">
        <v>-2.18748103786425</v>
      </c>
      <c r="B1455">
        <v>4.8891717358377003</v>
      </c>
    </row>
    <row r="1456" spans="1:2">
      <c r="A1456" s="1">
        <v>-1.99322014525081</v>
      </c>
      <c r="B1456">
        <v>1.7547415406673099</v>
      </c>
    </row>
    <row r="1457" spans="1:2">
      <c r="A1457" s="1">
        <v>4.8866573477879696</v>
      </c>
      <c r="B1457">
        <v>2.5481472983621698</v>
      </c>
    </row>
    <row r="1458" spans="1:2">
      <c r="A1458" s="1">
        <f>-2.3567700771176</f>
        <v>-2.3567700771175999</v>
      </c>
      <c r="B1458">
        <v>-2.33440217941263</v>
      </c>
    </row>
    <row r="1459" spans="1:2">
      <c r="A1459" s="1">
        <v>4.6857286880342803</v>
      </c>
      <c r="B1459">
        <v>1.28702815427161</v>
      </c>
    </row>
    <row r="1460" spans="1:2">
      <c r="A1460" s="1">
        <f>-1.83523782758899</f>
        <v>-1.83523782758899</v>
      </c>
      <c r="B1460">
        <v>-3.3685715323493599</v>
      </c>
    </row>
    <row r="1461" spans="1:2">
      <c r="A1461" s="1">
        <v>-0.35384033783291502</v>
      </c>
      <c r="B1461">
        <v>3.4442323931457999</v>
      </c>
    </row>
    <row r="1462" spans="1:2">
      <c r="A1462" s="1">
        <v>-0.40731609215772602</v>
      </c>
      <c r="B1462">
        <v>3.8632177170531699</v>
      </c>
    </row>
    <row r="1463" spans="1:2">
      <c r="A1463" s="1">
        <f>-3.92042288832895</f>
        <v>-3.9204228883289498</v>
      </c>
      <c r="B1463">
        <v>-2.2884119413191599</v>
      </c>
    </row>
    <row r="1464" spans="1:2">
      <c r="A1464" s="1">
        <f>-1.94679226993265</f>
        <v>-1.9467922699326501</v>
      </c>
      <c r="B1464">
        <v>-2.3917357936638002</v>
      </c>
    </row>
    <row r="1465" spans="1:2">
      <c r="A1465" s="1">
        <f>-2.21995890639251</f>
        <v>-2.21995890639251</v>
      </c>
      <c r="B1465">
        <v>-1.41022878344611</v>
      </c>
    </row>
    <row r="1466" spans="1:2">
      <c r="A1466" s="1">
        <f>-2.78035038991465</f>
        <v>-2.7803503899146502</v>
      </c>
      <c r="B1466">
        <v>-1.28283952846727</v>
      </c>
    </row>
    <row r="1467" spans="1:2">
      <c r="A1467" s="1">
        <v>3.6177325110981</v>
      </c>
      <c r="B1467">
        <v>1.9904411998554501</v>
      </c>
    </row>
    <row r="1468" spans="1:2">
      <c r="A1468" s="1">
        <f>-4.61856614140148</f>
        <v>-4.6185661414014803</v>
      </c>
      <c r="B1468">
        <v>-1.91549733827889</v>
      </c>
    </row>
    <row r="1469" spans="1:2">
      <c r="A1469" s="1">
        <v>-0.16093462346623699</v>
      </c>
      <c r="B1469">
        <v>2.1012386961763099</v>
      </c>
    </row>
    <row r="1470" spans="1:2">
      <c r="A1470" s="1">
        <f>-0.752930824764782</f>
        <v>-0.75293082476478201</v>
      </c>
      <c r="B1470">
        <v>-1.09840595136434</v>
      </c>
    </row>
    <row r="1471" spans="1:2">
      <c r="A1471" s="1">
        <f>-2.92968161850194</f>
        <v>-2.9296816185019399</v>
      </c>
      <c r="B1471">
        <v>-3.7719123015770899</v>
      </c>
    </row>
    <row r="1472" spans="1:2">
      <c r="A1472" s="1">
        <f>-0.631834034856949</f>
        <v>-0.631834034856949</v>
      </c>
      <c r="B1472">
        <v>-3.5911581896037501</v>
      </c>
    </row>
    <row r="1473" spans="1:2">
      <c r="A1473" s="1">
        <v>3.2788179905598298</v>
      </c>
      <c r="B1473">
        <v>0.21749033116369301</v>
      </c>
    </row>
    <row r="1474" spans="1:2">
      <c r="A1474" s="1">
        <f>-2.60874071052664</f>
        <v>-2.6087407105266398</v>
      </c>
      <c r="B1474">
        <v>-1.53339091855511</v>
      </c>
    </row>
    <row r="1475" spans="1:2">
      <c r="A1475" s="1">
        <v>3.7386992073860301</v>
      </c>
      <c r="B1475">
        <v>-2.9478122284837899E-2</v>
      </c>
    </row>
    <row r="1476" spans="1:2">
      <c r="A1476" s="1">
        <v>-2.4375903025253001</v>
      </c>
      <c r="B1476">
        <v>3.9069833110604999</v>
      </c>
    </row>
    <row r="1477" spans="1:2">
      <c r="A1477" s="1">
        <v>3.9269313141946798</v>
      </c>
      <c r="B1477">
        <v>1.7464894822155399</v>
      </c>
    </row>
    <row r="1478" spans="1:2">
      <c r="A1478" s="1">
        <f>-1.95269501144982</f>
        <v>-1.9526950114498201</v>
      </c>
      <c r="B1478">
        <v>-2.9109746744152898</v>
      </c>
    </row>
    <row r="1479" spans="1:2">
      <c r="A1479" s="1">
        <v>7.1936946428000903</v>
      </c>
      <c r="B1479">
        <v>-1.84819624746023</v>
      </c>
    </row>
    <row r="1480" spans="1:2">
      <c r="A1480" s="1">
        <f>-0.878827350679639</f>
        <v>-0.87882735067963902</v>
      </c>
      <c r="B1480">
        <v>-3.3010323957566401</v>
      </c>
    </row>
    <row r="1481" spans="1:2">
      <c r="A1481" s="1">
        <v>-0.71742466710068598</v>
      </c>
      <c r="B1481">
        <v>1.11817246103926</v>
      </c>
    </row>
    <row r="1482" spans="1:2">
      <c r="A1482" s="1">
        <v>-2.8841195641645001</v>
      </c>
      <c r="B1482">
        <v>4.0273591438907497</v>
      </c>
    </row>
    <row r="1483" spans="1:2">
      <c r="A1483" s="1">
        <v>-2.0739980526783199</v>
      </c>
      <c r="B1483">
        <v>3.5026327280959602</v>
      </c>
    </row>
    <row r="1484" spans="1:2">
      <c r="A1484" s="1">
        <f>-1.9963695077252</f>
        <v>-1.9963695077251999</v>
      </c>
      <c r="B1484">
        <v>-2.4042033630922299</v>
      </c>
    </row>
    <row r="1485" spans="1:2">
      <c r="A1485" s="1">
        <f>-0.823161998717953</f>
        <v>-0.82316199871795304</v>
      </c>
      <c r="B1485">
        <v>-3.0524373725140599</v>
      </c>
    </row>
    <row r="1486" spans="1:2">
      <c r="A1486" s="1">
        <v>-1.74524769546978</v>
      </c>
      <c r="B1486">
        <v>3.4665789354372398</v>
      </c>
    </row>
    <row r="1487" spans="1:2">
      <c r="A1487" s="1">
        <v>4.49156656982111</v>
      </c>
      <c r="B1487">
        <v>1.5586770041776599E-2</v>
      </c>
    </row>
    <row r="1488" spans="1:2">
      <c r="A1488" s="1">
        <f>-2.55184639238775</f>
        <v>-2.5518463923877501</v>
      </c>
      <c r="B1488">
        <v>-3.3035292028815499</v>
      </c>
    </row>
    <row r="1489" spans="1:2">
      <c r="A1489" s="1">
        <f>-0.985693424661777</f>
        <v>-0.98569342466177701</v>
      </c>
      <c r="B1489">
        <v>-1.8151853133023901</v>
      </c>
    </row>
    <row r="1490" spans="1:2">
      <c r="A1490" s="1">
        <v>-2.0336402441902601</v>
      </c>
      <c r="B1490">
        <v>2.7430176909797099</v>
      </c>
    </row>
    <row r="1491" spans="1:2">
      <c r="A1491" s="1">
        <v>4.4487368310926199</v>
      </c>
      <c r="B1491">
        <v>3.2389733335214701</v>
      </c>
    </row>
    <row r="1492" spans="1:2">
      <c r="A1492" s="1">
        <f>-1.46319817148497</f>
        <v>-1.46319817148497</v>
      </c>
      <c r="B1492">
        <v>-4.7223590542025899</v>
      </c>
    </row>
    <row r="1493" spans="1:2">
      <c r="A1493" s="1">
        <f>-2.20226221935088</f>
        <v>-2.2022622193508798</v>
      </c>
      <c r="B1493">
        <v>-3.6359203490873999</v>
      </c>
    </row>
    <row r="1494" spans="1:2">
      <c r="A1494" s="1">
        <v>-0.71941722702063504</v>
      </c>
      <c r="B1494">
        <v>3.3687091066120698</v>
      </c>
    </row>
    <row r="1495" spans="1:2">
      <c r="A1495" s="1">
        <f>-1.48104195484444</f>
        <v>-1.48104195484444</v>
      </c>
      <c r="B1495">
        <v>-2.9827014884907999</v>
      </c>
    </row>
    <row r="1496" spans="1:2">
      <c r="A1496" s="1">
        <v>4.1185908607633701</v>
      </c>
      <c r="B1496">
        <v>0.80255454573543294</v>
      </c>
    </row>
    <row r="1497" spans="1:2">
      <c r="A1497" s="1">
        <v>3.2911363528390201</v>
      </c>
      <c r="B1497">
        <v>1.8251383133064301</v>
      </c>
    </row>
    <row r="1498" spans="1:2">
      <c r="A1498" s="1">
        <v>4.6081017621284603</v>
      </c>
      <c r="B1498">
        <v>-0.67281981610004005</v>
      </c>
    </row>
    <row r="1499" spans="1:2">
      <c r="A1499" s="1">
        <v>-1.9081635828941601</v>
      </c>
      <c r="B1499">
        <v>3.2025466240682001</v>
      </c>
    </row>
    <row r="1500" spans="1:2">
      <c r="A1500" s="1">
        <v>2.9431287677183402</v>
      </c>
      <c r="B1500">
        <v>1.33794069776083E-2</v>
      </c>
    </row>
    <row r="1501" spans="1:2">
      <c r="A1501" s="1">
        <v>4.0659665164868004</v>
      </c>
      <c r="B1501">
        <v>-0.855079436639401</v>
      </c>
    </row>
    <row r="1502" spans="1:2">
      <c r="A1502" s="1">
        <f>-2.10297812901255</f>
        <v>-2.1029781290125502</v>
      </c>
      <c r="B1502">
        <v>-2.5551726031838</v>
      </c>
    </row>
    <row r="1503" spans="1:2">
      <c r="A1503" s="1">
        <v>4.17533290699535</v>
      </c>
      <c r="B1503">
        <v>0.39360425750271499</v>
      </c>
    </row>
    <row r="1504" spans="1:2">
      <c r="A1504" s="1">
        <f>-5.25660805773635</f>
        <v>-5.2566080577363499</v>
      </c>
      <c r="B1504">
        <v>-2.0112058077791599</v>
      </c>
    </row>
    <row r="1505" spans="1:2">
      <c r="A1505" s="1">
        <f>-2.4169401672344</f>
        <v>-2.4169401672344</v>
      </c>
      <c r="B1505">
        <v>-2.3971185259952499</v>
      </c>
    </row>
    <row r="1506" spans="1:2">
      <c r="A1506" s="1">
        <v>-1.49699233685466</v>
      </c>
      <c r="B1506">
        <v>1.4844654365802099</v>
      </c>
    </row>
    <row r="1507" spans="1:2">
      <c r="A1507" s="1">
        <v>5.0327486941286503</v>
      </c>
      <c r="B1507">
        <v>-0.60274286313634995</v>
      </c>
    </row>
    <row r="1508" spans="1:2">
      <c r="A1508" s="1">
        <v>3.5226522400609501</v>
      </c>
      <c r="B1508">
        <v>-1.3517452395921099</v>
      </c>
    </row>
    <row r="1509" spans="1:2">
      <c r="A1509" s="1">
        <v>3.8468491979741701</v>
      </c>
      <c r="B1509">
        <v>-0.79622148485961397</v>
      </c>
    </row>
    <row r="1510" spans="1:2">
      <c r="A1510" s="1">
        <v>3.9041322085006498</v>
      </c>
      <c r="B1510">
        <v>0.43051367272498398</v>
      </c>
    </row>
    <row r="1511" spans="1:2">
      <c r="A1511" s="1">
        <f>-2.28635104838579</f>
        <v>-2.2863510483857898</v>
      </c>
      <c r="B1511">
        <v>-1.1542000806930099</v>
      </c>
    </row>
    <row r="1512" spans="1:2">
      <c r="A1512" s="1">
        <f>-0.36041746241763</f>
        <v>-0.36041746241763001</v>
      </c>
      <c r="B1512">
        <v>-2.9026420260328099</v>
      </c>
    </row>
    <row r="1513" spans="1:2">
      <c r="A1513" s="1">
        <v>4.4718338620457896</v>
      </c>
      <c r="B1513">
        <v>0.29012960589637599</v>
      </c>
    </row>
    <row r="1514" spans="1:2">
      <c r="A1514" s="1">
        <f>-0.956017156826734</f>
        <v>-0.95601715682673405</v>
      </c>
      <c r="B1514">
        <v>-4.43973955615541</v>
      </c>
    </row>
    <row r="1515" spans="1:2">
      <c r="A1515" s="1">
        <v>-0.316038798547153</v>
      </c>
      <c r="B1515">
        <v>3.84102729840173</v>
      </c>
    </row>
    <row r="1516" spans="1:2">
      <c r="A1516" s="1">
        <f>-3.42600932605378</f>
        <v>-3.4260093260537801</v>
      </c>
      <c r="B1516">
        <v>-3.4097395909075798</v>
      </c>
    </row>
    <row r="1517" spans="1:2">
      <c r="A1517" s="1">
        <v>-0.60778183570571898</v>
      </c>
      <c r="B1517">
        <v>4.8867643333290696</v>
      </c>
    </row>
    <row r="1518" spans="1:2">
      <c r="A1518" s="1">
        <v>3.76585819661247</v>
      </c>
      <c r="B1518">
        <v>-0.91189041951436101</v>
      </c>
    </row>
    <row r="1519" spans="1:2">
      <c r="A1519" s="1">
        <v>2.5101641085608799</v>
      </c>
      <c r="B1519">
        <v>-2.1478008658337999</v>
      </c>
    </row>
    <row r="1520" spans="1:2">
      <c r="A1520" s="1">
        <v>3.0856545118026402</v>
      </c>
      <c r="B1520">
        <v>1.5356673624511701</v>
      </c>
    </row>
    <row r="1521" spans="1:2">
      <c r="A1521" s="1">
        <v>-0.40973350593566399</v>
      </c>
      <c r="B1521">
        <v>4.1627642151055202</v>
      </c>
    </row>
    <row r="1522" spans="1:2">
      <c r="A1522" s="1">
        <v>3.9740289192780098</v>
      </c>
      <c r="B1522">
        <v>-0.77070413044099795</v>
      </c>
    </row>
    <row r="1523" spans="1:2">
      <c r="A1523" s="1">
        <f>-2.42829713124408</f>
        <v>-2.4282971312440802</v>
      </c>
      <c r="B1523">
        <v>-3.1194592473667702</v>
      </c>
    </row>
    <row r="1524" spans="1:2">
      <c r="A1524" s="1">
        <v>-0.461605868499401</v>
      </c>
      <c r="B1524">
        <v>4.6714954784854399</v>
      </c>
    </row>
    <row r="1525" spans="1:2">
      <c r="A1525" s="1">
        <v>-0.85352747027782505</v>
      </c>
      <c r="B1525">
        <v>5.0175433045413902</v>
      </c>
    </row>
    <row r="1526" spans="1:2">
      <c r="A1526" s="1">
        <v>-2.8249521179322699</v>
      </c>
      <c r="B1526">
        <v>4.6969029590573799</v>
      </c>
    </row>
    <row r="1527" spans="1:2">
      <c r="A1527" s="1">
        <v>6.3795552650756804</v>
      </c>
      <c r="B1527">
        <v>-0.25555760971779201</v>
      </c>
    </row>
    <row r="1528" spans="1:2">
      <c r="A1528" s="1">
        <f>-3.45852590630391</f>
        <v>-3.45852590630391</v>
      </c>
      <c r="B1528">
        <v>-1.79328453314894</v>
      </c>
    </row>
    <row r="1529" spans="1:2">
      <c r="A1529" s="1">
        <v>4.7107757994698103</v>
      </c>
      <c r="B1529">
        <v>-1.13152370207138</v>
      </c>
    </row>
    <row r="1530" spans="1:2">
      <c r="A1530" s="1">
        <v>4.9093621156696399</v>
      </c>
      <c r="B1530">
        <v>1.7998310009296799E-2</v>
      </c>
    </row>
    <row r="1531" spans="1:2">
      <c r="A1531" s="1">
        <v>3.7780695295365998</v>
      </c>
      <c r="B1531">
        <v>-4.64274622241094E-2</v>
      </c>
    </row>
    <row r="1532" spans="1:2">
      <c r="A1532" s="1">
        <v>4.0902632783273196</v>
      </c>
      <c r="B1532">
        <v>0.29379918457912801</v>
      </c>
    </row>
    <row r="1533" spans="1:2">
      <c r="A1533" s="1">
        <f>-0.760713355108079</f>
        <v>-0.76071335510807903</v>
      </c>
      <c r="B1533">
        <v>-3.3449535636263201</v>
      </c>
    </row>
    <row r="1534" spans="1:2">
      <c r="A1534" s="1">
        <f>-4.55984239719788</f>
        <v>-4.5598423971978796</v>
      </c>
      <c r="B1534">
        <v>-1.9786916092476301</v>
      </c>
    </row>
    <row r="1535" spans="1:2">
      <c r="A1535" s="1">
        <v>3.2801902285756102</v>
      </c>
      <c r="B1535">
        <v>-0.33563376027869701</v>
      </c>
    </row>
    <row r="1536" spans="1:2">
      <c r="A1536" s="1">
        <v>2.6021206126384802</v>
      </c>
      <c r="B1536">
        <v>-1.9662924934809001</v>
      </c>
    </row>
    <row r="1537" spans="1:2">
      <c r="A1537" s="1">
        <v>-3.3069952372997302</v>
      </c>
      <c r="B1537">
        <v>4.6591060355396099</v>
      </c>
    </row>
    <row r="1538" spans="1:2">
      <c r="A1538" s="1">
        <v>6.1639306045281597</v>
      </c>
      <c r="B1538">
        <v>-2.6088743866472499E-2</v>
      </c>
    </row>
    <row r="1539" spans="1:2">
      <c r="A1539" s="1">
        <v>3.0762050277026001</v>
      </c>
      <c r="B1539">
        <v>0.36560390590173297</v>
      </c>
    </row>
    <row r="1540" spans="1:2">
      <c r="A1540" s="1">
        <v>-2.7823116595731601</v>
      </c>
      <c r="B1540">
        <v>2.02261319432644</v>
      </c>
    </row>
    <row r="1541" spans="1:2">
      <c r="A1541" s="1">
        <f>-0.589600611078132</f>
        <v>-0.589600611078132</v>
      </c>
      <c r="B1541">
        <v>-2.15228586239594</v>
      </c>
    </row>
    <row r="1542" spans="1:2">
      <c r="A1542" s="1">
        <v>-0.24080788381313301</v>
      </c>
      <c r="B1542">
        <v>3.7331864119926799</v>
      </c>
    </row>
    <row r="1543" spans="1:2">
      <c r="A1543" s="1">
        <v>-0.78013868005514098</v>
      </c>
      <c r="B1543">
        <v>4.9384514470145104</v>
      </c>
    </row>
    <row r="1544" spans="1:2">
      <c r="A1544" s="1">
        <v>3.5813516764664399</v>
      </c>
      <c r="B1544">
        <v>1.57430984836965</v>
      </c>
    </row>
    <row r="1545" spans="1:2">
      <c r="A1545" s="1">
        <v>3.28983594077049</v>
      </c>
      <c r="B1545">
        <v>-0.971199877038874</v>
      </c>
    </row>
    <row r="1546" spans="1:2">
      <c r="A1546" s="1">
        <v>-2.5805481104503101</v>
      </c>
      <c r="B1546">
        <v>2.16334526898595</v>
      </c>
    </row>
    <row r="1547" spans="1:2">
      <c r="A1547" s="1">
        <f>-2.78207378813919</f>
        <v>-2.7820737881391899</v>
      </c>
      <c r="B1547">
        <v>-1.8659633601902801</v>
      </c>
    </row>
    <row r="1548" spans="1:2">
      <c r="A1548" s="1">
        <v>-0.394898781603299</v>
      </c>
      <c r="B1548">
        <v>3.2671730407609898</v>
      </c>
    </row>
    <row r="1549" spans="1:2">
      <c r="A1549" s="1">
        <v>5.4860898057374898</v>
      </c>
      <c r="B1549">
        <v>-0.56343716350262896</v>
      </c>
    </row>
    <row r="1550" spans="1:2">
      <c r="A1550" s="1">
        <f>-3.32413571871129</f>
        <v>-3.3241357187112901</v>
      </c>
      <c r="B1550">
        <v>-3.3277602652052201</v>
      </c>
    </row>
    <row r="1551" spans="1:2">
      <c r="A1551" s="1">
        <v>0.64114739367656404</v>
      </c>
      <c r="B1551">
        <v>3.1159258331331898</v>
      </c>
    </row>
    <row r="1552" spans="1:2">
      <c r="A1552" s="1">
        <v>-1.84330972654471</v>
      </c>
      <c r="B1552">
        <v>4.46872418194123</v>
      </c>
    </row>
    <row r="1553" spans="1:2">
      <c r="A1553" s="1">
        <f>-3.45822098659479</f>
        <v>-3.4582209865947902</v>
      </c>
      <c r="B1553">
        <v>-1.74054561651438</v>
      </c>
    </row>
    <row r="1554" spans="1:2">
      <c r="A1554" s="1">
        <v>3.2275634710488301</v>
      </c>
      <c r="B1554">
        <v>1.10913838701612</v>
      </c>
    </row>
    <row r="1555" spans="1:2">
      <c r="A1555" s="1">
        <v>-3.9078099243359601</v>
      </c>
      <c r="B1555">
        <v>4.9571477433569404</v>
      </c>
    </row>
    <row r="1556" spans="1:2">
      <c r="A1556" s="1">
        <v>4.11911341351224</v>
      </c>
      <c r="B1556">
        <v>-6.0737202300539403E-2</v>
      </c>
    </row>
    <row r="1557" spans="1:2">
      <c r="A1557" s="1">
        <f>-0.89017748596612</f>
        <v>-0.89017748596612001</v>
      </c>
      <c r="B1557">
        <v>-3.9835737064452701</v>
      </c>
    </row>
    <row r="1558" spans="1:2">
      <c r="A1558" s="1">
        <v>4.8920908036595696</v>
      </c>
      <c r="B1558">
        <v>0.31494575816700698</v>
      </c>
    </row>
    <row r="1559" spans="1:2">
      <c r="A1559" s="1">
        <f>-2.4806994217742</f>
        <v>-2.4806994217742</v>
      </c>
      <c r="B1559">
        <v>-3.7690009949802898</v>
      </c>
    </row>
    <row r="1560" spans="1:2">
      <c r="A1560" s="1">
        <v>4.2728346979593796</v>
      </c>
      <c r="B1560">
        <v>-1.1145529728530299</v>
      </c>
    </row>
    <row r="1561" spans="1:2">
      <c r="A1561" s="1">
        <v>-2.7346691572953299</v>
      </c>
      <c r="B1561">
        <v>2.8686732986057599</v>
      </c>
    </row>
    <row r="1562" spans="1:2">
      <c r="A1562" s="1">
        <v>-3.38972906739897</v>
      </c>
      <c r="B1562">
        <v>2.7797493606827599</v>
      </c>
    </row>
    <row r="1563" spans="1:2">
      <c r="A1563" s="1">
        <v>-2.1046886370593501</v>
      </c>
      <c r="B1563">
        <v>2.5869757354475502</v>
      </c>
    </row>
    <row r="1564" spans="1:2">
      <c r="A1564" s="1">
        <f>-2.83128171333325</f>
        <v>-2.83128171333325</v>
      </c>
      <c r="B1564">
        <v>-1.04537971232442</v>
      </c>
    </row>
    <row r="1565" spans="1:2">
      <c r="A1565" s="1">
        <v>-0.83051491052291204</v>
      </c>
      <c r="B1565">
        <v>3.56116857752466</v>
      </c>
    </row>
    <row r="1566" spans="1:2">
      <c r="A1566" s="1">
        <v>-2.5342520333654499</v>
      </c>
      <c r="B1566">
        <v>4.2038622788323199</v>
      </c>
    </row>
    <row r="1567" spans="1:2">
      <c r="A1567" s="1">
        <v>-1.0204740593800801</v>
      </c>
      <c r="B1567">
        <v>3.57427977877837</v>
      </c>
    </row>
    <row r="1568" spans="1:2">
      <c r="A1568" s="1">
        <v>-2.7581046535440499</v>
      </c>
      <c r="B1568">
        <v>4.0256478741890396</v>
      </c>
    </row>
    <row r="1569" spans="1:2">
      <c r="A1569" s="1">
        <v>3.5499068928511499E-2</v>
      </c>
      <c r="B1569">
        <v>3.27728858195547</v>
      </c>
    </row>
    <row r="1570" spans="1:2">
      <c r="A1570" s="1">
        <v>-4.3869033262423397E-2</v>
      </c>
      <c r="B1570">
        <v>4.8605718642372597</v>
      </c>
    </row>
    <row r="1571" spans="1:2">
      <c r="A1571" s="1">
        <f>-1.36506042179584</f>
        <v>-1.36506042179584</v>
      </c>
      <c r="B1571">
        <v>-2.5614774635140698</v>
      </c>
    </row>
    <row r="1572" spans="1:2">
      <c r="A1572" s="1">
        <v>7.1745012606258003</v>
      </c>
      <c r="B1572">
        <v>-2.0600986795068099</v>
      </c>
    </row>
    <row r="1573" spans="1:2">
      <c r="A1573" s="1">
        <v>-0.33210407203641301</v>
      </c>
      <c r="B1573">
        <v>5.1492327238762901</v>
      </c>
    </row>
    <row r="1574" spans="1:2">
      <c r="A1574" s="1">
        <v>0.519145470180573</v>
      </c>
      <c r="B1574">
        <v>3.4688781136837799</v>
      </c>
    </row>
    <row r="1575" spans="1:2">
      <c r="A1575" s="1">
        <f>-0.683133648210861</f>
        <v>-0.68313364821086098</v>
      </c>
      <c r="B1575">
        <v>-3.0230411491831202</v>
      </c>
    </row>
    <row r="1576" spans="1:2">
      <c r="A1576" s="1">
        <f>-2.83237309750008</f>
        <v>-2.83237309750008</v>
      </c>
      <c r="B1576">
        <v>-3.7208137769268101</v>
      </c>
    </row>
    <row r="1577" spans="1:2">
      <c r="A1577" s="1">
        <v>3.4141387798320002</v>
      </c>
      <c r="B1577">
        <v>-0.925856488257082</v>
      </c>
    </row>
    <row r="1578" spans="1:2">
      <c r="A1578" s="1">
        <v>-0.27517121107383102</v>
      </c>
      <c r="B1578">
        <v>1.41356384110551</v>
      </c>
    </row>
    <row r="1579" spans="1:2">
      <c r="A1579" s="1">
        <v>5.9303066359552501</v>
      </c>
      <c r="B1579">
        <v>-0.29254611746681303</v>
      </c>
    </row>
    <row r="1580" spans="1:2">
      <c r="A1580" s="1">
        <v>-0.73722814782980395</v>
      </c>
      <c r="B1580">
        <v>3.5012144405439698</v>
      </c>
    </row>
    <row r="1581" spans="1:2">
      <c r="A1581" s="1">
        <f>-1.36931179144335</f>
        <v>-1.3693117914433499</v>
      </c>
      <c r="B1581">
        <v>-1.9933971623751401</v>
      </c>
    </row>
    <row r="1582" spans="1:2">
      <c r="A1582" s="1">
        <v>4.42875607798541</v>
      </c>
      <c r="B1582">
        <v>-1.64245868986861</v>
      </c>
    </row>
    <row r="1583" spans="1:2">
      <c r="A1583" s="1">
        <v>3.3773428858402998</v>
      </c>
      <c r="B1583">
        <v>-1.9030766663199301</v>
      </c>
    </row>
    <row r="1584" spans="1:2">
      <c r="A1584" s="1">
        <v>-0.61839068357068006</v>
      </c>
      <c r="B1584">
        <v>1.7728530540576699</v>
      </c>
    </row>
    <row r="1585" spans="1:2">
      <c r="A1585" s="1">
        <v>6.1527794408548102</v>
      </c>
      <c r="B1585">
        <v>-1.1013987162155301</v>
      </c>
    </row>
    <row r="1586" spans="1:2">
      <c r="A1586" s="1">
        <f>-2.56864172454519</f>
        <v>-2.56864172454519</v>
      </c>
      <c r="B1586">
        <v>-3.21667847330919</v>
      </c>
    </row>
    <row r="1587" spans="1:2">
      <c r="A1587" s="1">
        <v>8.1975319694476301E-2</v>
      </c>
      <c r="B1587">
        <v>3.4787360102885199</v>
      </c>
    </row>
    <row r="1588" spans="1:2">
      <c r="A1588" s="1">
        <f>-1.46609850444291</f>
        <v>-1.46609850444291</v>
      </c>
      <c r="B1588">
        <v>-2.5154172128452701</v>
      </c>
    </row>
    <row r="1589" spans="1:2">
      <c r="A1589" s="1">
        <v>5.7069233868450002</v>
      </c>
      <c r="B1589">
        <v>-1.09520278957954</v>
      </c>
    </row>
    <row r="1590" spans="1:2">
      <c r="A1590" s="1">
        <v>4.0349167319399903</v>
      </c>
      <c r="B1590">
        <v>1.3656090280120701</v>
      </c>
    </row>
    <row r="1591" spans="1:2">
      <c r="A1591" s="1">
        <v>-1.2742834784031201</v>
      </c>
      <c r="B1591">
        <v>2.8970871698849501</v>
      </c>
    </row>
    <row r="1592" spans="1:2">
      <c r="A1592" s="1">
        <v>-1.9530403642159699</v>
      </c>
      <c r="B1592">
        <v>2.4882768482153002</v>
      </c>
    </row>
    <row r="1593" spans="1:2">
      <c r="A1593" s="1">
        <f>-2.94913148663744</f>
        <v>-2.9491314866374401</v>
      </c>
      <c r="B1593">
        <v>-1.2293261089398899</v>
      </c>
    </row>
    <row r="1594" spans="1:2">
      <c r="A1594" s="1">
        <f>-0.657581720991264</f>
        <v>-0.657581720991264</v>
      </c>
      <c r="B1594">
        <v>-2.5090211096884198</v>
      </c>
    </row>
    <row r="1595" spans="1:2">
      <c r="A1595" s="1">
        <v>-2.5058535592459399</v>
      </c>
      <c r="B1595">
        <v>2.6811266068281001</v>
      </c>
    </row>
    <row r="1596" spans="1:2">
      <c r="A1596" s="1">
        <v>4.5336289148623496</v>
      </c>
      <c r="B1596">
        <v>-0.496877717587281</v>
      </c>
    </row>
    <row r="1597" spans="1:2">
      <c r="A1597" s="1">
        <v>4.4170181498215797</v>
      </c>
      <c r="B1597">
        <v>3.0958369938958601</v>
      </c>
    </row>
    <row r="1598" spans="1:2">
      <c r="A1598" s="1">
        <v>3.48830128625334</v>
      </c>
      <c r="B1598">
        <v>-1.77609825395623</v>
      </c>
    </row>
    <row r="1599" spans="1:2">
      <c r="A1599" s="1">
        <v>5.2261852135387503</v>
      </c>
      <c r="B1599">
        <v>0.92829891441536505</v>
      </c>
    </row>
    <row r="1600" spans="1:2">
      <c r="A1600" s="1">
        <v>0.229752285540928</v>
      </c>
      <c r="B1600">
        <v>2.6926164650423701</v>
      </c>
    </row>
    <row r="1601" spans="1:2">
      <c r="A1601" s="1">
        <v>3.94283346034329</v>
      </c>
      <c r="B1601">
        <v>1.91858403288239</v>
      </c>
    </row>
    <row r="1602" spans="1:2">
      <c r="A1602" s="1">
        <f>-2.14519906458053</f>
        <v>-2.1451990645805301</v>
      </c>
      <c r="B1602">
        <v>-2.8886327172244002</v>
      </c>
    </row>
    <row r="1603" spans="1:2">
      <c r="A1603" s="1">
        <v>-1.8265732311121099</v>
      </c>
      <c r="B1603">
        <v>2.8514341062447399</v>
      </c>
    </row>
    <row r="1604" spans="1:2">
      <c r="A1604" s="1">
        <f>-5.57608090010448</f>
        <v>-5.57608090010448</v>
      </c>
      <c r="B1604">
        <v>-1.37354715966551</v>
      </c>
    </row>
    <row r="1605" spans="1:2">
      <c r="A1605" s="1">
        <v>-0.78176052631625004</v>
      </c>
      <c r="B1605">
        <v>2.8045421350965798</v>
      </c>
    </row>
    <row r="1606" spans="1:2">
      <c r="A1606" s="1">
        <v>-2.4740635041360002</v>
      </c>
      <c r="B1606">
        <v>2.8521597945879198</v>
      </c>
    </row>
    <row r="1607" spans="1:2">
      <c r="A1607" s="1">
        <v>5.8018699245265202</v>
      </c>
      <c r="B1607">
        <v>5.4308634889050397E-2</v>
      </c>
    </row>
    <row r="1608" spans="1:2">
      <c r="A1608" s="1">
        <v>4.91874629545375</v>
      </c>
      <c r="B1608">
        <v>-0.465177450885845</v>
      </c>
    </row>
    <row r="1609" spans="1:2">
      <c r="A1609" s="1">
        <f>-1.28593767277564</f>
        <v>-1.28593767277564</v>
      </c>
      <c r="B1609">
        <v>-3.41178608153783</v>
      </c>
    </row>
    <row r="1610" spans="1:2">
      <c r="A1610" s="1">
        <v>3.19987429884327</v>
      </c>
      <c r="B1610">
        <v>5.2664388180508399E-2</v>
      </c>
    </row>
    <row r="1611" spans="1:2">
      <c r="A1611" s="1">
        <v>4.5566705383948101</v>
      </c>
      <c r="B1611">
        <v>-1.4976688416577799</v>
      </c>
    </row>
    <row r="1612" spans="1:2">
      <c r="A1612" s="1">
        <v>2.9138303566494299</v>
      </c>
      <c r="B1612">
        <v>-0.42324203321107701</v>
      </c>
    </row>
    <row r="1613" spans="1:2">
      <c r="A1613" s="1">
        <v>4.0767418897792096</v>
      </c>
      <c r="B1613">
        <v>1.4044660957507999</v>
      </c>
    </row>
    <row r="1614" spans="1:2">
      <c r="A1614" s="1">
        <f>-2.49273983106359</f>
        <v>-2.4927398310635902</v>
      </c>
      <c r="B1614">
        <v>-2.5577620364772602</v>
      </c>
    </row>
    <row r="1615" spans="1:2">
      <c r="A1615" s="1">
        <v>4.0489029213624104</v>
      </c>
      <c r="B1615">
        <v>-0.703344982150094</v>
      </c>
    </row>
    <row r="1616" spans="1:2">
      <c r="A1616" s="1">
        <v>-1.29829011217954</v>
      </c>
      <c r="B1616">
        <v>2.1670584069898502</v>
      </c>
    </row>
    <row r="1617" spans="1:2">
      <c r="A1617" s="1">
        <f>-1.46711947783602</f>
        <v>-1.4671194778360199</v>
      </c>
      <c r="B1617">
        <v>-2.28098020073084</v>
      </c>
    </row>
    <row r="1618" spans="1:2">
      <c r="A1618" s="1">
        <v>6.0127253775860199</v>
      </c>
      <c r="B1618">
        <v>-0.37456701487805599</v>
      </c>
    </row>
    <row r="1619" spans="1:2">
      <c r="A1619" s="1">
        <f>-0.389397682348007</f>
        <v>-0.38939768234800698</v>
      </c>
      <c r="B1619">
        <v>-1.6487613752236401</v>
      </c>
    </row>
    <row r="1620" spans="1:2">
      <c r="A1620" s="1">
        <f>-2.59477338154358</f>
        <v>-2.5947733815435798</v>
      </c>
      <c r="B1620">
        <v>-2.8547070529470799</v>
      </c>
    </row>
    <row r="1621" spans="1:2">
      <c r="A1621" s="1">
        <v>-1.33905864244963</v>
      </c>
      <c r="B1621">
        <v>3.4672526011440499</v>
      </c>
    </row>
    <row r="1622" spans="1:2">
      <c r="A1622" s="1">
        <f>-1.33994658205415</f>
        <v>-1.3399465820541501</v>
      </c>
      <c r="B1622">
        <v>-4.3017507866010201</v>
      </c>
    </row>
    <row r="1623" spans="1:2">
      <c r="A1623" s="1">
        <f>-3.14891247230591</f>
        <v>-3.1489124723059101</v>
      </c>
      <c r="B1623">
        <v>-2.9636582473355402</v>
      </c>
    </row>
    <row r="1624" spans="1:2">
      <c r="A1624" s="1">
        <v>5.1217270530013304</v>
      </c>
      <c r="B1624">
        <v>-0.31048458694824799</v>
      </c>
    </row>
    <row r="1625" spans="1:2">
      <c r="A1625" s="1">
        <f>-0.567116800103697</f>
        <v>-0.56711680010369703</v>
      </c>
      <c r="B1625">
        <v>-4.7080244440454102</v>
      </c>
    </row>
    <row r="1626" spans="1:2">
      <c r="A1626" s="1">
        <v>4.4010714528446204</v>
      </c>
      <c r="B1626">
        <v>1.63299601907762</v>
      </c>
    </row>
    <row r="1627" spans="1:2">
      <c r="A1627" s="1">
        <v>-1.7003734700742601</v>
      </c>
      <c r="B1627">
        <v>4.7011609760816704</v>
      </c>
    </row>
    <row r="1628" spans="1:2">
      <c r="A1628" s="1">
        <f>-1.18138131081185</f>
        <v>-1.18138131081185</v>
      </c>
      <c r="B1628">
        <v>-1.9967627101733001</v>
      </c>
    </row>
    <row r="1629" spans="1:2">
      <c r="A1629" s="1">
        <v>-0.48012962132079501</v>
      </c>
      <c r="B1629">
        <v>3.5482145111837902</v>
      </c>
    </row>
    <row r="1630" spans="1:2">
      <c r="A1630" s="1">
        <f>-3.17631990468644</f>
        <v>-3.1763199046864399</v>
      </c>
      <c r="B1630">
        <v>-1.2099161154881899</v>
      </c>
    </row>
    <row r="1631" spans="1:2">
      <c r="A1631" s="1">
        <f>-1.25088194713101</f>
        <v>-1.25088194713101</v>
      </c>
      <c r="B1631">
        <v>-2.9799307270196702</v>
      </c>
    </row>
    <row r="1632" spans="1:2">
      <c r="A1632" s="1">
        <v>-2.99027247624762</v>
      </c>
      <c r="B1632">
        <v>2.14528840715592</v>
      </c>
    </row>
    <row r="1633" spans="1:2">
      <c r="A1633" s="1">
        <v>-3.4971055809276299</v>
      </c>
      <c r="B1633">
        <v>3.7730462323084599</v>
      </c>
    </row>
    <row r="1634" spans="1:2">
      <c r="A1634" s="1">
        <f>-1.91901876251228</f>
        <v>-1.9190187625122801</v>
      </c>
      <c r="B1634">
        <v>-1.8327280838587201</v>
      </c>
    </row>
    <row r="1635" spans="1:2">
      <c r="A1635" s="1">
        <v>-0.58934221602605996</v>
      </c>
      <c r="B1635">
        <v>3.3291281732254299</v>
      </c>
    </row>
    <row r="1636" spans="1:2">
      <c r="A1636" s="1">
        <f>-2.83061829436941</f>
        <v>-2.83061829436941</v>
      </c>
      <c r="B1636">
        <v>-2.6308699107742499</v>
      </c>
    </row>
    <row r="1637" spans="1:2">
      <c r="A1637" s="1">
        <v>-0.70370752343250598</v>
      </c>
      <c r="B1637">
        <v>4.2189642152318196</v>
      </c>
    </row>
    <row r="1638" spans="1:2">
      <c r="A1638" s="1">
        <v>4.4411868038503597</v>
      </c>
      <c r="B1638">
        <v>-0.67678191200283599</v>
      </c>
    </row>
    <row r="1639" spans="1:2">
      <c r="A1639" s="1">
        <f>-0.334711387444115</f>
        <v>-0.33471138744411499</v>
      </c>
      <c r="B1639">
        <v>-3.8777096488505598</v>
      </c>
    </row>
    <row r="1640" spans="1:2">
      <c r="A1640" s="1">
        <v>-1.64508232427491</v>
      </c>
      <c r="B1640">
        <v>2.95068005642324</v>
      </c>
    </row>
    <row r="1641" spans="1:2">
      <c r="A1641" s="1">
        <f>-4.10577086364017</f>
        <v>-4.1057708636401697</v>
      </c>
      <c r="B1641">
        <v>-1.78503100092906</v>
      </c>
    </row>
    <row r="1642" spans="1:2">
      <c r="A1642" s="1">
        <f>-1.24878687354504</f>
        <v>-1.24878687354504</v>
      </c>
      <c r="B1642">
        <v>-2.2679965532663799</v>
      </c>
    </row>
    <row r="1643" spans="1:2">
      <c r="A1643" s="1">
        <v>-2.43378396313943</v>
      </c>
      <c r="B1643">
        <v>1.5850638573459801</v>
      </c>
    </row>
    <row r="1644" spans="1:2">
      <c r="A1644" s="1">
        <v>2.59764902518517</v>
      </c>
      <c r="B1644">
        <v>-0.22541266699186299</v>
      </c>
    </row>
    <row r="1645" spans="1:2">
      <c r="A1645" s="1">
        <v>-2.4880699697955699</v>
      </c>
      <c r="B1645">
        <v>3.3517941182090998</v>
      </c>
    </row>
    <row r="1646" spans="1:2">
      <c r="A1646" s="1">
        <v>-1.49181797243917</v>
      </c>
      <c r="B1646">
        <v>3.6454670562213498</v>
      </c>
    </row>
    <row r="1647" spans="1:2">
      <c r="A1647" s="1">
        <f>-2.36671392526235</f>
        <v>-2.3667139252623501</v>
      </c>
      <c r="B1647">
        <v>-2.4873173161969699</v>
      </c>
    </row>
    <row r="1648" spans="1:2">
      <c r="A1648" s="1">
        <v>4.3404925933010396</v>
      </c>
      <c r="B1648">
        <v>0.52055728438258297</v>
      </c>
    </row>
    <row r="1649" spans="1:2">
      <c r="A1649" s="1">
        <v>-2.3316921212039698</v>
      </c>
      <c r="B1649">
        <v>3.1456912917526401</v>
      </c>
    </row>
    <row r="1650" spans="1:2">
      <c r="A1650" s="1">
        <f>-2.54325251125838</f>
        <v>-2.5432525112583799</v>
      </c>
      <c r="B1650">
        <v>-1.91562436232277</v>
      </c>
    </row>
    <row r="1651" spans="1:2">
      <c r="A1651" s="1">
        <v>4.9638734840758296</v>
      </c>
      <c r="B1651">
        <v>-0.59548104865467</v>
      </c>
    </row>
    <row r="1652" spans="1:2">
      <c r="A1652" s="1">
        <v>-1.1806275948217</v>
      </c>
      <c r="B1652">
        <v>3.6704388473398102</v>
      </c>
    </row>
    <row r="1653" spans="1:2">
      <c r="A1653" s="1">
        <v>5.5621392702732404</v>
      </c>
      <c r="B1653">
        <v>-0.41396038308144301</v>
      </c>
    </row>
    <row r="1654" spans="1:2">
      <c r="A1654" s="1">
        <v>4.4887549519137</v>
      </c>
      <c r="B1654">
        <v>-0.97839302384872295</v>
      </c>
    </row>
    <row r="1655" spans="1:2">
      <c r="A1655" s="1">
        <v>1.1446979242325399</v>
      </c>
      <c r="B1655">
        <v>4.2650711216755797</v>
      </c>
    </row>
    <row r="1656" spans="1:2">
      <c r="A1656" s="1">
        <v>-1.27749169945508</v>
      </c>
      <c r="B1656">
        <v>4.0626608492471803</v>
      </c>
    </row>
    <row r="1657" spans="1:2">
      <c r="A1657" s="1">
        <v>-1.2125002048971301</v>
      </c>
      <c r="B1657">
        <v>3.2947460032570199</v>
      </c>
    </row>
    <row r="1658" spans="1:2">
      <c r="A1658" s="1">
        <v>3.29285109462145</v>
      </c>
      <c r="B1658">
        <v>0.30316967514497301</v>
      </c>
    </row>
    <row r="1659" spans="1:2">
      <c r="A1659" s="1">
        <f>-4.72275076294945</f>
        <v>-4.7227507629494498</v>
      </c>
      <c r="B1659">
        <v>-2.4022466201950698</v>
      </c>
    </row>
    <row r="1660" spans="1:2">
      <c r="A1660" s="1">
        <f>-3.01163091264886</f>
        <v>-3.0116309126488598</v>
      </c>
      <c r="B1660">
        <v>-1.2912811458498801</v>
      </c>
    </row>
    <row r="1661" spans="1:2">
      <c r="A1661" s="1">
        <f>-3.10633143280678</f>
        <v>-3.1063314328067801</v>
      </c>
      <c r="B1661">
        <v>-3.53159165505717</v>
      </c>
    </row>
    <row r="1662" spans="1:2">
      <c r="A1662" s="1">
        <f>-2.87501481991161</f>
        <v>-2.8750148199116099</v>
      </c>
      <c r="B1662">
        <v>-3.5737261697851701</v>
      </c>
    </row>
    <row r="1663" spans="1:2">
      <c r="A1663" s="1">
        <f>-2.56337489864057</f>
        <v>-2.56337489864057</v>
      </c>
      <c r="B1663">
        <v>-2.3018391240934699</v>
      </c>
    </row>
    <row r="1664" spans="1:2">
      <c r="A1664" s="1">
        <v>6.0477400905325398</v>
      </c>
      <c r="B1664">
        <v>-0.682595325763803</v>
      </c>
    </row>
    <row r="1665" spans="1:2">
      <c r="A1665" s="1">
        <v>2.8613301803186801</v>
      </c>
      <c r="B1665">
        <v>-1.0636591441401599</v>
      </c>
    </row>
    <row r="1666" spans="1:2">
      <c r="A1666" s="1">
        <f>-2.10593798877624</f>
        <v>-2.1059379887762399</v>
      </c>
      <c r="B1666">
        <v>-2.6339138738760099</v>
      </c>
    </row>
    <row r="1667" spans="1:2">
      <c r="A1667" s="1">
        <v>-9.7013778437748908E-3</v>
      </c>
      <c r="B1667">
        <v>4.4549085201660601</v>
      </c>
    </row>
    <row r="1668" spans="1:2">
      <c r="A1668" s="1">
        <v>-3.3527999797665302</v>
      </c>
      <c r="B1668">
        <v>4.95726190083953</v>
      </c>
    </row>
    <row r="1669" spans="1:2">
      <c r="A1669" s="1">
        <f>-4.54763973595818</f>
        <v>-4.5476397359581799</v>
      </c>
      <c r="B1669">
        <v>-2.6748583052308201</v>
      </c>
    </row>
    <row r="1670" spans="1:2">
      <c r="A1670" s="1">
        <v>3.3600036661000101</v>
      </c>
      <c r="B1670">
        <v>0.36492590168219002</v>
      </c>
    </row>
    <row r="1671" spans="1:2">
      <c r="A1671" s="1">
        <f>-1.21172581981443</f>
        <v>-1.2117258198144301</v>
      </c>
      <c r="B1671">
        <v>-3.1032856150645798</v>
      </c>
    </row>
    <row r="1672" spans="1:2">
      <c r="A1672" s="1">
        <v>-4.4737962717443898</v>
      </c>
      <c r="B1672">
        <v>4.6798411101886703</v>
      </c>
    </row>
    <row r="1673" spans="1:2">
      <c r="A1673" s="1">
        <f>-0.324448965932777</f>
        <v>-0.324448965932777</v>
      </c>
      <c r="B1673">
        <v>-2.9019657279766</v>
      </c>
    </row>
    <row r="1674" spans="1:2">
      <c r="A1674" s="1">
        <v>3.14695363689582</v>
      </c>
      <c r="B1674">
        <v>1.3339333115936001</v>
      </c>
    </row>
    <row r="1675" spans="1:2">
      <c r="A1675" s="1">
        <f>-1.43399459899194</f>
        <v>-1.43399459899194</v>
      </c>
      <c r="B1675">
        <v>-2.8385775976935999</v>
      </c>
    </row>
    <row r="1676" spans="1:2">
      <c r="A1676" s="1">
        <f>-2.64501698134527</f>
        <v>-2.64501698134527</v>
      </c>
      <c r="B1676">
        <v>-3.8913538941455799</v>
      </c>
    </row>
    <row r="1677" spans="1:2">
      <c r="A1677" s="1">
        <f>-3.58175430804957</f>
        <v>-3.58175430804957</v>
      </c>
      <c r="B1677">
        <v>-3.0982725618028999</v>
      </c>
    </row>
    <row r="1678" spans="1:2">
      <c r="A1678" s="1">
        <v>5.1597462208660199</v>
      </c>
      <c r="B1678">
        <v>1.2489127483495099</v>
      </c>
    </row>
    <row r="1679" spans="1:2">
      <c r="A1679" s="1">
        <f>-2.05223297173546</f>
        <v>-2.0522329717354602</v>
      </c>
      <c r="B1679">
        <v>-2.5123607500851599</v>
      </c>
    </row>
    <row r="1680" spans="1:2">
      <c r="A1680" s="1">
        <f>-0.553205426702057</f>
        <v>-0.55320542670205697</v>
      </c>
      <c r="B1680">
        <v>-2.4145191287938599</v>
      </c>
    </row>
    <row r="1681" spans="1:2">
      <c r="A1681" s="1">
        <v>4.9609220531178098</v>
      </c>
      <c r="B1681">
        <v>-1.4217677231804899</v>
      </c>
    </row>
    <row r="1682" spans="1:2">
      <c r="A1682" s="1">
        <v>0.21530578328931699</v>
      </c>
      <c r="B1682">
        <v>3.6247303301132101</v>
      </c>
    </row>
    <row r="1683" spans="1:2">
      <c r="A1683" s="1">
        <v>6.2482182568984799</v>
      </c>
      <c r="B1683">
        <v>-1.6052333758417801</v>
      </c>
    </row>
    <row r="1684" spans="1:2">
      <c r="A1684" s="1">
        <v>6.1439194318116899</v>
      </c>
      <c r="B1684">
        <v>-1.35497167415633</v>
      </c>
    </row>
    <row r="1685" spans="1:2">
      <c r="A1685" s="1">
        <v>4.0891031015855797</v>
      </c>
      <c r="B1685">
        <v>-0.26410423492434099</v>
      </c>
    </row>
    <row r="1686" spans="1:2">
      <c r="A1686" s="1">
        <v>-2.54544386711127</v>
      </c>
      <c r="B1686">
        <v>2.12893304129893</v>
      </c>
    </row>
    <row r="1687" spans="1:2">
      <c r="A1687" s="1">
        <v>0.51960873838283494</v>
      </c>
      <c r="B1687">
        <v>3.98113430884887</v>
      </c>
    </row>
    <row r="1688" spans="1:2">
      <c r="A1688" s="1">
        <v>4.1543960799450499</v>
      </c>
      <c r="B1688">
        <v>-1.8074581945631201</v>
      </c>
    </row>
    <row r="1689" spans="1:2">
      <c r="A1689" s="1">
        <f>-3.2259544217801</f>
        <v>-3.2259544217800999</v>
      </c>
      <c r="B1689">
        <v>-2.96728667947789</v>
      </c>
    </row>
    <row r="1690" spans="1:2">
      <c r="A1690" s="1">
        <f>-1.12523439226049</f>
        <v>-1.1252343922604899</v>
      </c>
      <c r="B1690">
        <v>-2.2863336401296701</v>
      </c>
    </row>
    <row r="1691" spans="1:2">
      <c r="A1691" s="1">
        <f>-2.44510280527137</f>
        <v>-2.4451028052713699</v>
      </c>
      <c r="B1691">
        <v>-2.98797565547622</v>
      </c>
    </row>
    <row r="1692" spans="1:2">
      <c r="A1692" s="1">
        <v>5.96099200638327</v>
      </c>
      <c r="B1692">
        <v>-0.23764761212413199</v>
      </c>
    </row>
    <row r="1693" spans="1:2">
      <c r="A1693" s="1">
        <v>-2.58896763418764</v>
      </c>
      <c r="B1693">
        <v>4.1103753230177897</v>
      </c>
    </row>
    <row r="1694" spans="1:2">
      <c r="A1694" s="1">
        <v>-2.98346038405426</v>
      </c>
      <c r="B1694">
        <v>3.8611069160287501</v>
      </c>
    </row>
    <row r="1695" spans="1:2">
      <c r="A1695" s="1">
        <v>5.3631529805312104</v>
      </c>
      <c r="B1695">
        <v>1.3409146665927401</v>
      </c>
    </row>
    <row r="1696" spans="1:2">
      <c r="A1696" s="1">
        <f>-0.619128511157971</f>
        <v>-0.61912851115797096</v>
      </c>
      <c r="B1696">
        <v>-4.0208846163381802</v>
      </c>
    </row>
    <row r="1697" spans="1:2">
      <c r="A1697" s="1">
        <v>5.3839081186277999</v>
      </c>
      <c r="B1697">
        <v>-0.68046683400036201</v>
      </c>
    </row>
    <row r="1698" spans="1:2">
      <c r="A1698" s="1">
        <v>-1.94458815664147</v>
      </c>
      <c r="B1698">
        <v>4.32789839726194</v>
      </c>
    </row>
    <row r="1699" spans="1:2">
      <c r="A1699" s="1">
        <v>5.6301064380623602</v>
      </c>
      <c r="B1699">
        <v>-0.81533808183203005</v>
      </c>
    </row>
    <row r="1700" spans="1:2">
      <c r="A1700" s="1">
        <f>-2.86056809474167</f>
        <v>-2.8605680947416698</v>
      </c>
      <c r="B1700">
        <v>-2.85142872323132</v>
      </c>
    </row>
    <row r="1701" spans="1:2">
      <c r="A1701" s="1">
        <v>6.2275493393636898</v>
      </c>
      <c r="B1701">
        <v>-0.26807403036628202</v>
      </c>
    </row>
    <row r="1702" spans="1:2">
      <c r="A1702" s="1">
        <f>-3.74423666755536</f>
        <v>-3.7442366675553602</v>
      </c>
      <c r="B1702">
        <v>-1.92643878110681</v>
      </c>
    </row>
    <row r="1703" spans="1:2">
      <c r="A1703" s="1">
        <f>-2.31871638789166</f>
        <v>-2.3187163878916599</v>
      </c>
      <c r="B1703">
        <v>-2.57132083675224</v>
      </c>
    </row>
    <row r="1704" spans="1:2">
      <c r="A1704" s="1">
        <v>4.0521150745218097</v>
      </c>
      <c r="B1704">
        <v>3.2165230592759499</v>
      </c>
    </row>
    <row r="1705" spans="1:2">
      <c r="A1705" s="1">
        <f>-3.39449468256148</f>
        <v>-3.3944946825614801</v>
      </c>
      <c r="B1705">
        <v>-2.4979222397842098</v>
      </c>
    </row>
    <row r="1706" spans="1:2">
      <c r="A1706" s="1">
        <f>-3.11114921155752</f>
        <v>-3.1111492115575201</v>
      </c>
      <c r="B1706">
        <v>-2.34765883825487</v>
      </c>
    </row>
    <row r="1707" spans="1:2">
      <c r="A1707" s="1">
        <v>-1.4768324536770701</v>
      </c>
      <c r="B1707">
        <v>1.5456666349805199</v>
      </c>
    </row>
    <row r="1708" spans="1:2">
      <c r="A1708" s="1">
        <v>-0.27154430973308702</v>
      </c>
      <c r="B1708">
        <v>4.8940055396888704</v>
      </c>
    </row>
    <row r="1709" spans="1:2">
      <c r="A1709" s="1">
        <v>-8.5704856792666997E-2</v>
      </c>
      <c r="B1709">
        <v>4.9975119504777403</v>
      </c>
    </row>
    <row r="1710" spans="1:2">
      <c r="A1710" s="1">
        <v>-3.1452105750042798</v>
      </c>
      <c r="B1710">
        <v>2.6153803165368101</v>
      </c>
    </row>
    <row r="1711" spans="1:2">
      <c r="A1711" s="1">
        <v>-1.93308764815036</v>
      </c>
      <c r="B1711">
        <v>4.5369646310687202</v>
      </c>
    </row>
    <row r="1712" spans="1:2">
      <c r="A1712" s="1">
        <v>-1.99576645657025</v>
      </c>
      <c r="B1712">
        <v>4.9794246657942498</v>
      </c>
    </row>
    <row r="1713" spans="1:2">
      <c r="A1713" s="1">
        <v>3.72112457393481</v>
      </c>
      <c r="B1713">
        <v>-0.610539326862375</v>
      </c>
    </row>
    <row r="1714" spans="1:2">
      <c r="A1714" s="1">
        <v>-2.0690072502055998</v>
      </c>
      <c r="B1714">
        <v>3.6689205072117201</v>
      </c>
    </row>
    <row r="1715" spans="1:2">
      <c r="A1715" s="1">
        <f>-0.751755696238949</f>
        <v>-0.751755696238949</v>
      </c>
      <c r="B1715">
        <v>-1.9336469939110199</v>
      </c>
    </row>
    <row r="1716" spans="1:2">
      <c r="A1716" s="1">
        <v>4.8462497041467998</v>
      </c>
      <c r="B1716">
        <v>-2.08242554356656</v>
      </c>
    </row>
    <row r="1717" spans="1:2">
      <c r="A1717" s="1">
        <v>4.3341196539446898</v>
      </c>
      <c r="B1717">
        <v>-1.73418864042472</v>
      </c>
    </row>
    <row r="1718" spans="1:2">
      <c r="A1718" s="1">
        <f>-3.09437028749592</f>
        <v>-3.09437028749592</v>
      </c>
      <c r="B1718">
        <v>-3.47568012692127</v>
      </c>
    </row>
    <row r="1719" spans="1:2">
      <c r="A1719" s="1">
        <v>3.35124440567885</v>
      </c>
      <c r="B1719">
        <v>-1.04107143710809</v>
      </c>
    </row>
    <row r="1720" spans="1:2">
      <c r="A1720" s="1">
        <f>-2.11988680095139</f>
        <v>-2.1198868009513898</v>
      </c>
      <c r="B1720">
        <v>-4.02415275144135</v>
      </c>
    </row>
    <row r="1721" spans="1:2">
      <c r="A1721" s="1">
        <v>0.32945734970179202</v>
      </c>
      <c r="B1721">
        <v>2.7446935831929502</v>
      </c>
    </row>
    <row r="1722" spans="1:2">
      <c r="A1722" s="1">
        <v>5.4580598689059698</v>
      </c>
      <c r="B1722">
        <v>-0.61694235593364999</v>
      </c>
    </row>
    <row r="1723" spans="1:2">
      <c r="A1723" s="1">
        <f>-2.46726080806392</f>
        <v>-2.4672608080639198</v>
      </c>
      <c r="B1723">
        <v>-2.2384698493323398</v>
      </c>
    </row>
    <row r="1724" spans="1:2">
      <c r="A1724" s="1">
        <f>-2.6217873844642</f>
        <v>-2.6217873844641999</v>
      </c>
      <c r="B1724">
        <v>-2.7706290805518701</v>
      </c>
    </row>
    <row r="1725" spans="1:2">
      <c r="A1725" s="1">
        <v>3.7008603083464999</v>
      </c>
      <c r="B1725">
        <v>0.32974651228819102</v>
      </c>
    </row>
    <row r="1726" spans="1:2">
      <c r="A1726" s="1">
        <f>-1.78175223183316</f>
        <v>-1.78175223183316</v>
      </c>
      <c r="B1726">
        <v>-1.2359362129579301</v>
      </c>
    </row>
    <row r="1727" spans="1:2">
      <c r="A1727" s="1">
        <v>-1.32259295058842</v>
      </c>
      <c r="B1727">
        <v>3.9997910779519601</v>
      </c>
    </row>
    <row r="1728" spans="1:2">
      <c r="A1728" s="1">
        <v>-0.48647192511942899</v>
      </c>
      <c r="B1728">
        <v>3.00461662458842</v>
      </c>
    </row>
    <row r="1729" spans="1:2">
      <c r="A1729" s="1">
        <v>-2.1339383587385501</v>
      </c>
      <c r="B1729">
        <v>2.76099012707623</v>
      </c>
    </row>
    <row r="1730" spans="1:2">
      <c r="A1730" s="1">
        <f>-4.00569021376864</f>
        <v>-4.0056902137686397</v>
      </c>
      <c r="B1730">
        <v>-1.5581074192325499</v>
      </c>
    </row>
    <row r="1731" spans="1:2">
      <c r="A1731" s="1">
        <f>-0.814875118696</f>
        <v>-0.81487511869600004</v>
      </c>
      <c r="B1731">
        <v>-2.4872786764146899</v>
      </c>
    </row>
    <row r="1732" spans="1:2">
      <c r="A1732" s="1">
        <v>3.0920291542799898</v>
      </c>
      <c r="B1732">
        <v>1.74691609723415</v>
      </c>
    </row>
    <row r="1733" spans="1:2">
      <c r="A1733" s="1">
        <f>-1.92758862636474</f>
        <v>-1.9275886263647399</v>
      </c>
      <c r="B1733">
        <v>-2.2937352192426701</v>
      </c>
    </row>
    <row r="1734" spans="1:2">
      <c r="A1734" s="1">
        <v>3.7743214147927602</v>
      </c>
      <c r="B1734">
        <v>0.48713387031243899</v>
      </c>
    </row>
    <row r="1735" spans="1:2">
      <c r="A1735" s="1">
        <v>-3.57333946716256</v>
      </c>
      <c r="B1735">
        <v>3.7477210477239602</v>
      </c>
    </row>
    <row r="1736" spans="1:2">
      <c r="A1736" s="1">
        <f>-2.699478708334</f>
        <v>-2.6994787083339999</v>
      </c>
      <c r="B1736">
        <v>-3.3183471680700398</v>
      </c>
    </row>
    <row r="1737" spans="1:2">
      <c r="A1737" s="1">
        <v>4.79961610744542</v>
      </c>
      <c r="B1737">
        <v>-0.940876125882946</v>
      </c>
    </row>
    <row r="1738" spans="1:2">
      <c r="A1738" s="1">
        <f>-1.36691293005094</f>
        <v>-1.3669129300509399</v>
      </c>
      <c r="B1738">
        <v>-2.7810778892402102</v>
      </c>
    </row>
    <row r="1739" spans="1:2">
      <c r="A1739" s="1">
        <f>-1.98871615112567</f>
        <v>-1.9887161511256699</v>
      </c>
      <c r="B1739">
        <v>-2.06217321298567</v>
      </c>
    </row>
    <row r="1740" spans="1:2">
      <c r="A1740" s="1">
        <v>4.0791905071271897</v>
      </c>
      <c r="B1740">
        <v>1.0508766843991</v>
      </c>
    </row>
    <row r="1741" spans="1:2">
      <c r="A1741" s="1">
        <f>-2.6841209365139</f>
        <v>-2.6841209365138998</v>
      </c>
      <c r="B1741">
        <v>-2.5488235110500401</v>
      </c>
    </row>
    <row r="1742" spans="1:2">
      <c r="A1742" s="1">
        <f>-3.41000666039124</f>
        <v>-3.41000666039124</v>
      </c>
      <c r="B1742">
        <v>-1.3729714263328201</v>
      </c>
    </row>
    <row r="1743" spans="1:2">
      <c r="A1743" s="1">
        <v>-5.0067489919806603</v>
      </c>
      <c r="B1743">
        <v>4.7197456644003299</v>
      </c>
    </row>
    <row r="1744" spans="1:2">
      <c r="A1744" s="1">
        <v>3.06047547228258</v>
      </c>
      <c r="B1744">
        <v>1.1744898141114699</v>
      </c>
    </row>
    <row r="1745" spans="1:2">
      <c r="A1745" s="1">
        <v>-1.2821606556581799</v>
      </c>
      <c r="B1745">
        <v>3.6164905164426702</v>
      </c>
    </row>
    <row r="1746" spans="1:2">
      <c r="A1746" s="1">
        <v>0.446997374151205</v>
      </c>
      <c r="B1746">
        <v>5.7193740556408796</v>
      </c>
    </row>
    <row r="1747" spans="1:2">
      <c r="A1747" s="1">
        <f>-1.03233792268701</f>
        <v>-1.03233792268701</v>
      </c>
      <c r="B1747">
        <v>-4.4627059233405797</v>
      </c>
    </row>
    <row r="1748" spans="1:2">
      <c r="A1748" s="1">
        <f>-0.413092923496502</f>
        <v>-0.41309292349650201</v>
      </c>
      <c r="B1748">
        <v>-3.4829746955944101</v>
      </c>
    </row>
    <row r="1749" spans="1:2">
      <c r="A1749" s="1">
        <v>-3.0971337458783501</v>
      </c>
      <c r="B1749">
        <v>2.9548032974712202</v>
      </c>
    </row>
    <row r="1750" spans="1:2">
      <c r="A1750" s="1">
        <v>3.51935795080909</v>
      </c>
      <c r="B1750">
        <v>-0.389102512195802</v>
      </c>
    </row>
    <row r="1751" spans="1:2">
      <c r="A1751" s="1">
        <v>4.0087306789287602</v>
      </c>
      <c r="B1751">
        <v>-2.1932167580074999</v>
      </c>
    </row>
    <row r="1752" spans="1:2">
      <c r="A1752" s="1">
        <f>-3.69420506969388</f>
        <v>-3.6942050696938802</v>
      </c>
      <c r="B1752">
        <v>-2.4207688950664998</v>
      </c>
    </row>
    <row r="1753" spans="1:2">
      <c r="A1753" s="1">
        <v>-2.6035838855129301</v>
      </c>
      <c r="B1753">
        <v>3.38361941881245</v>
      </c>
    </row>
    <row r="1754" spans="1:2">
      <c r="A1754" s="1">
        <f>-1.01043986827317</f>
        <v>-1.0104398682731699</v>
      </c>
      <c r="B1754">
        <v>-3.8088842687829998</v>
      </c>
    </row>
    <row r="1755" spans="1:2">
      <c r="A1755" s="1">
        <v>-2.2593379504508602</v>
      </c>
      <c r="B1755">
        <v>2.73020374256294</v>
      </c>
    </row>
    <row r="1756" spans="1:2">
      <c r="A1756" s="1">
        <f>-1.89107313673428</f>
        <v>-1.8910731367342799</v>
      </c>
      <c r="B1756">
        <v>-3.2404240051176898</v>
      </c>
    </row>
    <row r="1757" spans="1:2">
      <c r="A1757" s="1">
        <f>-1.6605900226798</f>
        <v>-1.6605900226798</v>
      </c>
      <c r="B1757">
        <v>-4.5033208672012002</v>
      </c>
    </row>
    <row r="1758" spans="1:2">
      <c r="A1758" s="1">
        <f>-2.76980711623609</f>
        <v>-2.7698071162360902</v>
      </c>
      <c r="B1758">
        <v>-3.61026722659137</v>
      </c>
    </row>
    <row r="1759" spans="1:2">
      <c r="A1759" s="1">
        <f>-1.03686150280382</f>
        <v>-1.0368615028038199</v>
      </c>
      <c r="B1759">
        <v>-1.9505575043954999</v>
      </c>
    </row>
    <row r="1760" spans="1:2">
      <c r="A1760" s="1">
        <v>5.3720557968085103</v>
      </c>
      <c r="B1760">
        <v>-2.1413075780159598</v>
      </c>
    </row>
    <row r="1761" spans="1:2">
      <c r="A1761" s="1">
        <f>-0.862434341774432</f>
        <v>-0.86243434177443201</v>
      </c>
      <c r="B1761">
        <v>-2.7679769421588301</v>
      </c>
    </row>
    <row r="1762" spans="1:2">
      <c r="A1762" s="1">
        <f>-2.81103810037548</f>
        <v>-2.8110381003754799</v>
      </c>
      <c r="B1762">
        <v>-2.17365081952914</v>
      </c>
    </row>
    <row r="1763" spans="1:2">
      <c r="A1763" s="1">
        <f>-4.99128101076693</f>
        <v>-4.9912810107669303</v>
      </c>
      <c r="B1763">
        <v>-1.5949108096959601</v>
      </c>
    </row>
    <row r="1764" spans="1:2">
      <c r="A1764" s="1">
        <v>3.6303526731127902</v>
      </c>
      <c r="B1764">
        <v>-0.33093507657971799</v>
      </c>
    </row>
    <row r="1765" spans="1:2">
      <c r="A1765" s="1">
        <v>-0.38024707527506701</v>
      </c>
      <c r="B1765">
        <v>4.7310848021381897</v>
      </c>
    </row>
    <row r="1766" spans="1:2">
      <c r="A1766" s="1">
        <v>-1.51867310753016</v>
      </c>
      <c r="B1766">
        <v>2.2053331280128501</v>
      </c>
    </row>
    <row r="1767" spans="1:2">
      <c r="A1767" s="1">
        <v>5.3358374422360297</v>
      </c>
      <c r="B1767">
        <v>0.76765443673094502</v>
      </c>
    </row>
    <row r="1768" spans="1:2">
      <c r="A1768" s="1">
        <v>5.21973443043139</v>
      </c>
      <c r="B1768">
        <v>-1.38863494921182</v>
      </c>
    </row>
    <row r="1769" spans="1:2">
      <c r="A1769" s="1">
        <v>-2.6555982837337102</v>
      </c>
      <c r="B1769">
        <v>2.7678404357361699</v>
      </c>
    </row>
    <row r="1770" spans="1:2">
      <c r="A1770" s="1">
        <f>-1.42373638890703</f>
        <v>-1.42373638890703</v>
      </c>
      <c r="B1770">
        <v>-1.95373103255327</v>
      </c>
    </row>
    <row r="1771" spans="1:2">
      <c r="A1771" s="1">
        <v>4.3935184829651899</v>
      </c>
      <c r="B1771">
        <v>-1.3403120274384901</v>
      </c>
    </row>
    <row r="1772" spans="1:2">
      <c r="A1772" s="1">
        <v>4.3741323917437596</v>
      </c>
      <c r="B1772">
        <v>0.86486865984612105</v>
      </c>
    </row>
    <row r="1773" spans="1:2">
      <c r="A1773" s="1">
        <f>-1.42626135502257</f>
        <v>-1.42626135502257</v>
      </c>
      <c r="B1773">
        <v>-3.71191428879087</v>
      </c>
    </row>
    <row r="1774" spans="1:2">
      <c r="A1774" s="1">
        <v>2.9420864173427401</v>
      </c>
      <c r="B1774">
        <v>-0.79008544587389595</v>
      </c>
    </row>
    <row r="1775" spans="1:2">
      <c r="A1775" s="1">
        <v>5.0155209525037803</v>
      </c>
      <c r="B1775">
        <v>1.0749362012026</v>
      </c>
    </row>
    <row r="1776" spans="1:2">
      <c r="A1776" s="1">
        <v>5.5548569555181597</v>
      </c>
      <c r="B1776">
        <v>1.2750988820258899</v>
      </c>
    </row>
    <row r="1777" spans="1:2">
      <c r="A1777" s="1">
        <v>-2.6906045809511099</v>
      </c>
      <c r="B1777">
        <v>4.5747315528961501</v>
      </c>
    </row>
    <row r="1778" spans="1:2">
      <c r="A1778" s="1">
        <f>-3.94023801175502</f>
        <v>-3.94023801175502</v>
      </c>
      <c r="B1778">
        <v>-2.53144843935373</v>
      </c>
    </row>
    <row r="1779" spans="1:2">
      <c r="A1779" s="1">
        <v>6.0809441739194998</v>
      </c>
      <c r="B1779">
        <v>-2.2079755441151399</v>
      </c>
    </row>
    <row r="1780" spans="1:2">
      <c r="A1780" s="1">
        <f>-4.12058488124135</f>
        <v>-4.1205848812413501</v>
      </c>
      <c r="B1780">
        <v>-2.3055371704466099</v>
      </c>
    </row>
    <row r="1781" spans="1:2">
      <c r="A1781" s="1">
        <v>-2.6219239453286902</v>
      </c>
      <c r="B1781">
        <v>3.9587425939487799</v>
      </c>
    </row>
    <row r="1782" spans="1:2">
      <c r="A1782" s="1">
        <f>-3.71984092793955</f>
        <v>-3.7198409279395501</v>
      </c>
      <c r="B1782">
        <v>-1.9971479705396999</v>
      </c>
    </row>
    <row r="1783" spans="1:2">
      <c r="A1783" s="1">
        <v>0.129230899742415</v>
      </c>
      <c r="B1783">
        <v>3.7148150210303701</v>
      </c>
    </row>
    <row r="1784" spans="1:2">
      <c r="A1784" s="1">
        <v>4.18114726524818</v>
      </c>
      <c r="B1784">
        <v>1.47776724855386</v>
      </c>
    </row>
    <row r="1785" spans="1:2">
      <c r="A1785" s="1">
        <f>-2.21849564030849</f>
        <v>-2.2184956403084901</v>
      </c>
      <c r="B1785">
        <v>-2.7321927896766298</v>
      </c>
    </row>
    <row r="1786" spans="1:2">
      <c r="A1786" s="1">
        <f>-3.10156728357821</f>
        <v>-3.10156728357821</v>
      </c>
      <c r="B1786">
        <v>-2.9092903185154402</v>
      </c>
    </row>
    <row r="1787" spans="1:2">
      <c r="A1787" s="1">
        <v>-1.1933103305767601</v>
      </c>
      <c r="B1787">
        <v>3.9415451973091402</v>
      </c>
    </row>
    <row r="1788" spans="1:2">
      <c r="A1788" s="1">
        <f>-2.74221654456861</f>
        <v>-2.7422165445686102</v>
      </c>
      <c r="B1788">
        <v>-1.6083031770434499</v>
      </c>
    </row>
    <row r="1789" spans="1:2">
      <c r="A1789" s="1">
        <f>-1.36740851705668</f>
        <v>-1.3674085170566801</v>
      </c>
      <c r="B1789">
        <v>-1.0472975005051901</v>
      </c>
    </row>
    <row r="1790" spans="1:2">
      <c r="A1790" s="1">
        <v>4.5559285289214904</v>
      </c>
      <c r="B1790">
        <v>2.2993443568886498</v>
      </c>
    </row>
    <row r="1791" spans="1:2">
      <c r="A1791" s="1">
        <v>-0.52528383201964501</v>
      </c>
      <c r="B1791">
        <v>3.0865217308303698</v>
      </c>
    </row>
    <row r="1792" spans="1:2">
      <c r="A1792" s="1">
        <v>-1.9815644258587199</v>
      </c>
      <c r="B1792">
        <v>3.7145877638611</v>
      </c>
    </row>
    <row r="1793" spans="1:2">
      <c r="A1793" s="1">
        <f>-2.2787875980647</f>
        <v>-2.2787875980646999</v>
      </c>
      <c r="B1793">
        <v>-3.11061393239047</v>
      </c>
    </row>
    <row r="1794" spans="1:2">
      <c r="A1794" s="1">
        <v>-2.00265940349141</v>
      </c>
      <c r="B1794">
        <v>1.6199163787975399</v>
      </c>
    </row>
    <row r="1795" spans="1:2">
      <c r="A1795" s="1">
        <v>4.6691012426478702</v>
      </c>
      <c r="B1795">
        <v>-0.32282965612252801</v>
      </c>
    </row>
    <row r="1796" spans="1:2">
      <c r="A1796" s="1">
        <f>-4.08996008209115</f>
        <v>-4.0899600820911504</v>
      </c>
      <c r="B1796">
        <v>-2.5894465137242899</v>
      </c>
    </row>
    <row r="1797" spans="1:2">
      <c r="A1797" s="1">
        <v>-1.72370918041448</v>
      </c>
      <c r="B1797">
        <v>3.3641231122916699</v>
      </c>
    </row>
    <row r="1798" spans="1:2">
      <c r="A1798" s="1">
        <v>-2.1219010072385101</v>
      </c>
      <c r="B1798">
        <v>3.7062034142691598</v>
      </c>
    </row>
    <row r="1799" spans="1:2">
      <c r="A1799" s="1">
        <f>-0.971145014324022</f>
        <v>-0.971145014324022</v>
      </c>
      <c r="B1799">
        <v>-4.7161518435283796</v>
      </c>
    </row>
    <row r="1800" spans="1:2">
      <c r="A1800" s="1">
        <v>-2.08857882772912</v>
      </c>
      <c r="B1800">
        <v>4.46194729285713</v>
      </c>
    </row>
    <row r="1801" spans="1:2">
      <c r="A1801" s="1">
        <v>-1.05017331359807</v>
      </c>
      <c r="B1801">
        <v>4.8536798094887503</v>
      </c>
    </row>
    <row r="1802" spans="1:2">
      <c r="A1802" s="1">
        <f>-1.52512003223821</f>
        <v>-1.5251200322382099</v>
      </c>
      <c r="B1802">
        <v>-1.0781905041882001</v>
      </c>
    </row>
    <row r="1803" spans="1:2">
      <c r="A1803" s="1">
        <v>-3.1388680120100898</v>
      </c>
      <c r="B1803">
        <v>4.6271093181902803</v>
      </c>
    </row>
    <row r="1804" spans="1:2">
      <c r="A1804" s="1">
        <f>-0.664951973634937</f>
        <v>-0.66495197363493697</v>
      </c>
      <c r="B1804">
        <v>-3.2203973389806801</v>
      </c>
    </row>
    <row r="1805" spans="1:2">
      <c r="A1805" s="1">
        <f>-1.34928203157181</f>
        <v>-1.3492820315718099</v>
      </c>
      <c r="B1805">
        <v>-1.3511494380417</v>
      </c>
    </row>
    <row r="1806" spans="1:2">
      <c r="A1806" s="1">
        <f>-1.37524830833143</f>
        <v>-1.37524830833143</v>
      </c>
      <c r="B1806">
        <v>-2.26475922093339</v>
      </c>
    </row>
    <row r="1807" spans="1:2">
      <c r="A1807" s="1">
        <v>5.9815685917575498</v>
      </c>
      <c r="B1807">
        <v>-0.36469763839374397</v>
      </c>
    </row>
    <row r="1808" spans="1:2">
      <c r="A1808" s="1">
        <v>-0.30883122780042899</v>
      </c>
      <c r="B1808">
        <v>4.4635905140426999</v>
      </c>
    </row>
    <row r="1809" spans="1:2">
      <c r="A1809" s="1">
        <v>5.3724420787177998</v>
      </c>
      <c r="B1809">
        <v>0.313778733144495</v>
      </c>
    </row>
    <row r="1810" spans="1:2">
      <c r="A1810" s="1">
        <f>-2.64312059149846</f>
        <v>-2.6431205914984601</v>
      </c>
      <c r="B1810">
        <v>-3.8713935207635202</v>
      </c>
    </row>
    <row r="1811" spans="1:2">
      <c r="A1811" s="1">
        <v>-2.89618632900339</v>
      </c>
      <c r="B1811">
        <v>4.6421508800134204</v>
      </c>
    </row>
    <row r="1812" spans="1:2">
      <c r="A1812" s="1">
        <v>-9.7243438168380394E-2</v>
      </c>
      <c r="B1812">
        <v>3.8824772724377699</v>
      </c>
    </row>
    <row r="1813" spans="1:2">
      <c r="A1813" s="1">
        <f>-1.04568484335001</f>
        <v>-1.0456848433500101</v>
      </c>
      <c r="B1813">
        <v>-2.677123954991</v>
      </c>
    </row>
    <row r="1814" spans="1:2">
      <c r="A1814" s="1">
        <v>-0.708401627852556</v>
      </c>
      <c r="B1814">
        <v>4.3586007411550503</v>
      </c>
    </row>
    <row r="1815" spans="1:2">
      <c r="A1815" s="1">
        <f>-1.53504105697228</f>
        <v>-1.5350410569722801</v>
      </c>
      <c r="B1815">
        <v>-2.5529692360613101</v>
      </c>
    </row>
    <row r="1816" spans="1:2">
      <c r="A1816" s="1">
        <v>-2.3860446400214599</v>
      </c>
      <c r="B1816">
        <v>4.46508200819384</v>
      </c>
    </row>
    <row r="1817" spans="1:2">
      <c r="A1817" s="1">
        <f>-3.60325745685594</f>
        <v>-3.6032574568559399</v>
      </c>
      <c r="B1817">
        <v>-2.0472008007053502</v>
      </c>
    </row>
    <row r="1818" spans="1:2">
      <c r="A1818" s="1">
        <f>-1.94688469230409</f>
        <v>-1.9468846923040899</v>
      </c>
      <c r="B1818">
        <v>-4.1933804003169399</v>
      </c>
    </row>
    <row r="1819" spans="1:2">
      <c r="A1819" s="1">
        <v>2.8943150521430199</v>
      </c>
      <c r="B1819">
        <v>-0.65243516532034396</v>
      </c>
    </row>
    <row r="1820" spans="1:2">
      <c r="A1820" s="1">
        <v>-2.0362179055273799</v>
      </c>
      <c r="B1820">
        <v>3.44609229379786</v>
      </c>
    </row>
    <row r="1821" spans="1:2">
      <c r="A1821" s="1">
        <v>-3.8126127117136202</v>
      </c>
      <c r="B1821">
        <v>3.9960290602306698</v>
      </c>
    </row>
    <row r="1822" spans="1:2">
      <c r="A1822" s="1">
        <v>3.0653458839839098</v>
      </c>
      <c r="B1822">
        <v>1.4323447052013401</v>
      </c>
    </row>
    <row r="1823" spans="1:2">
      <c r="A1823" s="1">
        <v>-2.0874305036374201</v>
      </c>
      <c r="B1823">
        <v>3.1363445823868799</v>
      </c>
    </row>
    <row r="1824" spans="1:2">
      <c r="A1824" s="1">
        <v>-1.55585280931465</v>
      </c>
      <c r="B1824">
        <v>1.73958026752978</v>
      </c>
    </row>
    <row r="1825" spans="1:2">
      <c r="A1825" s="1">
        <v>5.0596274555565897</v>
      </c>
      <c r="B1825">
        <v>2.2834694432700999</v>
      </c>
    </row>
    <row r="1826" spans="1:2">
      <c r="A1826" s="1">
        <v>4.1948993606355902</v>
      </c>
      <c r="B1826">
        <v>1.52050034760094</v>
      </c>
    </row>
    <row r="1827" spans="1:2">
      <c r="A1827" s="1">
        <f>-3.27224526560339</f>
        <v>-3.2722452656033898</v>
      </c>
      <c r="B1827">
        <v>-2.8753411725831901</v>
      </c>
    </row>
    <row r="1828" spans="1:2">
      <c r="A1828" s="1">
        <v>-1.5562593187990801</v>
      </c>
      <c r="B1828">
        <v>4.5664266191670198</v>
      </c>
    </row>
    <row r="1829" spans="1:2">
      <c r="A1829" s="1">
        <v>-0.16132629199924001</v>
      </c>
      <c r="B1829">
        <v>4.0066746225090197</v>
      </c>
    </row>
    <row r="1830" spans="1:2">
      <c r="A1830" s="1">
        <f>-0.812232484201832</f>
        <v>-0.81223248420183203</v>
      </c>
      <c r="B1830">
        <v>-4.6545160814840401</v>
      </c>
    </row>
    <row r="1831" spans="1:2">
      <c r="A1831" s="1">
        <f>-1.61414680334982</f>
        <v>-1.6141468033498201</v>
      </c>
      <c r="B1831">
        <v>-1.8763997854452501</v>
      </c>
    </row>
    <row r="1832" spans="1:2">
      <c r="A1832" s="1">
        <f>-2.46391766286687</f>
        <v>-2.4639176628668702</v>
      </c>
      <c r="B1832">
        <v>-1.9867227130921501</v>
      </c>
    </row>
    <row r="1833" spans="1:2">
      <c r="A1833" s="1">
        <f>-0.796632110874079</f>
        <v>-0.79663211087407904</v>
      </c>
      <c r="B1833">
        <v>-2.2391951855010301</v>
      </c>
    </row>
    <row r="1834" spans="1:2">
      <c r="A1834" s="1">
        <f>-0.885415702126134</f>
        <v>-0.88541570212613396</v>
      </c>
      <c r="B1834">
        <v>-1.6395213440688701</v>
      </c>
    </row>
    <row r="1835" spans="1:2">
      <c r="A1835" s="1">
        <v>2.9015284280841902</v>
      </c>
      <c r="B1835">
        <v>-0.242503382232957</v>
      </c>
    </row>
    <row r="1836" spans="1:2">
      <c r="A1836" s="1">
        <v>4.0353201951990796</v>
      </c>
      <c r="B1836">
        <v>1.5307911439955899</v>
      </c>
    </row>
    <row r="1837" spans="1:2">
      <c r="A1837" s="1">
        <f>-1.72653559390125</f>
        <v>-1.7265355939012501</v>
      </c>
      <c r="B1837">
        <v>-2.9978306549379199</v>
      </c>
    </row>
    <row r="1838" spans="1:2">
      <c r="A1838" s="1">
        <f>-1.8838829337989</f>
        <v>-1.8838829337989</v>
      </c>
      <c r="B1838">
        <v>-1.6092298870397701</v>
      </c>
    </row>
    <row r="1839" spans="1:2">
      <c r="A1839" s="1">
        <v>6.1252679321126902</v>
      </c>
      <c r="B1839">
        <v>-0.261047732120262</v>
      </c>
    </row>
    <row r="1840" spans="1:2">
      <c r="A1840" s="1">
        <f>-4.30709072460972</f>
        <v>-4.3070907246097203</v>
      </c>
      <c r="B1840">
        <v>-2.6187411571496999</v>
      </c>
    </row>
    <row r="1841" spans="1:2">
      <c r="A1841" s="1">
        <f>-2.7038212683796</f>
        <v>-2.7038212683795999</v>
      </c>
      <c r="B1841">
        <v>-1.3683151242519001</v>
      </c>
    </row>
    <row r="1842" spans="1:2">
      <c r="A1842" s="1">
        <v>-2.9425132577203899</v>
      </c>
      <c r="B1842">
        <v>2.5869521059281801</v>
      </c>
    </row>
    <row r="1843" spans="1:2">
      <c r="A1843" s="1">
        <v>-0.56387240279542905</v>
      </c>
      <c r="B1843">
        <v>5.4485468304175502</v>
      </c>
    </row>
    <row r="1844" spans="1:2">
      <c r="A1844" s="1">
        <f>-1.61984187637093</f>
        <v>-1.6198418763709299</v>
      </c>
      <c r="B1844">
        <v>-3.4966462307325399</v>
      </c>
    </row>
    <row r="1845" spans="1:2">
      <c r="A1845" s="1">
        <v>-0.92925023141678997</v>
      </c>
      <c r="B1845">
        <v>2.8397170281606101</v>
      </c>
    </row>
    <row r="1846" spans="1:2">
      <c r="A1846" s="1">
        <f>-1.84399423810729</f>
        <v>-1.84399423810729</v>
      </c>
      <c r="B1846">
        <v>-1.64525014331993</v>
      </c>
    </row>
    <row r="1847" spans="1:2">
      <c r="A1847" s="1">
        <v>5.8712187697272897</v>
      </c>
      <c r="B1847">
        <v>-1.87978965973489</v>
      </c>
    </row>
    <row r="1848" spans="1:2">
      <c r="A1848" s="1">
        <v>1.8741455999644101</v>
      </c>
      <c r="B1848">
        <v>5.7644741599968103</v>
      </c>
    </row>
    <row r="1849" spans="1:2">
      <c r="A1849" s="1">
        <v>3.92616113975813</v>
      </c>
      <c r="B1849">
        <v>0.38084174943578702</v>
      </c>
    </row>
    <row r="1850" spans="1:2">
      <c r="A1850" s="1">
        <f>-2.1751061488744</f>
        <v>-2.1751061488743999</v>
      </c>
      <c r="B1850">
        <v>-1.6541698178097</v>
      </c>
    </row>
    <row r="1851" spans="1:2">
      <c r="A1851" s="1">
        <f>-2.2981668561891</f>
        <v>-2.2981668561891002</v>
      </c>
      <c r="B1851">
        <v>-2.7814534668216702</v>
      </c>
    </row>
    <row r="1852" spans="1:2">
      <c r="A1852" s="1">
        <v>0.57812811519580498</v>
      </c>
      <c r="B1852">
        <v>3.1790030972710399</v>
      </c>
    </row>
    <row r="1853" spans="1:2">
      <c r="A1853" s="1">
        <v>4.9717084865464596</v>
      </c>
      <c r="B1853">
        <v>-0.55129330781866903</v>
      </c>
    </row>
    <row r="1854" spans="1:2">
      <c r="A1854" s="1">
        <f>-1.06035815490299</f>
        <v>-1.0603581549029899</v>
      </c>
      <c r="B1854">
        <v>-1.48199213695163</v>
      </c>
    </row>
    <row r="1855" spans="1:2">
      <c r="A1855" s="1">
        <v>0.80737740499601296</v>
      </c>
      <c r="B1855">
        <v>3.96269419614462</v>
      </c>
    </row>
    <row r="1856" spans="1:2">
      <c r="A1856" s="1">
        <v>-0.69265224666066705</v>
      </c>
      <c r="B1856">
        <v>4.0932826527954296</v>
      </c>
    </row>
    <row r="1857" spans="1:2">
      <c r="A1857" s="1">
        <v>6.5360009431167896</v>
      </c>
      <c r="B1857">
        <v>-1.95214962090578</v>
      </c>
    </row>
    <row r="1858" spans="1:2">
      <c r="A1858" s="1">
        <v>5.0029441725502997</v>
      </c>
      <c r="B1858">
        <v>-1.0962501529456801</v>
      </c>
    </row>
    <row r="1859" spans="1:2">
      <c r="A1859" s="1">
        <v>-2.7514615658674901</v>
      </c>
      <c r="B1859">
        <v>4.0475263858239297</v>
      </c>
    </row>
    <row r="1860" spans="1:2">
      <c r="A1860" s="1">
        <v>4.2090572556677603</v>
      </c>
      <c r="B1860">
        <v>2.63882088611637</v>
      </c>
    </row>
    <row r="1861" spans="1:2">
      <c r="A1861" s="1">
        <f>-5.054822409581</f>
        <v>-5.0548224095809999</v>
      </c>
      <c r="B1861">
        <v>-1.1548056762768899</v>
      </c>
    </row>
    <row r="1862" spans="1:2">
      <c r="A1862" s="1">
        <f>-2.56626928294823</f>
        <v>-2.5662692829482299</v>
      </c>
      <c r="B1862">
        <v>-1.78720855773757</v>
      </c>
    </row>
    <row r="1863" spans="1:2">
      <c r="A1863" s="1">
        <f>-0.363829537714731</f>
        <v>-0.36382953771473098</v>
      </c>
      <c r="B1863">
        <v>-5.0815181546724499</v>
      </c>
    </row>
    <row r="1864" spans="1:2">
      <c r="A1864" s="1">
        <v>4.48927033148661</v>
      </c>
      <c r="B1864">
        <v>1.7146938933517299</v>
      </c>
    </row>
    <row r="1865" spans="1:2">
      <c r="A1865" s="1">
        <v>-5.2137852544915404</v>
      </c>
      <c r="B1865">
        <v>4.23310502054139</v>
      </c>
    </row>
    <row r="1866" spans="1:2">
      <c r="A1866" s="1">
        <v>-1.85383909725064</v>
      </c>
      <c r="B1866">
        <v>3.50907797498094</v>
      </c>
    </row>
    <row r="1867" spans="1:2">
      <c r="A1867" s="1">
        <v>5.7504532082453998</v>
      </c>
      <c r="B1867">
        <v>0.87506347727560096</v>
      </c>
    </row>
    <row r="1868" spans="1:2">
      <c r="A1868" s="1">
        <v>1.47748844969029</v>
      </c>
      <c r="B1868">
        <v>5.5788881824627401</v>
      </c>
    </row>
    <row r="1869" spans="1:2">
      <c r="A1869" s="1">
        <f>-2.8211229487085</f>
        <v>-2.8211229487085001</v>
      </c>
      <c r="B1869">
        <v>-3.1686722560991201</v>
      </c>
    </row>
    <row r="1870" spans="1:2">
      <c r="A1870" s="1">
        <v>3.9420315251407199</v>
      </c>
      <c r="B1870">
        <v>-9.2624039255817497E-2</v>
      </c>
    </row>
    <row r="1871" spans="1:2">
      <c r="A1871" s="1">
        <v>3.58465279729685</v>
      </c>
      <c r="B1871">
        <v>0.15989304769894999</v>
      </c>
    </row>
    <row r="1872" spans="1:2">
      <c r="A1872" s="1">
        <v>4.0991886500824597</v>
      </c>
      <c r="B1872">
        <v>-0.96542757736982798</v>
      </c>
    </row>
    <row r="1873" spans="1:2">
      <c r="A1873" s="1">
        <v>4.4798369471203099</v>
      </c>
      <c r="B1873">
        <v>-1.98805965474706E-2</v>
      </c>
    </row>
    <row r="1874" spans="1:2">
      <c r="A1874" s="1">
        <v>2.48166151400665</v>
      </c>
      <c r="B1874">
        <v>-0.84376052666748402</v>
      </c>
    </row>
    <row r="1875" spans="1:2">
      <c r="A1875" s="1">
        <f>-2.77906010817013</f>
        <v>-2.7790601081701301</v>
      </c>
      <c r="B1875">
        <v>-1.3772530067101001</v>
      </c>
    </row>
    <row r="1876" spans="1:2">
      <c r="A1876" s="1">
        <v>5.5769265933122698</v>
      </c>
      <c r="B1876">
        <v>0.337153535730849</v>
      </c>
    </row>
    <row r="1877" spans="1:2">
      <c r="A1877" s="1">
        <v>-3.1173281617134299</v>
      </c>
      <c r="B1877">
        <v>2.6607429433479601</v>
      </c>
    </row>
    <row r="1878" spans="1:2">
      <c r="A1878" s="1">
        <v>-1.8666384194072401</v>
      </c>
      <c r="B1878">
        <v>5.3130554434303798</v>
      </c>
    </row>
    <row r="1879" spans="1:2">
      <c r="A1879" s="1">
        <v>-0.24880276856016301</v>
      </c>
      <c r="B1879">
        <v>3.6175791873187202</v>
      </c>
    </row>
    <row r="1880" spans="1:2">
      <c r="A1880" s="1">
        <f>-3.40019610412176</f>
        <v>-3.4001961041217599</v>
      </c>
      <c r="B1880">
        <v>-2.7209060423747502</v>
      </c>
    </row>
    <row r="1881" spans="1:2">
      <c r="A1881" s="1">
        <v>-1.4940351030589401</v>
      </c>
      <c r="B1881">
        <v>3.37796140070864</v>
      </c>
    </row>
    <row r="1882" spans="1:2">
      <c r="A1882" s="1">
        <v>-0.74134238254760798</v>
      </c>
      <c r="B1882">
        <v>3.9830987973441698</v>
      </c>
    </row>
    <row r="1883" spans="1:2">
      <c r="A1883" s="1">
        <v>-1.6824149571854301</v>
      </c>
      <c r="B1883">
        <v>5.4041458458002998</v>
      </c>
    </row>
    <row r="1884" spans="1:2">
      <c r="A1884" s="1">
        <f>-3.45960367299966</f>
        <v>-3.45960367299966</v>
      </c>
      <c r="B1884">
        <v>-3.0241135316341001</v>
      </c>
    </row>
    <row r="1885" spans="1:2">
      <c r="A1885" s="1">
        <v>-0.23009739286959899</v>
      </c>
      <c r="B1885">
        <v>3.7745260486470502</v>
      </c>
    </row>
    <row r="1886" spans="1:2">
      <c r="A1886" s="1">
        <v>-0.80411783869895403</v>
      </c>
      <c r="B1886">
        <v>3.44840407620203</v>
      </c>
    </row>
    <row r="1887" spans="1:2">
      <c r="A1887" s="1">
        <v>3.93153763772438</v>
      </c>
      <c r="B1887">
        <v>-9.1323341181058101E-2</v>
      </c>
    </row>
    <row r="1888" spans="1:2">
      <c r="A1888" s="1">
        <f>-2.0791552567994</f>
        <v>-2.0791552567994001</v>
      </c>
      <c r="B1888">
        <v>-1.40902239955854</v>
      </c>
    </row>
    <row r="1889" spans="1:2">
      <c r="A1889" s="1">
        <v>-3.2239641772035399</v>
      </c>
      <c r="B1889">
        <v>3.43109519617584</v>
      </c>
    </row>
    <row r="1890" spans="1:2">
      <c r="A1890" s="1">
        <v>-2.9230324416776101</v>
      </c>
      <c r="B1890">
        <v>4.1460937475536301</v>
      </c>
    </row>
    <row r="1891" spans="1:2">
      <c r="A1891" s="1">
        <v>-2.5503794136509801</v>
      </c>
      <c r="B1891">
        <v>2.85143044253239</v>
      </c>
    </row>
    <row r="1892" spans="1:2">
      <c r="A1892" s="1">
        <v>5.7933781570727501</v>
      </c>
      <c r="B1892">
        <v>2.6349187356586798E-3</v>
      </c>
    </row>
    <row r="1893" spans="1:2">
      <c r="A1893" s="1">
        <v>5.8752943704719698</v>
      </c>
      <c r="B1893">
        <v>0.16395712349229599</v>
      </c>
    </row>
    <row r="1894" spans="1:2">
      <c r="A1894" s="1">
        <v>4.0832074848901998</v>
      </c>
      <c r="B1894">
        <v>1.62181045052886</v>
      </c>
    </row>
    <row r="1895" spans="1:2">
      <c r="A1895" s="1">
        <f>-1.15816013884475</f>
        <v>-1.15816013884475</v>
      </c>
      <c r="B1895">
        <v>-3.5615255543299802</v>
      </c>
    </row>
    <row r="1896" spans="1:2">
      <c r="A1896" s="1">
        <v>6.4044793610658104</v>
      </c>
      <c r="B1896">
        <v>-0.60910613429640104</v>
      </c>
    </row>
    <row r="1897" spans="1:2">
      <c r="A1897" s="1">
        <v>3.7120649308763598</v>
      </c>
      <c r="B1897">
        <v>5.5034990045003097E-2</v>
      </c>
    </row>
    <row r="1898" spans="1:2">
      <c r="A1898" s="1">
        <v>-2.3325802349207598</v>
      </c>
      <c r="B1898">
        <v>3.0070340554291399</v>
      </c>
    </row>
    <row r="1899" spans="1:2">
      <c r="A1899" s="1">
        <v>-2.2045251610311398</v>
      </c>
      <c r="B1899">
        <v>2.87151415614747</v>
      </c>
    </row>
    <row r="1900" spans="1:2">
      <c r="A1900" s="1">
        <v>3.49378296717703</v>
      </c>
      <c r="B1900">
        <v>0.221189710970354</v>
      </c>
    </row>
    <row r="1901" spans="1:2">
      <c r="A1901" s="1">
        <v>-3.1001093009158498</v>
      </c>
      <c r="B1901">
        <v>2.5536270517060902</v>
      </c>
    </row>
    <row r="1902" spans="1:2">
      <c r="A1902" s="1">
        <v>5.0869530942240901</v>
      </c>
      <c r="B1902">
        <v>-1.05600020818469</v>
      </c>
    </row>
    <row r="1903" spans="1:2">
      <c r="A1903" s="1">
        <v>-2.3124833833057199</v>
      </c>
      <c r="B1903">
        <v>2.9075659226678399</v>
      </c>
    </row>
    <row r="1904" spans="1:2">
      <c r="A1904" s="1">
        <v>-2.6282131929997798</v>
      </c>
      <c r="B1904">
        <v>3.7196875601151498</v>
      </c>
    </row>
    <row r="1905" spans="1:2">
      <c r="A1905" s="1">
        <v>3.6083438743942602</v>
      </c>
      <c r="B1905">
        <v>0.28603720604430599</v>
      </c>
    </row>
    <row r="1906" spans="1:2">
      <c r="A1906" s="1">
        <v>4.6193576237779297</v>
      </c>
      <c r="B1906">
        <v>0.33743543274971199</v>
      </c>
    </row>
    <row r="1907" spans="1:2">
      <c r="A1907" s="1">
        <f>-1.76180942152536</f>
        <v>-1.7618094215253599</v>
      </c>
      <c r="B1907">
        <v>-2.41516462287536</v>
      </c>
    </row>
    <row r="1908" spans="1:2">
      <c r="A1908" s="1">
        <v>-1.8406506215223</v>
      </c>
      <c r="B1908">
        <v>2.12981819075977</v>
      </c>
    </row>
    <row r="1909" spans="1:2">
      <c r="A1909" s="1">
        <f>-1.47610972267888</f>
        <v>-1.47610972267888</v>
      </c>
      <c r="B1909">
        <v>-4.1477747011136001</v>
      </c>
    </row>
    <row r="1910" spans="1:2">
      <c r="A1910" s="1">
        <f>-3.10321794098472</f>
        <v>-3.1032179409847198</v>
      </c>
      <c r="B1910">
        <v>-2.0826812485402</v>
      </c>
    </row>
    <row r="1911" spans="1:2">
      <c r="A1911" s="1">
        <v>-0.55307082873179403</v>
      </c>
      <c r="B1911">
        <v>2.6807631896972599</v>
      </c>
    </row>
    <row r="1912" spans="1:2">
      <c r="A1912" s="1">
        <v>-2.0356459039223802</v>
      </c>
      <c r="B1912">
        <v>1.59001746255678</v>
      </c>
    </row>
    <row r="1913" spans="1:2">
      <c r="A1913" s="1">
        <v>-2.7998736707700398</v>
      </c>
      <c r="B1913">
        <v>4.4759288319049197</v>
      </c>
    </row>
    <row r="1914" spans="1:2">
      <c r="A1914" s="1">
        <v>-3.53740987708504</v>
      </c>
      <c r="B1914">
        <v>4.5103681319456701</v>
      </c>
    </row>
    <row r="1915" spans="1:2">
      <c r="A1915" s="1">
        <f>-3.48977623224226</f>
        <v>-3.4897762322422601</v>
      </c>
      <c r="B1915">
        <v>-3.2483266498212999</v>
      </c>
    </row>
    <row r="1916" spans="1:2">
      <c r="A1916" s="1">
        <f>-2.69321937850677</f>
        <v>-2.69321937850677</v>
      </c>
      <c r="B1916">
        <v>-3.61006991550728</v>
      </c>
    </row>
    <row r="1917" spans="1:2">
      <c r="A1917" s="1">
        <f>-2.10733445347954</f>
        <v>-2.10733445347954</v>
      </c>
      <c r="B1917">
        <v>-1.04263644403335</v>
      </c>
    </row>
    <row r="1918" spans="1:2">
      <c r="A1918" s="1">
        <v>-2.6140299205761699</v>
      </c>
      <c r="B1918">
        <v>3.2959089274361899</v>
      </c>
    </row>
    <row r="1919" spans="1:2">
      <c r="A1919" s="1">
        <f>-2.29174358557817</f>
        <v>-2.2917435855781698</v>
      </c>
      <c r="B1919">
        <v>-4.0863142710522302</v>
      </c>
    </row>
    <row r="1920" spans="1:2">
      <c r="A1920" s="1">
        <f>-1.84206336935178</f>
        <v>-1.8420633693517801</v>
      </c>
      <c r="B1920">
        <v>-3.6293988603900602</v>
      </c>
    </row>
    <row r="1921" spans="1:2">
      <c r="A1921" s="1">
        <v>-0.34236973258221798</v>
      </c>
      <c r="B1921">
        <v>4.8479130830018802</v>
      </c>
    </row>
    <row r="1922" spans="1:2">
      <c r="A1922" s="1">
        <v>-1.6083380045639599</v>
      </c>
      <c r="B1922">
        <v>4.2940746513494901</v>
      </c>
    </row>
    <row r="1923" spans="1:2">
      <c r="A1923" s="1">
        <v>-0.28841936677174601</v>
      </c>
      <c r="B1923">
        <v>2.6573860945786598</v>
      </c>
    </row>
    <row r="1924" spans="1:2">
      <c r="A1924" s="1">
        <v>5.00764258641924</v>
      </c>
      <c r="B1924">
        <v>-0.22256088862453099</v>
      </c>
    </row>
    <row r="1925" spans="1:2">
      <c r="A1925" s="1">
        <v>4.2972077353370697</v>
      </c>
      <c r="B1925">
        <v>-1.8550265504597401</v>
      </c>
    </row>
    <row r="1926" spans="1:2">
      <c r="A1926" s="1">
        <v>-3.5061887172830901</v>
      </c>
      <c r="B1926">
        <v>4.4594225828133203</v>
      </c>
    </row>
    <row r="1927" spans="1:2">
      <c r="A1927" s="1">
        <v>-0.84971292758513295</v>
      </c>
      <c r="B1927">
        <v>1.1608194200844999</v>
      </c>
    </row>
    <row r="1928" spans="1:2">
      <c r="A1928" s="1">
        <f>-0.795991094822654</f>
        <v>-0.79599109482265396</v>
      </c>
      <c r="B1928">
        <v>-4.3788840710324202</v>
      </c>
    </row>
    <row r="1929" spans="1:2">
      <c r="A1929" s="1">
        <v>4.5861828512894096</v>
      </c>
      <c r="B1929">
        <v>-0.57051757765614497</v>
      </c>
    </row>
    <row r="1930" spans="1:2">
      <c r="A1930" s="1">
        <v>0.223454197531267</v>
      </c>
      <c r="B1930">
        <v>2.8884781908336801</v>
      </c>
    </row>
    <row r="1931" spans="1:2">
      <c r="A1931" s="1">
        <v>4.2364125593289899</v>
      </c>
      <c r="B1931">
        <v>-0.86615600917676605</v>
      </c>
    </row>
    <row r="1932" spans="1:2">
      <c r="A1932" s="1">
        <v>-3.2635163038044701</v>
      </c>
      <c r="B1932">
        <v>3.63137405714293</v>
      </c>
    </row>
    <row r="1933" spans="1:2">
      <c r="A1933" s="1">
        <v>4.95884904760889</v>
      </c>
      <c r="B1933">
        <v>-0.947323430924499</v>
      </c>
    </row>
    <row r="1934" spans="1:2">
      <c r="A1934" s="1">
        <v>3.7860997291249898</v>
      </c>
      <c r="B1934">
        <v>1.3301780871672999</v>
      </c>
    </row>
    <row r="1935" spans="1:2">
      <c r="A1935" s="1">
        <f>-1.62155881340978</f>
        <v>-1.62155881340978</v>
      </c>
      <c r="B1935">
        <v>-2.9346965388283102</v>
      </c>
    </row>
    <row r="1936" spans="1:2">
      <c r="A1936" s="1">
        <f>-4.30623482058512</f>
        <v>-4.3062348205851197</v>
      </c>
      <c r="B1936">
        <v>-2.13496784798037</v>
      </c>
    </row>
    <row r="1937" spans="1:2">
      <c r="A1937" s="1">
        <v>-3.9260386905102397E-2</v>
      </c>
      <c r="B1937">
        <v>5.2601336756566601</v>
      </c>
    </row>
    <row r="1938" spans="1:2">
      <c r="A1938" s="1">
        <v>-0.116475589112099</v>
      </c>
      <c r="B1938">
        <v>4.8504153742576204</v>
      </c>
    </row>
    <row r="1939" spans="1:2">
      <c r="A1939" s="1">
        <f>-2.12610445273323</f>
        <v>-2.1261044527332298</v>
      </c>
      <c r="B1939">
        <v>-1.9676198744926801</v>
      </c>
    </row>
    <row r="1940" spans="1:2">
      <c r="A1940" s="1">
        <f>-1.6458338358462</f>
        <v>-1.6458338358461999</v>
      </c>
      <c r="B1940">
        <v>-3.4061768951365399</v>
      </c>
    </row>
    <row r="1941" spans="1:2">
      <c r="A1941" s="1">
        <v>-0.26804140020034101</v>
      </c>
      <c r="B1941">
        <v>3.96059104556074</v>
      </c>
    </row>
    <row r="1942" spans="1:2">
      <c r="A1942" s="1">
        <f>-0.844653077748634</f>
        <v>-0.84465307774863396</v>
      </c>
      <c r="B1942">
        <v>-1.3359371231292201</v>
      </c>
    </row>
    <row r="1943" spans="1:2">
      <c r="A1943" s="1">
        <v>4.5241917686378796</v>
      </c>
      <c r="B1943">
        <v>1.3054830977587299</v>
      </c>
    </row>
    <row r="1944" spans="1:2">
      <c r="A1944" s="1">
        <v>-1.12675495183351</v>
      </c>
      <c r="B1944">
        <v>1.83438179635911</v>
      </c>
    </row>
    <row r="1945" spans="1:2">
      <c r="A1945" s="1">
        <f>-4.45185286063009</f>
        <v>-4.4518528606300896</v>
      </c>
      <c r="B1945">
        <v>-2.5220909705457202</v>
      </c>
    </row>
    <row r="1946" spans="1:2">
      <c r="A1946" s="1">
        <f>-0.744591573238805</f>
        <v>-0.74459157323880498</v>
      </c>
      <c r="B1946">
        <v>-1.2985030260399</v>
      </c>
    </row>
    <row r="1947" spans="1:2">
      <c r="A1947" s="1">
        <f>-1.4929059928744</f>
        <v>-1.4929059928744</v>
      </c>
      <c r="B1947">
        <v>-2.4717059558727001</v>
      </c>
    </row>
    <row r="1948" spans="1:2">
      <c r="A1948" s="1">
        <v>3.6240223911599299</v>
      </c>
      <c r="B1948">
        <v>0.876744936234782</v>
      </c>
    </row>
    <row r="1949" spans="1:2">
      <c r="A1949" s="1">
        <v>5.0011278432469704</v>
      </c>
      <c r="B1949">
        <v>0.321188695380213</v>
      </c>
    </row>
    <row r="1950" spans="1:2">
      <c r="A1950" s="1">
        <v>2.8946979028582498</v>
      </c>
      <c r="B1950">
        <v>1.13545101062219</v>
      </c>
    </row>
    <row r="1951" spans="1:2">
      <c r="A1951" s="1">
        <v>-2.1531974567762902</v>
      </c>
      <c r="B1951">
        <v>4.9499113296561799</v>
      </c>
    </row>
    <row r="1952" spans="1:2">
      <c r="A1952" s="1">
        <f>-1.73428384275517</f>
        <v>-1.7342838427551699</v>
      </c>
      <c r="B1952">
        <v>-1.2706824777274399</v>
      </c>
    </row>
    <row r="1953" spans="1:2">
      <c r="A1953" s="1">
        <v>4.2894656701548701</v>
      </c>
      <c r="B1953">
        <v>-0.49875654685302601</v>
      </c>
    </row>
    <row r="1954" spans="1:2">
      <c r="A1954" s="1">
        <v>0.45268610908441298</v>
      </c>
      <c r="B1954">
        <v>2.8197982104846502</v>
      </c>
    </row>
    <row r="1955" spans="1:2">
      <c r="A1955" s="1">
        <v>-2.4285809663342901</v>
      </c>
      <c r="B1955">
        <v>4.0043980914679</v>
      </c>
    </row>
    <row r="1956" spans="1:2">
      <c r="A1956" s="1">
        <f>-3.05575234746203</f>
        <v>-3.0557523474620298</v>
      </c>
      <c r="B1956">
        <v>-2.181775508541</v>
      </c>
    </row>
    <row r="1957" spans="1:2">
      <c r="A1957" s="1">
        <v>4.6498233291349296</v>
      </c>
      <c r="B1957">
        <v>-0.99016619695299501</v>
      </c>
    </row>
    <row r="1958" spans="1:2">
      <c r="A1958" s="1">
        <v>4.6677983865487001</v>
      </c>
      <c r="B1958">
        <v>-1.1092915634401499</v>
      </c>
    </row>
    <row r="1959" spans="1:2">
      <c r="A1959" s="1">
        <f>-5.02025904762428</f>
        <v>-5.0202590476242799</v>
      </c>
      <c r="B1959">
        <v>-1.7128934885539899</v>
      </c>
    </row>
    <row r="1960" spans="1:2">
      <c r="A1960" s="1">
        <f>-2.57272969356951</f>
        <v>-2.5727296935695101</v>
      </c>
      <c r="B1960">
        <v>-3.1016624065777298</v>
      </c>
    </row>
    <row r="1961" spans="1:2">
      <c r="A1961" s="1">
        <v>-2.0108200431463201</v>
      </c>
      <c r="B1961">
        <v>4.3093761571187104</v>
      </c>
    </row>
    <row r="1962" spans="1:2">
      <c r="A1962" s="1">
        <v>3.2451503579552301</v>
      </c>
      <c r="B1962">
        <v>-0.228943679346021</v>
      </c>
    </row>
    <row r="1963" spans="1:2">
      <c r="A1963" s="1">
        <v>3.4669690545305798</v>
      </c>
      <c r="B1963">
        <v>0.37663303301712903</v>
      </c>
    </row>
    <row r="1964" spans="1:2">
      <c r="A1964" s="1">
        <v>4.9647554380980896</v>
      </c>
      <c r="B1964">
        <v>1.91701949191627</v>
      </c>
    </row>
    <row r="1965" spans="1:2">
      <c r="A1965" s="1">
        <f>-2.41781305566393</f>
        <v>-2.4178130556639301</v>
      </c>
      <c r="B1965">
        <v>-2.08125384438963</v>
      </c>
    </row>
    <row r="1966" spans="1:2">
      <c r="A1966" s="1">
        <v>4.54535067793989</v>
      </c>
      <c r="B1966">
        <v>0.46352184572621902</v>
      </c>
    </row>
    <row r="1967" spans="1:2">
      <c r="A1967" s="1">
        <v>-0.474328066343432</v>
      </c>
      <c r="B1967">
        <v>4.5402461003842998</v>
      </c>
    </row>
    <row r="1968" spans="1:2">
      <c r="A1968" s="1">
        <v>0.63147071881842798</v>
      </c>
      <c r="B1968">
        <v>4.4559464206145103</v>
      </c>
    </row>
    <row r="1969" spans="1:2">
      <c r="A1969" s="1">
        <f>-2.24037810387352</f>
        <v>-2.2403781038735202</v>
      </c>
      <c r="B1969">
        <v>-4.2342334342347501</v>
      </c>
    </row>
    <row r="1970" spans="1:2">
      <c r="A1970" s="1">
        <v>4.7118227760827596</v>
      </c>
      <c r="B1970">
        <v>-0.92728744520338702</v>
      </c>
    </row>
    <row r="1971" spans="1:2">
      <c r="A1971" s="1">
        <f>-0.568943217708248</f>
        <v>-0.56894321770824796</v>
      </c>
      <c r="B1971">
        <v>-5.1948318680718604</v>
      </c>
    </row>
    <row r="1972" spans="1:2">
      <c r="A1972" s="1">
        <v>4.78227933177544</v>
      </c>
      <c r="B1972">
        <v>1.2801357887476801</v>
      </c>
    </row>
    <row r="1973" spans="1:2">
      <c r="A1973" s="1">
        <f>-1.44896570831888</f>
        <v>-1.4489657083188801</v>
      </c>
      <c r="B1973">
        <v>-4.5005568904571804</v>
      </c>
    </row>
    <row r="1974" spans="1:2">
      <c r="A1974" s="1">
        <f>-2.12660694550208</f>
        <v>-2.12660694550208</v>
      </c>
      <c r="B1974">
        <v>-2.0695274744728702</v>
      </c>
    </row>
    <row r="1975" spans="1:2">
      <c r="A1975" s="1">
        <v>5.7443239646744697</v>
      </c>
      <c r="B1975">
        <v>0.77642962376480196</v>
      </c>
    </row>
    <row r="1976" spans="1:2">
      <c r="A1976" s="1">
        <v>-1.5592759675317001</v>
      </c>
      <c r="B1976">
        <v>1.18787002624689</v>
      </c>
    </row>
    <row r="1977" spans="1:2">
      <c r="A1977" s="1">
        <v>-2.25463632053859</v>
      </c>
      <c r="B1977">
        <v>2.55382661986547</v>
      </c>
    </row>
    <row r="1978" spans="1:2">
      <c r="A1978" s="1">
        <v>3.3320393261460199</v>
      </c>
      <c r="B1978">
        <v>-0.82957257962388897</v>
      </c>
    </row>
    <row r="1979" spans="1:2">
      <c r="A1979" s="1">
        <f>-1.28576755314768</f>
        <v>-1.28576755314768</v>
      </c>
      <c r="B1979">
        <v>-2.70968069571322</v>
      </c>
    </row>
    <row r="1980" spans="1:2">
      <c r="A1980" s="1">
        <f>-1.58656645138923</f>
        <v>-1.5865664513892299</v>
      </c>
      <c r="B1980">
        <v>-1.6583700699256201</v>
      </c>
    </row>
    <row r="1981" spans="1:2">
      <c r="A1981" s="1">
        <v>5.52678169455847</v>
      </c>
      <c r="B1981">
        <v>1.0696426186196599</v>
      </c>
    </row>
    <row r="1982" spans="1:2">
      <c r="A1982" s="1">
        <f>-1.99742756147893</f>
        <v>-1.9974275614789301</v>
      </c>
      <c r="B1982">
        <v>-3.0586578791418102</v>
      </c>
    </row>
    <row r="1983" spans="1:2">
      <c r="A1983" s="1">
        <v>-1.6577916978798</v>
      </c>
      <c r="B1983">
        <v>3.49728118487874</v>
      </c>
    </row>
    <row r="1984" spans="1:2">
      <c r="A1984" s="1">
        <v>-1.6525818259521099</v>
      </c>
      <c r="B1984">
        <v>2.1700891738622801</v>
      </c>
    </row>
    <row r="1985" spans="1:2">
      <c r="A1985" s="1">
        <v>-0.11997292637724299</v>
      </c>
      <c r="B1985">
        <v>5.6887051998492</v>
      </c>
    </row>
    <row r="1986" spans="1:2">
      <c r="A1986" s="1">
        <v>3.2402249425095699</v>
      </c>
      <c r="B1986">
        <v>-0.88365468121119894</v>
      </c>
    </row>
    <row r="1987" spans="1:2">
      <c r="A1987" s="1">
        <f>-1.23671162347877</f>
        <v>-1.2367116234787701</v>
      </c>
      <c r="B1987">
        <v>-1.0222903124251399</v>
      </c>
    </row>
    <row r="1988" spans="1:2">
      <c r="A1988" s="1">
        <v>4.9962348826523399</v>
      </c>
      <c r="B1988">
        <v>-0.611799984754548</v>
      </c>
    </row>
    <row r="1989" spans="1:2">
      <c r="A1989" s="1">
        <f>-0.268703622724644</f>
        <v>-0.26870362272464399</v>
      </c>
      <c r="B1989">
        <v>-3.07230009259934</v>
      </c>
    </row>
    <row r="1990" spans="1:2">
      <c r="A1990" s="1">
        <v>-4.6367109257500996</v>
      </c>
      <c r="B1990">
        <v>4.4976582136344403</v>
      </c>
    </row>
    <row r="1991" spans="1:2">
      <c r="A1991" s="1">
        <v>3.9616927300445499</v>
      </c>
      <c r="B1991">
        <v>-1.3254884000023599</v>
      </c>
    </row>
    <row r="1992" spans="1:2">
      <c r="A1992" s="1">
        <v>5.8522482996519402E-2</v>
      </c>
      <c r="B1992">
        <v>2.3720017572030501</v>
      </c>
    </row>
    <row r="1993" spans="1:2">
      <c r="A1993" s="1">
        <v>-2.4052823380534698</v>
      </c>
      <c r="B1993">
        <v>4.5852356274400998</v>
      </c>
    </row>
    <row r="1994" spans="1:2">
      <c r="A1994" s="1">
        <f>-1.69837297878621</f>
        <v>-1.6983729787862101</v>
      </c>
      <c r="B1994">
        <v>-2.64956347239823</v>
      </c>
    </row>
    <row r="1995" spans="1:2">
      <c r="A1995" s="1">
        <v>-1.63185917107038</v>
      </c>
      <c r="B1995">
        <v>2.1063071895412402</v>
      </c>
    </row>
    <row r="1996" spans="1:2">
      <c r="A1996" s="1">
        <v>3.9816584405583502</v>
      </c>
      <c r="B1996">
        <v>-0.77489069074065398</v>
      </c>
    </row>
    <row r="1997" spans="1:2">
      <c r="A1997" s="1">
        <v>5.5577579954381298</v>
      </c>
      <c r="B1997">
        <v>-0.76141996784377297</v>
      </c>
    </row>
    <row r="1998" spans="1:2">
      <c r="A1998" s="1">
        <v>-1.7448909840967699</v>
      </c>
      <c r="B1998">
        <v>4.0333000434942097</v>
      </c>
    </row>
    <row r="1999" spans="1:2">
      <c r="A1999" s="1">
        <f>-0.440917730180924</f>
        <v>-0.44091773018092401</v>
      </c>
      <c r="B1999">
        <v>-1.8986281976216299</v>
      </c>
    </row>
    <row r="2000" spans="1:2">
      <c r="A2000" s="1">
        <v>-0.43918139504396803</v>
      </c>
      <c r="B2000">
        <v>3.64360216133805</v>
      </c>
    </row>
    <row r="2001" spans="1:2">
      <c r="A2001" s="1">
        <v>3.1382878444865101</v>
      </c>
      <c r="B2001">
        <v>0.80564993638829796</v>
      </c>
    </row>
    <row r="2002" spans="1:2">
      <c r="A2002" s="1">
        <v>0.50481501208927804</v>
      </c>
      <c r="B2002">
        <v>4.5587193950205096</v>
      </c>
    </row>
    <row r="2003" spans="1:2">
      <c r="A2003" s="1">
        <v>0.15080575184002201</v>
      </c>
      <c r="B2003">
        <v>2.7138535923045599</v>
      </c>
    </row>
    <row r="2004" spans="1:2">
      <c r="A2004" s="1">
        <v>3.3988234627331702</v>
      </c>
      <c r="B2004">
        <v>0.65522244479591696</v>
      </c>
    </row>
    <row r="2005" spans="1:2">
      <c r="A2005" s="1">
        <f>-3.47165838973265</f>
        <v>-3.4716583897326498</v>
      </c>
      <c r="B2005">
        <v>-2.41515336521352</v>
      </c>
    </row>
    <row r="2006" spans="1:2">
      <c r="A2006" s="1">
        <f>-2.08212262241067</f>
        <v>-2.0821226224106701</v>
      </c>
      <c r="B2006">
        <v>-2.6009997414336801</v>
      </c>
    </row>
    <row r="2007" spans="1:2">
      <c r="A2007" s="1">
        <f>-2.35752101813133</f>
        <v>-2.35752101813133</v>
      </c>
      <c r="B2007">
        <v>-2.5196771329227001</v>
      </c>
    </row>
    <row r="2008" spans="1:2">
      <c r="A2008" s="1">
        <f>-3.03137504904436</f>
        <v>-3.0313750490443598</v>
      </c>
      <c r="B2008">
        <v>-2.13486488232255</v>
      </c>
    </row>
    <row r="2009" spans="1:2">
      <c r="A2009" s="1">
        <v>7.3189788586541696E-2</v>
      </c>
      <c r="B2009">
        <v>3.31684811695101</v>
      </c>
    </row>
    <row r="2010" spans="1:2">
      <c r="A2010" s="1">
        <f>-2.19312707733235</f>
        <v>-2.1931270773323499</v>
      </c>
      <c r="B2010">
        <v>-3.21536839607047</v>
      </c>
    </row>
    <row r="2011" spans="1:2">
      <c r="A2011" s="1">
        <v>-0.58095977555438805</v>
      </c>
      <c r="B2011">
        <v>2.74798144350002</v>
      </c>
    </row>
    <row r="2012" spans="1:2">
      <c r="A2012" s="1">
        <f>-3.99891880311883</f>
        <v>-3.9989188031188299</v>
      </c>
      <c r="B2012">
        <v>-2.8916691472162999</v>
      </c>
    </row>
    <row r="2013" spans="1:2">
      <c r="A2013" s="1">
        <f>-4.8012979218783</f>
        <v>-4.8012979218782998</v>
      </c>
      <c r="B2013">
        <v>-1.4854827209178101</v>
      </c>
    </row>
    <row r="2014" spans="1:2">
      <c r="A2014" s="1">
        <f>-4.12957041357089</f>
        <v>-4.1295704135708897</v>
      </c>
      <c r="B2014">
        <v>-2.50445795481127</v>
      </c>
    </row>
    <row r="2015" spans="1:2">
      <c r="A2015" s="1">
        <f>-1.58561051797828</f>
        <v>-1.58561051797828</v>
      </c>
      <c r="B2015">
        <v>-2.3611420941163401</v>
      </c>
    </row>
    <row r="2016" spans="1:2">
      <c r="A2016" s="1">
        <f>-2.59198769360209</f>
        <v>-2.59198769360209</v>
      </c>
      <c r="B2016">
        <v>-1.7296597295118401</v>
      </c>
    </row>
    <row r="2017" spans="1:2">
      <c r="A2017" s="1">
        <f>-4.44899600114342</f>
        <v>-4.4489960011434198</v>
      </c>
      <c r="B2017">
        <v>-1.7983742790141299</v>
      </c>
    </row>
    <row r="2018" spans="1:2">
      <c r="A2018" s="1">
        <v>3.7062345943325701</v>
      </c>
      <c r="B2018">
        <v>0.675183415286019</v>
      </c>
    </row>
    <row r="2019" spans="1:2">
      <c r="A2019" s="1">
        <f>-1.91251634732794</f>
        <v>-1.9125163473279401</v>
      </c>
      <c r="B2019">
        <v>-2.5071059003788601</v>
      </c>
    </row>
    <row r="2020" spans="1:2">
      <c r="A2020" s="1">
        <v>3.7629587678546401</v>
      </c>
      <c r="B2020">
        <v>1.09708738489274</v>
      </c>
    </row>
    <row r="2021" spans="1:2">
      <c r="A2021" s="1">
        <v>-0.94284081573509304</v>
      </c>
      <c r="B2021">
        <v>1.1990411780014101</v>
      </c>
    </row>
    <row r="2022" spans="1:2">
      <c r="A2022" s="1">
        <v>-0.363217006664044</v>
      </c>
      <c r="B2022">
        <v>1.0289392904535899</v>
      </c>
    </row>
    <row r="2023" spans="1:2">
      <c r="A2023" s="1">
        <v>2.6804715807391899</v>
      </c>
      <c r="B2023">
        <v>-1.2060183323062601</v>
      </c>
    </row>
    <row r="2024" spans="1:2">
      <c r="A2024" s="1">
        <v>5.0853904117491604</v>
      </c>
      <c r="B2024">
        <v>1.1451628164858201</v>
      </c>
    </row>
    <row r="2025" spans="1:2">
      <c r="A2025" s="1">
        <f>-2.06808007479662</f>
        <v>-2.0680800747966201</v>
      </c>
      <c r="B2025">
        <v>-2.7797664816796499</v>
      </c>
    </row>
    <row r="2026" spans="1:2">
      <c r="A2026" s="1">
        <v>3.9555895606001998</v>
      </c>
      <c r="B2026">
        <v>-1.6582134060271301</v>
      </c>
    </row>
    <row r="2027" spans="1:2">
      <c r="A2027" s="1">
        <f>-2.43496754859358</f>
        <v>-2.4349675485935798</v>
      </c>
      <c r="B2027">
        <v>-2.0178266775243601</v>
      </c>
    </row>
    <row r="2028" spans="1:2">
      <c r="A2028" s="1">
        <v>-3.2008227730590599</v>
      </c>
      <c r="B2028">
        <v>4.0275494041432696</v>
      </c>
    </row>
    <row r="2029" spans="1:2">
      <c r="A2029" s="1">
        <f>-0.450085623840761</f>
        <v>-0.45008562384076101</v>
      </c>
      <c r="B2029">
        <v>-3.5006937778993499</v>
      </c>
    </row>
    <row r="2030" spans="1:2">
      <c r="A2030" s="1">
        <v>4.4419580387501902</v>
      </c>
      <c r="B2030">
        <v>3.8330074856351899E-3</v>
      </c>
    </row>
    <row r="2031" spans="1:2">
      <c r="A2031" s="1">
        <v>2.8221921802872298</v>
      </c>
      <c r="B2031">
        <v>-1.5284663130792699</v>
      </c>
    </row>
    <row r="2032" spans="1:2">
      <c r="A2032" s="1">
        <f>-2.94926025332324</f>
        <v>-2.9492602533232399</v>
      </c>
      <c r="B2032">
        <v>-2.4133317054017001</v>
      </c>
    </row>
    <row r="2033" spans="1:2">
      <c r="A2033" s="1">
        <v>-3.4523050941886502</v>
      </c>
      <c r="B2033">
        <v>2.5142588221502198</v>
      </c>
    </row>
    <row r="2034" spans="1:2">
      <c r="A2034" s="1">
        <f>-0.56133711911409</f>
        <v>-0.56133711911409001</v>
      </c>
      <c r="B2034">
        <v>-2.6101489223917298</v>
      </c>
    </row>
    <row r="2035" spans="1:2">
      <c r="A2035" s="1">
        <v>-2.3869961894521898</v>
      </c>
      <c r="B2035">
        <v>2.8677882092479998</v>
      </c>
    </row>
    <row r="2036" spans="1:2">
      <c r="A2036" s="1">
        <v>4.0700333147327301</v>
      </c>
      <c r="B2036">
        <v>-0.95596276731376895</v>
      </c>
    </row>
    <row r="2037" spans="1:2">
      <c r="A2037" s="1">
        <v>-2.2479336316335399</v>
      </c>
      <c r="B2037">
        <v>3.8297070000200901</v>
      </c>
    </row>
    <row r="2038" spans="1:2">
      <c r="A2038" s="1">
        <v>-0.461972635103859</v>
      </c>
      <c r="B2038">
        <v>4.2386185460534698</v>
      </c>
    </row>
    <row r="2039" spans="1:2">
      <c r="A2039" s="1">
        <v>8.2388254155488103E-2</v>
      </c>
      <c r="B2039">
        <v>2.6946249698343601</v>
      </c>
    </row>
    <row r="2040" spans="1:2">
      <c r="A2040" s="1">
        <v>3.26071081088805</v>
      </c>
      <c r="B2040">
        <v>0.59395187881317701</v>
      </c>
    </row>
    <row r="2041" spans="1:2">
      <c r="A2041" s="1">
        <v>4.0858496225865402</v>
      </c>
      <c r="B2041">
        <v>-0.77473663566456796</v>
      </c>
    </row>
    <row r="2042" spans="1:2">
      <c r="A2042" s="1">
        <v>3.0474001307525702</v>
      </c>
      <c r="B2042">
        <v>9.8055227759874498E-4</v>
      </c>
    </row>
    <row r="2043" spans="1:2">
      <c r="A2043" s="1">
        <f>-1.66482481812322</f>
        <v>-1.6648248181232199</v>
      </c>
      <c r="B2043">
        <v>-2.9258577726309398</v>
      </c>
    </row>
    <row r="2044" spans="1:2">
      <c r="A2044" s="1">
        <v>-1.7391435230099599</v>
      </c>
      <c r="B2044">
        <v>2.9896076766566702</v>
      </c>
    </row>
    <row r="2045" spans="1:2">
      <c r="A2045" s="1">
        <v>4.6593885794452596</v>
      </c>
      <c r="B2045">
        <v>-0.60709263171933303</v>
      </c>
    </row>
    <row r="2046" spans="1:2">
      <c r="A2046" s="1">
        <f>-2.83036912072442</f>
        <v>-2.8303691207244199</v>
      </c>
      <c r="B2046">
        <v>-2.7628596129940899</v>
      </c>
    </row>
    <row r="2047" spans="1:2">
      <c r="A2047" s="1">
        <f>-0.508203089244375</f>
        <v>-0.50820308924437496</v>
      </c>
      <c r="B2047">
        <v>-3.5907827901059899</v>
      </c>
    </row>
    <row r="2048" spans="1:2">
      <c r="A2048" s="1">
        <f>-2.24672732915163</f>
        <v>-2.2467273291516299</v>
      </c>
      <c r="B2048">
        <v>-3.4135373844443602</v>
      </c>
    </row>
    <row r="2049" spans="1:2">
      <c r="A2049" s="1">
        <f>-2.70725703593566</f>
        <v>-2.70725703593566</v>
      </c>
      <c r="B2049">
        <v>-3.6700098934399801</v>
      </c>
    </row>
    <row r="2050" spans="1:2">
      <c r="A2050" s="1">
        <v>6.0506818115815403E-2</v>
      </c>
      <c r="B2050">
        <v>3.9948182584827299</v>
      </c>
    </row>
    <row r="2051" spans="1:2">
      <c r="A2051" s="1">
        <v>1.61908901403259</v>
      </c>
      <c r="B2051">
        <v>5.8382028611641097</v>
      </c>
    </row>
    <row r="2052" spans="1:2">
      <c r="A2052" s="1">
        <v>4.2347260914927602</v>
      </c>
      <c r="B2052">
        <v>1.12427490717246</v>
      </c>
    </row>
    <row r="2053" spans="1:2">
      <c r="A2053" s="1">
        <v>2.5966163551772601</v>
      </c>
      <c r="B2053">
        <v>-0.18169055434252099</v>
      </c>
    </row>
    <row r="2054" spans="1:2">
      <c r="A2054" s="1">
        <f>-1.9184109967113</f>
        <v>-1.9184109967113001</v>
      </c>
      <c r="B2054">
        <v>-1.87711149525958</v>
      </c>
    </row>
    <row r="2055" spans="1:2">
      <c r="A2055" s="1">
        <v>4.4545917791479397</v>
      </c>
      <c r="B2055">
        <v>0.18116236819287801</v>
      </c>
    </row>
    <row r="2056" spans="1:2">
      <c r="A2056" s="1">
        <v>4.9816709900197704</v>
      </c>
      <c r="B2056">
        <v>-0.90159694652944999</v>
      </c>
    </row>
    <row r="2057" spans="1:2">
      <c r="A2057" s="1">
        <v>-3.2346541207803599</v>
      </c>
      <c r="B2057">
        <v>4.5070946998943402</v>
      </c>
    </row>
    <row r="2058" spans="1:2">
      <c r="A2058" s="1">
        <v>-1.4993871201640001</v>
      </c>
      <c r="B2058">
        <v>1.1239931868711599</v>
      </c>
    </row>
    <row r="2059" spans="1:2">
      <c r="A2059" s="1">
        <f>-2.16665018046812</f>
        <v>-2.1666501804681202</v>
      </c>
      <c r="B2059">
        <v>-3.8434570751828301</v>
      </c>
    </row>
    <row r="2060" spans="1:2">
      <c r="A2060" s="1">
        <v>-1.4137310675763299</v>
      </c>
      <c r="B2060">
        <v>1.4611528095894999</v>
      </c>
    </row>
    <row r="2061" spans="1:2">
      <c r="A2061" s="1">
        <v>3.4293553971719901</v>
      </c>
      <c r="B2061">
        <v>-0.56711983179938596</v>
      </c>
    </row>
    <row r="2062" spans="1:2">
      <c r="A2062" s="1">
        <v>3.78447600699154</v>
      </c>
      <c r="B2062">
        <v>-1.99974486466916</v>
      </c>
    </row>
    <row r="2063" spans="1:2">
      <c r="A2063" s="1">
        <v>4.78454783324168</v>
      </c>
      <c r="B2063">
        <v>5.0856670381258198E-2</v>
      </c>
    </row>
    <row r="2064" spans="1:2">
      <c r="A2064" s="1">
        <v>-1.8271545679644601</v>
      </c>
      <c r="B2064">
        <v>3.87447589034727</v>
      </c>
    </row>
    <row r="2065" spans="1:2">
      <c r="A2065" s="1">
        <v>0.138806762302804</v>
      </c>
      <c r="B2065">
        <v>4.94866050035718</v>
      </c>
    </row>
    <row r="2066" spans="1:2">
      <c r="A2066" s="1">
        <v>5.4873127223468696</v>
      </c>
      <c r="B2066">
        <v>-1.13729977998806</v>
      </c>
    </row>
    <row r="2067" spans="1:2">
      <c r="A2067" s="1">
        <v>-1.9226641342733699</v>
      </c>
      <c r="B2067">
        <v>2.8287928776020599</v>
      </c>
    </row>
    <row r="2068" spans="1:2">
      <c r="A2068" s="1">
        <f>-3.59925059471373</f>
        <v>-3.5992505947137299</v>
      </c>
      <c r="B2068">
        <v>-2.02458060910199</v>
      </c>
    </row>
    <row r="2069" spans="1:2">
      <c r="A2069" s="1">
        <f>-0.97569875577883</f>
        <v>-0.97569875577883003</v>
      </c>
      <c r="B2069">
        <v>-3.2202633621812899</v>
      </c>
    </row>
    <row r="2070" spans="1:2">
      <c r="A2070" s="1">
        <v>4.2316344255178899</v>
      </c>
      <c r="B2070">
        <v>1.9412652178904599</v>
      </c>
    </row>
    <row r="2071" spans="1:2">
      <c r="A2071" s="1">
        <v>2.9326184624317202</v>
      </c>
      <c r="B2071">
        <v>-0.23426022603638699</v>
      </c>
    </row>
    <row r="2072" spans="1:2">
      <c r="A2072" s="1">
        <v>6.0718038359497202</v>
      </c>
      <c r="B2072">
        <v>-0.55278257680685805</v>
      </c>
    </row>
    <row r="2073" spans="1:2">
      <c r="A2073" s="1">
        <v>2.8328602419631501</v>
      </c>
      <c r="B2073">
        <v>-1.8829105772811101</v>
      </c>
    </row>
    <row r="2074" spans="1:2">
      <c r="A2074" s="1">
        <f>-2.34684424042617</f>
        <v>-2.34684424042617</v>
      </c>
      <c r="B2074">
        <v>-2.8321443031517699</v>
      </c>
    </row>
    <row r="2075" spans="1:2">
      <c r="A2075" s="1">
        <v>-2.52104486702425</v>
      </c>
      <c r="B2075">
        <v>2.45080086655735</v>
      </c>
    </row>
    <row r="2076" spans="1:2">
      <c r="A2076" s="1">
        <f>-1.35675610531494</f>
        <v>-1.35675610531494</v>
      </c>
      <c r="B2076">
        <v>-3.63996415401951</v>
      </c>
    </row>
    <row r="2077" spans="1:2">
      <c r="A2077" s="1">
        <v>4.1238051227333896</v>
      </c>
      <c r="B2077">
        <v>1.5074328169122899</v>
      </c>
    </row>
    <row r="2078" spans="1:2">
      <c r="A2078" s="1">
        <v>2.43495693268361</v>
      </c>
      <c r="B2078">
        <v>-0.93388737657273102</v>
      </c>
    </row>
    <row r="2079" spans="1:2">
      <c r="A2079" s="1">
        <f>-2.08847192017835</f>
        <v>-2.0884719201783501</v>
      </c>
      <c r="B2079">
        <v>-3.97485512470492</v>
      </c>
    </row>
    <row r="2080" spans="1:2">
      <c r="A2080" s="1">
        <v>-1.5272692035256601</v>
      </c>
      <c r="B2080">
        <v>4.8077660799003601</v>
      </c>
    </row>
    <row r="2081" spans="1:2">
      <c r="A2081" s="1">
        <f>-5.03881755509085</f>
        <v>-5.0388175550908496</v>
      </c>
      <c r="B2081">
        <v>-1.3177435161769</v>
      </c>
    </row>
    <row r="2082" spans="1:2">
      <c r="A2082" s="1">
        <f>-2.34764186897231</f>
        <v>-2.34764186897231</v>
      </c>
      <c r="B2082">
        <v>-3.8183622981160701</v>
      </c>
    </row>
    <row r="2083" spans="1:2">
      <c r="A2083" s="1">
        <v>-2.5537583545081501</v>
      </c>
      <c r="B2083">
        <v>2.87085184341147</v>
      </c>
    </row>
    <row r="2084" spans="1:2">
      <c r="A2084" s="1">
        <v>4.7516219930284098</v>
      </c>
      <c r="B2084">
        <v>0.71785869029719196</v>
      </c>
    </row>
    <row r="2085" spans="1:2">
      <c r="A2085" s="1">
        <v>2.9851277206603299</v>
      </c>
      <c r="B2085">
        <v>0.45677520459069698</v>
      </c>
    </row>
    <row r="2086" spans="1:2">
      <c r="A2086" s="1">
        <v>4.48791908867054</v>
      </c>
      <c r="B2086">
        <v>0.98819762216643003</v>
      </c>
    </row>
    <row r="2087" spans="1:2">
      <c r="A2087" s="1">
        <v>3.3444157189836199</v>
      </c>
      <c r="B2087">
        <v>-1.83972220681656</v>
      </c>
    </row>
    <row r="2088" spans="1:2">
      <c r="A2088" s="1">
        <f>-0.908160471846168</f>
        <v>-0.90816047184616799</v>
      </c>
      <c r="B2088">
        <v>-2.43008102258222</v>
      </c>
    </row>
    <row r="2089" spans="1:2">
      <c r="A2089" s="1">
        <v>4.7587282433702898</v>
      </c>
      <c r="B2089">
        <v>2.3759625442034</v>
      </c>
    </row>
    <row r="2090" spans="1:2">
      <c r="A2090" s="1">
        <f>-2.85299695684407</f>
        <v>-2.8529969568440698</v>
      </c>
      <c r="B2090">
        <v>-1.3497146977965899</v>
      </c>
    </row>
    <row r="2091" spans="1:2">
      <c r="A2091" s="1">
        <v>1.02616926021403</v>
      </c>
      <c r="B2091">
        <v>5.0238265617484803</v>
      </c>
    </row>
    <row r="2092" spans="1:2">
      <c r="A2092" s="1">
        <v>2.4397218630023598</v>
      </c>
      <c r="B2092">
        <v>-1.54011836784045</v>
      </c>
    </row>
    <row r="2093" spans="1:2">
      <c r="A2093" s="1">
        <v>5.1314571418689496</v>
      </c>
      <c r="B2093">
        <v>-1.6286772262009199</v>
      </c>
    </row>
    <row r="2094" spans="1:2">
      <c r="A2094" s="1">
        <v>-1.48481728031662</v>
      </c>
      <c r="B2094">
        <v>3.96851180433281</v>
      </c>
    </row>
    <row r="2095" spans="1:2">
      <c r="A2095" s="1">
        <v>-2.1793723807939598</v>
      </c>
      <c r="B2095">
        <v>5.0314367553603603</v>
      </c>
    </row>
    <row r="2096" spans="1:2">
      <c r="A2096" s="1">
        <v>-1.0393463033358099</v>
      </c>
      <c r="B2096">
        <v>1.2124519336322199</v>
      </c>
    </row>
    <row r="2097" spans="1:2">
      <c r="A2097" s="1">
        <v>-1.6506127443032299</v>
      </c>
      <c r="B2097">
        <v>4.7552407190951103</v>
      </c>
    </row>
    <row r="2098" spans="1:2">
      <c r="A2098" s="1">
        <v>4.0143891488217402</v>
      </c>
      <c r="B2098">
        <v>-0.65300893279247096</v>
      </c>
    </row>
    <row r="2099" spans="1:2">
      <c r="A2099" s="1">
        <f>-1.56709430241096</f>
        <v>-1.56709430241096</v>
      </c>
      <c r="B2099">
        <v>-2.8946071419113899</v>
      </c>
    </row>
    <row r="2100" spans="1:2">
      <c r="A2100" s="1">
        <v>4.8146584630985201</v>
      </c>
      <c r="B2100">
        <v>-1.7161615948125299</v>
      </c>
    </row>
    <row r="2101" spans="1:2">
      <c r="A2101" s="1">
        <v>-1.9575236951272501</v>
      </c>
      <c r="B2101">
        <v>4.9815175208187403</v>
      </c>
    </row>
    <row r="2102" spans="1:2">
      <c r="A2102" s="1">
        <v>3.5564369126001898</v>
      </c>
      <c r="B2102">
        <v>0.85334227960673004</v>
      </c>
    </row>
    <row r="2103" spans="1:2">
      <c r="A2103" s="1">
        <v>4.5003750008490897</v>
      </c>
      <c r="B2103">
        <v>-1.0717905043615099</v>
      </c>
    </row>
    <row r="2104" spans="1:2">
      <c r="A2104" s="1">
        <v>-2.90994292336371</v>
      </c>
      <c r="B2104">
        <v>2.8619641150829902</v>
      </c>
    </row>
    <row r="2105" spans="1:2">
      <c r="A2105" s="1">
        <v>6.0419099353676202</v>
      </c>
      <c r="B2105">
        <v>-1.1704535148902999</v>
      </c>
    </row>
    <row r="2106" spans="1:2">
      <c r="A2106" s="1">
        <f>-2.53888343908386</f>
        <v>-2.5388834390838602</v>
      </c>
      <c r="B2106">
        <v>-2.8209866423585002</v>
      </c>
    </row>
    <row r="2107" spans="1:2">
      <c r="A2107" s="1">
        <f>-2.79035588643119</f>
        <v>-2.7903558864311901</v>
      </c>
      <c r="B2107">
        <v>-2.5711349395487799</v>
      </c>
    </row>
    <row r="2108" spans="1:2">
      <c r="A2108" s="1">
        <v>5.7846489210067604</v>
      </c>
      <c r="B2108">
        <v>-1.59962935880049</v>
      </c>
    </row>
    <row r="2109" spans="1:2">
      <c r="A2109" s="1">
        <v>6.68420711127209</v>
      </c>
      <c r="B2109">
        <v>-0.88635819548614903</v>
      </c>
    </row>
    <row r="2110" spans="1:2">
      <c r="A2110" s="1">
        <v>4.7915264158264401</v>
      </c>
      <c r="B2110">
        <v>-0.193998047645594</v>
      </c>
    </row>
    <row r="2111" spans="1:2">
      <c r="A2111" s="1">
        <f>-0.263677381194918</f>
        <v>-0.26367738119491801</v>
      </c>
      <c r="B2111">
        <v>-3.95579284594425</v>
      </c>
    </row>
    <row r="2112" spans="1:2">
      <c r="A2112" s="1">
        <f>-1.90181943089896</f>
        <v>-1.90181943089896</v>
      </c>
      <c r="B2112">
        <v>-2.41352866535428</v>
      </c>
    </row>
    <row r="2113" spans="1:2">
      <c r="A2113" s="1">
        <v>-3.7347607403329199</v>
      </c>
      <c r="B2113">
        <v>2.9333672513704498</v>
      </c>
    </row>
    <row r="2114" spans="1:2">
      <c r="A2114" s="1">
        <f>-3.95719409558129</f>
        <v>-3.9571940955812899</v>
      </c>
      <c r="B2114">
        <v>-2.0908726246335001</v>
      </c>
    </row>
    <row r="2115" spans="1:2">
      <c r="A2115" s="1">
        <v>4.4607022410203001</v>
      </c>
      <c r="B2115">
        <v>2.4056855216598301</v>
      </c>
    </row>
    <row r="2116" spans="1:2">
      <c r="A2116" s="1">
        <v>-1.63175672629657</v>
      </c>
      <c r="B2116">
        <v>2.35072217880102</v>
      </c>
    </row>
    <row r="2117" spans="1:2">
      <c r="A2117" s="1">
        <v>-0.90010082366720001</v>
      </c>
      <c r="B2117">
        <v>3.9350954438649901</v>
      </c>
    </row>
    <row r="2118" spans="1:2">
      <c r="A2118" s="1">
        <v>5.5117060697280396</v>
      </c>
      <c r="B2118">
        <v>-1.3733042774731099</v>
      </c>
    </row>
    <row r="2119" spans="1:2">
      <c r="A2119" s="1">
        <v>5.1037438268821198</v>
      </c>
      <c r="B2119">
        <v>0.160964998097505</v>
      </c>
    </row>
    <row r="2120" spans="1:2">
      <c r="A2120" s="1">
        <v>5.662952213094</v>
      </c>
      <c r="B2120">
        <v>-2.2128347598699398</v>
      </c>
    </row>
    <row r="2121" spans="1:2">
      <c r="A2121" s="1">
        <v>-0.66737661643347401</v>
      </c>
      <c r="B2121">
        <v>1.7448365479308701</v>
      </c>
    </row>
    <row r="2122" spans="1:2">
      <c r="A2122" s="1">
        <v>-1.1162750530939001</v>
      </c>
      <c r="B2122">
        <v>1.7364072815539</v>
      </c>
    </row>
    <row r="2123" spans="1:2">
      <c r="A2123" s="1">
        <v>-2.6296584901973601</v>
      </c>
      <c r="B2123">
        <v>3.112795176673</v>
      </c>
    </row>
    <row r="2124" spans="1:2">
      <c r="A2124" s="1">
        <v>5.8087412311152802</v>
      </c>
      <c r="B2124">
        <v>-1.96044557384992</v>
      </c>
    </row>
    <row r="2125" spans="1:2">
      <c r="A2125" s="1">
        <v>3.4536240004249001</v>
      </c>
      <c r="B2125">
        <v>-0.66294693538697802</v>
      </c>
    </row>
    <row r="2126" spans="1:2">
      <c r="A2126" s="1">
        <v>-1.7192446798563701</v>
      </c>
      <c r="B2126">
        <v>3.0589670044353401</v>
      </c>
    </row>
    <row r="2127" spans="1:2">
      <c r="A2127" s="1">
        <f>-0.86806983964705</f>
        <v>-0.86806983964704998</v>
      </c>
      <c r="B2127">
        <v>-2.20423750094796</v>
      </c>
    </row>
    <row r="2128" spans="1:2">
      <c r="A2128" s="1">
        <v>4.5811991366371299</v>
      </c>
      <c r="B2128">
        <v>-4.3051076377793498E-2</v>
      </c>
    </row>
    <row r="2129" spans="1:2">
      <c r="A2129" s="1">
        <v>3.1438053758661502</v>
      </c>
      <c r="B2129">
        <v>0.54500234332384401</v>
      </c>
    </row>
    <row r="2130" spans="1:2">
      <c r="A2130" s="1">
        <f>-5.28783994294247</f>
        <v>-5.2878399429424698</v>
      </c>
      <c r="B2130">
        <v>-1.99617129206571</v>
      </c>
    </row>
    <row r="2131" spans="1:2">
      <c r="A2131" s="1">
        <f>-2.63117597115144</f>
        <v>-2.63117597115144</v>
      </c>
      <c r="B2131">
        <v>-3.0880290423621002</v>
      </c>
    </row>
    <row r="2132" spans="1:2">
      <c r="A2132" s="1">
        <v>-0.14513850127831199</v>
      </c>
      <c r="B2132">
        <v>2.5220687023044799</v>
      </c>
    </row>
    <row r="2133" spans="1:2">
      <c r="A2133" s="1">
        <f>-2.16179122582505</f>
        <v>-2.1617912258250498</v>
      </c>
      <c r="B2133">
        <v>-1.92603983537763</v>
      </c>
    </row>
    <row r="2134" spans="1:2">
      <c r="A2134" s="1">
        <v>2.7699160203715798</v>
      </c>
      <c r="B2134">
        <v>-1.4223006111546099</v>
      </c>
    </row>
    <row r="2135" spans="1:2">
      <c r="A2135" s="1">
        <f>-4.68435886533932</f>
        <v>-4.6843588653393198</v>
      </c>
      <c r="B2135">
        <v>-2.40300742385205</v>
      </c>
    </row>
    <row r="2136" spans="1:2">
      <c r="A2136" s="1">
        <f>-2.5785319372041</f>
        <v>-2.5785319372041</v>
      </c>
      <c r="B2136">
        <v>-2.5465122434474501</v>
      </c>
    </row>
    <row r="2137" spans="1:2">
      <c r="A2137" s="1">
        <v>-1.03712200204702</v>
      </c>
      <c r="B2137">
        <v>4.2001815346499702</v>
      </c>
    </row>
    <row r="2138" spans="1:2">
      <c r="A2138" s="1">
        <v>-0.89738614238844205</v>
      </c>
      <c r="B2138">
        <v>3.6509166034852001</v>
      </c>
    </row>
    <row r="2139" spans="1:2">
      <c r="A2139" s="1">
        <f>-1.69865731626554</f>
        <v>-1.6986573162655401</v>
      </c>
      <c r="B2139">
        <v>-3.9990382089127001</v>
      </c>
    </row>
    <row r="2140" spans="1:2">
      <c r="A2140" s="1">
        <f>-3.16930249960988</f>
        <v>-3.1693024996098802</v>
      </c>
      <c r="B2140">
        <v>-3.1242091760281001</v>
      </c>
    </row>
    <row r="2141" spans="1:2">
      <c r="A2141" s="1">
        <v>3.8259609787545301</v>
      </c>
      <c r="B2141">
        <v>1.91600786007351</v>
      </c>
    </row>
    <row r="2142" spans="1:2">
      <c r="A2142" s="1">
        <f>-1.51462747689969</f>
        <v>-1.5146274768996899</v>
      </c>
      <c r="B2142">
        <v>-1.5199290158079299</v>
      </c>
    </row>
    <row r="2143" spans="1:2">
      <c r="A2143" s="1">
        <v>5.0830483071029997</v>
      </c>
      <c r="B2143">
        <v>0.85518945567759497</v>
      </c>
    </row>
    <row r="2144" spans="1:2">
      <c r="A2144" s="1">
        <v>3.23252878409598</v>
      </c>
      <c r="B2144">
        <v>-0.66718837587883895</v>
      </c>
    </row>
    <row r="2145" spans="1:2">
      <c r="A2145" s="1">
        <f>-1.11711199429873</f>
        <v>-1.11711199429873</v>
      </c>
      <c r="B2145">
        <v>-2.7258564205004001</v>
      </c>
    </row>
    <row r="2146" spans="1:2">
      <c r="A2146" s="1">
        <v>3.8739061886561998</v>
      </c>
      <c r="B2146">
        <v>1.0119537900487701</v>
      </c>
    </row>
    <row r="2147" spans="1:2">
      <c r="A2147" s="1">
        <v>4.0413551461672803</v>
      </c>
      <c r="B2147">
        <v>2.8449948364431998</v>
      </c>
    </row>
    <row r="2148" spans="1:2">
      <c r="A2148" s="1">
        <v>5.2287325471357997</v>
      </c>
      <c r="B2148">
        <v>-0.30790658505346202</v>
      </c>
    </row>
    <row r="2149" spans="1:2">
      <c r="A2149" s="1">
        <v>0.12901149246142199</v>
      </c>
      <c r="B2149">
        <v>3.5088417350849799</v>
      </c>
    </row>
    <row r="2150" spans="1:2">
      <c r="A2150" s="1">
        <f>-1.73587832071865</f>
        <v>-1.7358783207186499</v>
      </c>
      <c r="B2150">
        <v>-1.3994301639128199</v>
      </c>
    </row>
    <row r="2151" spans="1:2">
      <c r="A2151" s="1">
        <v>-2.1618310818977902</v>
      </c>
      <c r="B2151">
        <v>2.3485241826599501</v>
      </c>
    </row>
    <row r="2152" spans="1:2">
      <c r="A2152" s="1">
        <v>3.3360393802695598</v>
      </c>
      <c r="B2152">
        <v>-0.31963437510763598</v>
      </c>
    </row>
    <row r="2153" spans="1:2">
      <c r="A2153" s="1">
        <v>-0.40234127201618097</v>
      </c>
      <c r="B2153">
        <v>2.5860877387966799</v>
      </c>
    </row>
    <row r="2154" spans="1:2">
      <c r="A2154" s="1">
        <f>-4.20866798591943</f>
        <v>-4.2086679859194298</v>
      </c>
      <c r="B2154">
        <v>-1.50081234000473</v>
      </c>
    </row>
    <row r="2155" spans="1:2">
      <c r="A2155" s="1">
        <v>4.17964738121018</v>
      </c>
      <c r="B2155">
        <v>-0.92417135236797998</v>
      </c>
    </row>
    <row r="2156" spans="1:2">
      <c r="A2156" s="1">
        <v>0.95139180241189403</v>
      </c>
      <c r="B2156">
        <v>4.1731514850612603</v>
      </c>
    </row>
    <row r="2157" spans="1:2">
      <c r="A2157" s="1">
        <v>-3.0551992570311999</v>
      </c>
      <c r="B2157">
        <v>2.6186778904169201</v>
      </c>
    </row>
    <row r="2158" spans="1:2">
      <c r="A2158" s="1">
        <v>4.7096179241052996</v>
      </c>
      <c r="B2158">
        <v>0.24726571878244799</v>
      </c>
    </row>
    <row r="2159" spans="1:2">
      <c r="A2159" s="1">
        <v>2.76755449316471</v>
      </c>
      <c r="B2159">
        <v>-1.32617481949456</v>
      </c>
    </row>
    <row r="2160" spans="1:2">
      <c r="A2160" s="1">
        <v>3.9639216385495999</v>
      </c>
      <c r="B2160">
        <v>0.537897441012816</v>
      </c>
    </row>
    <row r="2161" spans="1:2">
      <c r="A2161" s="1">
        <v>-3.0177855355141401</v>
      </c>
      <c r="B2161">
        <v>4.2927839374185197</v>
      </c>
    </row>
    <row r="2162" spans="1:2">
      <c r="A2162" s="1">
        <v>3.4549811167652198</v>
      </c>
      <c r="B2162">
        <v>8.3266314764180505E-2</v>
      </c>
    </row>
    <row r="2163" spans="1:2">
      <c r="A2163" s="1">
        <f>-2.07272298921951</f>
        <v>-2.07272298921951</v>
      </c>
      <c r="B2163">
        <v>-1.6227953184183499</v>
      </c>
    </row>
    <row r="2164" spans="1:2">
      <c r="A2164" s="1">
        <v>0.47263927306200798</v>
      </c>
      <c r="B2164">
        <v>4.9103185574125003</v>
      </c>
    </row>
    <row r="2165" spans="1:2">
      <c r="A2165" s="1">
        <f>-2.39184104831483</f>
        <v>-2.3918410483148298</v>
      </c>
      <c r="B2165">
        <v>-2.1434055870039099</v>
      </c>
    </row>
    <row r="2166" spans="1:2">
      <c r="A2166" s="1">
        <f>-2.03868001694755</f>
        <v>-2.0386800169475499</v>
      </c>
      <c r="B2166">
        <v>-3.8945770267887299</v>
      </c>
    </row>
    <row r="2167" spans="1:2">
      <c r="A2167" s="1">
        <f>-3.00089295021722</f>
        <v>-3.0008929502172199</v>
      </c>
      <c r="B2167">
        <v>-1.8054366533837101</v>
      </c>
    </row>
    <row r="2168" spans="1:2">
      <c r="A2168" s="1">
        <v>-0.44650786136155401</v>
      </c>
      <c r="B2168">
        <v>1.0410388383374301</v>
      </c>
    </row>
    <row r="2169" spans="1:2">
      <c r="A2169" s="1">
        <f>-2.35194467423563</f>
        <v>-2.35194467423563</v>
      </c>
      <c r="B2169">
        <v>-4.1300408514853499</v>
      </c>
    </row>
    <row r="2170" spans="1:2">
      <c r="A2170" s="1">
        <v>5.4277312658431898</v>
      </c>
      <c r="B2170">
        <v>-1.2933198689430101</v>
      </c>
    </row>
    <row r="2171" spans="1:2">
      <c r="A2171" s="1">
        <v>-8.0032116316406707E-2</v>
      </c>
      <c r="B2171">
        <v>2.85539633404021</v>
      </c>
    </row>
    <row r="2172" spans="1:2">
      <c r="A2172" s="1">
        <f>-1.22620774949564</f>
        <v>-1.22620774949564</v>
      </c>
      <c r="B2172">
        <v>-4.1559352502881897</v>
      </c>
    </row>
    <row r="2173" spans="1:2">
      <c r="A2173" s="1">
        <v>-1.78335839990802</v>
      </c>
      <c r="B2173">
        <v>2.5901621802927299</v>
      </c>
    </row>
    <row r="2174" spans="1:2">
      <c r="A2174" s="1">
        <v>5.0046259070977497</v>
      </c>
      <c r="B2174">
        <v>-1.2596061176831801</v>
      </c>
    </row>
    <row r="2175" spans="1:2">
      <c r="A2175" s="1">
        <f>-1.63860842300471</f>
        <v>-1.63860842300471</v>
      </c>
      <c r="B2175">
        <v>-4.4329224280716497</v>
      </c>
    </row>
    <row r="2176" spans="1:2">
      <c r="A2176" s="1">
        <v>-0.63837295160701801</v>
      </c>
      <c r="B2176">
        <v>4.5067578525207699</v>
      </c>
    </row>
    <row r="2177" spans="1:2">
      <c r="A2177" s="1">
        <f>-1.67762900191321</f>
        <v>-1.6776290019132101</v>
      </c>
      <c r="B2177">
        <v>-4.0408863126881398</v>
      </c>
    </row>
    <row r="2178" spans="1:2">
      <c r="A2178" s="1">
        <v>3.5553571326309998</v>
      </c>
      <c r="B2178">
        <v>-0.11247684990641001</v>
      </c>
    </row>
    <row r="2179" spans="1:2">
      <c r="A2179" s="1">
        <f>-1.13014268293172</f>
        <v>-1.13014268293172</v>
      </c>
      <c r="B2179">
        <v>-1.4733158360729499</v>
      </c>
    </row>
    <row r="2180" spans="1:2">
      <c r="A2180" s="1">
        <f>-1.79118270968486</f>
        <v>-1.79118270968486</v>
      </c>
      <c r="B2180">
        <v>-4.0907322846779</v>
      </c>
    </row>
    <row r="2181" spans="1:2">
      <c r="A2181" s="1">
        <f>-1.93280616985371</f>
        <v>-1.93280616985371</v>
      </c>
      <c r="B2181">
        <v>-2.6410284608923602</v>
      </c>
    </row>
    <row r="2182" spans="1:2">
      <c r="A2182" s="1">
        <v>4.22759523805854</v>
      </c>
      <c r="B2182">
        <v>-6.1551791757081302</v>
      </c>
    </row>
    <row r="2183" spans="1:2">
      <c r="A2183" s="1">
        <v>4.8275735079220299</v>
      </c>
      <c r="B2183">
        <v>-1.64862958363951</v>
      </c>
    </row>
    <row r="2184" spans="1:2">
      <c r="A2184" s="1">
        <f>-4.16556016714197</f>
        <v>-4.1655601671419697</v>
      </c>
      <c r="B2184">
        <v>-1.71255760065869</v>
      </c>
    </row>
    <row r="2185" spans="1:2">
      <c r="A2185" s="1">
        <v>5.6133180360537702</v>
      </c>
      <c r="B2185">
        <v>-0.84639657282438696</v>
      </c>
    </row>
    <row r="2186" spans="1:2">
      <c r="A2186" s="1">
        <f>-4.88438267110246</f>
        <v>-4.8843826711024603</v>
      </c>
      <c r="B2186">
        <v>-1.21105266430548</v>
      </c>
    </row>
    <row r="2187" spans="1:2">
      <c r="A2187" s="1">
        <v>-0.79367866287223299</v>
      </c>
      <c r="B2187">
        <v>5.5277363363531196</v>
      </c>
    </row>
    <row r="2188" spans="1:2">
      <c r="A2188" s="1">
        <f>-1.94545428049143</f>
        <v>-1.9454542804914301</v>
      </c>
      <c r="B2188">
        <v>-3.9425935069098101</v>
      </c>
    </row>
    <row r="2189" spans="1:2">
      <c r="A2189" s="1">
        <f>-2.54876002059638</f>
        <v>-2.5487600205963798</v>
      </c>
      <c r="B2189">
        <v>-3.1295421659888198</v>
      </c>
    </row>
    <row r="2190" spans="1:2">
      <c r="A2190" s="1">
        <v>-1.39583972746427</v>
      </c>
      <c r="B2190">
        <v>3.2191957692148798</v>
      </c>
    </row>
    <row r="2191" spans="1:2">
      <c r="A2191" s="1">
        <v>3.7820819646875199</v>
      </c>
      <c r="B2191">
        <v>0.36303650024121298</v>
      </c>
    </row>
    <row r="2192" spans="1:2">
      <c r="A2192" s="1">
        <v>-2.43557801152626</v>
      </c>
      <c r="B2192">
        <v>4.8099386135778603</v>
      </c>
    </row>
    <row r="2193" spans="1:2">
      <c r="A2193" s="1">
        <f>-0.78994008983038</f>
        <v>-0.78994008983038</v>
      </c>
      <c r="B2193">
        <v>-1.82966855041895</v>
      </c>
    </row>
    <row r="2194" spans="1:2">
      <c r="A2194" s="1">
        <v>5.5671508950527899</v>
      </c>
      <c r="B2194">
        <v>-1.49131333341629</v>
      </c>
    </row>
    <row r="2195" spans="1:2">
      <c r="A2195" s="1">
        <v>4.4737277736030299</v>
      </c>
      <c r="B2195">
        <v>0.65389621497186801</v>
      </c>
    </row>
    <row r="2196" spans="1:2">
      <c r="A2196" s="1">
        <v>3.49787754824884</v>
      </c>
      <c r="B2196">
        <v>2.4079950885226702</v>
      </c>
    </row>
    <row r="2197" spans="1:2">
      <c r="A2197" s="1">
        <f>-2.46303351499599</f>
        <v>-2.4630335149959901</v>
      </c>
      <c r="B2197">
        <v>-3.5174710729467198</v>
      </c>
    </row>
    <row r="2198" spans="1:2">
      <c r="A2198" s="1">
        <v>3.38081699737273</v>
      </c>
      <c r="B2198">
        <v>-1.9318844273372</v>
      </c>
    </row>
    <row r="2199" spans="1:2">
      <c r="A2199" s="1">
        <f>-2.98003224223547</f>
        <v>-2.9800322422354699</v>
      </c>
      <c r="B2199">
        <v>-3.4886120798249598</v>
      </c>
    </row>
    <row r="2200" spans="1:2">
      <c r="A2200" s="1">
        <v>-2.3960394952858302</v>
      </c>
      <c r="B2200">
        <v>3.2228500471311698</v>
      </c>
    </row>
    <row r="2201" spans="1:2">
      <c r="A2201" s="1">
        <v>-0.75761215893899303</v>
      </c>
      <c r="B2201">
        <v>2.5073945991904898</v>
      </c>
    </row>
    <row r="2202" spans="1:2">
      <c r="A2202" s="1">
        <v>5.1304683606022801</v>
      </c>
      <c r="B2202">
        <v>0.35129134549233798</v>
      </c>
    </row>
    <row r="2203" spans="1:2">
      <c r="A2203" s="1">
        <f>-3.93040828271626</f>
        <v>-3.9304082827162601</v>
      </c>
      <c r="B2203">
        <v>-2.7861041137240101</v>
      </c>
    </row>
    <row r="2204" spans="1:2">
      <c r="A2204" s="1">
        <v>0.15390265234907899</v>
      </c>
      <c r="B2204">
        <v>4.8377800421169903</v>
      </c>
    </row>
    <row r="2205" spans="1:2">
      <c r="A2205" s="1">
        <f>-1.83589453521654</f>
        <v>-1.8358945352165399</v>
      </c>
      <c r="B2205">
        <v>-1.6996625913699399</v>
      </c>
    </row>
    <row r="2206" spans="1:2">
      <c r="A2206" s="1">
        <f>-0.115359042161165</f>
        <v>-0.11535904216116501</v>
      </c>
      <c r="B2206">
        <v>-4.3304210417837004</v>
      </c>
    </row>
    <row r="2207" spans="1:2">
      <c r="A2207" s="1">
        <v>3.6015149724353899</v>
      </c>
      <c r="B2207">
        <v>1.0034630409091501</v>
      </c>
    </row>
    <row r="2208" spans="1:2">
      <c r="A2208" s="1">
        <f>-2.15362440382472</f>
        <v>-2.1536244038247201</v>
      </c>
      <c r="B2208">
        <v>-1.45385106875579</v>
      </c>
    </row>
    <row r="2209" spans="1:2">
      <c r="A2209" s="1">
        <f>-3.75515210742</f>
        <v>-3.7551521074199998</v>
      </c>
      <c r="B2209">
        <v>-2.4529444756287102</v>
      </c>
    </row>
    <row r="2210" spans="1:2">
      <c r="A2210" s="1">
        <f>-0.815922363986878</f>
        <v>-0.81592236398687801</v>
      </c>
      <c r="B2210">
        <v>-3.7448578717491801</v>
      </c>
    </row>
    <row r="2211" spans="1:2">
      <c r="A2211" s="1">
        <v>3.0289584205604698</v>
      </c>
      <c r="B2211">
        <v>1.1586746769773899</v>
      </c>
    </row>
    <row r="2212" spans="1:2">
      <c r="A2212" s="1">
        <v>-1.39656374147281</v>
      </c>
      <c r="B2212">
        <v>1.9453522065582201</v>
      </c>
    </row>
    <row r="2213" spans="1:2">
      <c r="A2213" s="1">
        <v>5.4939842260109204</v>
      </c>
      <c r="B2213">
        <v>0.82960253126413597</v>
      </c>
    </row>
    <row r="2214" spans="1:2">
      <c r="A2214" s="1">
        <f>-0.480602634824038</f>
        <v>-0.48060263482403798</v>
      </c>
      <c r="B2214">
        <v>-2.50536926140169</v>
      </c>
    </row>
    <row r="2215" spans="1:2">
      <c r="A2215" s="1">
        <f>-4.27470557963263</f>
        <v>-4.2747055796326299</v>
      </c>
      <c r="B2215">
        <v>-2.3245203917986701</v>
      </c>
    </row>
    <row r="2216" spans="1:2">
      <c r="A2216" s="1">
        <f>-0.0808245182208697</f>
        <v>-8.0824518220869696E-2</v>
      </c>
      <c r="B2216">
        <v>-4.3298691082416401</v>
      </c>
    </row>
    <row r="2217" spans="1:2">
      <c r="A2217" s="1">
        <f>-1.43783325935031</f>
        <v>-1.43783325935031</v>
      </c>
      <c r="B2217">
        <v>-1.40232344770244</v>
      </c>
    </row>
    <row r="2218" spans="1:2">
      <c r="A2218" s="1">
        <v>4.9926065433991198</v>
      </c>
      <c r="B2218">
        <v>-0.16885891585134599</v>
      </c>
    </row>
    <row r="2219" spans="1:2">
      <c r="A2219" s="1">
        <v>-1.4422361874192799</v>
      </c>
      <c r="B2219">
        <v>2.6241213519801101</v>
      </c>
    </row>
    <row r="2220" spans="1:2">
      <c r="A2220" s="1">
        <v>3.1497319016473901</v>
      </c>
      <c r="B2220">
        <v>-1.8487703985598001</v>
      </c>
    </row>
    <row r="2221" spans="1:2">
      <c r="A2221" s="1">
        <f>-2.06819909945543</f>
        <v>-2.06819909945543</v>
      </c>
      <c r="B2221">
        <v>-3.7472335521076698</v>
      </c>
    </row>
    <row r="2222" spans="1:2">
      <c r="A2222" s="1">
        <v>-0.94764948256620596</v>
      </c>
      <c r="B2222">
        <v>5.1133481603516699</v>
      </c>
    </row>
    <row r="2223" spans="1:2">
      <c r="A2223" s="1">
        <f>-1.68171648423148</f>
        <v>-1.68171648423148</v>
      </c>
      <c r="B2223">
        <v>-3.5906936981589199</v>
      </c>
    </row>
    <row r="2224" spans="1:2">
      <c r="A2224" s="1">
        <v>-0.43957578438674899</v>
      </c>
      <c r="B2224">
        <v>3.4003718189227001</v>
      </c>
    </row>
    <row r="2225" spans="1:2">
      <c r="A2225" s="1">
        <v>-0.67795315372418796</v>
      </c>
      <c r="B2225">
        <v>2.8581445102251002</v>
      </c>
    </row>
    <row r="2226" spans="1:2">
      <c r="A2226" s="1">
        <v>-0.55598179471805298</v>
      </c>
      <c r="B2226">
        <v>2.6370995307451</v>
      </c>
    </row>
    <row r="2227" spans="1:2">
      <c r="A2227" s="1">
        <v>4.7755889671413803</v>
      </c>
      <c r="B2227">
        <v>1.75155526243932</v>
      </c>
    </row>
    <row r="2228" spans="1:2">
      <c r="A2228" s="1">
        <f>-0.827367389695121</f>
        <v>-0.82736738969512102</v>
      </c>
      <c r="B2228">
        <v>-3.4278693634200401</v>
      </c>
    </row>
    <row r="2229" spans="1:2">
      <c r="A2229" s="1">
        <v>-1.80087564189953</v>
      </c>
      <c r="B2229">
        <v>3.3557014908675602</v>
      </c>
    </row>
    <row r="2230" spans="1:2">
      <c r="A2230" s="1">
        <v>4.7637852684034199</v>
      </c>
      <c r="B2230">
        <v>0.80152329001134104</v>
      </c>
    </row>
    <row r="2231" spans="1:2">
      <c r="A2231" s="1">
        <f>-3.87653386022943</f>
        <v>-3.8765338602294301</v>
      </c>
      <c r="B2231">
        <v>-2.5789325786556199</v>
      </c>
    </row>
    <row r="2232" spans="1:2">
      <c r="A2232" s="1">
        <f>-2.45933314997178</f>
        <v>-2.4593331499717799</v>
      </c>
      <c r="B2232">
        <v>-3.7825912109603101</v>
      </c>
    </row>
    <row r="2233" spans="1:2">
      <c r="A2233" s="1">
        <f>-1.83603585340695</f>
        <v>-1.8360358534069501</v>
      </c>
      <c r="B2233">
        <v>-2.53887941247983</v>
      </c>
    </row>
    <row r="2234" spans="1:2">
      <c r="A2234" s="1">
        <v>-3.6359566187978598</v>
      </c>
      <c r="B2234">
        <v>5.0270900564813497</v>
      </c>
    </row>
    <row r="2235" spans="1:2">
      <c r="A2235" s="1">
        <f>-2.2963137779069</f>
        <v>-2.2963137779068998</v>
      </c>
      <c r="B2235">
        <v>-3.8232602426524802</v>
      </c>
    </row>
    <row r="2236" spans="1:2">
      <c r="A2236" s="1">
        <v>9.1622143097822101E-2</v>
      </c>
      <c r="B2236">
        <v>4.1175729377738897</v>
      </c>
    </row>
    <row r="2237" spans="1:2">
      <c r="A2237" s="1">
        <v>3.03744412176159</v>
      </c>
      <c r="B2237">
        <v>-0.81786927377862695</v>
      </c>
    </row>
    <row r="2238" spans="1:2">
      <c r="A2238" s="1">
        <v>0.32724933144746199</v>
      </c>
      <c r="B2238">
        <v>3.1148637146777398</v>
      </c>
    </row>
    <row r="2239" spans="1:2">
      <c r="A2239" s="1">
        <v>-0.81391233708698496</v>
      </c>
      <c r="B2239">
        <v>4.0976686128762001</v>
      </c>
    </row>
    <row r="2240" spans="1:2">
      <c r="A2240" s="1">
        <v>5.8660640227577598</v>
      </c>
      <c r="B2240">
        <v>-1.8658199317586801</v>
      </c>
    </row>
    <row r="2241" spans="1:2">
      <c r="A2241" s="1">
        <f>-2.87650484141826</f>
        <v>-2.8765048414182601</v>
      </c>
      <c r="B2241">
        <v>-2.7139554472173701</v>
      </c>
    </row>
    <row r="2242" spans="1:2">
      <c r="A2242" s="1">
        <v>4.1559166460956796</v>
      </c>
      <c r="B2242">
        <v>0.84845071691667795</v>
      </c>
    </row>
    <row r="2243" spans="1:2">
      <c r="A2243" s="1">
        <v>4.7268688896989799</v>
      </c>
      <c r="B2243">
        <v>-1.01224169887392</v>
      </c>
    </row>
    <row r="2244" spans="1:2">
      <c r="A2244" s="1">
        <f>-0.659078363841399</f>
        <v>-0.65907836384139895</v>
      </c>
      <c r="B2244">
        <v>-2.07239520130664</v>
      </c>
    </row>
    <row r="2245" spans="1:2">
      <c r="A2245" s="1">
        <f>-0.583237110269381</f>
        <v>-0.58323711026938097</v>
      </c>
      <c r="B2245">
        <v>-1.96630918982114</v>
      </c>
    </row>
    <row r="2246" spans="1:2">
      <c r="A2246" s="1">
        <f>-3.3776764109049</f>
        <v>-3.3776764109049</v>
      </c>
      <c r="B2246">
        <v>-2.7174742592207899</v>
      </c>
    </row>
    <row r="2247" spans="1:2">
      <c r="A2247" s="1">
        <f>-0.858621070292935</f>
        <v>-0.858621070292935</v>
      </c>
      <c r="B2247">
        <v>-2.65264511951536</v>
      </c>
    </row>
    <row r="2248" spans="1:2">
      <c r="A2248" s="1">
        <f>-2.56728782627097</f>
        <v>-2.5672878262709702</v>
      </c>
      <c r="B2248">
        <v>-3.8165068486540701</v>
      </c>
    </row>
    <row r="2249" spans="1:2">
      <c r="A2249" s="1">
        <v>-1.73506630233412</v>
      </c>
      <c r="B2249">
        <v>2.99944509660605</v>
      </c>
    </row>
    <row r="2250" spans="1:2">
      <c r="A2250" s="1">
        <v>4.2988140235080197</v>
      </c>
      <c r="B2250">
        <v>-0.10107099537377701</v>
      </c>
    </row>
    <row r="2251" spans="1:2">
      <c r="A2251" s="1">
        <v>-1.23846371592756</v>
      </c>
      <c r="B2251">
        <v>5.1462017005308001</v>
      </c>
    </row>
    <row r="2252" spans="1:2">
      <c r="A2252" s="1">
        <v>-0.25895341019524698</v>
      </c>
      <c r="B2252">
        <v>4.1098961073593401</v>
      </c>
    </row>
    <row r="2253" spans="1:2">
      <c r="A2253" s="1">
        <f>-3.65410201280748</f>
        <v>-3.6541020128074799</v>
      </c>
      <c r="B2253">
        <v>-1.57931290125421</v>
      </c>
    </row>
    <row r="2254" spans="1:2">
      <c r="A2254" s="1">
        <v>4.75393740405325</v>
      </c>
      <c r="B2254">
        <v>-1.17882233165574</v>
      </c>
    </row>
    <row r="2255" spans="1:2">
      <c r="A2255" s="1">
        <f>-4.64195781453249</f>
        <v>-4.64195781453249</v>
      </c>
      <c r="B2255">
        <v>-2.3698553031915699</v>
      </c>
    </row>
    <row r="2256" spans="1:2">
      <c r="A2256" s="1">
        <f>-1.12723664221168</f>
        <v>-1.12723664221168</v>
      </c>
      <c r="B2256">
        <v>-3.9661518187670701</v>
      </c>
    </row>
    <row r="2257" spans="1:2">
      <c r="A2257" s="1">
        <v>-1.2626925790036101</v>
      </c>
      <c r="B2257">
        <v>2.8663543478535498</v>
      </c>
    </row>
    <row r="2258" spans="1:2">
      <c r="A2258" s="1">
        <v>-0.478055902496412</v>
      </c>
      <c r="B2258">
        <v>2.98116869555923</v>
      </c>
    </row>
    <row r="2259" spans="1:2">
      <c r="A2259" s="1">
        <v>5.03927481713988</v>
      </c>
      <c r="B2259">
        <v>-3.3753725861292903E-2</v>
      </c>
    </row>
    <row r="2260" spans="1:2">
      <c r="A2260" s="1">
        <f>-2.73692322095479</f>
        <v>-2.73692322095479</v>
      </c>
      <c r="B2260">
        <v>-1.69527020765956</v>
      </c>
    </row>
    <row r="2261" spans="1:2">
      <c r="A2261" s="1">
        <f>-2.03160675932458</f>
        <v>-2.0316067593245801</v>
      </c>
      <c r="B2261">
        <v>-2.1834750231565399</v>
      </c>
    </row>
    <row r="2262" spans="1:2">
      <c r="A2262" s="1">
        <f>-1.85998394418731</f>
        <v>-1.8599839441873101</v>
      </c>
      <c r="B2262">
        <v>-4.2894551976142896</v>
      </c>
    </row>
    <row r="2263" spans="1:2">
      <c r="A2263" s="1">
        <v>4.8238431418372096</v>
      </c>
      <c r="B2263">
        <v>-1.3247822553720501</v>
      </c>
    </row>
    <row r="2264" spans="1:2">
      <c r="A2264" s="1">
        <v>3.5738930649821699</v>
      </c>
      <c r="B2264">
        <v>-0.94439431512444105</v>
      </c>
    </row>
    <row r="2265" spans="1:2">
      <c r="A2265" s="1">
        <v>-1.2710542802940701</v>
      </c>
      <c r="B2265">
        <v>3.6954923498916199</v>
      </c>
    </row>
    <row r="2266" spans="1:2">
      <c r="A2266" s="1">
        <f>-0.883815776821671</f>
        <v>-0.88381577682167101</v>
      </c>
      <c r="B2266">
        <v>-1.79031599593956</v>
      </c>
    </row>
    <row r="2267" spans="1:2">
      <c r="A2267" s="1">
        <v>-3.2673019067395099</v>
      </c>
      <c r="B2267">
        <v>2.7676340232646401</v>
      </c>
    </row>
    <row r="2268" spans="1:2">
      <c r="A2268" s="1">
        <f>-3.12336638340764</f>
        <v>-3.1233663834076402</v>
      </c>
      <c r="B2268">
        <v>-3.1118280898506399</v>
      </c>
    </row>
    <row r="2269" spans="1:2">
      <c r="A2269" s="1">
        <v>2.6882269256926299</v>
      </c>
      <c r="B2269">
        <v>-0.37437475277958199</v>
      </c>
    </row>
    <row r="2270" spans="1:2">
      <c r="A2270" s="1">
        <f>-1.0657038599276</f>
        <v>-1.0657038599276001</v>
      </c>
      <c r="B2270">
        <v>-3.4794676348125901</v>
      </c>
    </row>
    <row r="2271" spans="1:2">
      <c r="A2271" s="1">
        <v>6.3898824028317902</v>
      </c>
      <c r="B2271">
        <v>-1.1117771280105699</v>
      </c>
    </row>
    <row r="2272" spans="1:2">
      <c r="A2272" s="1">
        <v>4.2973577752491297</v>
      </c>
      <c r="B2272">
        <v>0.12607857068042799</v>
      </c>
    </row>
    <row r="2273" spans="1:2">
      <c r="A2273" s="1">
        <v>0.11436534766722301</v>
      </c>
      <c r="B2273">
        <v>1.97846494172363</v>
      </c>
    </row>
    <row r="2274" spans="1:2">
      <c r="A2274" s="1">
        <v>5.6338033433066101</v>
      </c>
      <c r="B2274">
        <v>0.53523243454420599</v>
      </c>
    </row>
    <row r="2275" spans="1:2">
      <c r="A2275" s="1">
        <v>-1.7283295906420999</v>
      </c>
      <c r="B2275">
        <v>2.0325413763108502</v>
      </c>
    </row>
    <row r="2276" spans="1:2">
      <c r="A2276" s="1">
        <f>-0.497172881634314</f>
        <v>-0.497172881634314</v>
      </c>
      <c r="B2276">
        <v>-3.4718256835626802</v>
      </c>
    </row>
    <row r="2277" spans="1:2">
      <c r="A2277" s="1">
        <v>4.6747937483314699</v>
      </c>
      <c r="B2277">
        <v>-0.50914534856905902</v>
      </c>
    </row>
    <row r="2278" spans="1:2">
      <c r="A2278" s="1">
        <f>-2.61928746821446</f>
        <v>-2.61928746821446</v>
      </c>
      <c r="B2278">
        <v>-2.9413920647771499</v>
      </c>
    </row>
    <row r="2279" spans="1:2">
      <c r="A2279" s="1">
        <f>-4.63616086383567</f>
        <v>-4.6361608638356699</v>
      </c>
      <c r="B2279">
        <v>-2.3553268431674002</v>
      </c>
    </row>
    <row r="2280" spans="1:2">
      <c r="A2280" s="1">
        <v>4.8980510615619099</v>
      </c>
      <c r="B2280">
        <v>2.20235648201677</v>
      </c>
    </row>
    <row r="2281" spans="1:2">
      <c r="A2281" s="1">
        <v>-3.6912891841178501</v>
      </c>
      <c r="B2281">
        <v>2.9614650662731901</v>
      </c>
    </row>
    <row r="2282" spans="1:2">
      <c r="A2282" s="1">
        <v>-0.94102721697010305</v>
      </c>
      <c r="B2282">
        <v>2.4530858897738601</v>
      </c>
    </row>
    <row r="2283" spans="1:2">
      <c r="A2283" s="1">
        <v>3.7902515759270901</v>
      </c>
      <c r="B2283">
        <v>1.1249487374584699</v>
      </c>
    </row>
    <row r="2284" spans="1:2">
      <c r="A2284" s="1">
        <v>4.3704062899515099</v>
      </c>
      <c r="B2284">
        <v>-9.0201479829317102E-2</v>
      </c>
    </row>
    <row r="2285" spans="1:2">
      <c r="A2285" s="1">
        <v>-1.5135706710705401</v>
      </c>
      <c r="B2285">
        <v>2.2516657358740102</v>
      </c>
    </row>
    <row r="2286" spans="1:2">
      <c r="A2286" s="1">
        <f>-0.652468705595154</f>
        <v>-0.65246870559515402</v>
      </c>
      <c r="B2286">
        <v>-3.1792440367358301</v>
      </c>
    </row>
    <row r="2287" spans="1:2">
      <c r="A2287" s="1">
        <v>-3.14605254811373</v>
      </c>
      <c r="B2287">
        <v>3.2526787394538799</v>
      </c>
    </row>
    <row r="2288" spans="1:2">
      <c r="A2288" s="1">
        <v>-3.3827774862664302</v>
      </c>
      <c r="B2288">
        <v>4.4583729517538302</v>
      </c>
    </row>
    <row r="2289" spans="1:2">
      <c r="A2289" s="1">
        <v>5.1866872041744196</v>
      </c>
      <c r="B2289">
        <v>1.1647784757397801</v>
      </c>
    </row>
    <row r="2290" spans="1:2">
      <c r="A2290" s="1">
        <v>0.55122061609359696</v>
      </c>
      <c r="B2290">
        <v>5.0878941324551903</v>
      </c>
    </row>
    <row r="2291" spans="1:2">
      <c r="A2291" s="1">
        <v>5.3181815630352904</v>
      </c>
      <c r="B2291">
        <v>0.56672605148948896</v>
      </c>
    </row>
    <row r="2292" spans="1:2">
      <c r="A2292" s="1">
        <v>0.222854649492463</v>
      </c>
      <c r="B2292">
        <v>4.2816360223511296</v>
      </c>
    </row>
    <row r="2293" spans="1:2">
      <c r="A2293" s="1">
        <v>-0.48151212677701499</v>
      </c>
      <c r="B2293">
        <v>3.7985889248569</v>
      </c>
    </row>
    <row r="2294" spans="1:2">
      <c r="A2294" s="1">
        <v>-0.43577445356699201</v>
      </c>
      <c r="B2294">
        <v>3.00555661141235</v>
      </c>
    </row>
    <row r="2295" spans="1:2">
      <c r="A2295" s="1">
        <v>2.8144866283084502</v>
      </c>
      <c r="B2295">
        <v>-1.2133392712747699</v>
      </c>
    </row>
    <row r="2296" spans="1:2">
      <c r="A2296" s="1">
        <v>5.5778852868113198</v>
      </c>
      <c r="B2296">
        <v>-1.5161935755928799</v>
      </c>
    </row>
    <row r="2297" spans="1:2">
      <c r="A2297" s="1">
        <v>3.7223614666882798</v>
      </c>
      <c r="B2297">
        <v>-2.15186322474666</v>
      </c>
    </row>
    <row r="2298" spans="1:2">
      <c r="A2298" s="1">
        <v>5.3158951723086396</v>
      </c>
      <c r="B2298">
        <v>1.7971770631539501</v>
      </c>
    </row>
    <row r="2299" spans="1:2">
      <c r="A2299" s="1">
        <f>-2.38653674907054</f>
        <v>-2.3865367490705398</v>
      </c>
      <c r="B2299">
        <v>-1.09900168567111</v>
      </c>
    </row>
    <row r="2300" spans="1:2">
      <c r="A2300" s="1">
        <f>-2.59843305419513</f>
        <v>-2.5984330541951302</v>
      </c>
      <c r="B2300">
        <v>-3.33642195178142</v>
      </c>
    </row>
    <row r="2301" spans="1:2">
      <c r="A2301" s="1">
        <v>-3.4184385357623701</v>
      </c>
      <c r="B2301">
        <v>3.0007943834017601</v>
      </c>
    </row>
    <row r="2302" spans="1:2">
      <c r="A2302" s="1">
        <v>2.72379742425833</v>
      </c>
      <c r="B2302">
        <v>-0.453733865034746</v>
      </c>
    </row>
    <row r="2303" spans="1:2">
      <c r="A2303" s="1">
        <v>3.9899457215279002</v>
      </c>
      <c r="B2303">
        <v>0.80356350083967498</v>
      </c>
    </row>
    <row r="2304" spans="1:2">
      <c r="A2304" s="1">
        <f>-2.8581218089669</f>
        <v>-2.8581218089668998</v>
      </c>
      <c r="B2304">
        <v>-2.1644571905472398</v>
      </c>
    </row>
    <row r="2305" spans="1:2">
      <c r="A2305" s="1">
        <v>3.4406500813220502</v>
      </c>
      <c r="B2305">
        <v>1.1134734579140499</v>
      </c>
    </row>
    <row r="2306" spans="1:2">
      <c r="A2306" s="1">
        <v>5.0854775497559803</v>
      </c>
      <c r="B2306">
        <v>-0.48546062429627401</v>
      </c>
    </row>
    <row r="2307" spans="1:2">
      <c r="A2307" s="1">
        <v>5.83521371196621</v>
      </c>
      <c r="B2307">
        <v>-0.84322054475272101</v>
      </c>
    </row>
    <row r="2308" spans="1:2">
      <c r="A2308" s="1">
        <f>-2.19375295440902</f>
        <v>-2.1937529544090202</v>
      </c>
      <c r="B2308">
        <v>-3.51882513722374</v>
      </c>
    </row>
    <row r="2309" spans="1:2">
      <c r="A2309" s="1">
        <v>4.76925417763296</v>
      </c>
      <c r="B2309">
        <v>-2.5431522221336999E-2</v>
      </c>
    </row>
    <row r="2310" spans="1:2">
      <c r="A2310" s="1">
        <v>3.7619476788709099</v>
      </c>
      <c r="B2310">
        <v>1.7940792369802301</v>
      </c>
    </row>
    <row r="2311" spans="1:2">
      <c r="A2311" s="1">
        <f>-1.14482247036754</f>
        <v>-1.14482247036754</v>
      </c>
      <c r="B2311">
        <v>-2.1768004457486798</v>
      </c>
    </row>
    <row r="2312" spans="1:2">
      <c r="A2312" s="1">
        <f>-1.80209821078099</f>
        <v>-1.80209821078099</v>
      </c>
      <c r="B2312">
        <v>-3.1878449779926301</v>
      </c>
    </row>
    <row r="2313" spans="1:2">
      <c r="A2313" s="1">
        <v>5.652663234367</v>
      </c>
      <c r="B2313">
        <v>0.47400790933325698</v>
      </c>
    </row>
    <row r="2314" spans="1:2">
      <c r="A2314" s="1">
        <v>4.5892661388450202</v>
      </c>
      <c r="B2314">
        <v>0.19112532281757899</v>
      </c>
    </row>
    <row r="2315" spans="1:2">
      <c r="A2315" s="1">
        <f>-2.0229430443854</f>
        <v>-2.0229430443854</v>
      </c>
      <c r="B2315">
        <v>-3.5981689434709501</v>
      </c>
    </row>
    <row r="2316" spans="1:2">
      <c r="A2316" s="1">
        <f>-1.54516607244532</f>
        <v>-1.54516607244532</v>
      </c>
      <c r="B2316">
        <v>-3.05647069424611</v>
      </c>
    </row>
    <row r="2317" spans="1:2">
      <c r="A2317" s="1">
        <f>-2.01110489362049</f>
        <v>-2.0111048936204901</v>
      </c>
      <c r="B2317">
        <v>-4.4193403957228901</v>
      </c>
    </row>
    <row r="2318" spans="1:2">
      <c r="A2318" s="1">
        <v>5.6280299213061697</v>
      </c>
      <c r="B2318">
        <v>-3.6837199551552798E-2</v>
      </c>
    </row>
    <row r="2319" spans="1:2">
      <c r="A2319" s="1">
        <v>-1.9648586573570299</v>
      </c>
      <c r="B2319">
        <v>2.4447680426091698</v>
      </c>
    </row>
    <row r="2320" spans="1:2">
      <c r="A2320" s="1">
        <f>-3.30069471264313</f>
        <v>-3.3006947126431299</v>
      </c>
      <c r="B2320">
        <v>-2.7447237717195998</v>
      </c>
    </row>
    <row r="2321" spans="1:2">
      <c r="A2321" s="1">
        <v>-1.5041432519213001</v>
      </c>
      <c r="B2321">
        <v>3.3251911628350102</v>
      </c>
    </row>
    <row r="2322" spans="1:2">
      <c r="A2322" s="1">
        <v>3.6292175032211702</v>
      </c>
      <c r="B2322">
        <v>0.33465553761966099</v>
      </c>
    </row>
    <row r="2323" spans="1:2">
      <c r="A2323" s="1">
        <f>-2.02737045410355</f>
        <v>-2.0273704541035502</v>
      </c>
      <c r="B2323">
        <v>-2.4059033413913</v>
      </c>
    </row>
    <row r="2324" spans="1:2">
      <c r="A2324" s="1">
        <v>-1.91449024805824</v>
      </c>
      <c r="B2324">
        <v>3.97247005793621</v>
      </c>
    </row>
    <row r="2325" spans="1:2">
      <c r="A2325" s="1">
        <v>3.0170959978688998</v>
      </c>
      <c r="B2325">
        <v>-0.82922498732549799</v>
      </c>
    </row>
    <row r="2326" spans="1:2">
      <c r="A2326" s="1">
        <v>-1.33736787849946</v>
      </c>
      <c r="B2326">
        <v>4.4449050490500603</v>
      </c>
    </row>
    <row r="2327" spans="1:2">
      <c r="A2327" s="1">
        <v>-2.3948235729419398</v>
      </c>
      <c r="B2327">
        <v>3.1461767739197599</v>
      </c>
    </row>
    <row r="2328" spans="1:2">
      <c r="A2328" s="1">
        <f>-2.50970453511682</f>
        <v>-2.5097045351168199</v>
      </c>
      <c r="B2328">
        <v>-1.3540587920529401</v>
      </c>
    </row>
    <row r="2329" spans="1:2">
      <c r="A2329" s="1">
        <v>-0.96737905152190995</v>
      </c>
      <c r="B2329">
        <v>2.34052562004939</v>
      </c>
    </row>
    <row r="2330" spans="1:2">
      <c r="A2330" s="1">
        <v>5.29870276890298</v>
      </c>
      <c r="B2330">
        <v>-1.1065326476162101</v>
      </c>
    </row>
    <row r="2331" spans="1:2">
      <c r="A2331" s="1">
        <f>-4.91929495474951</f>
        <v>-4.9192949547495104</v>
      </c>
      <c r="B2331">
        <v>-2.4025607594649299</v>
      </c>
    </row>
    <row r="2332" spans="1:2">
      <c r="A2332" s="1">
        <v>0.11110625448719499</v>
      </c>
      <c r="B2332">
        <v>2.3398549233394599</v>
      </c>
    </row>
    <row r="2333" spans="1:2">
      <c r="A2333" s="1">
        <v>5.6428720885191899</v>
      </c>
      <c r="B2333">
        <v>1.0889247943390301</v>
      </c>
    </row>
    <row r="2334" spans="1:2">
      <c r="A2334" s="1">
        <v>-2.7339479484295999</v>
      </c>
      <c r="B2334">
        <v>4.3620407916552404</v>
      </c>
    </row>
    <row r="2335" spans="1:2">
      <c r="A2335" s="1">
        <v>-3.2988135455254302</v>
      </c>
      <c r="B2335">
        <v>3.4887152773654999</v>
      </c>
    </row>
    <row r="2336" spans="1:2">
      <c r="A2336" s="1">
        <f>-2.9333500513659</f>
        <v>-2.9333500513658999</v>
      </c>
      <c r="B2336">
        <v>-1.79538736719553</v>
      </c>
    </row>
    <row r="2337" spans="1:2">
      <c r="A2337" s="1">
        <v>5.09500828429191</v>
      </c>
      <c r="B2337">
        <v>-1.33856525609008</v>
      </c>
    </row>
    <row r="2338" spans="1:2">
      <c r="A2338" s="1">
        <v>-3.0707703214356998</v>
      </c>
      <c r="B2338">
        <v>3.8276152353496</v>
      </c>
    </row>
    <row r="2339" spans="1:2">
      <c r="A2339" s="1">
        <v>-1.7115503963837899</v>
      </c>
      <c r="B2339">
        <v>3.19804192376056</v>
      </c>
    </row>
    <row r="2340" spans="1:2">
      <c r="A2340" s="1">
        <f>-1.13769618503972</f>
        <v>-1.13769618503972</v>
      </c>
      <c r="B2340">
        <v>-3.1172895094202602</v>
      </c>
    </row>
    <row r="2341" spans="1:2">
      <c r="A2341" s="1">
        <f>-3.66444095054795</f>
        <v>-3.66444095054795</v>
      </c>
      <c r="B2341">
        <v>-2.5103455312626899</v>
      </c>
    </row>
    <row r="2342" spans="1:2">
      <c r="A2342" s="1">
        <v>4.5771210062209198</v>
      </c>
      <c r="B2342">
        <v>1.2290187600985001</v>
      </c>
    </row>
    <row r="2343" spans="1:2">
      <c r="A2343" s="1">
        <v>-3.8104459610000698</v>
      </c>
      <c r="B2343">
        <v>3.12847244609104</v>
      </c>
    </row>
    <row r="2344" spans="1:2">
      <c r="A2344" s="1">
        <v>4.4544845703483604</v>
      </c>
      <c r="B2344">
        <v>-2.21146204131152</v>
      </c>
    </row>
    <row r="2345" spans="1:2">
      <c r="A2345" s="1">
        <v>-2.00516687278343</v>
      </c>
      <c r="B2345">
        <v>3.02068612927191</v>
      </c>
    </row>
    <row r="2346" spans="1:2">
      <c r="A2346" s="1">
        <f>-2.46840337484233</f>
        <v>-2.46840337484233</v>
      </c>
      <c r="B2346">
        <v>-2.7208227441149999</v>
      </c>
    </row>
    <row r="2347" spans="1:2">
      <c r="A2347" s="1">
        <v>2.9283510783500701</v>
      </c>
      <c r="B2347">
        <v>-0.20408916195701499</v>
      </c>
    </row>
    <row r="2348" spans="1:2">
      <c r="A2348" s="1">
        <f>-1.77907966492497</f>
        <v>-1.7790796649249701</v>
      </c>
      <c r="B2348">
        <v>-2.00804597793323</v>
      </c>
    </row>
    <row r="2349" spans="1:2">
      <c r="A2349" s="1">
        <v>-1.3640427828772399</v>
      </c>
      <c r="B2349">
        <v>3.4008842368741701</v>
      </c>
    </row>
    <row r="2350" spans="1:2">
      <c r="A2350" s="1">
        <v>-0.38369944446137499</v>
      </c>
      <c r="B2350">
        <v>2.0503357497553401</v>
      </c>
    </row>
    <row r="2351" spans="1:2">
      <c r="A2351" s="1">
        <v>-3.4356743957025002</v>
      </c>
      <c r="B2351">
        <v>5.09495301338732</v>
      </c>
    </row>
    <row r="2352" spans="1:2">
      <c r="A2352" s="1">
        <f>-2.44169162982917</f>
        <v>-2.4416916298291702</v>
      </c>
      <c r="B2352">
        <v>-2.8799167699704502</v>
      </c>
    </row>
    <row r="2353" spans="1:2">
      <c r="A2353" s="1">
        <v>4.1108078519120497</v>
      </c>
      <c r="B2353">
        <v>-2.0001711584659398</v>
      </c>
    </row>
    <row r="2354" spans="1:2">
      <c r="A2354" s="1">
        <f>-0.11868895528614</f>
        <v>-0.11868895528614</v>
      </c>
      <c r="B2354">
        <v>-3.3326577075763999</v>
      </c>
    </row>
    <row r="2355" spans="1:2">
      <c r="A2355" s="1">
        <v>4.4935352172976604</v>
      </c>
      <c r="B2355">
        <v>-1.04189161002717</v>
      </c>
    </row>
    <row r="2356" spans="1:2">
      <c r="A2356" s="1">
        <f>-1.90972734635007</f>
        <v>-1.9097273463500699</v>
      </c>
      <c r="B2356">
        <v>-3.41262271764773</v>
      </c>
    </row>
    <row r="2357" spans="1:2">
      <c r="A2357" s="1">
        <f>-2.55629562894643</f>
        <v>-2.55629562894643</v>
      </c>
      <c r="B2357">
        <v>-1.5123226297830401</v>
      </c>
    </row>
    <row r="2358" spans="1:2">
      <c r="A2358" s="1">
        <v>-1.1272182325670601</v>
      </c>
      <c r="B2358">
        <v>3.89595784108938</v>
      </c>
    </row>
    <row r="2359" spans="1:2">
      <c r="A2359" s="1">
        <v>3.57367271161946</v>
      </c>
      <c r="B2359">
        <v>2.1933812784981601</v>
      </c>
    </row>
    <row r="2360" spans="1:2">
      <c r="A2360" s="1">
        <v>4.5163363418567402</v>
      </c>
      <c r="B2360">
        <v>6.2514615053492706E-2</v>
      </c>
    </row>
    <row r="2361" spans="1:2">
      <c r="A2361" s="1">
        <v>4.72514415747876</v>
      </c>
      <c r="B2361">
        <v>5.8491099255749898E-2</v>
      </c>
    </row>
    <row r="2362" spans="1:2">
      <c r="A2362" s="1">
        <v>-1.59513601538613</v>
      </c>
      <c r="B2362">
        <v>1.60792900042159</v>
      </c>
    </row>
    <row r="2363" spans="1:2">
      <c r="A2363" s="1">
        <v>3.9247329927113599</v>
      </c>
      <c r="B2363">
        <v>-0.97257473867927202</v>
      </c>
    </row>
    <row r="2364" spans="1:2">
      <c r="A2364" s="1">
        <v>-0.37698942759415599</v>
      </c>
      <c r="B2364">
        <v>3.8112118660918899</v>
      </c>
    </row>
    <row r="2365" spans="1:2">
      <c r="A2365" s="1">
        <v>4.4539869939841301</v>
      </c>
      <c r="B2365">
        <v>0.79983837597199603</v>
      </c>
    </row>
    <row r="2366" spans="1:2">
      <c r="A2366" s="1">
        <v>-0.62976081118524796</v>
      </c>
      <c r="B2366">
        <v>3.49946686544844</v>
      </c>
    </row>
    <row r="2367" spans="1:2">
      <c r="A2367" s="1">
        <f>-2.75058953724862</f>
        <v>-2.75058953724862</v>
      </c>
      <c r="B2367">
        <v>-1.73342548743571</v>
      </c>
    </row>
    <row r="2368" spans="1:2">
      <c r="A2368" s="1">
        <f>-2.32039271716207</f>
        <v>-2.3203927171620702</v>
      </c>
      <c r="B2368">
        <v>-2.8836453819099699</v>
      </c>
    </row>
    <row r="2369" spans="1:2">
      <c r="A2369" s="1">
        <v>-0.219468429638395</v>
      </c>
      <c r="B2369">
        <v>2.2941776234087601</v>
      </c>
    </row>
    <row r="2370" spans="1:2">
      <c r="A2370" s="1">
        <f>-1.26402018914393</f>
        <v>-1.26402018914393</v>
      </c>
      <c r="B2370">
        <v>-3.1063744425899298</v>
      </c>
    </row>
    <row r="2371" spans="1:2">
      <c r="A2371" s="1">
        <v>6.61016428712127</v>
      </c>
      <c r="B2371">
        <v>-1.25275069591732</v>
      </c>
    </row>
    <row r="2372" spans="1:2">
      <c r="A2372" s="1">
        <v>-2.1634004676824299</v>
      </c>
      <c r="B2372">
        <v>3.6562905002327599</v>
      </c>
    </row>
    <row r="2373" spans="1:2">
      <c r="A2373" s="1">
        <f>-1.36065397411662</f>
        <v>-1.3606539741166199</v>
      </c>
      <c r="B2373">
        <v>-1.2665641589627501</v>
      </c>
    </row>
    <row r="2374" spans="1:2">
      <c r="A2374" s="1">
        <f>-2.00828591417744</f>
        <v>-2.0082859141774398</v>
      </c>
      <c r="B2374">
        <v>-3.61837246994211</v>
      </c>
    </row>
    <row r="2375" spans="1:2">
      <c r="A2375" s="1">
        <v>4.8036699413622896</v>
      </c>
      <c r="B2375">
        <v>-0.52695091936081695</v>
      </c>
    </row>
    <row r="2376" spans="1:2">
      <c r="A2376" s="1">
        <f>-3.84029044000129</f>
        <v>-3.8402904400012901</v>
      </c>
      <c r="B2376">
        <v>-2.8076161829122599</v>
      </c>
    </row>
    <row r="2377" spans="1:2">
      <c r="A2377" s="1">
        <f>-2.81231971273756</f>
        <v>-2.8123197127375601</v>
      </c>
      <c r="B2377">
        <v>-1.9501027157497901</v>
      </c>
    </row>
    <row r="2378" spans="1:2">
      <c r="A2378" s="1">
        <v>4.7068153974765501</v>
      </c>
      <c r="B2378">
        <v>-0.84167851688631601</v>
      </c>
    </row>
    <row r="2379" spans="1:2">
      <c r="A2379" s="1">
        <f>-5.02878921197613</f>
        <v>-5.0287892119761297</v>
      </c>
      <c r="B2379">
        <v>-1.88311378501599</v>
      </c>
    </row>
    <row r="2380" spans="1:2">
      <c r="A2380" s="1">
        <f>-1.81880792309347</f>
        <v>-1.8188079230934699</v>
      </c>
      <c r="B2380">
        <v>-2.1337114734443099</v>
      </c>
    </row>
    <row r="2381" spans="1:2">
      <c r="A2381" s="1">
        <f>-1.6471531592823</f>
        <v>-1.6471531592823001</v>
      </c>
      <c r="B2381">
        <v>-1.9679757766908801</v>
      </c>
    </row>
    <row r="2382" spans="1:2">
      <c r="A2382" s="1">
        <v>-0.78172060257528098</v>
      </c>
      <c r="B2382">
        <v>4.6117613155737498</v>
      </c>
    </row>
    <row r="2383" spans="1:2">
      <c r="A2383" s="1">
        <v>-7.3659980993358895E-2</v>
      </c>
      <c r="B2383">
        <v>4.9695642805169404</v>
      </c>
    </row>
    <row r="2384" spans="1:2">
      <c r="A2384" s="1">
        <v>5.7693405213158204</v>
      </c>
      <c r="B2384">
        <v>-0.63967626304099001</v>
      </c>
    </row>
    <row r="2385" spans="1:2">
      <c r="A2385" s="1">
        <f>-6.18928528401492</f>
        <v>-6.18928528401492</v>
      </c>
      <c r="B2385">
        <v>-1.32587492497654</v>
      </c>
    </row>
    <row r="2386" spans="1:2">
      <c r="A2386" s="1">
        <v>-1.0255284015721801E-2</v>
      </c>
      <c r="B2386">
        <v>3.3276093523913399</v>
      </c>
    </row>
    <row r="2387" spans="1:2">
      <c r="A2387" s="1">
        <f>-1.68537666218186</f>
        <v>-1.68537666218186</v>
      </c>
      <c r="B2387">
        <v>-1.86652109240501</v>
      </c>
    </row>
    <row r="2388" spans="1:2">
      <c r="A2388" s="1">
        <f>-2.80976120331545</f>
        <v>-2.8097612033154502</v>
      </c>
      <c r="B2388">
        <v>-3.52598016325316</v>
      </c>
    </row>
    <row r="2389" spans="1:2">
      <c r="A2389" s="1">
        <v>-2.78394431787848</v>
      </c>
      <c r="B2389">
        <v>3.2366222310330599</v>
      </c>
    </row>
    <row r="2390" spans="1:2">
      <c r="A2390" s="1">
        <v>-1.0174471765162001</v>
      </c>
      <c r="B2390">
        <v>2.83253220794183</v>
      </c>
    </row>
    <row r="2391" spans="1:2">
      <c r="A2391" s="1">
        <f>-1.37261615589445</f>
        <v>-1.3726161558944501</v>
      </c>
      <c r="B2391">
        <v>-4.1479645391117197</v>
      </c>
    </row>
    <row r="2392" spans="1:2">
      <c r="A2392" s="1">
        <v>5.6273192948805004</v>
      </c>
      <c r="B2392">
        <v>-0.58901698945785697</v>
      </c>
    </row>
    <row r="2393" spans="1:2">
      <c r="A2393" s="1">
        <v>3.87506524364967</v>
      </c>
      <c r="B2393">
        <v>3.59753205405271</v>
      </c>
    </row>
    <row r="2394" spans="1:2">
      <c r="A2394" s="1">
        <f>-1.76982083435179</f>
        <v>-1.7698208343517901</v>
      </c>
      <c r="B2394">
        <v>-3.6283429228528798</v>
      </c>
    </row>
    <row r="2395" spans="1:2">
      <c r="A2395" s="1">
        <v>3.4621687270386801</v>
      </c>
      <c r="B2395">
        <v>0.166327950547703</v>
      </c>
    </row>
    <row r="2396" spans="1:2">
      <c r="A2396" s="1">
        <v>5.9112200885355097</v>
      </c>
      <c r="B2396">
        <v>0.51125394326964801</v>
      </c>
    </row>
    <row r="2397" spans="1:2">
      <c r="A2397" s="1">
        <v>-3.2728197533735299</v>
      </c>
      <c r="B2397">
        <v>3.4217548886543798</v>
      </c>
    </row>
    <row r="2398" spans="1:2">
      <c r="A2398" s="1">
        <v>-3.0713111746703401</v>
      </c>
      <c r="B2398">
        <v>2.2313808494643199</v>
      </c>
    </row>
    <row r="2399" spans="1:2">
      <c r="A2399" s="1">
        <v>3.8068441324463498</v>
      </c>
      <c r="B2399">
        <v>-1.11199533095821</v>
      </c>
    </row>
    <row r="2400" spans="1:2">
      <c r="A2400" s="1">
        <f>-0.717481612612107</f>
        <v>-0.71748161261210697</v>
      </c>
      <c r="B2400">
        <v>-1.6029650317575601</v>
      </c>
    </row>
    <row r="2401" spans="1:2">
      <c r="A2401" s="1">
        <v>4.8493898734501597</v>
      </c>
      <c r="B2401">
        <v>-0.78030268143752002</v>
      </c>
    </row>
    <row r="2402" spans="1:2">
      <c r="A2402" s="1">
        <v>4.5039099512124201</v>
      </c>
      <c r="B2402">
        <v>1.4662626944236301</v>
      </c>
    </row>
    <row r="2403" spans="1:2">
      <c r="A2403" s="1">
        <v>-2.1341401991473998</v>
      </c>
      <c r="B2403">
        <v>4.0125070612185798</v>
      </c>
    </row>
    <row r="2404" spans="1:2">
      <c r="A2404" s="1">
        <f>-2.76185204978039</f>
        <v>-2.7618520497803898</v>
      </c>
      <c r="B2404">
        <v>-2.2686131256858499</v>
      </c>
    </row>
    <row r="2405" spans="1:2">
      <c r="A2405" s="1">
        <v>5.7839091527889597</v>
      </c>
      <c r="B2405">
        <v>-2.1240516170694299</v>
      </c>
    </row>
    <row r="2406" spans="1:2">
      <c r="A2406" s="1">
        <v>5.8763671186018103</v>
      </c>
      <c r="B2406">
        <v>-1.9940885612372401</v>
      </c>
    </row>
    <row r="2407" spans="1:2">
      <c r="A2407" s="1">
        <v>-1.0111141250447599</v>
      </c>
      <c r="B2407">
        <v>2.7372816951322498</v>
      </c>
    </row>
    <row r="2408" spans="1:2">
      <c r="A2408" s="1">
        <v>-1.94260530335015</v>
      </c>
      <c r="B2408">
        <v>4.6600261645620202</v>
      </c>
    </row>
    <row r="2409" spans="1:2">
      <c r="A2409" s="1">
        <f>-3.2448778356028</f>
        <v>-3.2448778356028001</v>
      </c>
      <c r="B2409">
        <v>-1.3454613619836699</v>
      </c>
    </row>
    <row r="2410" spans="1:2">
      <c r="A2410" s="1">
        <v>4.5908982802871403</v>
      </c>
      <c r="B2410">
        <v>0.38534231617484799</v>
      </c>
    </row>
    <row r="2411" spans="1:2">
      <c r="A2411" s="1">
        <v>3.7785936359394299</v>
      </c>
      <c r="B2411">
        <v>2.39882721241346</v>
      </c>
    </row>
    <row r="2412" spans="1:2">
      <c r="A2412" s="1">
        <v>4.0808988516484801</v>
      </c>
      <c r="B2412">
        <v>-1.83514225097628</v>
      </c>
    </row>
    <row r="2413" spans="1:2">
      <c r="A2413" s="1">
        <v>3.8346635420163002</v>
      </c>
      <c r="B2413">
        <v>7.8661320992100894E-2</v>
      </c>
    </row>
    <row r="2414" spans="1:2">
      <c r="A2414" s="1">
        <f>-1.5376841372299</f>
        <v>-1.5376841372298999</v>
      </c>
      <c r="B2414">
        <v>-4.0592933922883301</v>
      </c>
    </row>
    <row r="2415" spans="1:2">
      <c r="A2415" s="1">
        <f>-2.07921053800604</f>
        <v>-2.0792105380060399</v>
      </c>
      <c r="B2415">
        <v>-3.7179932020150699</v>
      </c>
    </row>
    <row r="2416" spans="1:2">
      <c r="A2416" s="1">
        <v>5.31187497855354</v>
      </c>
      <c r="B2416">
        <v>-0.77431560107761399</v>
      </c>
    </row>
    <row r="2417" spans="1:2">
      <c r="A2417" s="1">
        <v>-3.2638512486505902</v>
      </c>
      <c r="B2417">
        <v>4.3581191557342303</v>
      </c>
    </row>
    <row r="2418" spans="1:2">
      <c r="A2418" s="1">
        <v>3.7530449487584501</v>
      </c>
      <c r="B2418">
        <v>1.6450820722346799</v>
      </c>
    </row>
    <row r="2419" spans="1:2">
      <c r="A2419" s="1">
        <v>-4.47569881216765</v>
      </c>
      <c r="B2419">
        <v>3.6576219593447599</v>
      </c>
    </row>
    <row r="2420" spans="1:2">
      <c r="A2420" s="1">
        <v>3.7061938689096601</v>
      </c>
      <c r="B2420">
        <v>0.57981427375777495</v>
      </c>
    </row>
    <row r="2421" spans="1:2">
      <c r="A2421" s="1">
        <f>-2.02243392377848</f>
        <v>-2.0224339237784799</v>
      </c>
      <c r="B2421">
        <v>-3.68232059363933</v>
      </c>
    </row>
    <row r="2422" spans="1:2">
      <c r="A2422" s="1">
        <v>5.4772150120774397</v>
      </c>
      <c r="B2422">
        <v>-1.1714562284594101</v>
      </c>
    </row>
    <row r="2423" spans="1:2">
      <c r="A2423" s="1">
        <f>-2.09208599374215</f>
        <v>-2.0920859937421499</v>
      </c>
      <c r="B2423">
        <v>-2.1536710875473601</v>
      </c>
    </row>
    <row r="2424" spans="1:2">
      <c r="A2424" s="1">
        <f>-3.66100307281411</f>
        <v>-3.6610030728141099</v>
      </c>
      <c r="B2424">
        <v>-2.3208375743051701</v>
      </c>
    </row>
    <row r="2425" spans="1:2">
      <c r="A2425" s="1">
        <f>-3.07787389651998</f>
        <v>-3.0778738965199799</v>
      </c>
      <c r="B2425">
        <v>-1.4944236409051901</v>
      </c>
    </row>
    <row r="2426" spans="1:2">
      <c r="A2426" s="1">
        <f>-4.3454560059575</f>
        <v>-4.3454560059574998</v>
      </c>
      <c r="B2426">
        <v>-2.1000166868539201</v>
      </c>
    </row>
    <row r="2427" spans="1:2">
      <c r="A2427" s="1">
        <v>3.1658495692188899</v>
      </c>
      <c r="B2427">
        <v>0.70334789863328095</v>
      </c>
    </row>
    <row r="2428" spans="1:2">
      <c r="A2428" s="1">
        <v>-2.7536982493217401</v>
      </c>
      <c r="B2428">
        <v>4.0335693227145901</v>
      </c>
    </row>
    <row r="2429" spans="1:2">
      <c r="A2429" s="1">
        <v>-3.7302480937064</v>
      </c>
      <c r="B2429">
        <v>2.9962751545479902</v>
      </c>
    </row>
    <row r="2430" spans="1:2">
      <c r="A2430" s="1">
        <f>-3.19594445504776</f>
        <v>-3.1959444550477598</v>
      </c>
      <c r="B2430">
        <v>-2.2178361022322601</v>
      </c>
    </row>
    <row r="2431" spans="1:2">
      <c r="A2431" s="1">
        <v>-1.4212338607002899</v>
      </c>
      <c r="B2431">
        <v>2.3974059969649701</v>
      </c>
    </row>
    <row r="2432" spans="1:2">
      <c r="A2432" s="1">
        <v>-1.4716492491239099</v>
      </c>
      <c r="B2432">
        <v>4.2635842658622298</v>
      </c>
    </row>
    <row r="2433" spans="1:2">
      <c r="A2433" s="1">
        <v>4.2208764358758399</v>
      </c>
      <c r="B2433">
        <v>1.41647430327832</v>
      </c>
    </row>
    <row r="2434" spans="1:2">
      <c r="A2434" s="1">
        <v>-1.1044478486304801</v>
      </c>
      <c r="B2434">
        <v>3.3405360956811401</v>
      </c>
    </row>
    <row r="2435" spans="1:2">
      <c r="A2435" s="1">
        <v>-3.3553496664503899</v>
      </c>
      <c r="B2435">
        <v>4.0256228956779196</v>
      </c>
    </row>
    <row r="2436" spans="1:2">
      <c r="A2436" s="1">
        <v>4.4839839880288004</v>
      </c>
      <c r="B2436">
        <v>-0.41863109131147302</v>
      </c>
    </row>
    <row r="2437" spans="1:2">
      <c r="A2437" s="1">
        <v>4.7960039878520098</v>
      </c>
      <c r="B2437">
        <v>1.8220666175167</v>
      </c>
    </row>
    <row r="2438" spans="1:2">
      <c r="A2438" s="1">
        <f>-2.97396376307332</f>
        <v>-2.97396376307332</v>
      </c>
      <c r="B2438">
        <v>-2.5484556159738299</v>
      </c>
    </row>
    <row r="2439" spans="1:2">
      <c r="A2439" s="1">
        <v>-2.6248106891069001</v>
      </c>
      <c r="B2439">
        <v>2.7200498822355899</v>
      </c>
    </row>
    <row r="2440" spans="1:2">
      <c r="A2440" s="1">
        <v>-2.6288470714282899</v>
      </c>
      <c r="B2440">
        <v>4.6336132456163801</v>
      </c>
    </row>
    <row r="2441" spans="1:2">
      <c r="A2441" s="1">
        <v>6.1775216445736101</v>
      </c>
      <c r="B2441">
        <v>-1.1938824841375599</v>
      </c>
    </row>
    <row r="2442" spans="1:2">
      <c r="A2442" s="1">
        <v>2.7168956290688899</v>
      </c>
      <c r="B2442">
        <v>-1.25748847547386</v>
      </c>
    </row>
    <row r="2443" spans="1:2">
      <c r="A2443" s="1">
        <v>3.1070940814453998</v>
      </c>
      <c r="B2443">
        <v>-1.8655082558662099</v>
      </c>
    </row>
    <row r="2444" spans="1:2">
      <c r="A2444" s="1">
        <v>-1.64042596743038</v>
      </c>
      <c r="B2444">
        <v>4.1544780354974202</v>
      </c>
    </row>
    <row r="2445" spans="1:2">
      <c r="A2445" s="1">
        <f>-1.02492795260183</f>
        <v>-1.02492795260183</v>
      </c>
      <c r="B2445">
        <v>-1.73904844954979</v>
      </c>
    </row>
    <row r="2446" spans="1:2">
      <c r="A2446" s="1">
        <v>5.0136505121019699</v>
      </c>
      <c r="B2446">
        <v>2.64451755228267E-3</v>
      </c>
    </row>
    <row r="2447" spans="1:2">
      <c r="A2447" s="1">
        <f>-4.12903386358807</f>
        <v>-4.1290338635880701</v>
      </c>
      <c r="B2447">
        <v>-2.4759080922032299</v>
      </c>
    </row>
    <row r="2448" spans="1:2">
      <c r="A2448" s="1">
        <v>-1.0988723672505201</v>
      </c>
      <c r="B2448">
        <v>4.0277440598209502</v>
      </c>
    </row>
    <row r="2449" spans="1:2">
      <c r="A2449" s="1">
        <f>-0.874212062770965</f>
        <v>-0.87421206277096497</v>
      </c>
      <c r="B2449">
        <v>-4.3424998191490998</v>
      </c>
    </row>
    <row r="2450" spans="1:2">
      <c r="A2450" s="1">
        <v>-2.2014553692919301</v>
      </c>
      <c r="B2450">
        <v>3.5885223581295902</v>
      </c>
    </row>
    <row r="2451" spans="1:2">
      <c r="A2451" s="1">
        <v>-4.2070451694690201</v>
      </c>
      <c r="B2451">
        <v>3.4074157675755501</v>
      </c>
    </row>
    <row r="2452" spans="1:2">
      <c r="A2452" s="1">
        <f>-4.45591919615331</f>
        <v>-4.4559191961533102</v>
      </c>
      <c r="B2452">
        <v>-1.3059542731218201</v>
      </c>
    </row>
    <row r="2453" spans="1:2">
      <c r="A2453" s="1">
        <f>-1.40407287395818</f>
        <v>-1.40407287395818</v>
      </c>
      <c r="B2453">
        <v>-2.8010672170030402</v>
      </c>
    </row>
    <row r="2454" spans="1:2">
      <c r="A2454" s="1">
        <v>3.99832101569632</v>
      </c>
      <c r="B2454">
        <v>-0.29478924944510299</v>
      </c>
    </row>
    <row r="2455" spans="1:2">
      <c r="A2455" s="1">
        <f>-2.66021163722579</f>
        <v>-2.6602116372257898</v>
      </c>
      <c r="B2455">
        <v>-2.84382746929179</v>
      </c>
    </row>
    <row r="2456" spans="1:2">
      <c r="A2456" s="1">
        <v>-2.1506578051368002</v>
      </c>
      <c r="B2456">
        <v>3.8964977413611401</v>
      </c>
    </row>
    <row r="2457" spans="1:2">
      <c r="A2457" s="1">
        <f>-0.727768648439022</f>
        <v>-0.727768648439022</v>
      </c>
      <c r="B2457">
        <v>-2.10963581824935</v>
      </c>
    </row>
    <row r="2458" spans="1:2">
      <c r="A2458" s="1">
        <v>4.4656478080488098</v>
      </c>
      <c r="B2458">
        <v>-1.34240481130994</v>
      </c>
    </row>
    <row r="2459" spans="1:2">
      <c r="A2459" s="1">
        <f>-0.899733915861927</f>
        <v>-0.89973391586192697</v>
      </c>
      <c r="B2459">
        <v>-3.61976586325558</v>
      </c>
    </row>
    <row r="2460" spans="1:2">
      <c r="A2460" s="1">
        <f>-1.21134116996086</f>
        <v>-1.2113411699608601</v>
      </c>
      <c r="B2460">
        <v>-1.9413710306069101</v>
      </c>
    </row>
    <row r="2461" spans="1:2">
      <c r="A2461" s="1">
        <v>5.43828728258993</v>
      </c>
      <c r="B2461">
        <v>0.48785963822534101</v>
      </c>
    </row>
    <row r="2462" spans="1:2">
      <c r="A2462" s="1">
        <v>-1.8745599319092301</v>
      </c>
      <c r="B2462">
        <v>5.1546335905605698</v>
      </c>
    </row>
    <row r="2463" spans="1:2">
      <c r="A2463" s="1">
        <v>5.1800106071298702</v>
      </c>
      <c r="B2463">
        <v>-0.56287202868096498</v>
      </c>
    </row>
    <row r="2464" spans="1:2">
      <c r="A2464" s="1">
        <f>-0.528753360769826</f>
        <v>-0.52875336076982604</v>
      </c>
      <c r="B2464">
        <v>-1.2831919711789499</v>
      </c>
    </row>
    <row r="2465" spans="1:2">
      <c r="A2465" s="1">
        <f>-2.7599142325221</f>
        <v>-2.7599142325221</v>
      </c>
      <c r="B2465">
        <v>-3.5013967610505099</v>
      </c>
    </row>
    <row r="2466" spans="1:2">
      <c r="A2466" s="1">
        <f>-3.51143687088192</f>
        <v>-3.5114368708819201</v>
      </c>
      <c r="B2466">
        <v>-3.3270334929157102</v>
      </c>
    </row>
    <row r="2467" spans="1:2">
      <c r="A2467" s="1">
        <v>-2.72778225328668</v>
      </c>
      <c r="B2467">
        <v>2.9542383632184999</v>
      </c>
    </row>
    <row r="2468" spans="1:2">
      <c r="A2468" s="1">
        <v>-3.62971274565896</v>
      </c>
      <c r="B2468">
        <v>4.4662846147708297</v>
      </c>
    </row>
    <row r="2469" spans="1:2">
      <c r="A2469" s="1">
        <v>4.0485964668086103</v>
      </c>
      <c r="B2469">
        <v>2.5169313894690199E-2</v>
      </c>
    </row>
    <row r="2470" spans="1:2">
      <c r="A2470" s="1">
        <f>-0.229928539547677</f>
        <v>-0.229928539547677</v>
      </c>
      <c r="B2470">
        <v>-3.3196054171132299</v>
      </c>
    </row>
    <row r="2471" spans="1:2">
      <c r="A2471" s="1">
        <v>2.7781538174207001</v>
      </c>
      <c r="B2471">
        <v>-9.3178459676452802E-2</v>
      </c>
    </row>
    <row r="2472" spans="1:2">
      <c r="A2472" s="1">
        <f>-3.40385693615935</f>
        <v>-3.4038569361593498</v>
      </c>
      <c r="B2472">
        <v>-1.41949219530186</v>
      </c>
    </row>
    <row r="2473" spans="1:2">
      <c r="A2473" s="1">
        <f>-3.33427375768376</f>
        <v>-3.3342737576837602</v>
      </c>
      <c r="B2473">
        <v>-2.3141822221403299</v>
      </c>
    </row>
    <row r="2474" spans="1:2">
      <c r="A2474" s="1">
        <v>-1.9296131114644199</v>
      </c>
      <c r="B2474">
        <v>4.6093917576619701</v>
      </c>
    </row>
    <row r="2475" spans="1:2">
      <c r="A2475" s="1">
        <v>4.0352811590564803</v>
      </c>
      <c r="B2475">
        <v>-1.37959342563696</v>
      </c>
    </row>
    <row r="2476" spans="1:2">
      <c r="A2476" s="1">
        <f>-3.89708760336066</f>
        <v>-3.8970876033606601</v>
      </c>
      <c r="B2476">
        <v>-2.9643255853405099</v>
      </c>
    </row>
    <row r="2477" spans="1:2">
      <c r="A2477" s="1">
        <v>5.56443777542263</v>
      </c>
      <c r="B2477">
        <v>0.82610780764833003</v>
      </c>
    </row>
    <row r="2478" spans="1:2">
      <c r="A2478" s="1">
        <f>-2.98451302614565</f>
        <v>-2.9845130261456498</v>
      </c>
      <c r="B2478">
        <v>-2.41246947603761</v>
      </c>
    </row>
    <row r="2479" spans="1:2">
      <c r="A2479" s="1">
        <v>3.6092190219608402</v>
      </c>
      <c r="B2479">
        <v>-0.85777978648512898</v>
      </c>
    </row>
    <row r="2480" spans="1:2">
      <c r="A2480" s="1">
        <f>-1.14067975502352</f>
        <v>-1.1406797550235199</v>
      </c>
      <c r="B2480">
        <v>-3.5580688709752901</v>
      </c>
    </row>
    <row r="2481" spans="1:2">
      <c r="A2481" s="1">
        <v>4.6938140994689599</v>
      </c>
      <c r="B2481">
        <v>-1.63661810071198</v>
      </c>
    </row>
    <row r="2482" spans="1:2">
      <c r="A2482" s="1">
        <v>4.8563178854587203</v>
      </c>
      <c r="B2482">
        <v>1.43794485787088</v>
      </c>
    </row>
    <row r="2483" spans="1:2">
      <c r="A2483" s="1">
        <f>-1.73295028301033</f>
        <v>-1.7329502830103301</v>
      </c>
      <c r="B2483">
        <v>-1.8435591184268201</v>
      </c>
    </row>
    <row r="2484" spans="1:2">
      <c r="A2484" s="1">
        <v>-0.62319822941080705</v>
      </c>
      <c r="B2484">
        <v>3.1914094177265602</v>
      </c>
    </row>
    <row r="2485" spans="1:2">
      <c r="A2485" s="1">
        <v>4.4491460831967302</v>
      </c>
      <c r="B2485">
        <v>0.61332992042757395</v>
      </c>
    </row>
    <row r="2486" spans="1:2">
      <c r="A2486" s="1">
        <v>5.1375800540435002</v>
      </c>
      <c r="B2486">
        <v>1.37005913692766</v>
      </c>
    </row>
    <row r="2487" spans="1:2">
      <c r="A2487" s="1">
        <v>-1.2914761390607501</v>
      </c>
      <c r="B2487">
        <v>4.7605575910754601</v>
      </c>
    </row>
    <row r="2488" spans="1:2">
      <c r="A2488" s="1">
        <v>-0.99402135404308001</v>
      </c>
      <c r="B2488">
        <v>4.1221761425693799</v>
      </c>
    </row>
    <row r="2489" spans="1:2">
      <c r="A2489" s="1">
        <v>3.3170938493154898</v>
      </c>
      <c r="B2489">
        <v>-0.38363267556407199</v>
      </c>
    </row>
    <row r="2490" spans="1:2">
      <c r="A2490" s="1">
        <f>-4.54781039003489</f>
        <v>-4.5478103900348898</v>
      </c>
      <c r="B2490">
        <v>-1.54428267048215</v>
      </c>
    </row>
    <row r="2491" spans="1:2">
      <c r="A2491" s="1">
        <f>-0.202733180453707</f>
        <v>-0.202733180453707</v>
      </c>
      <c r="B2491">
        <v>-2.8526765008510302</v>
      </c>
    </row>
    <row r="2492" spans="1:2">
      <c r="A2492" s="1">
        <v>-1.62794484405385</v>
      </c>
      <c r="B2492">
        <v>1.04075656477353</v>
      </c>
    </row>
    <row r="2493" spans="1:2">
      <c r="A2493" s="1">
        <v>3.2540085725940702</v>
      </c>
      <c r="B2493">
        <v>0.32258032548988702</v>
      </c>
    </row>
    <row r="2494" spans="1:2">
      <c r="A2494" s="1">
        <v>-0.170751270614765</v>
      </c>
      <c r="B2494">
        <v>2.99094210733471</v>
      </c>
    </row>
    <row r="2495" spans="1:2">
      <c r="A2495" s="1">
        <f>-0.437899311903591</f>
        <v>-0.43789931190359099</v>
      </c>
      <c r="B2495">
        <v>-4.1570752649795697</v>
      </c>
    </row>
    <row r="2496" spans="1:2">
      <c r="A2496" s="1">
        <v>-1.81398025442399</v>
      </c>
      <c r="B2496">
        <v>1.4227415574984601</v>
      </c>
    </row>
    <row r="2497" spans="1:2">
      <c r="A2497" s="1">
        <v>4.3651363766997502</v>
      </c>
      <c r="B2497">
        <v>-2.0693714510945802</v>
      </c>
    </row>
    <row r="2498" spans="1:2">
      <c r="A2498" s="1">
        <v>5.9506331736932996</v>
      </c>
      <c r="B2498">
        <v>0.47480234631055301</v>
      </c>
    </row>
    <row r="2499" spans="1:2">
      <c r="A2499" s="1">
        <v>4.0201724433143502</v>
      </c>
      <c r="B2499">
        <v>-0.26464105121544101</v>
      </c>
    </row>
    <row r="2500" spans="1:2">
      <c r="A2500" s="1">
        <v>3.2388990581521102</v>
      </c>
      <c r="B2500">
        <v>0.39238139878193801</v>
      </c>
    </row>
    <row r="2501" spans="1:2">
      <c r="A2501" s="1">
        <v>-2.7826740896032298</v>
      </c>
      <c r="B2501">
        <v>3.2052372698635399</v>
      </c>
    </row>
    <row r="2502" spans="1:2">
      <c r="A2502" s="1">
        <v>1.16105129277564</v>
      </c>
      <c r="B2502">
        <v>5.24937967300251</v>
      </c>
    </row>
    <row r="2503" spans="1:2">
      <c r="A2503" s="1">
        <v>4.5169122295024096</v>
      </c>
      <c r="B2503">
        <v>1.4730274259292599</v>
      </c>
    </row>
    <row r="2504" spans="1:2">
      <c r="A2504" s="1">
        <f>-3.06389433283331</f>
        <v>-3.0638943328333101</v>
      </c>
      <c r="B2504">
        <v>-1.11493309402662</v>
      </c>
    </row>
    <row r="2505" spans="1:2">
      <c r="A2505" s="1">
        <v>-4.3896827430644398</v>
      </c>
      <c r="B2505">
        <v>4.3112904954022797</v>
      </c>
    </row>
    <row r="2506" spans="1:2">
      <c r="A2506" s="1">
        <v>5.9906974349895403</v>
      </c>
      <c r="B2506">
        <v>-1.70212018643221</v>
      </c>
    </row>
    <row r="2507" spans="1:2">
      <c r="A2507" s="1">
        <v>-2.1422610647336899</v>
      </c>
      <c r="B2507">
        <v>3.8961419550473702</v>
      </c>
    </row>
    <row r="2508" spans="1:2">
      <c r="A2508" s="1">
        <v>-2.3494866348860399</v>
      </c>
      <c r="B2508">
        <v>3.8973766305483002</v>
      </c>
    </row>
    <row r="2509" spans="1:2">
      <c r="A2509" s="1">
        <v>-1.8711002204352301</v>
      </c>
      <c r="B2509">
        <v>3.47102868386354</v>
      </c>
    </row>
    <row r="2510" spans="1:2">
      <c r="A2510" s="1">
        <v>3.36211344842186</v>
      </c>
      <c r="B2510">
        <v>0.948098600832747</v>
      </c>
    </row>
    <row r="2511" spans="1:2">
      <c r="A2511" s="1">
        <v>4.4447293603751197</v>
      </c>
      <c r="B2511">
        <v>-1.13546482735374</v>
      </c>
    </row>
    <row r="2512" spans="1:2">
      <c r="A2512" s="1">
        <f>-2.70848166517126</f>
        <v>-2.7084816651712602</v>
      </c>
      <c r="B2512">
        <v>-3.0184686224758202</v>
      </c>
    </row>
    <row r="2513" spans="1:2">
      <c r="A2513" s="1">
        <f>-2.42175040227189</f>
        <v>-2.4217504022718899</v>
      </c>
      <c r="B2513">
        <v>-1.68158890368617</v>
      </c>
    </row>
    <row r="2514" spans="1:2">
      <c r="A2514" s="1">
        <v>2.9750194402205201</v>
      </c>
      <c r="B2514">
        <v>0.68573721786803099</v>
      </c>
    </row>
    <row r="2515" spans="1:2">
      <c r="A2515" s="1">
        <f>-3.64368667329143</f>
        <v>-3.6436866732914299</v>
      </c>
      <c r="B2515">
        <v>-1.6532157843297599</v>
      </c>
    </row>
    <row r="2516" spans="1:2">
      <c r="A2516" s="1">
        <v>5.5546020623569703</v>
      </c>
      <c r="B2516">
        <v>-0.13859203751945801</v>
      </c>
    </row>
    <row r="2517" spans="1:2">
      <c r="A2517" s="1">
        <v>3.8449340832000498</v>
      </c>
      <c r="B2517">
        <v>-0.78384900603328</v>
      </c>
    </row>
    <row r="2518" spans="1:2">
      <c r="A2518" s="1">
        <v>-2.32477169737068</v>
      </c>
      <c r="B2518">
        <v>2.5667180613501399</v>
      </c>
    </row>
    <row r="2519" spans="1:2">
      <c r="A2519" s="1">
        <v>-1.42879767265501</v>
      </c>
      <c r="B2519">
        <v>2.6501223209571898</v>
      </c>
    </row>
    <row r="2520" spans="1:2">
      <c r="A2520" s="1">
        <f>-1.86666266014094</f>
        <v>-1.86666266014094</v>
      </c>
      <c r="B2520">
        <v>-3.6067699433626501</v>
      </c>
    </row>
    <row r="2521" spans="1:2">
      <c r="A2521" s="1">
        <v>-3.5074693187777601</v>
      </c>
      <c r="B2521">
        <v>4.97550684188014</v>
      </c>
    </row>
    <row r="2522" spans="1:2">
      <c r="A2522" s="1">
        <f>-3.41939227254328</f>
        <v>-3.4193922725432802</v>
      </c>
      <c r="B2522">
        <v>-1.89345131000544</v>
      </c>
    </row>
    <row r="2523" spans="1:2">
      <c r="A2523" s="1">
        <v>-1.5399476987043299</v>
      </c>
      <c r="B2523">
        <v>1.7361839422774401</v>
      </c>
    </row>
    <row r="2524" spans="1:2">
      <c r="A2524" s="1">
        <f>-3.11491323558936</f>
        <v>-3.1149132355893601</v>
      </c>
      <c r="B2524">
        <v>-1.4357870692954899</v>
      </c>
    </row>
    <row r="2525" spans="1:2">
      <c r="A2525" s="1">
        <v>3.74350682484121</v>
      </c>
      <c r="B2525">
        <v>-1.3203705553003</v>
      </c>
    </row>
    <row r="2526" spans="1:2">
      <c r="A2526" s="1">
        <v>-2.76698336065816</v>
      </c>
      <c r="B2526">
        <v>3.5467238559888101</v>
      </c>
    </row>
    <row r="2527" spans="1:2">
      <c r="A2527" s="1">
        <v>-1.2005475382719499</v>
      </c>
      <c r="B2527">
        <v>3.2260927122718699</v>
      </c>
    </row>
    <row r="2528" spans="1:2">
      <c r="A2528" s="1">
        <v>-3.0062941512914398</v>
      </c>
      <c r="B2528">
        <v>3.5986330804020801</v>
      </c>
    </row>
    <row r="2529" spans="1:2">
      <c r="A2529" s="1">
        <f>-0.748547114743221</f>
        <v>-0.748547114743221</v>
      </c>
      <c r="B2529">
        <v>-1.81703173801345</v>
      </c>
    </row>
    <row r="2530" spans="1:2">
      <c r="A2530" s="1">
        <v>4.9988827483619103</v>
      </c>
      <c r="B2530">
        <v>1.00733496559181</v>
      </c>
    </row>
    <row r="2531" spans="1:2">
      <c r="A2531" s="1">
        <f>-0.838300524402643</f>
        <v>-0.83830052440264302</v>
      </c>
      <c r="B2531">
        <v>-2.8185274890138698</v>
      </c>
    </row>
    <row r="2532" spans="1:2">
      <c r="A2532" s="1">
        <v>-1.257747207894</v>
      </c>
      <c r="B2532">
        <v>1.9989580200650101</v>
      </c>
    </row>
    <row r="2533" spans="1:2">
      <c r="A2533" s="1">
        <v>5.1205149615262302</v>
      </c>
      <c r="B2533">
        <v>-0.53846418012555997</v>
      </c>
    </row>
    <row r="2534" spans="1:2">
      <c r="A2534" s="1">
        <f>-3.01950870595501</f>
        <v>-3.0195087059550101</v>
      </c>
      <c r="B2534">
        <v>-1.60648977436327</v>
      </c>
    </row>
    <row r="2535" spans="1:2">
      <c r="A2535" s="1">
        <v>4.6055628071419701</v>
      </c>
      <c r="B2535">
        <v>-0.67128122160338499</v>
      </c>
    </row>
    <row r="2536" spans="1:2">
      <c r="A2536" s="1">
        <v>5.90126227754378</v>
      </c>
      <c r="B2536">
        <v>0.21720316628060399</v>
      </c>
    </row>
    <row r="2537" spans="1:2">
      <c r="A2537" s="1">
        <v>-0.43492651805257798</v>
      </c>
      <c r="B2537">
        <v>1.6635228206538399</v>
      </c>
    </row>
    <row r="2538" spans="1:2">
      <c r="A2538" s="1">
        <v>0.57562795473398598</v>
      </c>
      <c r="B2538">
        <v>3.21678229903348</v>
      </c>
    </row>
    <row r="2539" spans="1:2">
      <c r="A2539" s="1">
        <v>4.8321826826853096</v>
      </c>
      <c r="B2539">
        <v>0.86885229118902196</v>
      </c>
    </row>
    <row r="2540" spans="1:2">
      <c r="A2540" s="1">
        <f>-2.88514862699317</f>
        <v>-2.8851486269931699</v>
      </c>
      <c r="B2540">
        <v>-1.05693686241606</v>
      </c>
    </row>
    <row r="2541" spans="1:2">
      <c r="A2541" s="1">
        <v>3.60191343018416</v>
      </c>
      <c r="B2541">
        <v>0.44799543862376601</v>
      </c>
    </row>
    <row r="2542" spans="1:2">
      <c r="A2542" s="1">
        <v>-3.0204867882088702</v>
      </c>
      <c r="B2542">
        <v>2.37960309639154</v>
      </c>
    </row>
    <row r="2543" spans="1:2">
      <c r="A2543" s="1">
        <f>-4.4551485185855</f>
        <v>-4.4551485185855002</v>
      </c>
      <c r="B2543">
        <v>-2.0100618040276301</v>
      </c>
    </row>
    <row r="2544" spans="1:2">
      <c r="A2544" s="1">
        <v>4.7830475085628903</v>
      </c>
      <c r="B2544">
        <v>1.6633108651139501</v>
      </c>
    </row>
    <row r="2545" spans="1:2">
      <c r="A2545" s="1">
        <f>-1.91533715587311</f>
        <v>-1.91533715587311</v>
      </c>
      <c r="B2545">
        <v>-3.1165782303869101</v>
      </c>
    </row>
    <row r="2546" spans="1:2">
      <c r="A2546" s="1">
        <f>-0.209089707034853</f>
        <v>-0.209089707034853</v>
      </c>
      <c r="B2546">
        <v>-3.39659773188311</v>
      </c>
    </row>
    <row r="2547" spans="1:2">
      <c r="A2547" s="1">
        <v>-0.33571209803219698</v>
      </c>
      <c r="B2547">
        <v>3.4913406182640299</v>
      </c>
    </row>
    <row r="2548" spans="1:2">
      <c r="A2548" s="1">
        <f>-1.11518656822346</f>
        <v>-1.1151865682234601</v>
      </c>
      <c r="B2548">
        <v>-4.1545690327322902</v>
      </c>
    </row>
    <row r="2549" spans="1:2">
      <c r="A2549" s="1">
        <v>3.9910567683809002</v>
      </c>
      <c r="B2549">
        <v>1.4308854724914399</v>
      </c>
    </row>
    <row r="2550" spans="1:2">
      <c r="A2550" s="1">
        <f>-1.50201040080869</f>
        <v>-1.5020104008086901</v>
      </c>
      <c r="B2550">
        <v>-1.8863316816048401</v>
      </c>
    </row>
    <row r="2551" spans="1:2">
      <c r="A2551" s="1">
        <v>2.9395593378114602</v>
      </c>
      <c r="B2551">
        <v>-0.42177396384482702</v>
      </c>
    </row>
    <row r="2552" spans="1:2">
      <c r="A2552" s="1">
        <v>-3.4873123434801698</v>
      </c>
      <c r="B2552">
        <v>2.8316749097965799</v>
      </c>
    </row>
    <row r="2553" spans="1:2">
      <c r="A2553" s="1">
        <f>-2.43635795316852</f>
        <v>-2.4363579531685202</v>
      </c>
      <c r="B2553">
        <v>-3.6215766199248001</v>
      </c>
    </row>
    <row r="2554" spans="1:2">
      <c r="A2554" s="1">
        <f>-1.40339764369084</f>
        <v>-1.40339764369084</v>
      </c>
      <c r="B2554">
        <v>-3.7438423981817901</v>
      </c>
    </row>
    <row r="2555" spans="1:2">
      <c r="A2555" s="1">
        <f>-2.64993250589009</f>
        <v>-2.64993250589009</v>
      </c>
      <c r="B2555">
        <v>-2.8808570977891401</v>
      </c>
    </row>
    <row r="2556" spans="1:2">
      <c r="A2556" s="1">
        <v>-3.0267649136409598</v>
      </c>
      <c r="B2556">
        <v>2.41216294714715</v>
      </c>
    </row>
    <row r="2557" spans="1:2">
      <c r="A2557" s="1">
        <v>4.79975030666637</v>
      </c>
      <c r="B2557">
        <v>1.0013131763201899</v>
      </c>
    </row>
    <row r="2558" spans="1:2">
      <c r="A2558" s="1">
        <v>-1.2747958067973399</v>
      </c>
      <c r="B2558">
        <v>1.0608633448312299</v>
      </c>
    </row>
    <row r="2559" spans="1:2">
      <c r="A2559" s="1">
        <v>-2.1859629703355101</v>
      </c>
      <c r="B2559">
        <v>4.3650047030697303</v>
      </c>
    </row>
    <row r="2560" spans="1:2">
      <c r="A2560" s="1">
        <v>2.5474085326687401</v>
      </c>
      <c r="B2560">
        <v>-0.89311385664589904</v>
      </c>
    </row>
    <row r="2561" spans="1:2">
      <c r="A2561" s="1">
        <v>5.4716864777653003</v>
      </c>
      <c r="B2561">
        <v>0.280594051441172</v>
      </c>
    </row>
    <row r="2562" spans="1:2">
      <c r="A2562" s="1">
        <v>3.3864370800407801</v>
      </c>
      <c r="B2562">
        <v>-1.6343014907701401</v>
      </c>
    </row>
    <row r="2563" spans="1:2">
      <c r="A2563" s="1">
        <v>-2.5759795444756701</v>
      </c>
      <c r="B2563">
        <v>1.7700499732803801</v>
      </c>
    </row>
    <row r="2564" spans="1:2">
      <c r="A2564" s="1">
        <f>-3.48621154598653</f>
        <v>-3.4862115459865302</v>
      </c>
      <c r="B2564">
        <v>-1.90253814220479</v>
      </c>
    </row>
    <row r="2565" spans="1:2">
      <c r="A2565" s="1">
        <f>-3.64017921644686</f>
        <v>-3.6401792164468598</v>
      </c>
      <c r="B2565">
        <v>-1.1646992573327299</v>
      </c>
    </row>
    <row r="2566" spans="1:2">
      <c r="A2566" s="1">
        <f>-1.6391637820357</f>
        <v>-1.6391637820356999</v>
      </c>
      <c r="B2566">
        <v>-1.0469830577175601</v>
      </c>
    </row>
    <row r="2567" spans="1:2">
      <c r="A2567" s="1">
        <f>-2.01424286390029</f>
        <v>-2.0142428639002898</v>
      </c>
      <c r="B2567">
        <v>-3.9725466701863001</v>
      </c>
    </row>
    <row r="2568" spans="1:2">
      <c r="A2568" s="1">
        <v>-0.94283054209720296</v>
      </c>
      <c r="B2568">
        <v>2.39368127063516</v>
      </c>
    </row>
    <row r="2569" spans="1:2">
      <c r="A2569" s="1">
        <f>-1.3919362178594</f>
        <v>-1.3919362178593999</v>
      </c>
      <c r="B2569">
        <v>-3.66213470274249</v>
      </c>
    </row>
    <row r="2570" spans="1:2">
      <c r="A2570" s="1">
        <v>2.9259721936419898</v>
      </c>
      <c r="B2570">
        <v>1.0156763078378501E-2</v>
      </c>
    </row>
    <row r="2571" spans="1:2">
      <c r="A2571" s="1">
        <f>-3.24364708590322</f>
        <v>-3.2436470859032198</v>
      </c>
      <c r="B2571">
        <v>-3.0016751371822301</v>
      </c>
    </row>
    <row r="2572" spans="1:2">
      <c r="A2572" s="1">
        <v>-0.64100347329776197</v>
      </c>
      <c r="B2572">
        <v>2.1721014515474901</v>
      </c>
    </row>
    <row r="2573" spans="1:2">
      <c r="A2573" s="1">
        <f>-2.62038787892455</f>
        <v>-2.6203878789245501</v>
      </c>
      <c r="B2573">
        <v>-1.53110681173156</v>
      </c>
    </row>
    <row r="2574" spans="1:2">
      <c r="A2574" s="1">
        <v>3.2000346418643102</v>
      </c>
      <c r="B2574">
        <v>-1.91985834407987</v>
      </c>
    </row>
    <row r="2575" spans="1:2">
      <c r="A2575" s="1">
        <f>-2.919145282094</f>
        <v>-2.919145282094</v>
      </c>
      <c r="B2575">
        <v>-2.8992543884386102</v>
      </c>
    </row>
    <row r="2576" spans="1:2">
      <c r="A2576" s="1">
        <f>-2.39043112517392</f>
        <v>-2.3904311251739201</v>
      </c>
      <c r="B2576">
        <v>-2.9264448932566598</v>
      </c>
    </row>
    <row r="2577" spans="1:2">
      <c r="A2577" s="1">
        <f>-2.10588097972939</f>
        <v>-2.10588097972939</v>
      </c>
      <c r="B2577">
        <v>-3.0606713691764398</v>
      </c>
    </row>
    <row r="2578" spans="1:2">
      <c r="A2578" s="1">
        <f>-1.57632095077911</f>
        <v>-1.5763209507791101</v>
      </c>
      <c r="B2578">
        <v>-4.0602701385701199</v>
      </c>
    </row>
    <row r="2579" spans="1:2">
      <c r="A2579" s="1">
        <f>-3.69053995907229</f>
        <v>-3.6905399590722898</v>
      </c>
      <c r="B2579">
        <v>-2.74169189418161</v>
      </c>
    </row>
    <row r="2580" spans="1:2">
      <c r="A2580" s="1">
        <v>-2.0901583670259201</v>
      </c>
      <c r="B2580">
        <v>2.8062703794204502</v>
      </c>
    </row>
    <row r="2581" spans="1:2">
      <c r="A2581" s="1">
        <f>-2.32460029609666</f>
        <v>-2.3246002960966599</v>
      </c>
      <c r="B2581">
        <v>-2.6732968423877201</v>
      </c>
    </row>
    <row r="2582" spans="1:2">
      <c r="A2582" s="1">
        <v>6.4362560652905296</v>
      </c>
      <c r="B2582">
        <v>-1.3457465306123899</v>
      </c>
    </row>
    <row r="2583" spans="1:2">
      <c r="A2583" s="1">
        <v>2.3009762376441598</v>
      </c>
      <c r="B2583">
        <v>-1.4004424550851799</v>
      </c>
    </row>
    <row r="2584" spans="1:2">
      <c r="A2584" s="1">
        <v>3.8372595406780401</v>
      </c>
      <c r="B2584">
        <v>1.7347122662950201</v>
      </c>
    </row>
    <row r="2585" spans="1:2">
      <c r="A2585" s="1">
        <v>4.1481848557258196</v>
      </c>
      <c r="B2585">
        <v>0.46110084979131499</v>
      </c>
    </row>
    <row r="2586" spans="1:2">
      <c r="A2586" s="1">
        <f>-2.38485266083825</f>
        <v>-2.3848526608382499</v>
      </c>
      <c r="B2586">
        <v>-1.3167577001683799</v>
      </c>
    </row>
    <row r="2587" spans="1:2">
      <c r="A2587" s="1">
        <v>3.4401242799370602</v>
      </c>
      <c r="B2587">
        <v>0.99914523669192801</v>
      </c>
    </row>
    <row r="2588" spans="1:2">
      <c r="A2588" s="1">
        <v>3.3720399536865102</v>
      </c>
      <c r="B2588">
        <v>2.3569024988621599</v>
      </c>
    </row>
    <row r="2589" spans="1:2">
      <c r="A2589" s="1">
        <v>5.7731386076125304</v>
      </c>
      <c r="B2589">
        <v>-1.1368870412066301</v>
      </c>
    </row>
    <row r="2590" spans="1:2">
      <c r="A2590" s="1">
        <v>4.3852451109663901</v>
      </c>
      <c r="B2590">
        <v>-6.7245485589086704E-2</v>
      </c>
    </row>
    <row r="2591" spans="1:2">
      <c r="A2591" s="1">
        <f>-4.10722900878957</f>
        <v>-4.1072290087895702</v>
      </c>
      <c r="B2591">
        <v>-1.07453068294017</v>
      </c>
    </row>
    <row r="2592" spans="1:2">
      <c r="A2592" s="1">
        <f>-2.40133429717216</f>
        <v>-2.4013342971721601</v>
      </c>
      <c r="B2592">
        <v>-2.5623044348333499</v>
      </c>
    </row>
    <row r="2593" spans="1:2">
      <c r="A2593" s="1">
        <f>-3.62400238209592</f>
        <v>-3.6240023820959202</v>
      </c>
      <c r="B2593">
        <v>-1.7402288550863301</v>
      </c>
    </row>
    <row r="2594" spans="1:2">
      <c r="A2594" s="1">
        <v>-0.45047058663612699</v>
      </c>
      <c r="B2594">
        <v>4.21655880958044</v>
      </c>
    </row>
    <row r="2595" spans="1:2">
      <c r="A2595" s="1">
        <v>3.4287699444486699</v>
      </c>
      <c r="B2595">
        <v>0.49007346314618599</v>
      </c>
    </row>
    <row r="2596" spans="1:2">
      <c r="A2596" s="1">
        <v>4.6895053854405697</v>
      </c>
      <c r="B2596">
        <v>0.29244476183395401</v>
      </c>
    </row>
    <row r="2597" spans="1:2">
      <c r="A2597" s="1">
        <f>-3.5244598364717</f>
        <v>-3.5244598364717001</v>
      </c>
      <c r="B2597">
        <v>-2.8685582186747198</v>
      </c>
    </row>
    <row r="2598" spans="1:2">
      <c r="A2598" s="1">
        <v>-3.4365095933452201</v>
      </c>
      <c r="B2598">
        <v>3.9965915969047798</v>
      </c>
    </row>
    <row r="2599" spans="1:2">
      <c r="A2599" s="1">
        <f>-1.3270227715963</f>
        <v>-1.3270227715963001</v>
      </c>
      <c r="B2599">
        <v>-1.77191038371564</v>
      </c>
    </row>
    <row r="2600" spans="1:2">
      <c r="A2600" s="1">
        <f>-3.55764024871244</f>
        <v>-3.5576402487124401</v>
      </c>
      <c r="B2600">
        <v>-2.3592391755856799</v>
      </c>
    </row>
    <row r="2601" spans="1:2">
      <c r="A2601" s="1">
        <v>5.3013532828857004</v>
      </c>
      <c r="B2601">
        <v>-0.56649174237434796</v>
      </c>
    </row>
    <row r="2602" spans="1:2">
      <c r="A2602" s="1">
        <f>-3.76559078053783</f>
        <v>-3.7655907805378299</v>
      </c>
      <c r="B2602">
        <v>-1.3917872606494199</v>
      </c>
    </row>
    <row r="2603" spans="1:2">
      <c r="A2603" s="1">
        <v>0.27940919816165899</v>
      </c>
      <c r="B2603">
        <v>3.3160163258717699</v>
      </c>
    </row>
    <row r="2604" spans="1:2">
      <c r="A2604" s="1">
        <v>-0.38368060346413302</v>
      </c>
      <c r="B2604">
        <v>3.7160305070590298</v>
      </c>
    </row>
    <row r="2605" spans="1:2">
      <c r="A2605" s="1">
        <v>5.7932495327230402</v>
      </c>
      <c r="B2605">
        <v>-1.9093714419566299</v>
      </c>
    </row>
    <row r="2606" spans="1:2">
      <c r="A2606" s="1">
        <v>5.5052796516337601</v>
      </c>
      <c r="B2606">
        <v>0.81917824122187999</v>
      </c>
    </row>
    <row r="2607" spans="1:2">
      <c r="A2607" s="1">
        <v>-0.86307432194117795</v>
      </c>
      <c r="B2607">
        <v>2.32013215657163</v>
      </c>
    </row>
    <row r="2608" spans="1:2">
      <c r="A2608" s="1">
        <v>-1.6576993212809299</v>
      </c>
      <c r="B2608">
        <v>1.4391557673100299</v>
      </c>
    </row>
    <row r="2609" spans="1:2">
      <c r="A2609" s="1">
        <v>-2.24375211301777</v>
      </c>
      <c r="B2609">
        <v>3.5567627190358202</v>
      </c>
    </row>
    <row r="2610" spans="1:2">
      <c r="A2610" s="1">
        <v>3.6394435995327901</v>
      </c>
      <c r="B2610">
        <v>1.8299462746105499</v>
      </c>
    </row>
    <row r="2611" spans="1:2">
      <c r="A2611" s="1">
        <v>-1.8607808206957399</v>
      </c>
      <c r="B2611">
        <v>1.28189500694847</v>
      </c>
    </row>
    <row r="2612" spans="1:2">
      <c r="A2612" s="1">
        <f>-2.1647942734481</f>
        <v>-2.1647942734480998</v>
      </c>
      <c r="B2612">
        <v>-4.02164752743231</v>
      </c>
    </row>
    <row r="2613" spans="1:2">
      <c r="A2613" s="1">
        <v>3.66231943816071</v>
      </c>
      <c r="B2613">
        <v>1.4980653978057401</v>
      </c>
    </row>
    <row r="2614" spans="1:2">
      <c r="A2614" s="1">
        <v>-1.25039389440497</v>
      </c>
      <c r="B2614">
        <v>2.3210397255399999</v>
      </c>
    </row>
    <row r="2615" spans="1:2">
      <c r="A2615" s="1">
        <v>3.5265514652327798</v>
      </c>
      <c r="B2615">
        <v>1.17005154706411</v>
      </c>
    </row>
    <row r="2616" spans="1:2">
      <c r="A2616" s="1">
        <v>3.1411576679653401</v>
      </c>
      <c r="B2616">
        <v>-0.52765164562753797</v>
      </c>
    </row>
    <row r="2617" spans="1:2">
      <c r="A2617" s="1">
        <f>-3.67466618504772</f>
        <v>-3.67466618504772</v>
      </c>
      <c r="B2617">
        <v>-2.6618051558336302</v>
      </c>
    </row>
    <row r="2618" spans="1:2">
      <c r="A2618" s="1">
        <v>-1.1299286210205099</v>
      </c>
      <c r="B2618">
        <v>4.0202472893312198</v>
      </c>
    </row>
    <row r="2619" spans="1:2">
      <c r="A2619" s="1">
        <v>-2.4489080715848401</v>
      </c>
      <c r="B2619">
        <v>5.2665151701825401</v>
      </c>
    </row>
    <row r="2620" spans="1:2">
      <c r="A2620" s="1">
        <v>2.6552033360212701</v>
      </c>
      <c r="B2620">
        <v>-1.3622617278895599</v>
      </c>
    </row>
    <row r="2621" spans="1:2">
      <c r="A2621" s="1">
        <f>-2.79681001236179</f>
        <v>-2.7968100123617901</v>
      </c>
      <c r="B2621">
        <v>-3.08173778933031</v>
      </c>
    </row>
    <row r="2622" spans="1:2">
      <c r="A2622" s="1">
        <v>0.25278863135323998</v>
      </c>
      <c r="B2622">
        <v>5.1066410525121704</v>
      </c>
    </row>
    <row r="2623" spans="1:2">
      <c r="A2623" s="1">
        <v>-1.2400813775542101</v>
      </c>
      <c r="B2623">
        <v>1.33055730341968</v>
      </c>
    </row>
    <row r="2624" spans="1:2">
      <c r="A2624" s="1">
        <f>-4.46113078660797</f>
        <v>-4.4611307866079697</v>
      </c>
      <c r="B2624">
        <v>-1.8214794671168999</v>
      </c>
    </row>
    <row r="2625" spans="1:2">
      <c r="A2625" s="1">
        <v>-1.4788578536182599</v>
      </c>
      <c r="B2625">
        <v>4.7056878619926099</v>
      </c>
    </row>
    <row r="2626" spans="1:2">
      <c r="A2626" s="1">
        <f>-1.56428392675012</f>
        <v>-1.5642839267501201</v>
      </c>
      <c r="B2626">
        <v>-2.7157790005795399</v>
      </c>
    </row>
    <row r="2627" spans="1:2">
      <c r="A2627" s="1">
        <f>-2.38962143767802</f>
        <v>-2.38962143767802</v>
      </c>
      <c r="B2627">
        <v>-1.8642911118694701</v>
      </c>
    </row>
    <row r="2628" spans="1:2">
      <c r="A2628" s="1">
        <f>-2.06998976273858</f>
        <v>-2.0699897627385799</v>
      </c>
      <c r="B2628">
        <v>-2.0490939119387899</v>
      </c>
    </row>
    <row r="2629" spans="1:2">
      <c r="A2629" s="1">
        <f>-4.78591129283214</f>
        <v>-4.7859112928321403</v>
      </c>
      <c r="B2629">
        <v>-1.5589373441574199</v>
      </c>
    </row>
    <row r="2630" spans="1:2">
      <c r="A2630" s="1">
        <f>-2.36762136929055</f>
        <v>-2.3676213692905499</v>
      </c>
      <c r="B2630">
        <v>-2.27859177083511</v>
      </c>
    </row>
    <row r="2631" spans="1:2">
      <c r="A2631" s="1">
        <v>-1.91730705819136</v>
      </c>
      <c r="B2631">
        <v>1.50103486524151</v>
      </c>
    </row>
    <row r="2632" spans="1:2">
      <c r="A2632" s="1">
        <v>5.3427682482358003</v>
      </c>
      <c r="B2632">
        <v>-1.4650876757672699</v>
      </c>
    </row>
    <row r="2633" spans="1:2">
      <c r="A2633" s="1">
        <v>-2.3441501579138002</v>
      </c>
      <c r="B2633">
        <v>4.4125094279615604</v>
      </c>
    </row>
    <row r="2634" spans="1:2">
      <c r="A2634" s="1">
        <f>-2.20269001639158</f>
        <v>-2.2026900163915801</v>
      </c>
      <c r="B2634">
        <v>-2.7726899763895201</v>
      </c>
    </row>
    <row r="2635" spans="1:2">
      <c r="A2635" s="1">
        <v>-0.52991694113654397</v>
      </c>
      <c r="B2635">
        <v>3.7352509633372302</v>
      </c>
    </row>
    <row r="2636" spans="1:2">
      <c r="A2636" s="1">
        <v>-1.77368281861826</v>
      </c>
      <c r="B2636">
        <v>5.2359781161531096</v>
      </c>
    </row>
    <row r="2637" spans="1:2">
      <c r="A2637" s="1">
        <v>4.4163975764827903</v>
      </c>
      <c r="B2637">
        <v>0.33436231538477101</v>
      </c>
    </row>
    <row r="2638" spans="1:2">
      <c r="A2638" s="1">
        <v>6.1020121397022002</v>
      </c>
      <c r="B2638">
        <v>-0.73087574272659706</v>
      </c>
    </row>
    <row r="2639" spans="1:2">
      <c r="A2639" s="1">
        <v>-1.67331929280886</v>
      </c>
      <c r="B2639">
        <v>1.80904380755103</v>
      </c>
    </row>
    <row r="2640" spans="1:2">
      <c r="A2640" s="1">
        <f>-3.32380387343892</f>
        <v>-3.3238038734389201</v>
      </c>
      <c r="B2640">
        <v>-2.0096478525937802</v>
      </c>
    </row>
    <row r="2641" spans="1:2">
      <c r="A2641" s="1">
        <v>6.37834523760778</v>
      </c>
      <c r="B2641">
        <v>-1.4037962079259501</v>
      </c>
    </row>
    <row r="2642" spans="1:2">
      <c r="A2642" s="1">
        <v>5.1411985997177396</v>
      </c>
      <c r="B2642">
        <v>-0.48286794505585001</v>
      </c>
    </row>
    <row r="2643" spans="1:2">
      <c r="A2643" s="1">
        <f>-2.38704823632022</f>
        <v>-2.3870482363202199</v>
      </c>
      <c r="B2643">
        <v>-1.2894105685445101</v>
      </c>
    </row>
    <row r="2644" spans="1:2">
      <c r="A2644" s="1">
        <f>-2.22488567814125</f>
        <v>-2.2248856781412498</v>
      </c>
      <c r="B2644">
        <v>-1.1723071741726301</v>
      </c>
    </row>
    <row r="2645" spans="1:2">
      <c r="A2645" s="1">
        <v>2.20934471801645E-2</v>
      </c>
      <c r="B2645">
        <v>4.0926674711942201</v>
      </c>
    </row>
    <row r="2646" spans="1:2">
      <c r="A2646" s="1">
        <v>4.5723940921302697</v>
      </c>
      <c r="B2646">
        <v>0.388459037181281</v>
      </c>
    </row>
    <row r="2647" spans="1:2">
      <c r="A2647" s="1">
        <f>-0.369266618820255</f>
        <v>-0.36926661882025502</v>
      </c>
      <c r="B2647">
        <v>-5.2970874816434801</v>
      </c>
    </row>
    <row r="2648" spans="1:2">
      <c r="A2648" s="1">
        <v>-2.79139669037284</v>
      </c>
      <c r="B2648">
        <v>3.0505414774433901</v>
      </c>
    </row>
    <row r="2649" spans="1:2">
      <c r="A2649" s="1">
        <f>-1.3712562829696</f>
        <v>-1.3712562829696</v>
      </c>
      <c r="B2649">
        <v>-2.55036590408326</v>
      </c>
    </row>
    <row r="2650" spans="1:2">
      <c r="A2650" s="1">
        <v>4.2179948361138297</v>
      </c>
      <c r="B2650">
        <v>1.63185068932606</v>
      </c>
    </row>
    <row r="2651" spans="1:2">
      <c r="A2651" s="1">
        <f>-2.89093185948635</f>
        <v>-2.8909318594863498</v>
      </c>
      <c r="B2651">
        <v>-2.1364677666595</v>
      </c>
    </row>
    <row r="2652" spans="1:2">
      <c r="A2652" s="1">
        <v>4.5419096629646498</v>
      </c>
      <c r="B2652">
        <v>-0.36525285321088202</v>
      </c>
    </row>
    <row r="2653" spans="1:2">
      <c r="A2653" s="1">
        <v>-0.132053006222972</v>
      </c>
      <c r="B2653">
        <v>5.06291159687167</v>
      </c>
    </row>
    <row r="2654" spans="1:2">
      <c r="A2654" s="1">
        <v>-0.61447616400303096</v>
      </c>
      <c r="B2654">
        <v>3.3795230048437599</v>
      </c>
    </row>
    <row r="2655" spans="1:2">
      <c r="A2655" s="1">
        <v>-4.7450623087014199</v>
      </c>
      <c r="B2655">
        <v>4.76019171712176</v>
      </c>
    </row>
    <row r="2656" spans="1:2">
      <c r="A2656" s="1">
        <v>5.6308574552871598</v>
      </c>
      <c r="B2656">
        <v>0.294162826324322</v>
      </c>
    </row>
    <row r="2657" spans="1:2">
      <c r="A2657" s="1">
        <f>-3.72858058859786</f>
        <v>-3.7285805885978598</v>
      </c>
      <c r="B2657">
        <v>-1.26530560331594</v>
      </c>
    </row>
    <row r="2658" spans="1:2">
      <c r="A2658" s="1">
        <f>-2.58411427973448</f>
        <v>-2.58411427973448</v>
      </c>
      <c r="B2658">
        <v>-2.57704951179007</v>
      </c>
    </row>
    <row r="2659" spans="1:2">
      <c r="A2659" s="1">
        <f>-0.455361579363015</f>
        <v>-0.45536157936301502</v>
      </c>
      <c r="B2659">
        <v>-2.1661506984287402</v>
      </c>
    </row>
    <row r="2660" spans="1:2">
      <c r="A2660" s="1">
        <v>-2.0954689699818898</v>
      </c>
      <c r="B2660">
        <v>5.1637096670663603</v>
      </c>
    </row>
    <row r="2661" spans="1:2">
      <c r="A2661" s="1">
        <f>-4.12366648998099</f>
        <v>-4.1236664899809901</v>
      </c>
      <c r="B2661">
        <v>-1.8348158878843399</v>
      </c>
    </row>
    <row r="2662" spans="1:2">
      <c r="A2662" s="1">
        <v>3.3965326819737802</v>
      </c>
      <c r="B2662">
        <v>2.3734558836501298</v>
      </c>
    </row>
    <row r="2663" spans="1:2">
      <c r="A2663" s="1">
        <v>-0.38704720276966098</v>
      </c>
      <c r="B2663">
        <v>1.59083751372299</v>
      </c>
    </row>
    <row r="2664" spans="1:2">
      <c r="A2664" s="1">
        <v>4.0564954980341099</v>
      </c>
      <c r="B2664">
        <v>-0.30184697054273701</v>
      </c>
    </row>
    <row r="2665" spans="1:2">
      <c r="A2665" s="1">
        <f>-1.62295731684851</f>
        <v>-1.6229573168485101</v>
      </c>
      <c r="B2665">
        <v>-3.2570394774574201</v>
      </c>
    </row>
    <row r="2666" spans="1:2">
      <c r="A2666" s="1">
        <v>-0.74684596417462401</v>
      </c>
      <c r="B2666">
        <v>1.9206244043215399</v>
      </c>
    </row>
    <row r="2667" spans="1:2">
      <c r="A2667" s="1">
        <v>1.54291602170522</v>
      </c>
      <c r="B2667">
        <v>5.6673515720065604</v>
      </c>
    </row>
    <row r="2668" spans="1:2">
      <c r="A2668" s="1">
        <v>4.1996451615626196</v>
      </c>
      <c r="B2668">
        <v>0.218687990718782</v>
      </c>
    </row>
    <row r="2669" spans="1:2">
      <c r="A2669" s="1">
        <v>-1.61854516013118</v>
      </c>
      <c r="B2669">
        <v>1.6676105092789699</v>
      </c>
    </row>
    <row r="2670" spans="1:2">
      <c r="A2670" s="1">
        <v>5.1874066311453504</v>
      </c>
      <c r="B2670">
        <v>-1.6746376804602301</v>
      </c>
    </row>
    <row r="2671" spans="1:2">
      <c r="A2671" s="1">
        <v>5.2139771597959603</v>
      </c>
      <c r="B2671">
        <v>-0.63360506198062905</v>
      </c>
    </row>
    <row r="2672" spans="1:2">
      <c r="A2672" s="1">
        <v>-2.2470657419323499</v>
      </c>
      <c r="B2672">
        <v>3.4883205715066201</v>
      </c>
    </row>
    <row r="2673" spans="1:2">
      <c r="A2673" s="1">
        <f>-3.15453485596405</f>
        <v>-3.1545348559640498</v>
      </c>
      <c r="B2673">
        <v>-2.01453206106686</v>
      </c>
    </row>
    <row r="2674" spans="1:2">
      <c r="A2674" s="1">
        <v>-2.8830530703028701</v>
      </c>
      <c r="B2674">
        <v>3.0123444966881299</v>
      </c>
    </row>
    <row r="2675" spans="1:2">
      <c r="A2675" s="1">
        <f>-0.352130588269456</f>
        <v>-0.35213058826945598</v>
      </c>
      <c r="B2675">
        <v>-4.8516676396994196</v>
      </c>
    </row>
    <row r="2676" spans="1:2">
      <c r="A2676" s="1">
        <v>3.65410833169341</v>
      </c>
      <c r="B2676">
        <v>0.92884048726166601</v>
      </c>
    </row>
    <row r="2677" spans="1:2">
      <c r="A2677" s="1">
        <v>6.09653373286078</v>
      </c>
      <c r="B2677">
        <v>-1.6367793392977199</v>
      </c>
    </row>
    <row r="2678" spans="1:2">
      <c r="A2678" s="1">
        <v>4.6014120779579697</v>
      </c>
      <c r="B2678">
        <v>1.7067365386929001</v>
      </c>
    </row>
    <row r="2679" spans="1:2">
      <c r="A2679" s="1">
        <v>-3.2084616779779598</v>
      </c>
      <c r="B2679">
        <v>2.9711704769173899</v>
      </c>
    </row>
    <row r="2680" spans="1:2">
      <c r="A2680" s="1">
        <f>-3.68821143694921</f>
        <v>-3.6882114369492101</v>
      </c>
      <c r="B2680">
        <v>-2.6972665381382499</v>
      </c>
    </row>
    <row r="2681" spans="1:2">
      <c r="A2681" s="1">
        <v>-1.17117119087087</v>
      </c>
      <c r="B2681">
        <v>4.9928916826663601</v>
      </c>
    </row>
    <row r="2682" spans="1:2">
      <c r="A2682" s="1">
        <v>5.1014475534990096</v>
      </c>
      <c r="B2682">
        <v>1.3143516137078</v>
      </c>
    </row>
    <row r="2683" spans="1:2">
      <c r="A2683" s="1">
        <v>4.5162075663075996</v>
      </c>
      <c r="B2683">
        <v>0.49772264750830397</v>
      </c>
    </row>
    <row r="2684" spans="1:2">
      <c r="A2684" s="1">
        <f>-1.82761642028444</f>
        <v>-1.82761642028444</v>
      </c>
      <c r="B2684">
        <v>-4.1809144679258496</v>
      </c>
    </row>
    <row r="2685" spans="1:2">
      <c r="A2685" s="1">
        <f>-0.590197033666721</f>
        <v>-0.59019703366672105</v>
      </c>
      <c r="B2685">
        <v>-4.4854362574252598</v>
      </c>
    </row>
    <row r="2686" spans="1:2">
      <c r="A2686" s="1">
        <v>-1.4840495731249601</v>
      </c>
      <c r="B2686">
        <v>1.78408062794206</v>
      </c>
    </row>
    <row r="2687" spans="1:2">
      <c r="A2687" s="1">
        <v>3.3670617771436802</v>
      </c>
      <c r="B2687">
        <v>-0.71816912585707604</v>
      </c>
    </row>
    <row r="2688" spans="1:2">
      <c r="A2688" s="1">
        <f>-1.95680689140676</f>
        <v>-1.95680689140676</v>
      </c>
      <c r="B2688">
        <v>-3.6139698699896199</v>
      </c>
    </row>
    <row r="2689" spans="1:2">
      <c r="A2689" s="1">
        <v>4.9333025078237398</v>
      </c>
      <c r="B2689">
        <v>0.58281331756755494</v>
      </c>
    </row>
    <row r="2690" spans="1:2">
      <c r="A2690" s="1">
        <v>-1.7264660025927301</v>
      </c>
      <c r="B2690">
        <v>2.4313221925680901</v>
      </c>
    </row>
    <row r="2691" spans="1:2">
      <c r="A2691" s="1">
        <f>-3.84623888285352</f>
        <v>-3.8462388828535201</v>
      </c>
      <c r="B2691">
        <v>-3.1188613397962399</v>
      </c>
    </row>
    <row r="2692" spans="1:2">
      <c r="A2692" s="1">
        <f>-3.80149492358235</f>
        <v>-3.8014949235823501</v>
      </c>
      <c r="B2692">
        <v>-2.5662378187715902</v>
      </c>
    </row>
    <row r="2693" spans="1:2">
      <c r="A2693" s="1">
        <f>-2.74540866352672</f>
        <v>-2.7454086635267201</v>
      </c>
      <c r="B2693">
        <v>-3.18852243474841</v>
      </c>
    </row>
    <row r="2694" spans="1:2">
      <c r="A2694" s="1">
        <f>-0.643946648957586</f>
        <v>-0.64394664895758602</v>
      </c>
      <c r="B2694">
        <v>-1.7981561152925101</v>
      </c>
    </row>
    <row r="2695" spans="1:2">
      <c r="A2695" s="1">
        <v>-1.85274048276165</v>
      </c>
      <c r="B2695">
        <v>4.0889517642992104</v>
      </c>
    </row>
    <row r="2696" spans="1:2">
      <c r="A2696" s="1">
        <f>-1.62849413864417</f>
        <v>-1.62849413864417</v>
      </c>
      <c r="B2696">
        <v>-1.5042743086789501</v>
      </c>
    </row>
    <row r="2697" spans="1:2">
      <c r="A2697" s="1">
        <f>-2.02551290435685</f>
        <v>-2.0255129043568498</v>
      </c>
      <c r="B2697">
        <v>-1.73382123204943</v>
      </c>
    </row>
    <row r="2698" spans="1:2">
      <c r="A2698" s="1">
        <v>-2.5026656632386501</v>
      </c>
      <c r="B2698">
        <v>2.9147198737393301</v>
      </c>
    </row>
    <row r="2699" spans="1:2">
      <c r="A2699" s="1">
        <v>-2.0483933305058701</v>
      </c>
      <c r="B2699">
        <v>1.6813822520996</v>
      </c>
    </row>
    <row r="2700" spans="1:2">
      <c r="A2700" s="1">
        <v>2.87370901952657</v>
      </c>
      <c r="B2700">
        <v>-2.0255774466868601</v>
      </c>
    </row>
    <row r="2701" spans="1:2">
      <c r="A2701" s="1">
        <v>5.4297731123939803</v>
      </c>
      <c r="B2701">
        <v>0.25841118419794401</v>
      </c>
    </row>
    <row r="2702" spans="1:2">
      <c r="A2702" s="1">
        <f>-1.0534637950012</f>
        <v>-1.0534637950012</v>
      </c>
      <c r="B2702">
        <v>-1.15272931051167</v>
      </c>
    </row>
    <row r="2703" spans="1:2">
      <c r="A2703" s="1">
        <f>-0.328286354192921</f>
        <v>-0.32828635419292101</v>
      </c>
      <c r="B2703">
        <v>-3.3643605850732201</v>
      </c>
    </row>
    <row r="2704" spans="1:2">
      <c r="A2704" s="1">
        <v>4.9342006038906199</v>
      </c>
      <c r="B2704">
        <v>1.0579342509410199</v>
      </c>
    </row>
    <row r="2705" spans="1:2">
      <c r="A2705" s="1">
        <f>-2.69452486612024</f>
        <v>-2.6945248661202399</v>
      </c>
      <c r="B2705">
        <v>-3.2144026482153301</v>
      </c>
    </row>
    <row r="2706" spans="1:2">
      <c r="A2706" s="1">
        <f>-1.25568764241808</f>
        <v>-1.2556876424180801</v>
      </c>
      <c r="B2706">
        <v>-2.1411606185219698</v>
      </c>
    </row>
    <row r="2707" spans="1:2">
      <c r="A2707" s="1">
        <v>2.7578890174546999</v>
      </c>
      <c r="B2707">
        <v>-0.12970929418417701</v>
      </c>
    </row>
    <row r="2708" spans="1:2">
      <c r="A2708" s="1">
        <f>-0.675975185688691</f>
        <v>-0.67597518568869097</v>
      </c>
      <c r="B2708">
        <v>-2.7114681394515401</v>
      </c>
    </row>
    <row r="2709" spans="1:2">
      <c r="A2709" s="1">
        <f>-1.13964604270824</f>
        <v>-1.13964604270824</v>
      </c>
      <c r="B2709">
        <v>-1.73748080280775</v>
      </c>
    </row>
    <row r="2710" spans="1:2">
      <c r="A2710" s="1">
        <v>5.4376083278509997</v>
      </c>
      <c r="B2710">
        <v>0.66866229260895604</v>
      </c>
    </row>
    <row r="2711" spans="1:2">
      <c r="A2711" s="1">
        <v>-1.68241956869096</v>
      </c>
      <c r="B2711">
        <v>4.8836409866333996</v>
      </c>
    </row>
    <row r="2712" spans="1:2">
      <c r="A2712" s="1">
        <f>-3.12858784682611</f>
        <v>-3.1285878468261101</v>
      </c>
      <c r="B2712">
        <v>-3.04710051724068</v>
      </c>
    </row>
    <row r="2713" spans="1:2">
      <c r="A2713" s="1">
        <f>-2.04265694970397</f>
        <v>-2.0426569497039702</v>
      </c>
      <c r="B2713">
        <v>-2.186504709741</v>
      </c>
    </row>
    <row r="2714" spans="1:2">
      <c r="A2714" s="1">
        <v>-9.7411959876075996E-2</v>
      </c>
      <c r="B2714">
        <v>3.5997188838862799</v>
      </c>
    </row>
    <row r="2715" spans="1:2">
      <c r="A2715" s="1">
        <v>5.0196113887712199</v>
      </c>
      <c r="B2715">
        <v>-1.02722335140386</v>
      </c>
    </row>
    <row r="2716" spans="1:2">
      <c r="A2716" s="1">
        <v>4.8715996813248799</v>
      </c>
      <c r="B2716">
        <v>1.65154597897028</v>
      </c>
    </row>
    <row r="2717" spans="1:2">
      <c r="A2717" s="1">
        <v>3.3853723295928</v>
      </c>
      <c r="B2717">
        <v>0.75886077569631605</v>
      </c>
    </row>
    <row r="2718" spans="1:2">
      <c r="A2718" s="1">
        <v>0.74457827037928004</v>
      </c>
      <c r="B2718">
        <v>5.4904437751009096</v>
      </c>
    </row>
    <row r="2719" spans="1:2">
      <c r="A2719" s="1">
        <v>5.3427096268510397</v>
      </c>
      <c r="B2719">
        <v>0.52589303121536801</v>
      </c>
    </row>
    <row r="2720" spans="1:2">
      <c r="A2720" s="1">
        <v>-2.53441252727586</v>
      </c>
      <c r="B2720">
        <v>4.2789527545634698</v>
      </c>
    </row>
    <row r="2721" spans="1:2">
      <c r="A2721" s="1">
        <v>3.7853190291852101</v>
      </c>
      <c r="B2721">
        <v>0.48250502200138101</v>
      </c>
    </row>
    <row r="2722" spans="1:2">
      <c r="A2722" s="1">
        <v>4.1820685251221796</v>
      </c>
      <c r="B2722">
        <v>-0.14250394014000101</v>
      </c>
    </row>
    <row r="2723" spans="1:2">
      <c r="A2723" s="1">
        <f>-1.63428991081858</f>
        <v>-1.63428991081858</v>
      </c>
      <c r="B2723">
        <v>-3.00305263595863</v>
      </c>
    </row>
    <row r="2724" spans="1:2">
      <c r="A2724" s="1">
        <f>-0.91979156413418</f>
        <v>-0.91979156413417995</v>
      </c>
      <c r="B2724">
        <v>-1.46966670304633</v>
      </c>
    </row>
    <row r="2725" spans="1:2">
      <c r="A2725" s="1">
        <f>-1.85236729958967</f>
        <v>-1.8523672995896701</v>
      </c>
      <c r="B2725">
        <v>-1.1606096439032501</v>
      </c>
    </row>
    <row r="2726" spans="1:2">
      <c r="A2726" s="1">
        <v>-1.2358868322524601</v>
      </c>
      <c r="B2726">
        <v>3.5353777673282498</v>
      </c>
    </row>
    <row r="2727" spans="1:2">
      <c r="A2727" s="1">
        <v>4.9801573103684902</v>
      </c>
      <c r="B2727">
        <v>1.6107652927571801</v>
      </c>
    </row>
    <row r="2728" spans="1:2">
      <c r="A2728" s="1">
        <v>5.1978589383326899</v>
      </c>
      <c r="B2728">
        <v>-1.7354547753468901</v>
      </c>
    </row>
    <row r="2729" spans="1:2">
      <c r="A2729" s="1">
        <v>4.2214317908928098</v>
      </c>
      <c r="B2729">
        <v>-0.49273857170104801</v>
      </c>
    </row>
    <row r="2730" spans="1:2">
      <c r="A2730" s="1">
        <f>-2.15198979480198</f>
        <v>-2.1519897948019802</v>
      </c>
      <c r="B2730">
        <v>-2.6382061644874799</v>
      </c>
    </row>
    <row r="2731" spans="1:2">
      <c r="A2731" s="1">
        <v>5.2023429426949299</v>
      </c>
      <c r="B2731">
        <v>-1.9959975549856801</v>
      </c>
    </row>
    <row r="2732" spans="1:2">
      <c r="A2732" s="1">
        <f>-1.48308996329932</f>
        <v>-1.48308996329932</v>
      </c>
      <c r="B2732">
        <v>-2.34131671853131</v>
      </c>
    </row>
    <row r="2733" spans="1:2">
      <c r="A2733" s="1">
        <v>-1.5926492414157301</v>
      </c>
      <c r="B2733">
        <v>3.8621814803331098</v>
      </c>
    </row>
    <row r="2734" spans="1:2">
      <c r="A2734" s="1">
        <v>-1.3706861123541201</v>
      </c>
      <c r="B2734">
        <v>4.2071632656985596</v>
      </c>
    </row>
    <row r="2735" spans="1:2">
      <c r="A2735" s="1">
        <f>-2.30733764343123</f>
        <v>-2.30733764343123</v>
      </c>
      <c r="B2735">
        <v>-2.1419746925830498</v>
      </c>
    </row>
    <row r="2736" spans="1:2">
      <c r="A2736" s="1">
        <v>5.2870202712371404</v>
      </c>
      <c r="B2736">
        <v>-0.56850532894604999</v>
      </c>
    </row>
    <row r="2737" spans="1:2">
      <c r="A2737" s="1">
        <v>5.6077231369268103</v>
      </c>
      <c r="B2737">
        <v>-0.21010260341305101</v>
      </c>
    </row>
    <row r="2738" spans="1:2">
      <c r="A2738" s="1">
        <v>6.1905431830047899</v>
      </c>
      <c r="B2738">
        <v>-0.86095520924253099</v>
      </c>
    </row>
    <row r="2739" spans="1:2">
      <c r="A2739" s="1">
        <f>-1.54758599972529</f>
        <v>-1.5475859997252901</v>
      </c>
      <c r="B2739">
        <v>-1.8071507572744201</v>
      </c>
    </row>
    <row r="2740" spans="1:2">
      <c r="A2740" s="1">
        <v>5.0231506450201504</v>
      </c>
      <c r="B2740">
        <v>-0.37838960878511102</v>
      </c>
    </row>
    <row r="2741" spans="1:2">
      <c r="A2741" s="1">
        <f>-2.17522237470206</f>
        <v>-2.1752223747020598</v>
      </c>
      <c r="B2741">
        <v>-2.2279045049750299</v>
      </c>
    </row>
    <row r="2742" spans="1:2">
      <c r="A2742" s="1">
        <v>6.1907937620404896</v>
      </c>
      <c r="B2742">
        <v>-0.177487949258536</v>
      </c>
    </row>
    <row r="2743" spans="1:2">
      <c r="A2743" s="1">
        <f>-3.48330825506567</f>
        <v>-3.48330825506567</v>
      </c>
      <c r="B2743">
        <v>-3.3951225514316898</v>
      </c>
    </row>
    <row r="2744" spans="1:2">
      <c r="A2744" s="1">
        <v>-4.56446715529313</v>
      </c>
      <c r="B2744">
        <v>4.7423218190180201</v>
      </c>
    </row>
    <row r="2745" spans="1:2">
      <c r="A2745" s="1">
        <v>4.7126872337465402</v>
      </c>
      <c r="B2745">
        <v>2.9229117112014199E-2</v>
      </c>
    </row>
    <row r="2746" spans="1:2">
      <c r="A2746" s="1">
        <f>-2.7472392056384</f>
        <v>-2.7472392056384001</v>
      </c>
      <c r="B2746">
        <v>-3.7069940937369199</v>
      </c>
    </row>
    <row r="2747" spans="1:2">
      <c r="A2747" s="1">
        <v>2.88028850301502</v>
      </c>
      <c r="B2747">
        <v>-1.3023663857847401</v>
      </c>
    </row>
    <row r="2748" spans="1:2">
      <c r="A2748" s="1">
        <v>-1.6441071697088701</v>
      </c>
      <c r="B2748">
        <v>3.3481994256007801</v>
      </c>
    </row>
    <row r="2749" spans="1:2">
      <c r="A2749" s="1">
        <v>4.62720009642584</v>
      </c>
      <c r="B2749">
        <v>-1.8017586701107899</v>
      </c>
    </row>
    <row r="2750" spans="1:2">
      <c r="A2750" s="1">
        <f>-1.97069272070554</f>
        <v>-1.97069272070554</v>
      </c>
      <c r="B2750">
        <v>-1.21251155726057</v>
      </c>
    </row>
    <row r="2751" spans="1:2">
      <c r="A2751" s="1">
        <v>-0.46620207390408802</v>
      </c>
      <c r="B2751">
        <v>5.0171977474743201</v>
      </c>
    </row>
    <row r="2752" spans="1:2">
      <c r="A2752" s="1">
        <v>3.3568832836456499</v>
      </c>
      <c r="B2752">
        <v>0.44775600161104001</v>
      </c>
    </row>
    <row r="2753" spans="1:2">
      <c r="A2753" s="1">
        <f>-1.17859873896028</f>
        <v>-1.1785987389602799</v>
      </c>
      <c r="B2753">
        <v>-2.3075539978132</v>
      </c>
    </row>
    <row r="2754" spans="1:2">
      <c r="A2754" s="1">
        <v>-1.8495858985376601</v>
      </c>
      <c r="B2754">
        <v>4.6670585300109604</v>
      </c>
    </row>
    <row r="2755" spans="1:2">
      <c r="A2755" s="1">
        <f>-1.41157226113201</f>
        <v>-1.4115722611320101</v>
      </c>
      <c r="B2755">
        <v>-2.9878123714935398</v>
      </c>
    </row>
    <row r="2756" spans="1:2">
      <c r="A2756" s="1">
        <v>1.2291392658588201</v>
      </c>
      <c r="B2756">
        <v>5.5967304732338796</v>
      </c>
    </row>
    <row r="2757" spans="1:2">
      <c r="A2757" s="1">
        <v>3.4875402868160901</v>
      </c>
      <c r="B2757">
        <v>1.9505683624438399</v>
      </c>
    </row>
    <row r="2758" spans="1:2">
      <c r="A2758" s="1">
        <f>-3.42065078328266</f>
        <v>-3.4206507832826598</v>
      </c>
      <c r="B2758">
        <v>-3.4470402274363199</v>
      </c>
    </row>
    <row r="2759" spans="1:2">
      <c r="A2759" s="1">
        <f>-2.58174511090362</f>
        <v>-2.5817451109036198</v>
      </c>
      <c r="B2759">
        <v>-1.14568458344112</v>
      </c>
    </row>
    <row r="2760" spans="1:2">
      <c r="A2760" s="1">
        <v>3.60837182470532</v>
      </c>
      <c r="B2760">
        <v>0.56282388489175506</v>
      </c>
    </row>
    <row r="2761" spans="1:2">
      <c r="A2761" s="1">
        <f>-3.94366452543424</f>
        <v>-3.9436645254342402</v>
      </c>
      <c r="B2761">
        <v>-1.49356301057882</v>
      </c>
    </row>
    <row r="2762" spans="1:2">
      <c r="A2762" s="1">
        <f>-1.97791733325597</f>
        <v>-1.9779173332559701</v>
      </c>
      <c r="B2762">
        <v>-2.22647973719554</v>
      </c>
    </row>
    <row r="2763" spans="1:2">
      <c r="A2763" s="1">
        <f>-2.60404328959239</f>
        <v>-2.60404328959239</v>
      </c>
      <c r="B2763">
        <v>-3.49794627861856</v>
      </c>
    </row>
    <row r="2764" spans="1:2">
      <c r="A2764" s="1">
        <f>-2.45600138879522</f>
        <v>-2.4560013887952201</v>
      </c>
      <c r="B2764">
        <v>-1.0956964016476201</v>
      </c>
    </row>
    <row r="2765" spans="1:2">
      <c r="A2765" s="1">
        <f>-0.972746051739954</f>
        <v>-0.97274605173995399</v>
      </c>
      <c r="B2765">
        <v>-3.2352621257746002</v>
      </c>
    </row>
    <row r="2766" spans="1:2">
      <c r="A2766" s="1">
        <v>6.1405162064710401</v>
      </c>
      <c r="B2766">
        <v>-6.4403817688285001E-2</v>
      </c>
    </row>
    <row r="2767" spans="1:2">
      <c r="A2767" s="1">
        <v>-0.96281845414930201</v>
      </c>
      <c r="B2767">
        <v>3.40940897823323</v>
      </c>
    </row>
    <row r="2768" spans="1:2">
      <c r="A2768" s="1">
        <v>-0.935591897310312</v>
      </c>
      <c r="B2768">
        <v>1.34444777533626</v>
      </c>
    </row>
    <row r="2769" spans="1:2">
      <c r="A2769" s="1">
        <v>-1.0799655837579401</v>
      </c>
      <c r="B2769">
        <v>1.02565196374981</v>
      </c>
    </row>
    <row r="2770" spans="1:2">
      <c r="A2770" s="1">
        <f>-3.94034977164138</f>
        <v>-3.94034977164138</v>
      </c>
      <c r="B2770">
        <v>-2.91190510234502</v>
      </c>
    </row>
    <row r="2771" spans="1:2">
      <c r="A2771" s="1">
        <v>-0.33631198039209098</v>
      </c>
      <c r="B2771">
        <v>4.3567341809957396</v>
      </c>
    </row>
    <row r="2772" spans="1:2">
      <c r="A2772" s="1">
        <v>-3.8242977358195498</v>
      </c>
      <c r="B2772">
        <v>4.3254631555168404</v>
      </c>
    </row>
    <row r="2773" spans="1:2">
      <c r="A2773" s="1">
        <v>-2.0622751979003402</v>
      </c>
      <c r="B2773">
        <v>2.7482965260803298</v>
      </c>
    </row>
    <row r="2774" spans="1:2">
      <c r="A2774" s="1">
        <v>3.7688013435601402</v>
      </c>
      <c r="B2774">
        <v>2.91866150195575</v>
      </c>
    </row>
    <row r="2775" spans="1:2">
      <c r="A2775" s="1">
        <f>-2.74141907689762</f>
        <v>-2.7414190768976199</v>
      </c>
      <c r="B2775">
        <v>-2.7406211407199099</v>
      </c>
    </row>
    <row r="2776" spans="1:2">
      <c r="A2776" s="1">
        <v>-2.2728124562326899</v>
      </c>
      <c r="B2776">
        <v>2.0767103857996698</v>
      </c>
    </row>
    <row r="2777" spans="1:2">
      <c r="A2777" s="1">
        <v>4.1511974372875997</v>
      </c>
      <c r="B2777">
        <v>-0.54320110679100797</v>
      </c>
    </row>
    <row r="2778" spans="1:2">
      <c r="A2778" s="1">
        <v>5.2222395115550899</v>
      </c>
      <c r="B2778">
        <v>0.15122182220206001</v>
      </c>
    </row>
    <row r="2779" spans="1:2">
      <c r="A2779" s="1">
        <f>-0.786146540496948</f>
        <v>-0.78614654049694799</v>
      </c>
      <c r="B2779">
        <v>-2.7838069976126398</v>
      </c>
    </row>
    <row r="2780" spans="1:2">
      <c r="A2780" s="1">
        <v>-1.77549577535422</v>
      </c>
      <c r="B2780">
        <v>2.7571644809430298</v>
      </c>
    </row>
    <row r="2781" spans="1:2">
      <c r="A2781" s="1">
        <v>3.5389921409232401</v>
      </c>
      <c r="B2781">
        <v>-6.2381751305443801E-2</v>
      </c>
    </row>
    <row r="2782" spans="1:2">
      <c r="A2782" s="1">
        <f>-1.66390381196863</f>
        <v>-1.66390381196863</v>
      </c>
      <c r="B2782">
        <v>-3.5604665681768801</v>
      </c>
    </row>
    <row r="2783" spans="1:2">
      <c r="A2783" s="1">
        <f>-3.01816774516011</f>
        <v>-3.0181677451601101</v>
      </c>
      <c r="B2783">
        <v>-1.6957135192252499</v>
      </c>
    </row>
    <row r="2784" spans="1:2">
      <c r="A2784" s="1">
        <v>-1.07207676139106</v>
      </c>
      <c r="B2784">
        <v>4.2618132587600703</v>
      </c>
    </row>
    <row r="2785" spans="1:2">
      <c r="A2785" s="1">
        <f>-3.25423825987345</f>
        <v>-3.2542382598734498</v>
      </c>
      <c r="B2785">
        <v>-2.9909769122822798</v>
      </c>
    </row>
    <row r="2786" spans="1:2">
      <c r="A2786" s="1">
        <f>-0.475298885882728</f>
        <v>-0.47529888588272801</v>
      </c>
      <c r="B2786">
        <v>-4.9738720825764604</v>
      </c>
    </row>
    <row r="2787" spans="1:2">
      <c r="A2787" s="1">
        <f>-1.78619117882705</f>
        <v>-1.7861911788270499</v>
      </c>
      <c r="B2787">
        <v>-3.32478442028426</v>
      </c>
    </row>
    <row r="2788" spans="1:2">
      <c r="A2788" s="1">
        <v>3.5595252676604101</v>
      </c>
      <c r="B2788">
        <v>3.0224701020224898</v>
      </c>
    </row>
    <row r="2789" spans="1:2">
      <c r="A2789" s="1">
        <v>-5.2067932204596698E-2</v>
      </c>
      <c r="B2789">
        <v>4.3932654211594704</v>
      </c>
    </row>
    <row r="2790" spans="1:2">
      <c r="A2790" s="1">
        <f>-0.572057867410782</f>
        <v>-0.57205786741078202</v>
      </c>
      <c r="B2790">
        <v>-1.81033412849403</v>
      </c>
    </row>
    <row r="2791" spans="1:2">
      <c r="A2791" s="1">
        <v>-0.98461734512199905</v>
      </c>
      <c r="B2791">
        <v>2.7302949864878898</v>
      </c>
    </row>
    <row r="2792" spans="1:2">
      <c r="A2792" s="1">
        <v>6.4967364977528703</v>
      </c>
      <c r="B2792">
        <v>-2.1374873927281102</v>
      </c>
    </row>
    <row r="2793" spans="1:2">
      <c r="A2793" s="1">
        <v>5.5680139330667897</v>
      </c>
      <c r="B2793">
        <v>-0.78492881082493604</v>
      </c>
    </row>
    <row r="2794" spans="1:2">
      <c r="A2794" s="1">
        <v>5.4477423685444597</v>
      </c>
      <c r="B2794">
        <v>-1.5142026437121101</v>
      </c>
    </row>
    <row r="2795" spans="1:2">
      <c r="A2795" s="1">
        <f>-2.63395186044661</f>
        <v>-2.6339518604466101</v>
      </c>
      <c r="B2795">
        <v>-1.46663952546751</v>
      </c>
    </row>
    <row r="2796" spans="1:2">
      <c r="A2796" s="1">
        <f>-3.41622687426319</f>
        <v>-3.4162268742631898</v>
      </c>
      <c r="B2796">
        <v>-3.4183348415482602</v>
      </c>
    </row>
    <row r="2797" spans="1:2">
      <c r="A2797" s="1">
        <f>-1.27145689921648</f>
        <v>-1.2714568992164801</v>
      </c>
      <c r="B2797">
        <v>-3.8138437955274598</v>
      </c>
    </row>
    <row r="2798" spans="1:2">
      <c r="A2798" s="1">
        <v>-1.5243881396303001</v>
      </c>
      <c r="B2798">
        <v>3.4447532571911599</v>
      </c>
    </row>
    <row r="2799" spans="1:2">
      <c r="A2799" s="1">
        <v>-1.8601361003628001</v>
      </c>
      <c r="B2799">
        <v>1.2456328810281301</v>
      </c>
    </row>
    <row r="2800" spans="1:2">
      <c r="A2800" s="1">
        <v>-2.9923022239482302</v>
      </c>
      <c r="B2800">
        <v>3.64184224971447</v>
      </c>
    </row>
    <row r="2801" spans="1:2">
      <c r="A2801" s="1">
        <f>-1.94842567942452</f>
        <v>-1.9484256794245201</v>
      </c>
      <c r="B2801">
        <v>-2.00631965294833</v>
      </c>
    </row>
    <row r="2802" spans="1:2">
      <c r="A2802" s="1">
        <v>-1.3041524716846</v>
      </c>
      <c r="B2802">
        <v>3.8425715080751801</v>
      </c>
    </row>
    <row r="2803" spans="1:2">
      <c r="A2803" s="1">
        <f>-2.95842658909059</f>
        <v>-2.9584265890905899</v>
      </c>
      <c r="B2803">
        <v>-2.8608358731335</v>
      </c>
    </row>
    <row r="2804" spans="1:2">
      <c r="A2804" s="1">
        <f>-3.37712837937715</f>
        <v>-3.37712837937715</v>
      </c>
      <c r="B2804">
        <v>-2.6422307878906</v>
      </c>
    </row>
    <row r="2805" spans="1:2">
      <c r="A2805" s="1">
        <f>-2.35157701074521</f>
        <v>-2.3515770107452099</v>
      </c>
      <c r="B2805">
        <v>-3.39323003249695</v>
      </c>
    </row>
    <row r="2806" spans="1:2">
      <c r="A2806" s="1">
        <v>3.73887154080079</v>
      </c>
      <c r="B2806">
        <v>-1.9370018977863599</v>
      </c>
    </row>
    <row r="2807" spans="1:2">
      <c r="A2807" s="1">
        <v>4.8443600300632603</v>
      </c>
      <c r="B2807">
        <v>-0.72873860587875705</v>
      </c>
    </row>
    <row r="2808" spans="1:2">
      <c r="A2808" s="1">
        <f>-1.8574502133441</f>
        <v>-1.8574502133441</v>
      </c>
      <c r="B2808">
        <v>-2.7591633292888198</v>
      </c>
    </row>
    <row r="2809" spans="1:2">
      <c r="A2809" s="1">
        <f>-1.13972003814289</f>
        <v>-1.13972003814289</v>
      </c>
      <c r="B2809">
        <v>-2.2347167627300499</v>
      </c>
    </row>
    <row r="2810" spans="1:2">
      <c r="A2810" s="1">
        <v>4.4299389118224202</v>
      </c>
      <c r="B2810">
        <v>-0.50499168345946499</v>
      </c>
    </row>
    <row r="2811" spans="1:2">
      <c r="A2811" s="1">
        <v>-0.62767540728794902</v>
      </c>
      <c r="B2811">
        <v>3.2287625067360501</v>
      </c>
    </row>
    <row r="2812" spans="1:2">
      <c r="A2812" s="1">
        <v>-2.4953654509556098</v>
      </c>
      <c r="B2812">
        <v>3.6382357988832199</v>
      </c>
    </row>
    <row r="2813" spans="1:2">
      <c r="A2813" s="1">
        <v>-2.1317882224484599</v>
      </c>
      <c r="B2813">
        <v>3.2734625664349499</v>
      </c>
    </row>
    <row r="2814" spans="1:2">
      <c r="A2814" s="1">
        <v>4.2324330471285503</v>
      </c>
      <c r="B2814">
        <v>0.95020355604342199</v>
      </c>
    </row>
    <row r="2815" spans="1:2">
      <c r="A2815" s="1">
        <v>5.3378930703269001</v>
      </c>
      <c r="B2815">
        <v>-1.6803608948912501</v>
      </c>
    </row>
    <row r="2816" spans="1:2">
      <c r="A2816" s="1">
        <v>5.2231703060325101</v>
      </c>
      <c r="B2816">
        <v>0.95406968585193197</v>
      </c>
    </row>
    <row r="2817" spans="1:2">
      <c r="A2817" s="1">
        <f>-1.58972874219965</f>
        <v>-1.58972874219965</v>
      </c>
      <c r="B2817">
        <v>-3.7591504190399201</v>
      </c>
    </row>
    <row r="2818" spans="1:2">
      <c r="A2818" s="1">
        <f>-1.71336176596734</f>
        <v>-1.7133617659673399</v>
      </c>
      <c r="B2818">
        <v>-2.30458270819158</v>
      </c>
    </row>
    <row r="2819" spans="1:2">
      <c r="A2819" s="1">
        <v>3.3030586279172498</v>
      </c>
      <c r="B2819">
        <v>-2.15929118374582</v>
      </c>
    </row>
    <row r="2820" spans="1:2">
      <c r="A2820" s="1">
        <v>5.8542769305632802</v>
      </c>
      <c r="B2820">
        <v>-0.81494409677495205</v>
      </c>
    </row>
    <row r="2821" spans="1:2">
      <c r="A2821" s="1">
        <v>3.1175385110539202</v>
      </c>
      <c r="B2821">
        <v>1.0869851602131999</v>
      </c>
    </row>
    <row r="2822" spans="1:2">
      <c r="A2822" s="1">
        <f>-1.67569874792539</f>
        <v>-1.67569874792539</v>
      </c>
      <c r="B2822">
        <v>-1.5286841876751101</v>
      </c>
    </row>
    <row r="2823" spans="1:2">
      <c r="A2823" s="1">
        <f>-3.33671368249413</f>
        <v>-3.3367136824941301</v>
      </c>
      <c r="B2823">
        <v>-1.56916604628269</v>
      </c>
    </row>
    <row r="2824" spans="1:2">
      <c r="A2824" s="1">
        <f>-2.36164099649425</f>
        <v>-2.3616409964942502</v>
      </c>
      <c r="B2824">
        <v>-3.0794586258665202</v>
      </c>
    </row>
    <row r="2825" spans="1:2">
      <c r="A2825" s="1">
        <v>4.1134042818330396</v>
      </c>
      <c r="B2825">
        <v>3.9184681525145102</v>
      </c>
    </row>
    <row r="2826" spans="1:2">
      <c r="A2826" s="1">
        <v>-0.543075611241845</v>
      </c>
      <c r="B2826">
        <v>2.1477388890065399</v>
      </c>
    </row>
    <row r="2827" spans="1:2">
      <c r="A2827" s="1">
        <v>0.32879846313128602</v>
      </c>
      <c r="B2827">
        <v>4.7856884914685001</v>
      </c>
    </row>
    <row r="2828" spans="1:2">
      <c r="A2828" s="1">
        <v>-2.5217109042980201</v>
      </c>
      <c r="B2828">
        <v>4.1377353788143596</v>
      </c>
    </row>
    <row r="2829" spans="1:2">
      <c r="A2829" s="1">
        <v>4.8234635028993997</v>
      </c>
      <c r="B2829">
        <v>0.835338830565867</v>
      </c>
    </row>
    <row r="2830" spans="1:2">
      <c r="A2830" s="1">
        <f>-1.95368120610175</f>
        <v>-1.9536812061017499</v>
      </c>
      <c r="B2830">
        <v>-1.5284189976573801</v>
      </c>
    </row>
    <row r="2831" spans="1:2">
      <c r="A2831" s="1">
        <v>-0.91627236056315997</v>
      </c>
      <c r="B2831">
        <v>4.8689437815511898</v>
      </c>
    </row>
    <row r="2832" spans="1:2">
      <c r="A2832" s="1">
        <v>6.2809012131884001E-2</v>
      </c>
      <c r="B2832">
        <v>3.5504522557381999</v>
      </c>
    </row>
    <row r="2833" spans="1:2">
      <c r="A2833" s="1">
        <f>-3.37833833248305</f>
        <v>-3.3783383324830498</v>
      </c>
      <c r="B2833">
        <v>-3.39270457053758</v>
      </c>
    </row>
    <row r="2834" spans="1:2">
      <c r="A2834" s="1">
        <v>-1.1931080515661801</v>
      </c>
      <c r="B2834">
        <v>3.2392377755954902</v>
      </c>
    </row>
    <row r="2835" spans="1:2">
      <c r="A2835" s="1">
        <v>4.1182253052964697</v>
      </c>
      <c r="B2835">
        <v>2.3365258857217102</v>
      </c>
    </row>
    <row r="2836" spans="1:2">
      <c r="A2836" s="1">
        <v>4.2319909612415598</v>
      </c>
      <c r="B2836">
        <v>-0.68894062157838298</v>
      </c>
    </row>
    <row r="2837" spans="1:2">
      <c r="A2837" s="1">
        <v>-2.62271409495095</v>
      </c>
      <c r="B2837">
        <v>5.1607637924741798</v>
      </c>
    </row>
    <row r="2838" spans="1:2">
      <c r="A2838" s="1">
        <f>-1.56972812066341</f>
        <v>-1.5697281206634099</v>
      </c>
      <c r="B2838">
        <v>-3.72053369545465</v>
      </c>
    </row>
    <row r="2839" spans="1:2">
      <c r="A2839" s="1">
        <v>-3.4040567126830501</v>
      </c>
      <c r="B2839">
        <v>2.8208370642099498</v>
      </c>
    </row>
    <row r="2840" spans="1:2">
      <c r="A2840" s="1">
        <v>-0.406915146568047</v>
      </c>
      <c r="B2840">
        <v>3.14379689754854</v>
      </c>
    </row>
    <row r="2841" spans="1:2">
      <c r="A2841" s="1">
        <v>5.3568328167859596</v>
      </c>
      <c r="B2841">
        <v>0.18625458871519701</v>
      </c>
    </row>
    <row r="2842" spans="1:2">
      <c r="A2842" s="1">
        <v>4.9708017566022198</v>
      </c>
      <c r="B2842">
        <v>0.83438808390095698</v>
      </c>
    </row>
    <row r="2843" spans="1:2">
      <c r="A2843" s="1">
        <v>-0.92415626678988005</v>
      </c>
      <c r="B2843">
        <v>3.1544887916008402</v>
      </c>
    </row>
    <row r="2844" spans="1:2">
      <c r="A2844" s="1">
        <v>5.49071318724046</v>
      </c>
      <c r="B2844">
        <v>0.97376944209659999</v>
      </c>
    </row>
    <row r="2845" spans="1:2">
      <c r="A2845" s="1">
        <v>2.6783398218691402E-2</v>
      </c>
      <c r="B2845">
        <v>2.58986060289664</v>
      </c>
    </row>
    <row r="2846" spans="1:2">
      <c r="A2846" s="1">
        <v>0.112398229665433</v>
      </c>
      <c r="B2846">
        <v>4.4301239874439799</v>
      </c>
    </row>
    <row r="2847" spans="1:2">
      <c r="A2847" s="1">
        <v>-6.4561466598420797E-2</v>
      </c>
      <c r="B2847">
        <v>3.6976455434415501</v>
      </c>
    </row>
    <row r="2848" spans="1:2">
      <c r="A2848" s="1">
        <v>5.0688095270490603</v>
      </c>
      <c r="B2848">
        <v>-0.35369309018587902</v>
      </c>
    </row>
    <row r="2849" spans="1:2">
      <c r="A2849" s="1">
        <v>2.6209853517000101</v>
      </c>
      <c r="B2849">
        <v>-0.76050023021599999</v>
      </c>
    </row>
    <row r="2850" spans="1:2">
      <c r="A2850" s="1">
        <v>4.5825293417737702</v>
      </c>
      <c r="B2850">
        <v>-0.17567467830045799</v>
      </c>
    </row>
    <row r="2851" spans="1:2">
      <c r="A2851" s="1">
        <v>-2.5325359866559398</v>
      </c>
      <c r="B2851">
        <v>2.6378728257541502</v>
      </c>
    </row>
    <row r="2852" spans="1:2">
      <c r="A2852" s="1">
        <f>-2.88672655474392</f>
        <v>-2.88672655474392</v>
      </c>
      <c r="B2852">
        <v>-2.21483350586912</v>
      </c>
    </row>
    <row r="2853" spans="1:2">
      <c r="A2853" s="1">
        <v>-2.6476130494717598</v>
      </c>
      <c r="B2853">
        <v>3.12535147569946</v>
      </c>
    </row>
    <row r="2854" spans="1:2">
      <c r="A2854" s="1">
        <v>5.4400735030216198</v>
      </c>
      <c r="B2854">
        <v>-0.80817804137402005</v>
      </c>
    </row>
    <row r="2855" spans="1:2">
      <c r="A2855" s="1">
        <v>-2.0273627384427999</v>
      </c>
      <c r="B2855">
        <v>4.4720621142676702</v>
      </c>
    </row>
    <row r="2856" spans="1:2">
      <c r="A2856" s="1">
        <f>-1.80522811305396</f>
        <v>-1.80522811305396</v>
      </c>
      <c r="B2856">
        <v>-4.2624975254655499</v>
      </c>
    </row>
    <row r="2857" spans="1:2">
      <c r="A2857" s="1">
        <v>0.91448328476031504</v>
      </c>
      <c r="B2857">
        <v>4.04992265873131</v>
      </c>
    </row>
    <row r="2858" spans="1:2">
      <c r="A2858" s="1">
        <v>-0.13883130029785001</v>
      </c>
      <c r="B2858">
        <v>4.2650566883049201</v>
      </c>
    </row>
    <row r="2859" spans="1:2">
      <c r="A2859" s="1">
        <v>-1.0989286951742501</v>
      </c>
      <c r="B2859">
        <v>5.6241498798228804</v>
      </c>
    </row>
    <row r="2860" spans="1:2">
      <c r="A2860" s="1">
        <f>-2.35092148059639</f>
        <v>-2.3509214805963898</v>
      </c>
      <c r="B2860">
        <v>-3.70607459169053</v>
      </c>
    </row>
    <row r="2861" spans="1:2">
      <c r="A2861" s="1">
        <v>-0.49380242110093198</v>
      </c>
      <c r="B2861">
        <v>4.2081542867446302</v>
      </c>
    </row>
    <row r="2862" spans="1:2">
      <c r="A2862" s="1">
        <f>-3.29333021066215</f>
        <v>-3.29333021066215</v>
      </c>
      <c r="B2862">
        <v>-2.4294816719352399</v>
      </c>
    </row>
    <row r="2863" spans="1:2">
      <c r="A2863" s="1">
        <v>3.2731901400974102</v>
      </c>
      <c r="B2863">
        <v>-1.9910244832944699</v>
      </c>
    </row>
    <row r="2864" spans="1:2">
      <c r="A2864" s="1">
        <v>5.8518241182773101E-2</v>
      </c>
      <c r="B2864">
        <v>-5.1514383836889897</v>
      </c>
    </row>
    <row r="2865" spans="1:2">
      <c r="A2865" s="1">
        <v>-2.0223504197074602</v>
      </c>
      <c r="B2865">
        <v>3.3700047910689999</v>
      </c>
    </row>
    <row r="2866" spans="1:2">
      <c r="A2866" s="1">
        <v>-0.50207997415557903</v>
      </c>
      <c r="B2866">
        <v>5.4370711614506</v>
      </c>
    </row>
    <row r="2867" spans="1:2">
      <c r="A2867" s="1">
        <f>-2.47492900898406</f>
        <v>-2.4749290089840601</v>
      </c>
      <c r="B2867">
        <v>-4.0935686172747996</v>
      </c>
    </row>
    <row r="2868" spans="1:2">
      <c r="A2868" s="1">
        <v>3.93298045855125</v>
      </c>
      <c r="B2868">
        <v>1.7650271816026901E-2</v>
      </c>
    </row>
    <row r="2869" spans="1:2">
      <c r="A2869" s="1">
        <v>5.7808694196569501</v>
      </c>
      <c r="B2869">
        <v>-0.117608366671538</v>
      </c>
    </row>
    <row r="2870" spans="1:2">
      <c r="A2870" s="1">
        <v>3.9205774731660998</v>
      </c>
      <c r="B2870">
        <v>1.18259231815249</v>
      </c>
    </row>
    <row r="2871" spans="1:2">
      <c r="A2871" s="1">
        <v>-2.2541615809378901</v>
      </c>
      <c r="B2871">
        <v>2.3844873989800899</v>
      </c>
    </row>
    <row r="2872" spans="1:2">
      <c r="A2872" s="1">
        <v>0.40580544006849301</v>
      </c>
      <c r="B2872">
        <v>4.4709339396522703</v>
      </c>
    </row>
    <row r="2873" spans="1:2">
      <c r="A2873" s="1">
        <v>-0.22372465349794499</v>
      </c>
      <c r="B2873">
        <v>2.85783019125771</v>
      </c>
    </row>
    <row r="2874" spans="1:2">
      <c r="A2874" s="1">
        <v>-1.4337114426854201</v>
      </c>
      <c r="B2874">
        <v>5.4468879603012104</v>
      </c>
    </row>
    <row r="2875" spans="1:2">
      <c r="A2875" s="1">
        <v>3.3366463556850698</v>
      </c>
      <c r="B2875">
        <v>0.52584151613222696</v>
      </c>
    </row>
    <row r="2876" spans="1:2">
      <c r="A2876" s="1">
        <v>6.0619119297369402</v>
      </c>
      <c r="B2876">
        <v>-1.8151390460385799</v>
      </c>
    </row>
    <row r="2877" spans="1:2">
      <c r="A2877" s="1">
        <v>4.7757751191247504</v>
      </c>
      <c r="B2877">
        <v>-0.64532526276871705</v>
      </c>
    </row>
    <row r="2878" spans="1:2">
      <c r="A2878" s="1">
        <v>4.5985043871030999</v>
      </c>
      <c r="B2878">
        <v>1.66466107225909</v>
      </c>
    </row>
    <row r="2879" spans="1:2">
      <c r="A2879" s="1">
        <v>0.87803749385458796</v>
      </c>
      <c r="B2879">
        <v>5.1733958285119304</v>
      </c>
    </row>
    <row r="2880" spans="1:2">
      <c r="A2880" s="1">
        <v>0.37484894087272902</v>
      </c>
      <c r="B2880">
        <v>2.7347133584521099</v>
      </c>
    </row>
    <row r="2881" spans="1:2">
      <c r="A2881" s="1">
        <f>-0.780621040665144</f>
        <v>-0.78062104066514404</v>
      </c>
      <c r="B2881">
        <v>-3.3966596925873702</v>
      </c>
    </row>
    <row r="2882" spans="1:2">
      <c r="A2882" s="1">
        <f>-1.10309261012831</f>
        <v>-1.1030926101283101</v>
      </c>
      <c r="B2882">
        <v>-4.7311682431889297</v>
      </c>
    </row>
    <row r="2883" spans="1:2">
      <c r="A2883" s="1">
        <f>-2.52245626301325</f>
        <v>-2.5224562630132499</v>
      </c>
      <c r="B2883">
        <v>-1.69466144942154</v>
      </c>
    </row>
    <row r="2884" spans="1:2">
      <c r="A2884" s="1">
        <v>8.6486861454767194E-2</v>
      </c>
      <c r="B2884">
        <v>2.6265904741561998</v>
      </c>
    </row>
    <row r="2885" spans="1:2">
      <c r="A2885" s="1">
        <f>-3.22651204289526</f>
        <v>-3.2265120428952598</v>
      </c>
      <c r="B2885">
        <v>-1.44620656644594</v>
      </c>
    </row>
    <row r="2886" spans="1:2">
      <c r="A2886" s="1">
        <f>-2.08724231556049</f>
        <v>-2.08724231556049</v>
      </c>
      <c r="B2886">
        <v>-2.42576547244443</v>
      </c>
    </row>
    <row r="2887" spans="1:2">
      <c r="A2887" s="1">
        <v>-1.79011008114989</v>
      </c>
      <c r="B2887">
        <v>5.3708557468516203</v>
      </c>
    </row>
    <row r="2888" spans="1:2">
      <c r="A2888" s="1">
        <v>-2.9380437262006698</v>
      </c>
      <c r="B2888">
        <v>2.46754045936656</v>
      </c>
    </row>
    <row r="2889" spans="1:2">
      <c r="A2889" s="1">
        <v>-3.0263555565836202</v>
      </c>
      <c r="B2889">
        <v>3.7775823453470498</v>
      </c>
    </row>
    <row r="2890" spans="1:2">
      <c r="A2890" s="1">
        <v>4.26452084164415</v>
      </c>
      <c r="B2890">
        <v>-0.13163105351832699</v>
      </c>
    </row>
    <row r="2891" spans="1:2">
      <c r="A2891" s="1">
        <v>-0.57487622182277698</v>
      </c>
      <c r="B2891">
        <v>3.7299185486009798</v>
      </c>
    </row>
    <row r="2892" spans="1:2">
      <c r="A2892" s="1">
        <v>5.0800783729486803</v>
      </c>
      <c r="B2892">
        <v>-1.5692550340465301</v>
      </c>
    </row>
    <row r="2893" spans="1:2">
      <c r="A2893" s="1">
        <v>-2.11229027601102</v>
      </c>
      <c r="B2893">
        <v>3.4931332923283702</v>
      </c>
    </row>
    <row r="2894" spans="1:2">
      <c r="A2894" s="1">
        <f>-1.25421378543419</f>
        <v>-1.2542137854341899</v>
      </c>
      <c r="B2894">
        <v>-3.1472015062190599</v>
      </c>
    </row>
    <row r="2895" spans="1:2">
      <c r="A2895" s="1">
        <f>-3.5014904248239</f>
        <v>-3.5014904248239</v>
      </c>
      <c r="B2895">
        <v>-3.0884976519442602</v>
      </c>
    </row>
    <row r="2896" spans="1:2">
      <c r="A2896" s="1">
        <f>-2.86747671515469</f>
        <v>-2.86747671515469</v>
      </c>
      <c r="B2896">
        <v>-1.2213080134847201</v>
      </c>
    </row>
    <row r="2897" spans="1:2">
      <c r="A2897" s="1">
        <v>-2.7527581723311698</v>
      </c>
      <c r="B2897">
        <v>3.8641491681480198</v>
      </c>
    </row>
    <row r="2898" spans="1:2">
      <c r="A2898" s="1">
        <f>-1.61176614193136</f>
        <v>-1.61176614193136</v>
      </c>
      <c r="B2898">
        <v>-2.7764208359441001</v>
      </c>
    </row>
    <row r="2899" spans="1:2">
      <c r="A2899" s="1">
        <f>-0.83096505181852</f>
        <v>-0.83096505181851998</v>
      </c>
      <c r="B2899">
        <v>-2.8235921760703602</v>
      </c>
    </row>
    <row r="2900" spans="1:2">
      <c r="A2900" s="1">
        <v>-0.90204585273458104</v>
      </c>
      <c r="B2900">
        <v>1.6846726074943399</v>
      </c>
    </row>
    <row r="2901" spans="1:2">
      <c r="A2901" s="1">
        <v>3.92707413314151</v>
      </c>
      <c r="B2901">
        <v>-0.56307421902089805</v>
      </c>
    </row>
    <row r="2902" spans="1:2">
      <c r="A2902" s="1">
        <v>2.8641461889876099</v>
      </c>
      <c r="B2902">
        <v>-0.41972700577433503</v>
      </c>
    </row>
    <row r="2903" spans="1:2">
      <c r="A2903" s="1">
        <f>-1.50745691774643</f>
        <v>-1.5074569177464301</v>
      </c>
      <c r="B2903">
        <v>-3.33047875500375</v>
      </c>
    </row>
    <row r="2904" spans="1:2">
      <c r="A2904" s="1">
        <f>-1.98125464752514</f>
        <v>-1.98125464752514</v>
      </c>
      <c r="B2904">
        <v>-2.99191515170503</v>
      </c>
    </row>
    <row r="2905" spans="1:2">
      <c r="A2905" s="1">
        <v>5.4569278573418698</v>
      </c>
      <c r="B2905">
        <v>-0.51176674840734204</v>
      </c>
    </row>
    <row r="2906" spans="1:2">
      <c r="A2906" s="1">
        <v>3.7897651386871098</v>
      </c>
      <c r="B2906">
        <v>-1.6259802637395799</v>
      </c>
    </row>
    <row r="2907" spans="1:2">
      <c r="A2907" s="1">
        <v>-0.32126789113368198</v>
      </c>
      <c r="B2907">
        <v>3.2045147951730901</v>
      </c>
    </row>
    <row r="2908" spans="1:2">
      <c r="A2908" s="1">
        <v>0.28570605832669299</v>
      </c>
      <c r="B2908">
        <v>4.2790635152731298</v>
      </c>
    </row>
    <row r="2909" spans="1:2">
      <c r="A2909" s="1">
        <f>-1.44935665824052</f>
        <v>-1.44935665824052</v>
      </c>
      <c r="B2909">
        <v>-2.2696466597540299</v>
      </c>
    </row>
    <row r="2910" spans="1:2">
      <c r="A2910" s="1">
        <v>4.2308178249940998</v>
      </c>
      <c r="B2910">
        <v>1.9903283693556399</v>
      </c>
    </row>
    <row r="2911" spans="1:2">
      <c r="A2911" s="1">
        <f>-0.881377815059798</f>
        <v>-0.88137781505979795</v>
      </c>
      <c r="B2911">
        <v>-2.6877892031488799</v>
      </c>
    </row>
    <row r="2912" spans="1:2">
      <c r="A2912" s="1">
        <v>7.7582644095564202E-2</v>
      </c>
      <c r="B2912">
        <v>4.5068102236569798</v>
      </c>
    </row>
    <row r="2913" spans="1:2">
      <c r="A2913" s="1">
        <f>-1.23865273391771</f>
        <v>-1.23865273391771</v>
      </c>
      <c r="B2913">
        <v>-2.8529902754202299</v>
      </c>
    </row>
    <row r="2914" spans="1:2">
      <c r="A2914" s="1">
        <v>-1.93807652688417</v>
      </c>
      <c r="B2914">
        <v>3.9574429498911101</v>
      </c>
    </row>
    <row r="2915" spans="1:2">
      <c r="A2915" s="1">
        <v>3.84817860264693</v>
      </c>
      <c r="B2915">
        <v>-0.45606184628858898</v>
      </c>
    </row>
    <row r="2916" spans="1:2">
      <c r="A2916" s="1">
        <v>4.12173580292185</v>
      </c>
      <c r="B2916">
        <v>-0.25451893051268398</v>
      </c>
    </row>
    <row r="2917" spans="1:2">
      <c r="A2917" s="1">
        <v>3.8320799535504699</v>
      </c>
      <c r="B2917">
        <v>-0.87404769920085601</v>
      </c>
    </row>
    <row r="2918" spans="1:2">
      <c r="A2918" s="1">
        <v>4.5413474578956503</v>
      </c>
      <c r="B2918">
        <v>4.3569606888980497E-2</v>
      </c>
    </row>
    <row r="2919" spans="1:2">
      <c r="A2919" s="1">
        <v>-1.0741717014143599</v>
      </c>
      <c r="B2919">
        <v>3.2147990252437499</v>
      </c>
    </row>
    <row r="2920" spans="1:2">
      <c r="A2920" s="1">
        <f>-2.41093076829341</f>
        <v>-2.4109307682934098</v>
      </c>
      <c r="B2920">
        <v>-1.8475017707714501</v>
      </c>
    </row>
    <row r="2921" spans="1:2">
      <c r="A2921" s="1">
        <f>-0.572353147058863</f>
        <v>-0.57235314705886298</v>
      </c>
      <c r="B2921">
        <v>-1.4360393553783499</v>
      </c>
    </row>
    <row r="2922" spans="1:2">
      <c r="A2922" s="1">
        <v>6.9959161364214202</v>
      </c>
      <c r="B2922">
        <v>-1.54865254501604</v>
      </c>
    </row>
    <row r="2923" spans="1:2">
      <c r="A2923" s="1">
        <v>-0.98786057587830101</v>
      </c>
      <c r="B2923">
        <v>3.6249349540104898</v>
      </c>
    </row>
    <row r="2924" spans="1:2">
      <c r="A2924" s="1">
        <v>5.4251944804634702</v>
      </c>
      <c r="B2924">
        <v>1.24909199879527</v>
      </c>
    </row>
    <row r="2925" spans="1:2">
      <c r="A2925" s="1">
        <v>-0.49156319626327399</v>
      </c>
      <c r="B2925">
        <v>3.4188107057764601</v>
      </c>
    </row>
    <row r="2926" spans="1:2">
      <c r="A2926" s="1">
        <f>-3.27681797099277</f>
        <v>-3.2768179709927701</v>
      </c>
      <c r="B2926">
        <v>-1.1840160684934999</v>
      </c>
    </row>
    <row r="2927" spans="1:2">
      <c r="A2927" s="1">
        <f>-2.90132788092504</f>
        <v>-2.9013278809250398</v>
      </c>
      <c r="B2927">
        <v>-3.12230010950507</v>
      </c>
    </row>
    <row r="2928" spans="1:2">
      <c r="A2928" s="1">
        <v>-2.2969954223064102</v>
      </c>
      <c r="B2928">
        <v>1.46609219175364</v>
      </c>
    </row>
    <row r="2929" spans="1:2">
      <c r="A2929" s="1">
        <v>-0.88721674604378498</v>
      </c>
      <c r="B2929">
        <v>2.4431804068518899</v>
      </c>
    </row>
    <row r="2930" spans="1:2">
      <c r="A2930" s="1">
        <v>-1.9844617359257499</v>
      </c>
      <c r="B2930">
        <v>1.8217446789074301</v>
      </c>
    </row>
    <row r="2931" spans="1:2">
      <c r="A2931" s="1">
        <v>4.5642189425836701</v>
      </c>
      <c r="B2931">
        <v>0.74095221605486505</v>
      </c>
    </row>
    <row r="2932" spans="1:2">
      <c r="A2932" s="1">
        <v>5.1539355573239698</v>
      </c>
      <c r="B2932">
        <v>-2.0297243395543898</v>
      </c>
    </row>
    <row r="2933" spans="1:2">
      <c r="A2933" s="1">
        <f>-2.10352525154171</f>
        <v>-2.10352525154171</v>
      </c>
      <c r="B2933">
        <v>-2.9444264644931302</v>
      </c>
    </row>
    <row r="2934" spans="1:2">
      <c r="A2934" s="1">
        <f>-2.83600892894168</f>
        <v>-2.8360089289416801</v>
      </c>
      <c r="B2934">
        <v>-3.11914101129195</v>
      </c>
    </row>
    <row r="2935" spans="1:2">
      <c r="A2935" s="1">
        <f>-0.795373338894614</f>
        <v>-0.79537333889461403</v>
      </c>
      <c r="B2935">
        <v>-4.0963126152515503</v>
      </c>
    </row>
    <row r="2936" spans="1:2">
      <c r="A2936" s="1">
        <f>-2.11547289534687</f>
        <v>-2.11547289534687</v>
      </c>
      <c r="B2936">
        <v>-2.1396468389014398</v>
      </c>
    </row>
    <row r="2937" spans="1:2">
      <c r="A2937" s="1">
        <v>-2.9508496069106398</v>
      </c>
      <c r="B2937">
        <v>3.6958601483844502</v>
      </c>
    </row>
    <row r="2938" spans="1:2">
      <c r="A2938" s="1">
        <f>-1.83874507462634</f>
        <v>-1.8387450746263401</v>
      </c>
      <c r="B2938">
        <v>-3.28293488145433</v>
      </c>
    </row>
    <row r="2939" spans="1:2">
      <c r="A2939" s="1">
        <v>-1.75452346884827</v>
      </c>
      <c r="B2939">
        <v>3.4677300188202</v>
      </c>
    </row>
    <row r="2940" spans="1:2">
      <c r="A2940" s="1">
        <f>-1.21881870101475</f>
        <v>-1.21881870101475</v>
      </c>
      <c r="B2940">
        <v>-2.9106464655306401</v>
      </c>
    </row>
    <row r="2941" spans="1:2">
      <c r="A2941" s="1">
        <v>5.0678922697875697</v>
      </c>
      <c r="B2941">
        <v>0.42905957415796397</v>
      </c>
    </row>
    <row r="2942" spans="1:2">
      <c r="A2942" s="1">
        <v>3.5404345934474102</v>
      </c>
      <c r="B2942">
        <v>-0.22151692556529901</v>
      </c>
    </row>
    <row r="2943" spans="1:2">
      <c r="A2943" s="1">
        <v>5.16121708821154</v>
      </c>
      <c r="B2943">
        <v>-0.39706145096928902</v>
      </c>
    </row>
    <row r="2944" spans="1:2">
      <c r="A2944" s="1">
        <v>-2.54784780726041</v>
      </c>
      <c r="B2944">
        <v>3.2587899712775799</v>
      </c>
    </row>
    <row r="2945" spans="1:2">
      <c r="A2945" s="1">
        <v>5.93680863932817</v>
      </c>
      <c r="B2945">
        <v>-1.0314948418087799</v>
      </c>
    </row>
    <row r="2946" spans="1:2">
      <c r="A2946" s="1">
        <v>5.4726643614931696</v>
      </c>
      <c r="B2946">
        <v>-0.132477723436394</v>
      </c>
    </row>
    <row r="2947" spans="1:2">
      <c r="A2947" s="1">
        <v>-0.85689434048009105</v>
      </c>
      <c r="B2947">
        <v>5.3073158967348597</v>
      </c>
    </row>
    <row r="2948" spans="1:2">
      <c r="A2948" s="1">
        <v>5.7255464080988396</v>
      </c>
      <c r="B2948">
        <v>-0.18859065210782999</v>
      </c>
    </row>
    <row r="2949" spans="1:2">
      <c r="A2949" s="1">
        <v>5.6836557720959897</v>
      </c>
      <c r="B2949">
        <v>-0.243021706277568</v>
      </c>
    </row>
    <row r="2950" spans="1:2">
      <c r="A2950" s="1">
        <f>-2.13269183484815</f>
        <v>-2.1326918348481501</v>
      </c>
      <c r="B2950">
        <v>-1.9651555589735099</v>
      </c>
    </row>
    <row r="2951" spans="1:2">
      <c r="A2951" s="1">
        <v>-1.15913627175199</v>
      </c>
      <c r="B2951">
        <v>3.5849662206253301</v>
      </c>
    </row>
    <row r="2952" spans="1:2">
      <c r="A2952" s="1">
        <v>-3.5276556738240399</v>
      </c>
      <c r="B2952">
        <v>3.3044633678992299</v>
      </c>
    </row>
    <row r="2953" spans="1:2">
      <c r="A2953" s="1">
        <v>3.5307873304228301</v>
      </c>
      <c r="B2953">
        <v>1.3200736102462001</v>
      </c>
    </row>
    <row r="2954" spans="1:2">
      <c r="A2954" s="1">
        <f>-0.934604791745286</f>
        <v>-0.93460479174528599</v>
      </c>
      <c r="B2954">
        <v>-4.6644329293886404</v>
      </c>
    </row>
    <row r="2955" spans="1:2">
      <c r="A2955" s="1">
        <v>5.0745270477336097</v>
      </c>
      <c r="B2955">
        <v>-9.4782085893482595E-2</v>
      </c>
    </row>
    <row r="2956" spans="1:2">
      <c r="A2956" s="1">
        <v>1.95455523882197E-2</v>
      </c>
      <c r="B2956">
        <v>5.0426179755138101</v>
      </c>
    </row>
    <row r="2957" spans="1:2">
      <c r="A2957" s="1">
        <f>-2.95546492757383</f>
        <v>-2.9554649275738298</v>
      </c>
      <c r="B2957">
        <v>-1.4666197620480099</v>
      </c>
    </row>
    <row r="2958" spans="1:2">
      <c r="A2958" s="1">
        <v>4.3927607570258704</v>
      </c>
      <c r="B2958">
        <v>0.73685685429750403</v>
      </c>
    </row>
    <row r="2959" spans="1:2">
      <c r="A2959" s="1">
        <v>4.96950732213155</v>
      </c>
      <c r="B2959">
        <v>0.18767182747237299</v>
      </c>
    </row>
    <row r="2960" spans="1:2">
      <c r="A2960" s="1">
        <v>-0.54810956247339204</v>
      </c>
      <c r="B2960">
        <v>4.5516116917377802</v>
      </c>
    </row>
    <row r="2961" spans="1:2">
      <c r="A2961" s="1">
        <f>-0.792330452245739</f>
        <v>-0.79233045224573895</v>
      </c>
      <c r="B2961">
        <v>-2.4991229380398399</v>
      </c>
    </row>
    <row r="2962" spans="1:2">
      <c r="A2962" s="1">
        <v>-1.5444954780863001</v>
      </c>
      <c r="B2962">
        <v>3.9869159373956502</v>
      </c>
    </row>
    <row r="2963" spans="1:2">
      <c r="A2963" s="1">
        <f>-4.01537416062263</f>
        <v>-4.0153741606226303</v>
      </c>
      <c r="B2963">
        <v>-1.8923192236045701</v>
      </c>
    </row>
    <row r="2964" spans="1:2">
      <c r="A2964" s="1">
        <v>5.1937720012383002</v>
      </c>
      <c r="B2964">
        <v>1.2917774780931</v>
      </c>
    </row>
    <row r="2965" spans="1:2">
      <c r="A2965" s="1">
        <v>5.2117082477633003</v>
      </c>
      <c r="B2965">
        <v>-0.11478300816562099</v>
      </c>
    </row>
    <row r="2966" spans="1:2">
      <c r="A2966" s="1">
        <v>-0.69018509277667095</v>
      </c>
      <c r="B2966">
        <v>2.1695293893179102</v>
      </c>
    </row>
    <row r="2967" spans="1:2">
      <c r="A2967" s="1">
        <v>3.84425748646454</v>
      </c>
      <c r="B2967">
        <v>0.90337018791829904</v>
      </c>
    </row>
    <row r="2968" spans="1:2">
      <c r="A2968" s="1">
        <v>3.2713996521662398</v>
      </c>
      <c r="B2968">
        <v>1.59335002389694</v>
      </c>
    </row>
    <row r="2969" spans="1:2">
      <c r="A2969" s="1">
        <v>4.5523600916546201</v>
      </c>
      <c r="B2969">
        <v>1.5803845581659599</v>
      </c>
    </row>
    <row r="2970" spans="1:2">
      <c r="A2970" s="1">
        <v>4.7993756131099596</v>
      </c>
      <c r="B2970">
        <v>0.35645024046780299</v>
      </c>
    </row>
    <row r="2971" spans="1:2">
      <c r="A2971" s="1">
        <v>-3.2884749154419701</v>
      </c>
      <c r="B2971">
        <v>3.20075648473847</v>
      </c>
    </row>
    <row r="2972" spans="1:2">
      <c r="A2972" s="1">
        <f>-3.20924835436282</f>
        <v>-3.2092483543628201</v>
      </c>
      <c r="B2972">
        <v>-1.61126325444897</v>
      </c>
    </row>
    <row r="2973" spans="1:2">
      <c r="A2973" s="1">
        <f>-1.63014007911907</f>
        <v>-1.6301400791190701</v>
      </c>
      <c r="B2973">
        <v>-2.2776291724390298</v>
      </c>
    </row>
    <row r="2974" spans="1:2">
      <c r="A2974" s="1">
        <v>-5.9680502584445696</v>
      </c>
      <c r="B2974">
        <v>1.9171325986172401</v>
      </c>
    </row>
    <row r="2975" spans="1:2">
      <c r="A2975" s="1">
        <v>4.4947652886621201</v>
      </c>
      <c r="B2975">
        <v>-1.9484373084070199</v>
      </c>
    </row>
    <row r="2976" spans="1:2">
      <c r="A2976" s="1">
        <f>-1.36194380190763</f>
        <v>-1.36194380190763</v>
      </c>
      <c r="B2976">
        <v>-3.2612781493525902</v>
      </c>
    </row>
    <row r="2977" spans="1:2">
      <c r="A2977" s="1">
        <v>6.3645031805447099</v>
      </c>
      <c r="B2977">
        <v>-0.84448130176142</v>
      </c>
    </row>
    <row r="2978" spans="1:2">
      <c r="A2978" s="1">
        <f>-2.14360224102795</f>
        <v>-2.1436022410279501</v>
      </c>
      <c r="B2978">
        <v>-1.07665432747085</v>
      </c>
    </row>
    <row r="2979" spans="1:2">
      <c r="A2979" s="1">
        <f>-4.05613173084291</f>
        <v>-4.0561317308429103</v>
      </c>
      <c r="B2979">
        <v>-1.73679161951098</v>
      </c>
    </row>
    <row r="2980" spans="1:2">
      <c r="A2980" s="1">
        <v>-0.28980891821650001</v>
      </c>
      <c r="B2980">
        <v>5.58993798170129</v>
      </c>
    </row>
    <row r="2981" spans="1:2">
      <c r="A2981" s="1">
        <v>-1.2693535406299401</v>
      </c>
      <c r="B2981">
        <v>4.8320870538318399</v>
      </c>
    </row>
    <row r="2982" spans="1:2">
      <c r="A2982" s="1">
        <f>-3.26773507167674</f>
        <v>-3.2677350716767402</v>
      </c>
      <c r="B2982">
        <v>-2.8033803004613098</v>
      </c>
    </row>
    <row r="2983" spans="1:2">
      <c r="A2983" s="1">
        <v>3.9265927227327699</v>
      </c>
      <c r="B2983">
        <v>1.91767899201662</v>
      </c>
    </row>
    <row r="2984" spans="1:2">
      <c r="A2984" s="1">
        <v>3.70507123846</v>
      </c>
      <c r="B2984">
        <v>-0.29966912014721198</v>
      </c>
    </row>
    <row r="2985" spans="1:2">
      <c r="A2985" s="1">
        <v>3.13844324435322</v>
      </c>
      <c r="B2985">
        <v>-2.0774694593505698</v>
      </c>
    </row>
    <row r="2986" spans="1:2">
      <c r="A2986" s="1">
        <v>-2.10056727665653</v>
      </c>
      <c r="B2986">
        <v>2.59736865865165</v>
      </c>
    </row>
    <row r="2987" spans="1:2">
      <c r="A2987" s="1">
        <v>-1.88161433644995</v>
      </c>
      <c r="B2987">
        <v>2.1695988224126399</v>
      </c>
    </row>
    <row r="2988" spans="1:2">
      <c r="A2988" s="1">
        <v>-1.3783473445351799</v>
      </c>
      <c r="B2988">
        <v>4.2020743858979301</v>
      </c>
    </row>
    <row r="2989" spans="1:2">
      <c r="A2989" s="1">
        <v>3.4127930929596899</v>
      </c>
      <c r="B2989">
        <v>1.9590275140444799</v>
      </c>
    </row>
    <row r="2990" spans="1:2">
      <c r="A2990" s="1">
        <v>4.5850599431720296</v>
      </c>
      <c r="B2990">
        <v>0.20452377429999899</v>
      </c>
    </row>
    <row r="2991" spans="1:2">
      <c r="A2991" s="1">
        <f>-0.899477183178825</f>
        <v>-0.89947718317882497</v>
      </c>
      <c r="B2991">
        <v>-2.0923316425963199</v>
      </c>
    </row>
    <row r="2992" spans="1:2">
      <c r="A2992" s="1">
        <v>-3.6607583289820802</v>
      </c>
      <c r="B2992">
        <v>3.1596916670351001</v>
      </c>
    </row>
    <row r="2993" spans="1:2">
      <c r="A2993" s="1">
        <v>-2.8643997575888802</v>
      </c>
      <c r="B2993">
        <v>2.8088914069943498</v>
      </c>
    </row>
    <row r="2994" spans="1:2">
      <c r="A2994" s="1">
        <f>-1.37072190325226</f>
        <v>-1.37072190325226</v>
      </c>
      <c r="B2994">
        <v>-2.8651633647705799</v>
      </c>
    </row>
    <row r="2995" spans="1:2">
      <c r="A2995" s="1">
        <v>-3.8228893818773502</v>
      </c>
      <c r="B2995">
        <v>2.8494782438856698</v>
      </c>
    </row>
    <row r="2996" spans="1:2">
      <c r="A2996" s="1">
        <f>-0.892236634702984</f>
        <v>-0.89223663470298398</v>
      </c>
      <c r="B2996">
        <v>-1.8804937900197201</v>
      </c>
    </row>
    <row r="2997" spans="1:2">
      <c r="A2997" s="1">
        <v>-0.63611720254480697</v>
      </c>
      <c r="B2997">
        <v>3.9649411035075799</v>
      </c>
    </row>
    <row r="2998" spans="1:2">
      <c r="A2998" s="1">
        <v>3.1624802756030501</v>
      </c>
      <c r="B2998">
        <v>-1.2445791619298301</v>
      </c>
    </row>
    <row r="2999" spans="1:2">
      <c r="A2999" s="1">
        <f>-3.57869232570298</f>
        <v>-3.5786923257029799</v>
      </c>
      <c r="B2999">
        <v>-3.0411587843669698</v>
      </c>
    </row>
    <row r="3000" spans="1:2">
      <c r="A3000" s="1">
        <f>-0.620792374276644</f>
        <v>-0.62079237427664402</v>
      </c>
      <c r="B3000">
        <v>-1.83017215660216</v>
      </c>
    </row>
    <row r="3001" spans="1:2">
      <c r="A3001" s="1">
        <f>-2.36131367469309</f>
        <v>-2.3613136746930898</v>
      </c>
      <c r="B3001">
        <v>-2.1815932510546001</v>
      </c>
    </row>
    <row r="3002" spans="1:2">
      <c r="A3002" s="1">
        <v>-0.94461709564600105</v>
      </c>
      <c r="B3002">
        <v>2.9429250275645802</v>
      </c>
    </row>
    <row r="3003" spans="1:2">
      <c r="A3003" s="1">
        <f>-2.49511558263472</f>
        <v>-2.4951155826347202</v>
      </c>
      <c r="B3003">
        <v>-2.9844248710429002</v>
      </c>
    </row>
    <row r="3004" spans="1:2">
      <c r="A3004" s="1">
        <v>4.1552314448591803</v>
      </c>
      <c r="B3004">
        <v>0.90063029608109701</v>
      </c>
    </row>
    <row r="3005" spans="1:2">
      <c r="A3005" s="1">
        <v>3.4545028180269401</v>
      </c>
      <c r="B3005">
        <v>0.204032672686522</v>
      </c>
    </row>
    <row r="3006" spans="1:2">
      <c r="A3006" s="1">
        <f>-0.29221478356512</f>
        <v>-0.29221478356511998</v>
      </c>
      <c r="B3006">
        <v>-4.2634053606017996</v>
      </c>
    </row>
    <row r="3007" spans="1:2">
      <c r="A3007" s="1">
        <f>-1.58363178621219</f>
        <v>-1.58363178621219</v>
      </c>
      <c r="B3007">
        <v>-1.7532825131147101</v>
      </c>
    </row>
    <row r="3008" spans="1:2">
      <c r="A3008" s="1">
        <v>4.3860728087125196</v>
      </c>
      <c r="B3008">
        <v>-2.0053764468331501</v>
      </c>
    </row>
    <row r="3009" spans="1:2">
      <c r="A3009" s="1">
        <f>-0.538988049918778</f>
        <v>-0.53898804991877802</v>
      </c>
      <c r="B3009">
        <v>-1.0898676891049099</v>
      </c>
    </row>
    <row r="3010" spans="1:2">
      <c r="A3010" s="1">
        <v>4.5901537441676599</v>
      </c>
      <c r="B3010">
        <v>-0.70363846725641899</v>
      </c>
    </row>
    <row r="3011" spans="1:2">
      <c r="A3011" s="1">
        <v>5.7285666442256904</v>
      </c>
      <c r="B3011">
        <v>0.30805785300569899</v>
      </c>
    </row>
    <row r="3012" spans="1:2">
      <c r="A3012" s="1">
        <f>-1.22282084635556</f>
        <v>-1.2228208463555601</v>
      </c>
      <c r="B3012">
        <v>-2.8987839926147898</v>
      </c>
    </row>
    <row r="3013" spans="1:2">
      <c r="A3013" s="1">
        <v>4.9546464683218296</v>
      </c>
      <c r="B3013">
        <v>1.8081564073837399</v>
      </c>
    </row>
    <row r="3014" spans="1:2">
      <c r="A3014" s="1">
        <v>0.53733002982155997</v>
      </c>
      <c r="B3014">
        <v>4.7621043607567701</v>
      </c>
    </row>
    <row r="3015" spans="1:2">
      <c r="A3015" s="1">
        <v>6.1250169607328697</v>
      </c>
      <c r="B3015">
        <v>-1.12173622425916</v>
      </c>
    </row>
    <row r="3016" spans="1:2">
      <c r="A3016" s="1">
        <f>-2.74326380590079</f>
        <v>-2.7432638059007899</v>
      </c>
      <c r="B3016">
        <v>-3.3638586646583302</v>
      </c>
    </row>
    <row r="3017" spans="1:2">
      <c r="A3017" s="1">
        <f>-3.65440049106149</f>
        <v>-3.65440049106149</v>
      </c>
      <c r="B3017">
        <v>-2.8701641627652101</v>
      </c>
    </row>
    <row r="3018" spans="1:2">
      <c r="A3018" s="1">
        <v>4.9227756862258198</v>
      </c>
      <c r="B3018">
        <v>-0.38060097072858601</v>
      </c>
    </row>
    <row r="3019" spans="1:2">
      <c r="A3019" s="1">
        <v>-3.1328583015947702</v>
      </c>
      <c r="B3019">
        <v>2.5939099529600602</v>
      </c>
    </row>
    <row r="3020" spans="1:2">
      <c r="A3020" s="1">
        <v>5.0906999529386203</v>
      </c>
      <c r="B3020">
        <v>1.3898341436823201</v>
      </c>
    </row>
    <row r="3021" spans="1:2">
      <c r="A3021" s="1">
        <f>-3.25328850974437</f>
        <v>-3.2532885097443698</v>
      </c>
      <c r="B3021">
        <v>-2.6842989970941802</v>
      </c>
    </row>
    <row r="3022" spans="1:2">
      <c r="A3022" s="1">
        <f>-2.06703987128928</f>
        <v>-2.0670398712892801</v>
      </c>
      <c r="B3022">
        <v>-1.8324087224948999</v>
      </c>
    </row>
    <row r="3023" spans="1:2">
      <c r="A3023" s="1">
        <f>-4.115820710015</f>
        <v>-4.1158207100149999</v>
      </c>
      <c r="B3023">
        <v>-1.7183978306199399</v>
      </c>
    </row>
    <row r="3024" spans="1:2">
      <c r="A3024" s="1">
        <v>-0.34231859007938997</v>
      </c>
      <c r="B3024">
        <v>5.2122936572665903</v>
      </c>
    </row>
    <row r="3025" spans="1:2">
      <c r="A3025" s="1">
        <v>4.7166480561020698</v>
      </c>
      <c r="B3025">
        <v>-0.10976736003387801</v>
      </c>
    </row>
    <row r="3026" spans="1:2">
      <c r="A3026" s="1">
        <v>-0.41000382116468098</v>
      </c>
      <c r="B3026">
        <v>5.5262830654523301</v>
      </c>
    </row>
    <row r="3027" spans="1:2">
      <c r="A3027" s="1">
        <f>-3.35470284522265</f>
        <v>-3.3547028452226502</v>
      </c>
      <c r="B3027">
        <v>-3.32833135854787</v>
      </c>
    </row>
    <row r="3028" spans="1:2">
      <c r="A3028" s="1">
        <v>6.1944088341770103</v>
      </c>
      <c r="B3028">
        <v>-0.678750937403513</v>
      </c>
    </row>
    <row r="3029" spans="1:2">
      <c r="A3029" s="1">
        <v>-3.4981554769415402</v>
      </c>
      <c r="B3029">
        <v>3.2569192103490301</v>
      </c>
    </row>
    <row r="3030" spans="1:2">
      <c r="A3030" s="1">
        <v>-3.9424880697632201</v>
      </c>
      <c r="B3030">
        <v>4.4693090860004601</v>
      </c>
    </row>
    <row r="3031" spans="1:2">
      <c r="A3031" s="1">
        <v>-2.3018679421343098</v>
      </c>
      <c r="B3031">
        <v>4.6987113384957002</v>
      </c>
    </row>
    <row r="3032" spans="1:2">
      <c r="A3032" s="1">
        <v>5.27210098145469</v>
      </c>
      <c r="B3032">
        <v>-1.60041984104511</v>
      </c>
    </row>
    <row r="3033" spans="1:2">
      <c r="A3033" s="1">
        <v>-0.89396263679010601</v>
      </c>
      <c r="B3033">
        <v>3.1679960806133298</v>
      </c>
    </row>
    <row r="3034" spans="1:2">
      <c r="A3034" s="1">
        <f>-2.86056921208572</f>
        <v>-2.86056921208572</v>
      </c>
      <c r="B3034">
        <v>-3.1954372788558199</v>
      </c>
    </row>
    <row r="3035" spans="1:2">
      <c r="A3035" s="1">
        <v>5.4814975074108201</v>
      </c>
      <c r="B3035">
        <v>-0.23883939672121901</v>
      </c>
    </row>
    <row r="3036" spans="1:2">
      <c r="A3036" s="1">
        <v>-0.27674546978818398</v>
      </c>
      <c r="B3036">
        <v>5.4887227902964897</v>
      </c>
    </row>
    <row r="3037" spans="1:2">
      <c r="A3037" s="1">
        <v>5.9637414181474897</v>
      </c>
      <c r="B3037">
        <v>-0.95542491267167295</v>
      </c>
    </row>
    <row r="3038" spans="1:2">
      <c r="A3038" s="1">
        <f>-2.37370661992248</f>
        <v>-2.3737066199224799</v>
      </c>
      <c r="B3038">
        <v>-1.9075334287394901</v>
      </c>
    </row>
    <row r="3039" spans="1:2">
      <c r="A3039" s="1">
        <f>-2.43393727977126</f>
        <v>-2.4339372797712602</v>
      </c>
      <c r="B3039">
        <v>-2.6291899958685501</v>
      </c>
    </row>
    <row r="3040" spans="1:2">
      <c r="A3040" s="1">
        <f>-2.36660938945935</f>
        <v>-2.3666093894593501</v>
      </c>
      <c r="B3040">
        <v>-1.9590400347473</v>
      </c>
    </row>
    <row r="3041" spans="1:2">
      <c r="A3041" s="1">
        <f>-2.66521306085825</f>
        <v>-2.66521306085825</v>
      </c>
      <c r="B3041">
        <v>-1.90221162427137</v>
      </c>
    </row>
    <row r="3042" spans="1:2">
      <c r="A3042" s="1">
        <v>4.6489088196089199</v>
      </c>
      <c r="B3042">
        <v>0.240748823497867</v>
      </c>
    </row>
    <row r="3043" spans="1:2">
      <c r="A3043" s="1">
        <v>-2.7752033444078199</v>
      </c>
      <c r="B3043">
        <v>2.8656433119441802</v>
      </c>
    </row>
    <row r="3044" spans="1:2">
      <c r="A3044" s="1">
        <f>-1.84253003081871</f>
        <v>-1.84253003081871</v>
      </c>
      <c r="B3044">
        <v>-3.04899228918651</v>
      </c>
    </row>
    <row r="3045" spans="1:2">
      <c r="A3045" s="1">
        <f>-1.06456098104395</f>
        <v>-1.06456098104395</v>
      </c>
      <c r="B3045">
        <v>-1.4853934529873201</v>
      </c>
    </row>
    <row r="3046" spans="1:2">
      <c r="A3046" s="1">
        <v>-2.6430021393066698</v>
      </c>
      <c r="B3046">
        <v>2.7303842508899199</v>
      </c>
    </row>
    <row r="3047" spans="1:2">
      <c r="A3047" s="1">
        <v>5.9121006693266596</v>
      </c>
      <c r="B3047">
        <v>-2.26293368039744</v>
      </c>
    </row>
    <row r="3048" spans="1:2">
      <c r="A3048" s="1">
        <v>-1.77559785659215</v>
      </c>
      <c r="B3048">
        <v>2.7368060426690599</v>
      </c>
    </row>
    <row r="3049" spans="1:2">
      <c r="A3049" s="1">
        <v>-1.8158501315020199</v>
      </c>
      <c r="B3049">
        <v>3.1661401051667002</v>
      </c>
    </row>
    <row r="3050" spans="1:2">
      <c r="A3050" s="1">
        <v>-0.39974374493866099</v>
      </c>
      <c r="B3050">
        <v>2.3626895627322102</v>
      </c>
    </row>
    <row r="3051" spans="1:2">
      <c r="A3051" s="1">
        <f>-0.967162492460015</f>
        <v>-0.96716249246001496</v>
      </c>
      <c r="B3051">
        <v>-1.87475858990601</v>
      </c>
    </row>
    <row r="3052" spans="1:2">
      <c r="A3052" s="1">
        <v>4.1979990543929704</v>
      </c>
      <c r="B3052">
        <v>3.4486302462669101</v>
      </c>
    </row>
    <row r="3053" spans="1:2">
      <c r="A3053" s="1">
        <f>-1.28217781561364</f>
        <v>-1.2821778156136401</v>
      </c>
      <c r="B3053">
        <v>-4.1624007331031203</v>
      </c>
    </row>
    <row r="3054" spans="1:2">
      <c r="A3054" s="1">
        <v>-0.91596916692254704</v>
      </c>
      <c r="B3054">
        <v>2.2017268960702499</v>
      </c>
    </row>
    <row r="3055" spans="1:2">
      <c r="A3055" s="1">
        <v>-0.18202000579588701</v>
      </c>
      <c r="B3055">
        <v>4.4623514901923897</v>
      </c>
    </row>
    <row r="3056" spans="1:2">
      <c r="A3056" s="1">
        <v>3.61427879340145</v>
      </c>
      <c r="B3056">
        <v>1.2366827561412601</v>
      </c>
    </row>
    <row r="3057" spans="1:2">
      <c r="A3057" s="1">
        <v>-2.9381194373733801</v>
      </c>
      <c r="B3057">
        <v>3.7990442322142499</v>
      </c>
    </row>
    <row r="3058" spans="1:2">
      <c r="A3058" s="1">
        <v>4.1539844510931099</v>
      </c>
      <c r="B3058">
        <v>-0.70447199081069201</v>
      </c>
    </row>
    <row r="3059" spans="1:2">
      <c r="A3059" s="1">
        <f>-2.98641829028401</f>
        <v>-2.9864182902840102</v>
      </c>
      <c r="B3059">
        <v>-1.8169992499088901</v>
      </c>
    </row>
    <row r="3060" spans="1:2">
      <c r="A3060" s="1">
        <v>-4.7134729624038703E-2</v>
      </c>
      <c r="B3060">
        <v>3.5138246791862402</v>
      </c>
    </row>
    <row r="3061" spans="1:2">
      <c r="A3061" s="1">
        <v>-1.8780907068125301</v>
      </c>
      <c r="B3061">
        <v>3.4529844438770501</v>
      </c>
    </row>
    <row r="3062" spans="1:2">
      <c r="A3062" s="1">
        <v>-0.30521644239457801</v>
      </c>
      <c r="B3062">
        <v>2.8892309259862898</v>
      </c>
    </row>
    <row r="3063" spans="1:2">
      <c r="A3063" s="1">
        <v>3.6011858331063</v>
      </c>
      <c r="B3063">
        <v>-0.19685903876404501</v>
      </c>
    </row>
    <row r="3064" spans="1:2">
      <c r="A3064" s="1">
        <v>-3.0238473316193999</v>
      </c>
      <c r="B3064">
        <v>2.3154764281468299</v>
      </c>
    </row>
    <row r="3065" spans="1:2">
      <c r="A3065" s="1">
        <v>4.2142058892484702</v>
      </c>
      <c r="B3065">
        <v>1.67291622790172</v>
      </c>
    </row>
    <row r="3066" spans="1:2">
      <c r="A3066" s="1">
        <v>-1.15681813902788</v>
      </c>
      <c r="B3066">
        <v>5.1428010300698599</v>
      </c>
    </row>
    <row r="3067" spans="1:2">
      <c r="A3067" s="1">
        <v>3.1141055231737398</v>
      </c>
      <c r="B3067">
        <v>-1.50892595253036</v>
      </c>
    </row>
    <row r="3068" spans="1:2">
      <c r="A3068" s="1">
        <v>4.0259057186345002</v>
      </c>
      <c r="B3068">
        <v>2.35909144046399</v>
      </c>
    </row>
    <row r="3069" spans="1:2">
      <c r="A3069" s="1">
        <v>-0.67021805526049005</v>
      </c>
      <c r="B3069">
        <v>3.3641983891662499</v>
      </c>
    </row>
    <row r="3070" spans="1:2">
      <c r="A3070" s="1">
        <v>-2.44140791953197</v>
      </c>
      <c r="B3070">
        <v>4.0821895240616497</v>
      </c>
    </row>
    <row r="3071" spans="1:2">
      <c r="A3071" s="1">
        <v>3.6743640060697298</v>
      </c>
      <c r="B3071">
        <v>2.8725995250237801</v>
      </c>
    </row>
    <row r="3072" spans="1:2">
      <c r="A3072" s="1">
        <f>-2.58624544168139</f>
        <v>-2.58624544168139</v>
      </c>
      <c r="B3072">
        <v>-2.02388431226706</v>
      </c>
    </row>
    <row r="3073" spans="1:2">
      <c r="A3073" s="1">
        <v>4.4212323884793197</v>
      </c>
      <c r="B3073">
        <v>-1.30491456145192</v>
      </c>
    </row>
    <row r="3074" spans="1:2">
      <c r="A3074" s="1">
        <f>-2.74617055270968</f>
        <v>-2.74617055270968</v>
      </c>
      <c r="B3074">
        <v>-3.3698906902382699</v>
      </c>
    </row>
    <row r="3075" spans="1:2">
      <c r="A3075" s="1">
        <f>-3.72440650288904</f>
        <v>-3.7244065028890398</v>
      </c>
      <c r="B3075">
        <v>-1.19426744371419</v>
      </c>
    </row>
    <row r="3076" spans="1:2">
      <c r="A3076" s="1">
        <v>3.76703204947031</v>
      </c>
      <c r="B3076">
        <v>0.255109505762591</v>
      </c>
    </row>
    <row r="3077" spans="1:2">
      <c r="A3077" s="1">
        <v>4.7917306735229799</v>
      </c>
      <c r="B3077">
        <v>0.114995552594513</v>
      </c>
    </row>
    <row r="3078" spans="1:2">
      <c r="A3078" s="1">
        <v>-2.00076802674181</v>
      </c>
      <c r="B3078">
        <v>2.5527650079605202</v>
      </c>
    </row>
    <row r="3079" spans="1:2">
      <c r="A3079" s="1">
        <v>4.8558739105218898</v>
      </c>
      <c r="B3079">
        <v>0.165497033452155</v>
      </c>
    </row>
    <row r="3080" spans="1:2">
      <c r="A3080" s="1">
        <f>-3.22064769062024</f>
        <v>-3.2206476906202401</v>
      </c>
      <c r="B3080">
        <v>-2.1136068960946099</v>
      </c>
    </row>
    <row r="3081" spans="1:2">
      <c r="A3081" s="1">
        <v>0.373580504996956</v>
      </c>
      <c r="B3081">
        <v>2.9284581624338899</v>
      </c>
    </row>
    <row r="3082" spans="1:2">
      <c r="A3082" s="1">
        <v>4.8408511865952404</v>
      </c>
      <c r="B3082">
        <v>-0.56352494307387002</v>
      </c>
    </row>
    <row r="3083" spans="1:2">
      <c r="A3083" s="1">
        <v>5.81353102100356</v>
      </c>
      <c r="B3083">
        <v>-2.03262616820244</v>
      </c>
    </row>
    <row r="3084" spans="1:2">
      <c r="A3084" s="1">
        <v>5.4976416290080001</v>
      </c>
      <c r="B3084">
        <v>0.22923858327213401</v>
      </c>
    </row>
    <row r="3085" spans="1:2">
      <c r="A3085" s="1">
        <v>-0.150325449083374</v>
      </c>
      <c r="B3085">
        <v>5.2965701628952999</v>
      </c>
    </row>
    <row r="3086" spans="1:2">
      <c r="A3086" s="1">
        <v>4.2451005085860798</v>
      </c>
      <c r="B3086">
        <v>1.21421565687635</v>
      </c>
    </row>
    <row r="3087" spans="1:2">
      <c r="A3087" s="1">
        <f>-3.27353774550327</f>
        <v>-3.2735377455032699</v>
      </c>
      <c r="B3087">
        <v>-2.7716507932941501</v>
      </c>
    </row>
    <row r="3088" spans="1:2">
      <c r="A3088" s="1">
        <v>-2.9378809694824901</v>
      </c>
      <c r="B3088">
        <v>5.0370817237581296</v>
      </c>
    </row>
    <row r="3089" spans="1:2">
      <c r="A3089" s="1">
        <v>5.0554575108251703</v>
      </c>
      <c r="B3089">
        <v>0.49759501093594199</v>
      </c>
    </row>
    <row r="3090" spans="1:2">
      <c r="A3090" s="1">
        <f>-0.668594479365033</f>
        <v>-0.66859447936503302</v>
      </c>
      <c r="B3090">
        <v>-2.3146785287195102</v>
      </c>
    </row>
    <row r="3091" spans="1:2">
      <c r="A3091" s="1">
        <v>5.1888026629414403</v>
      </c>
      <c r="B3091">
        <v>-0.66096955044273897</v>
      </c>
    </row>
    <row r="3092" spans="1:2">
      <c r="A3092" s="1">
        <v>6.49797984193685</v>
      </c>
      <c r="B3092">
        <v>-0.91625995420376005</v>
      </c>
    </row>
    <row r="3093" spans="1:2">
      <c r="A3093" s="1">
        <f>-0.739157272456123</f>
        <v>-0.73915727245612295</v>
      </c>
      <c r="B3093">
        <v>-1.3155283565304501</v>
      </c>
    </row>
    <row r="3094" spans="1:2">
      <c r="A3094" s="1">
        <f>-3.09055192294934</f>
        <v>-3.0905519229493401</v>
      </c>
      <c r="B3094">
        <v>-3.1329980928510701</v>
      </c>
    </row>
    <row r="3095" spans="1:2">
      <c r="A3095" s="1">
        <v>4.2472022908030098</v>
      </c>
      <c r="B3095">
        <v>2.3581467995705001</v>
      </c>
    </row>
    <row r="3096" spans="1:2">
      <c r="A3096" s="1">
        <v>3.0778173588648299</v>
      </c>
      <c r="B3096">
        <v>1.1646501940226801</v>
      </c>
    </row>
    <row r="3097" spans="1:2">
      <c r="A3097" s="1">
        <f>-2.64643046988219</f>
        <v>-2.6464304698821901</v>
      </c>
      <c r="B3097">
        <v>-3.71945542758785</v>
      </c>
    </row>
    <row r="3098" spans="1:2">
      <c r="A3098" s="1">
        <v>-0.19729968377758</v>
      </c>
      <c r="B3098">
        <v>3.0438520875132999</v>
      </c>
    </row>
    <row r="3099" spans="1:2">
      <c r="A3099" s="1">
        <f>-1.98118992552712</f>
        <v>-1.9811899255271199</v>
      </c>
      <c r="B3099">
        <v>-3.62165071642398</v>
      </c>
    </row>
    <row r="3100" spans="1:2">
      <c r="A3100" s="1">
        <v>0.73305329665262298</v>
      </c>
      <c r="B3100">
        <v>3.7494082161123901</v>
      </c>
    </row>
    <row r="3101" spans="1:2">
      <c r="A3101" s="1">
        <f>-3.16913374517494</f>
        <v>-3.16913374517494</v>
      </c>
      <c r="B3101">
        <v>-3.0297907321865298</v>
      </c>
    </row>
    <row r="3102" spans="1:2">
      <c r="A3102" s="1">
        <v>-1.5620321577943099</v>
      </c>
      <c r="B3102">
        <v>2.9073674736732502</v>
      </c>
    </row>
    <row r="3103" spans="1:2">
      <c r="A3103" s="1">
        <v>4.4526175690345804</v>
      </c>
      <c r="B3103">
        <v>-1.4494043186681</v>
      </c>
    </row>
    <row r="3104" spans="1:2">
      <c r="A3104" s="1">
        <v>-3.6384418577872499</v>
      </c>
      <c r="B3104">
        <v>3.0022890238590301</v>
      </c>
    </row>
    <row r="3105" spans="1:2">
      <c r="A3105" s="1">
        <v>-2.6170929522140698</v>
      </c>
      <c r="B3105">
        <v>3.8020192747581998</v>
      </c>
    </row>
    <row r="3106" spans="1:2">
      <c r="A3106" s="1">
        <v>5.1831625978398197</v>
      </c>
      <c r="B3106">
        <v>-1.5041034770519801</v>
      </c>
    </row>
    <row r="3107" spans="1:2">
      <c r="A3107" s="1">
        <f>-3.10864621039467</f>
        <v>-3.1086462103946699</v>
      </c>
      <c r="B3107">
        <v>-1.9626575403379301</v>
      </c>
    </row>
    <row r="3108" spans="1:2">
      <c r="A3108" s="1">
        <v>0.54213060673460101</v>
      </c>
      <c r="B3108">
        <v>5.8726693532826397</v>
      </c>
    </row>
    <row r="3109" spans="1:2">
      <c r="A3109" s="1">
        <v>4.1750073077283298</v>
      </c>
      <c r="B3109">
        <v>-0.179182685208927</v>
      </c>
    </row>
    <row r="3110" spans="1:2">
      <c r="A3110" s="1">
        <v>0.90805941098143195</v>
      </c>
      <c r="B3110">
        <v>4.6650659472214304</v>
      </c>
    </row>
    <row r="3111" spans="1:2">
      <c r="A3111" s="1">
        <f>-2.864110702101</f>
        <v>-2.8641107021010002</v>
      </c>
      <c r="B3111">
        <v>-3.1535504724476402</v>
      </c>
    </row>
    <row r="3112" spans="1:2">
      <c r="A3112" s="1">
        <v>3.5067071621573498</v>
      </c>
      <c r="B3112">
        <v>-6.6433199346097094E-2</v>
      </c>
    </row>
    <row r="3113" spans="1:2">
      <c r="A3113" s="1">
        <v>-1.39244942536939</v>
      </c>
      <c r="B3113">
        <v>5.0830207084352699</v>
      </c>
    </row>
    <row r="3114" spans="1:2">
      <c r="A3114" s="1">
        <v>4.2279186892328102</v>
      </c>
      <c r="B3114">
        <v>-0.32778729803885098</v>
      </c>
    </row>
    <row r="3115" spans="1:2">
      <c r="A3115" s="1">
        <v>-2.3041174638983302</v>
      </c>
      <c r="B3115">
        <v>5.3196956061595904</v>
      </c>
    </row>
    <row r="3116" spans="1:2">
      <c r="A3116" s="1">
        <f>-3.17730570824922</f>
        <v>-3.1773057082492202</v>
      </c>
      <c r="B3116">
        <v>-1.7491412024625199</v>
      </c>
    </row>
    <row r="3117" spans="1:2">
      <c r="A3117" s="1">
        <v>-1.09099787059012</v>
      </c>
      <c r="B3117">
        <v>3.0938110402160399</v>
      </c>
    </row>
    <row r="3118" spans="1:2">
      <c r="A3118" s="1">
        <v>0.44947290605740903</v>
      </c>
      <c r="B3118">
        <v>4.4941757893341503</v>
      </c>
    </row>
    <row r="3119" spans="1:2">
      <c r="A3119" s="1">
        <v>-1.8005555685888599</v>
      </c>
      <c r="B3119">
        <v>2.63470359702485</v>
      </c>
    </row>
    <row r="3120" spans="1:2">
      <c r="A3120" s="1">
        <v>2.6510123339723601</v>
      </c>
      <c r="B3120">
        <v>-1.5028320183442001</v>
      </c>
    </row>
    <row r="3121" spans="1:2">
      <c r="A3121" s="1">
        <v>3.88836014875965</v>
      </c>
      <c r="B3121">
        <v>-0.99178020175630399</v>
      </c>
    </row>
    <row r="3122" spans="1:2">
      <c r="A3122" s="1">
        <f>-2.99644274500647</f>
        <v>-2.9964427450064699</v>
      </c>
      <c r="B3122">
        <v>-2.9174676352317799</v>
      </c>
    </row>
    <row r="3123" spans="1:2">
      <c r="A3123" s="1">
        <v>4.5936788466377996</v>
      </c>
      <c r="B3123">
        <v>-0.64797772662470499</v>
      </c>
    </row>
    <row r="3124" spans="1:2">
      <c r="A3124" s="1">
        <v>6.5137031645907602</v>
      </c>
      <c r="B3124">
        <v>-0.74175784951111101</v>
      </c>
    </row>
    <row r="3125" spans="1:2">
      <c r="A3125" s="1">
        <f>-2.76236596541902</f>
        <v>-2.7623659654190198</v>
      </c>
      <c r="B3125">
        <v>-1.1714851441015099</v>
      </c>
    </row>
    <row r="3126" spans="1:2">
      <c r="A3126" s="1">
        <v>0.40319302567190801</v>
      </c>
      <c r="B3126">
        <v>2.6654690502729701</v>
      </c>
    </row>
    <row r="3127" spans="1:2">
      <c r="A3127" s="1">
        <f>-2.97051668164931</f>
        <v>-2.9705166816493098</v>
      </c>
      <c r="B3127">
        <v>-1.7228345941519501</v>
      </c>
    </row>
    <row r="3128" spans="1:2">
      <c r="A3128" s="1">
        <f>-1.96208281984325</f>
        <v>-1.9620828198432501</v>
      </c>
      <c r="B3128">
        <v>-2.7796572440443299</v>
      </c>
    </row>
    <row r="3129" spans="1:2">
      <c r="A3129" s="1">
        <v>-2.4753634550510499</v>
      </c>
      <c r="B3129">
        <v>2.2232127338749099</v>
      </c>
    </row>
    <row r="3130" spans="1:2">
      <c r="A3130" s="1">
        <v>-1.1025249270410999</v>
      </c>
      <c r="B3130">
        <v>3.06565259524614</v>
      </c>
    </row>
    <row r="3131" spans="1:2">
      <c r="A3131" s="1">
        <f>-0.859531121451449</f>
        <v>-0.85953112145144905</v>
      </c>
      <c r="B3131">
        <v>-2.8789704378939698</v>
      </c>
    </row>
    <row r="3132" spans="1:2">
      <c r="A3132" s="1">
        <v>3.9569797780173799</v>
      </c>
      <c r="B3132">
        <v>-0.44097682996437698</v>
      </c>
    </row>
    <row r="3133" spans="1:2">
      <c r="A3133" s="1">
        <f>-0.685852452111094</f>
        <v>-0.68585245211109402</v>
      </c>
      <c r="B3133">
        <v>-2.2635257317753199</v>
      </c>
    </row>
    <row r="3134" spans="1:2">
      <c r="A3134" s="1">
        <v>-1.57772804721828</v>
      </c>
      <c r="B3134">
        <v>4.0948907961417698</v>
      </c>
    </row>
    <row r="3135" spans="1:2">
      <c r="A3135" s="1">
        <v>2.7683372350969599</v>
      </c>
      <c r="B3135">
        <v>0.23192254285532701</v>
      </c>
    </row>
    <row r="3136" spans="1:2">
      <c r="A3136" s="1">
        <f>-2.01755015101173</f>
        <v>-2.0175501510117302</v>
      </c>
      <c r="B3136">
        <v>-2.7330441860922901</v>
      </c>
    </row>
    <row r="3137" spans="1:2">
      <c r="A3137" s="1">
        <v>-1.8518746139293101</v>
      </c>
      <c r="B3137">
        <v>5.0352557103128603</v>
      </c>
    </row>
    <row r="3138" spans="1:2">
      <c r="A3138" s="1">
        <v>-0.69679589845844703</v>
      </c>
      <c r="B3138">
        <v>5.6505544966027497</v>
      </c>
    </row>
    <row r="3139" spans="1:2">
      <c r="A3139" s="1">
        <f>-1.35230491964926</f>
        <v>-1.35230491964926</v>
      </c>
      <c r="B3139">
        <v>-3.0032279285428198</v>
      </c>
    </row>
    <row r="3140" spans="1:2">
      <c r="A3140" s="1">
        <f>-2.5749932245615</f>
        <v>-2.5749932245615001</v>
      </c>
      <c r="B3140">
        <v>-2.2260874874640999</v>
      </c>
    </row>
    <row r="3141" spans="1:2">
      <c r="A3141" s="1">
        <f>-1.59287008763282</f>
        <v>-1.5928700876328199</v>
      </c>
      <c r="B3141">
        <v>-3.4287570311008002</v>
      </c>
    </row>
    <row r="3142" spans="1:2">
      <c r="A3142" s="1">
        <v>5.5057704793115496</v>
      </c>
      <c r="B3142">
        <v>0.40321207022987998</v>
      </c>
    </row>
    <row r="3143" spans="1:2">
      <c r="A3143" s="1">
        <v>5.5101112173034101</v>
      </c>
      <c r="B3143">
        <v>-0.29652053265809503</v>
      </c>
    </row>
    <row r="3144" spans="1:2">
      <c r="A3144" s="1">
        <f>-0.961289632252575</f>
        <v>-0.96128963225257502</v>
      </c>
      <c r="B3144">
        <v>-2.6001235111982601</v>
      </c>
    </row>
    <row r="3145" spans="1:2">
      <c r="A3145" s="1">
        <v>6.1971066049117098</v>
      </c>
      <c r="B3145">
        <v>5.4023900606788099E-2</v>
      </c>
    </row>
    <row r="3146" spans="1:2">
      <c r="A3146" s="1">
        <v>0.25402286844019201</v>
      </c>
      <c r="B3146">
        <v>4.8428638224288196</v>
      </c>
    </row>
    <row r="3147" spans="1:2">
      <c r="A3147" s="1">
        <v>-2.9344215216960698</v>
      </c>
      <c r="B3147">
        <v>4.1592156284260096</v>
      </c>
    </row>
    <row r="3148" spans="1:2">
      <c r="A3148" s="1">
        <f>-0.52233504221322</f>
        <v>-0.52233504221322002</v>
      </c>
      <c r="B3148">
        <v>-5.3299625913009203</v>
      </c>
    </row>
    <row r="3149" spans="1:2">
      <c r="A3149" s="1">
        <v>-0.63073347367821797</v>
      </c>
      <c r="B3149">
        <v>3.0384082528548801</v>
      </c>
    </row>
    <row r="3150" spans="1:2">
      <c r="A3150" s="1">
        <v>2.9915656921359099</v>
      </c>
      <c r="B3150">
        <v>8.9362262214284893E-2</v>
      </c>
    </row>
    <row r="3151" spans="1:2">
      <c r="A3151" s="1">
        <f>-0.672286021829286</f>
        <v>-0.67228602182928598</v>
      </c>
      <c r="B3151">
        <v>-2.4690709502552499</v>
      </c>
    </row>
    <row r="3152" spans="1:2">
      <c r="A3152" s="1">
        <v>4.8793614633366804</v>
      </c>
      <c r="B3152">
        <v>1.3953282112702401</v>
      </c>
    </row>
    <row r="3153" spans="1:2">
      <c r="A3153" s="1">
        <v>-0.24182736383279901</v>
      </c>
      <c r="B3153">
        <v>2.2029785870768901</v>
      </c>
    </row>
    <row r="3154" spans="1:2">
      <c r="A3154" s="1">
        <f>-1.06543404339612</f>
        <v>-1.06543404339612</v>
      </c>
      <c r="B3154">
        <v>-0.99778624882282096</v>
      </c>
    </row>
    <row r="3155" spans="1:2">
      <c r="A3155" s="1">
        <v>0.23324509535021401</v>
      </c>
      <c r="B3155">
        <v>-5.7717765914380603</v>
      </c>
    </row>
    <row r="3156" spans="1:2">
      <c r="A3156" s="1">
        <v>0.17198199103067299</v>
      </c>
      <c r="B3156">
        <v>4.5735510986905101</v>
      </c>
    </row>
    <row r="3157" spans="1:2">
      <c r="A3157" s="1">
        <v>-2.1546963288463399</v>
      </c>
      <c r="B3157">
        <v>2.39151112731455</v>
      </c>
    </row>
    <row r="3158" spans="1:2">
      <c r="A3158" s="1">
        <v>-1.88150128185291</v>
      </c>
      <c r="B3158">
        <v>2.4224201576518398</v>
      </c>
    </row>
    <row r="3159" spans="1:2">
      <c r="A3159" s="1">
        <v>-1.80584948705798</v>
      </c>
      <c r="B3159">
        <v>1.9487922946359399</v>
      </c>
    </row>
    <row r="3160" spans="1:2">
      <c r="A3160" s="1">
        <v>-2.9042725174311701</v>
      </c>
      <c r="B3160">
        <v>2.1007372235949702</v>
      </c>
    </row>
    <row r="3161" spans="1:2">
      <c r="A3161" s="1">
        <v>3.45893079448958</v>
      </c>
      <c r="B3161">
        <v>4.0989568329786202E-2</v>
      </c>
    </row>
    <row r="3162" spans="1:2">
      <c r="A3162" s="1">
        <v>5.5441887698591197</v>
      </c>
      <c r="B3162">
        <v>-1.46679288289786</v>
      </c>
    </row>
    <row r="3163" spans="1:2">
      <c r="A3163" s="1">
        <v>3.7911069411168401</v>
      </c>
      <c r="B3163">
        <v>2.38097517669148</v>
      </c>
    </row>
    <row r="3164" spans="1:2">
      <c r="A3164" s="1">
        <v>-2.8205924921871102</v>
      </c>
      <c r="B3164">
        <v>4.8954023937589399</v>
      </c>
    </row>
    <row r="3165" spans="1:2">
      <c r="A3165" s="1">
        <v>4.1844206027375801</v>
      </c>
      <c r="B3165">
        <v>-1.5411315661735301</v>
      </c>
    </row>
    <row r="3166" spans="1:2">
      <c r="A3166" s="1">
        <f>-0.336674950319765</f>
        <v>-0.33667495031976502</v>
      </c>
      <c r="B3166">
        <v>-5.2087624634258001</v>
      </c>
    </row>
    <row r="3167" spans="1:2">
      <c r="A3167" s="1">
        <f>-2.1556778298308</f>
        <v>-2.1556778298307999</v>
      </c>
      <c r="B3167">
        <v>-2.50544245455248</v>
      </c>
    </row>
    <row r="3168" spans="1:2">
      <c r="A3168" s="1">
        <f>-3.34611671484092</f>
        <v>-3.3461167148409201</v>
      </c>
      <c r="B3168">
        <v>-2.6918824421689602</v>
      </c>
    </row>
    <row r="3169" spans="1:2">
      <c r="A3169" s="1">
        <f>-1.24686278098735</f>
        <v>-1.24686278098735</v>
      </c>
      <c r="B3169">
        <v>-1.8988194556160001</v>
      </c>
    </row>
    <row r="3170" spans="1:2">
      <c r="A3170" s="1">
        <v>-0.15941951948876501</v>
      </c>
      <c r="B3170">
        <v>3.5586826888565102</v>
      </c>
    </row>
    <row r="3171" spans="1:2">
      <c r="A3171" s="1">
        <v>5.4957491221527102</v>
      </c>
      <c r="B3171">
        <v>-0.35143182039301202</v>
      </c>
    </row>
    <row r="3172" spans="1:2">
      <c r="A3172" s="1">
        <v>-1.2563425440873199</v>
      </c>
      <c r="B3172">
        <v>5.23551582233865</v>
      </c>
    </row>
    <row r="3173" spans="1:2">
      <c r="A3173" s="1">
        <v>5.6060780271822601</v>
      </c>
      <c r="B3173">
        <v>-4.28638894292281E-2</v>
      </c>
    </row>
    <row r="3174" spans="1:2">
      <c r="A3174" s="1">
        <f>-3.30830576740305</f>
        <v>-3.3083057674030498</v>
      </c>
      <c r="B3174">
        <v>-1.2348695798006799</v>
      </c>
    </row>
    <row r="3175" spans="1:2">
      <c r="A3175" s="1">
        <v>-2.9285729049675702</v>
      </c>
      <c r="B3175">
        <v>3.2053687377066198</v>
      </c>
    </row>
    <row r="3176" spans="1:2">
      <c r="A3176" s="1">
        <v>-3.8626382170567499</v>
      </c>
      <c r="B3176">
        <v>4.2162063309513602</v>
      </c>
    </row>
    <row r="3177" spans="1:2">
      <c r="A3177" s="1">
        <f>-3.06177442238032</f>
        <v>-3.0617744223803198</v>
      </c>
      <c r="B3177">
        <v>-3.0587607521201301</v>
      </c>
    </row>
    <row r="3178" spans="1:2">
      <c r="A3178" s="1">
        <v>-3.2390828841960699</v>
      </c>
      <c r="B3178">
        <v>3.3470884487958599</v>
      </c>
    </row>
    <row r="3179" spans="1:2">
      <c r="A3179" s="1">
        <f>-0.260713449053758</f>
        <v>-0.26071344905375798</v>
      </c>
      <c r="B3179">
        <v>-2.9055384030673199</v>
      </c>
    </row>
    <row r="3180" spans="1:2">
      <c r="A3180" s="1">
        <f>-3.31736183064333</f>
        <v>-3.3173618306433301</v>
      </c>
      <c r="B3180">
        <v>-3.05829781483407</v>
      </c>
    </row>
    <row r="3181" spans="1:2">
      <c r="A3181" s="1">
        <f>-3.0202703732021</f>
        <v>-3.0202703732020999</v>
      </c>
      <c r="B3181">
        <v>-2.2371653438694401</v>
      </c>
    </row>
    <row r="3182" spans="1:2">
      <c r="A3182" s="1">
        <v>3.3722500555131201</v>
      </c>
      <c r="B3182">
        <v>2.7139597338730401</v>
      </c>
    </row>
    <row r="3183" spans="1:2">
      <c r="A3183" s="1">
        <f>-4.93911557110914</f>
        <v>-4.9391155711091397</v>
      </c>
      <c r="B3183">
        <v>-1.8346314961799399</v>
      </c>
    </row>
    <row r="3184" spans="1:2">
      <c r="A3184" s="1">
        <v>-3.2018689522636299</v>
      </c>
      <c r="B3184">
        <v>3.1886383410319898</v>
      </c>
    </row>
    <row r="3185" spans="1:2">
      <c r="A3185" s="1">
        <f>-3.6591243419767</f>
        <v>-3.6591243419767001</v>
      </c>
      <c r="B3185">
        <v>-3.0676054185704902</v>
      </c>
    </row>
    <row r="3186" spans="1:2">
      <c r="A3186" s="1">
        <v>4.3921711450596099</v>
      </c>
      <c r="B3186">
        <v>1.06091719983085</v>
      </c>
    </row>
    <row r="3187" spans="1:2">
      <c r="A3187" s="1">
        <v>4.88497891667103</v>
      </c>
      <c r="B3187">
        <v>0.90260366259689295</v>
      </c>
    </row>
    <row r="3188" spans="1:2">
      <c r="A3188" s="1">
        <v>-2.7755276597198599</v>
      </c>
      <c r="B3188">
        <v>4.2367562687231004</v>
      </c>
    </row>
    <row r="3189" spans="1:2">
      <c r="A3189" s="1">
        <f>-2.00724541231553</f>
        <v>-2.0072454123155299</v>
      </c>
      <c r="B3189">
        <v>-1.3752024067347499</v>
      </c>
    </row>
    <row r="3190" spans="1:2">
      <c r="A3190" s="1">
        <f>-0.941936693006957</f>
        <v>-0.94193669300695704</v>
      </c>
      <c r="B3190">
        <v>-1.97184970914175</v>
      </c>
    </row>
    <row r="3191" spans="1:2">
      <c r="A3191" s="1">
        <f>-2.57405850835409</f>
        <v>-2.5740585083540899</v>
      </c>
      <c r="B3191">
        <v>-2.4460319710631802</v>
      </c>
    </row>
    <row r="3192" spans="1:2">
      <c r="A3192" s="1">
        <f>-1.68873115912527</f>
        <v>-1.6887311591252701</v>
      </c>
      <c r="B3192">
        <v>-2.7642163192129101</v>
      </c>
    </row>
    <row r="3193" spans="1:2">
      <c r="A3193" s="1">
        <f>-0.0835762585985313</f>
        <v>-8.3576258598531294E-2</v>
      </c>
      <c r="B3193">
        <v>-4.0189558388989797</v>
      </c>
    </row>
    <row r="3194" spans="1:2">
      <c r="A3194" s="1">
        <f>-0.918629799672389</f>
        <v>-0.918629799672389</v>
      </c>
      <c r="B3194">
        <v>-4.4641483472733201</v>
      </c>
    </row>
    <row r="3195" spans="1:2">
      <c r="A3195" s="1">
        <f>-3.54219713225295</f>
        <v>-3.5421971322529502</v>
      </c>
      <c r="B3195">
        <v>-1.10319900530843</v>
      </c>
    </row>
    <row r="3196" spans="1:2">
      <c r="A3196" s="1">
        <v>-1.4307510909835901</v>
      </c>
      <c r="B3196">
        <v>4.6898270975957699</v>
      </c>
    </row>
    <row r="3197" spans="1:2">
      <c r="A3197" s="1">
        <v>-0.16926799395995401</v>
      </c>
      <c r="B3197">
        <v>2.6883621006290501</v>
      </c>
    </row>
    <row r="3198" spans="1:2">
      <c r="A3198" s="1">
        <v>3.5971852087747198</v>
      </c>
      <c r="B3198">
        <v>-1.6189058176120501</v>
      </c>
    </row>
    <row r="3199" spans="1:2">
      <c r="A3199" s="1">
        <v>-1.0956816710428301</v>
      </c>
      <c r="B3199">
        <v>4.3456874709921998</v>
      </c>
    </row>
    <row r="3200" spans="1:2">
      <c r="A3200" s="1">
        <v>-0.60024505340284395</v>
      </c>
      <c r="B3200">
        <v>5.5656599380949396</v>
      </c>
    </row>
    <row r="3201" spans="1:2">
      <c r="A3201" s="1">
        <f>-2.58297894223016</f>
        <v>-2.5829789422301599</v>
      </c>
      <c r="B3201">
        <v>-1.05067221495978</v>
      </c>
    </row>
    <row r="3202" spans="1:2">
      <c r="A3202" s="1">
        <v>4.9040406621334496</v>
      </c>
      <c r="B3202">
        <v>-4.5419690224478997E-2</v>
      </c>
    </row>
    <row r="3203" spans="1:2">
      <c r="A3203" s="1">
        <v>3.4463198301374498</v>
      </c>
      <c r="B3203">
        <v>0.92292436994579896</v>
      </c>
    </row>
    <row r="3204" spans="1:2">
      <c r="A3204" s="1">
        <v>4.2125986839104996</v>
      </c>
      <c r="B3204">
        <v>-0.19392441075737599</v>
      </c>
    </row>
    <row r="3205" spans="1:2">
      <c r="A3205" s="1">
        <v>3.2367305672279199</v>
      </c>
      <c r="B3205">
        <v>-5.3770749590396003E-3</v>
      </c>
    </row>
    <row r="3206" spans="1:2">
      <c r="A3206" s="1">
        <v>6.0801830292146901</v>
      </c>
      <c r="B3206">
        <v>-0.319562359855534</v>
      </c>
    </row>
    <row r="3207" spans="1:2">
      <c r="A3207" s="1">
        <v>3.3449749766645001</v>
      </c>
      <c r="B3207">
        <v>-1.9967223370413001</v>
      </c>
    </row>
    <row r="3208" spans="1:2">
      <c r="A3208" s="1">
        <f>-1.70182917443014</f>
        <v>-1.7018291744301399</v>
      </c>
      <c r="B3208">
        <v>-4.2172341368163497</v>
      </c>
    </row>
    <row r="3209" spans="1:2">
      <c r="A3209" s="1">
        <v>-3.7472549096358998</v>
      </c>
      <c r="B3209">
        <v>3.6435338376507498</v>
      </c>
    </row>
    <row r="3210" spans="1:2">
      <c r="A3210" s="1">
        <v>-2.3042913410644701</v>
      </c>
      <c r="B3210">
        <v>3.6812945528755301</v>
      </c>
    </row>
    <row r="3211" spans="1:2">
      <c r="A3211" s="1">
        <v>0.129214989272742</v>
      </c>
      <c r="B3211">
        <v>2.7660695153994399</v>
      </c>
    </row>
    <row r="3212" spans="1:2">
      <c r="A3212" s="1">
        <f>-1.77400947354737</f>
        <v>-1.7740094735473699</v>
      </c>
      <c r="B3212">
        <v>-1.92626584669224</v>
      </c>
    </row>
    <row r="3213" spans="1:2">
      <c r="A3213" s="1">
        <f>-1.59495088166573</f>
        <v>-1.5949508816657301</v>
      </c>
      <c r="B3213">
        <v>-1.4818896667968799</v>
      </c>
    </row>
    <row r="3214" spans="1:2">
      <c r="A3214" s="1">
        <v>3.6847942054138798</v>
      </c>
      <c r="B3214">
        <v>2.6297115801939102</v>
      </c>
    </row>
    <row r="3215" spans="1:2">
      <c r="A3215" s="1">
        <v>3.85989463320045</v>
      </c>
      <c r="B3215">
        <v>0.25643829872113399</v>
      </c>
    </row>
    <row r="3216" spans="1:2">
      <c r="A3216" s="1">
        <v>-0.54201757669128103</v>
      </c>
      <c r="B3216">
        <v>4.0003422662552701</v>
      </c>
    </row>
    <row r="3217" spans="1:2">
      <c r="A3217" s="1">
        <f>-0.640107853622371</f>
        <v>-0.64010785362237099</v>
      </c>
      <c r="B3217">
        <v>-5.1104144872319202</v>
      </c>
    </row>
    <row r="3218" spans="1:2">
      <c r="A3218" s="1">
        <f>-2.11050370078793</f>
        <v>-2.1105037007879299</v>
      </c>
      <c r="B3218">
        <v>-1.13910845922113</v>
      </c>
    </row>
    <row r="3219" spans="1:2">
      <c r="A3219" s="1">
        <f>-2.18321969611763</f>
        <v>-2.18321969611763</v>
      </c>
      <c r="B3219">
        <v>-2.4611474764775201</v>
      </c>
    </row>
    <row r="3220" spans="1:2">
      <c r="A3220" s="1">
        <v>-0.39262864829123401</v>
      </c>
      <c r="B3220">
        <v>3.9329769377592498</v>
      </c>
    </row>
    <row r="3221" spans="1:2">
      <c r="A3221" s="1">
        <f>-3.6498799863536</f>
        <v>-3.6498799863536</v>
      </c>
      <c r="B3221">
        <v>-2.2187032122684101</v>
      </c>
    </row>
    <row r="3222" spans="1:2">
      <c r="A3222" s="1">
        <v>4.6236954352144304</v>
      </c>
      <c r="B3222">
        <v>-0.88474988182334802</v>
      </c>
    </row>
    <row r="3223" spans="1:2">
      <c r="A3223" s="1">
        <f>-3.6875095595726</f>
        <v>-3.6875095595726002</v>
      </c>
      <c r="B3223">
        <v>-2.55342059389735</v>
      </c>
    </row>
    <row r="3224" spans="1:2">
      <c r="A3224" s="1">
        <v>3.4709814575434002</v>
      </c>
      <c r="B3224">
        <v>1.74100686094616</v>
      </c>
    </row>
    <row r="3225" spans="1:2">
      <c r="A3225" s="1">
        <f>-0.998455376470916</f>
        <v>-0.99845537647091598</v>
      </c>
      <c r="B3225">
        <v>-2.7920727753223402</v>
      </c>
    </row>
    <row r="3226" spans="1:2">
      <c r="A3226" s="1">
        <f>-1.70090268781197</f>
        <v>-1.70090268781197</v>
      </c>
      <c r="B3226">
        <v>-4.37704496391523</v>
      </c>
    </row>
    <row r="3227" spans="1:2">
      <c r="A3227" s="1">
        <v>-3.4469760991854601</v>
      </c>
      <c r="B3227">
        <v>4.2094185566329099</v>
      </c>
    </row>
    <row r="3228" spans="1:2">
      <c r="A3228" s="1">
        <v>4.8972482891335698</v>
      </c>
      <c r="B3228">
        <v>-0.67132939227231803</v>
      </c>
    </row>
    <row r="3229" spans="1:2">
      <c r="A3229" s="1">
        <v>4.4289041165235004</v>
      </c>
      <c r="B3229">
        <v>-1.5846472142360299</v>
      </c>
    </row>
    <row r="3230" spans="1:2">
      <c r="A3230" s="1">
        <v>4.4489602808308497</v>
      </c>
      <c r="B3230">
        <v>-0.71035952466361496</v>
      </c>
    </row>
    <row r="3231" spans="1:2">
      <c r="A3231" s="1">
        <v>3.6658874985894498</v>
      </c>
      <c r="B3231">
        <v>2.87894164723479</v>
      </c>
    </row>
    <row r="3232" spans="1:2">
      <c r="A3232" s="1">
        <v>0.28418447725597301</v>
      </c>
      <c r="B3232">
        <v>2.6197338170987701</v>
      </c>
    </row>
    <row r="3233" spans="1:2">
      <c r="A3233" s="1">
        <f>-2.71734605785095</f>
        <v>-2.7173460578509498</v>
      </c>
      <c r="B3233">
        <v>-3.5392997534734798</v>
      </c>
    </row>
    <row r="3234" spans="1:2">
      <c r="A3234" s="1">
        <v>-0.48779854829281499</v>
      </c>
      <c r="B3234">
        <v>3.0733224006794599</v>
      </c>
    </row>
    <row r="3235" spans="1:2">
      <c r="A3235" s="1">
        <v>-0.457079878337599</v>
      </c>
      <c r="B3235">
        <v>2.9520433471759802</v>
      </c>
    </row>
    <row r="3236" spans="1:2">
      <c r="A3236" s="1">
        <v>-3.3204895353252999</v>
      </c>
      <c r="B3236">
        <v>4.5343363430266397</v>
      </c>
    </row>
    <row r="3237" spans="1:2">
      <c r="A3237" s="1">
        <v>-4.1318509067559104</v>
      </c>
      <c r="B3237">
        <v>3.4093918082317001</v>
      </c>
    </row>
    <row r="3238" spans="1:2">
      <c r="A3238" s="1">
        <f>-3.01991787304883</f>
        <v>-3.0199178730488301</v>
      </c>
      <c r="B3238">
        <v>-2.3436749342342802</v>
      </c>
    </row>
    <row r="3239" spans="1:2">
      <c r="A3239" s="1">
        <v>-0.16106757439484801</v>
      </c>
      <c r="B3239">
        <v>2.6372110228136401</v>
      </c>
    </row>
    <row r="3240" spans="1:2">
      <c r="A3240" s="1">
        <v>5.3200798758259404</v>
      </c>
      <c r="B3240">
        <v>0.58166722227325895</v>
      </c>
    </row>
    <row r="3241" spans="1:2">
      <c r="A3241" s="1">
        <v>1.01898740262424</v>
      </c>
      <c r="B3241">
        <v>4.3827353625517196</v>
      </c>
    </row>
    <row r="3242" spans="1:2">
      <c r="A3242" s="1">
        <f>-2.45095315027412</f>
        <v>-2.45095315027412</v>
      </c>
      <c r="B3242">
        <v>-1.4333186907127</v>
      </c>
    </row>
    <row r="3243" spans="1:2">
      <c r="A3243" s="1">
        <f>-1.41548418576176</f>
        <v>-1.4154841857617599</v>
      </c>
      <c r="B3243">
        <v>-2.8629933165122199</v>
      </c>
    </row>
    <row r="3244" spans="1:2">
      <c r="A3244" s="1">
        <v>5.4680851022058299</v>
      </c>
      <c r="B3244">
        <v>1.1699922820519799</v>
      </c>
    </row>
    <row r="3245" spans="1:2">
      <c r="A3245" s="1">
        <v>-1.8706361510165002E-2</v>
      </c>
      <c r="B3245">
        <v>4.0390032020220099</v>
      </c>
    </row>
    <row r="3246" spans="1:2">
      <c r="A3246" s="1">
        <f>-2.34537685313287</f>
        <v>-2.34537685313287</v>
      </c>
      <c r="B3246">
        <v>-3.6789635923949899</v>
      </c>
    </row>
    <row r="3247" spans="1:2">
      <c r="A3247" s="1">
        <v>4.2642092948554504</v>
      </c>
      <c r="B3247">
        <v>2.07465011158363</v>
      </c>
    </row>
    <row r="3248" spans="1:2">
      <c r="A3248" s="1">
        <f>-4.14226378003125</f>
        <v>-4.1422637800312501</v>
      </c>
      <c r="B3248">
        <v>-2.3906946597289598</v>
      </c>
    </row>
    <row r="3249" spans="1:2">
      <c r="A3249" s="1">
        <v>5.49646337021903</v>
      </c>
      <c r="B3249">
        <v>-0.78586213875496902</v>
      </c>
    </row>
    <row r="3250" spans="1:2">
      <c r="A3250" s="1">
        <v>5.0498937774981698</v>
      </c>
      <c r="B3250">
        <v>1.5833591731777601</v>
      </c>
    </row>
    <row r="3251" spans="1:2">
      <c r="A3251" s="1">
        <f>-2.98446568382046</f>
        <v>-2.98446568382046</v>
      </c>
      <c r="B3251">
        <v>-2.0673041030818098</v>
      </c>
    </row>
    <row r="3252" spans="1:2">
      <c r="A3252" s="1">
        <v>-3.2397318983044299</v>
      </c>
      <c r="B3252">
        <v>3.9248075617155802</v>
      </c>
    </row>
    <row r="3253" spans="1:2">
      <c r="A3253" s="1">
        <v>4.39656864653554</v>
      </c>
      <c r="B3253">
        <v>-0.58286194850766404</v>
      </c>
    </row>
    <row r="3254" spans="1:2">
      <c r="A3254" s="1">
        <v>2.8435030141078599</v>
      </c>
      <c r="B3254">
        <v>-1.3374437601578899</v>
      </c>
    </row>
    <row r="3255" spans="1:2">
      <c r="A3255" s="1">
        <v>5.2598108938958896</v>
      </c>
      <c r="B3255">
        <v>0.78721881288666096</v>
      </c>
    </row>
    <row r="3256" spans="1:2">
      <c r="A3256" s="1">
        <f>-1.33125272924894</f>
        <v>-1.33125272924894</v>
      </c>
      <c r="B3256">
        <v>-1.75611629441793</v>
      </c>
    </row>
    <row r="3257" spans="1:2">
      <c r="A3257" s="1">
        <v>-0.96969632473950096</v>
      </c>
      <c r="B3257">
        <v>3.4947266218305999</v>
      </c>
    </row>
    <row r="3258" spans="1:2">
      <c r="A3258" s="1">
        <v>-0.71383102013716204</v>
      </c>
      <c r="B3258">
        <v>3.5914056914090899</v>
      </c>
    </row>
    <row r="3259" spans="1:2">
      <c r="A3259" s="1">
        <v>3.2858892578912999</v>
      </c>
      <c r="B3259">
        <v>-0.18345434354830201</v>
      </c>
    </row>
    <row r="3260" spans="1:2">
      <c r="A3260" s="1">
        <v>4.1866859685307398</v>
      </c>
      <c r="B3260">
        <v>1.9877954169068099</v>
      </c>
    </row>
    <row r="3261" spans="1:2">
      <c r="A3261" s="1">
        <v>-1.1281853004453199</v>
      </c>
      <c r="B3261">
        <v>1.1593851693621</v>
      </c>
    </row>
    <row r="3262" spans="1:2">
      <c r="A3262" s="1">
        <f>-4.28625313823669</f>
        <v>-4.28625313823669</v>
      </c>
      <c r="B3262">
        <v>-2.7988056067027798</v>
      </c>
    </row>
    <row r="3263" spans="1:2">
      <c r="A3263" s="1">
        <v>4.2771309986123098</v>
      </c>
      <c r="B3263">
        <v>-1.9639359328283298E-2</v>
      </c>
    </row>
    <row r="3264" spans="1:2">
      <c r="A3264" s="1">
        <f>-0.999689166139432</f>
        <v>-0.99968916613943204</v>
      </c>
      <c r="B3264">
        <v>-4.1293969138537596</v>
      </c>
    </row>
    <row r="3265" spans="1:2">
      <c r="A3265" s="1">
        <v>4.7371534738649999</v>
      </c>
      <c r="B3265">
        <v>-0.157754936964769</v>
      </c>
    </row>
    <row r="3266" spans="1:2">
      <c r="A3266" s="1">
        <v>3.7413909510990702</v>
      </c>
      <c r="B3266">
        <v>0.86681793707717203</v>
      </c>
    </row>
    <row r="3267" spans="1:2">
      <c r="A3267" s="1">
        <v>4.3570795048959896</v>
      </c>
      <c r="B3267">
        <v>-0.36514337370470701</v>
      </c>
    </row>
    <row r="3268" spans="1:2">
      <c r="A3268" s="1">
        <v>-2.67389377001036</v>
      </c>
      <c r="B3268">
        <v>3.6003307538250202</v>
      </c>
    </row>
    <row r="3269" spans="1:2">
      <c r="A3269" s="1">
        <v>-2.6663103609655798</v>
      </c>
      <c r="B3269">
        <v>2.6362266805163901</v>
      </c>
    </row>
    <row r="3270" spans="1:2">
      <c r="A3270" s="1">
        <f>-3.34998022114896</f>
        <v>-3.34998022114896</v>
      </c>
      <c r="B3270">
        <v>-3.08117445750112</v>
      </c>
    </row>
    <row r="3271" spans="1:2">
      <c r="A3271" s="1">
        <v>5.81646801716506</v>
      </c>
      <c r="B3271">
        <v>-0.85891853958735398</v>
      </c>
    </row>
    <row r="3272" spans="1:2">
      <c r="A3272" s="1">
        <f>-1.72442052994058</f>
        <v>-1.7244205299405799</v>
      </c>
      <c r="B3272">
        <v>-2.6482147107417799</v>
      </c>
    </row>
    <row r="3273" spans="1:2">
      <c r="A3273" s="1">
        <v>-2.2912378288767998</v>
      </c>
      <c r="B3273">
        <v>3.2914955493644098</v>
      </c>
    </row>
    <row r="3274" spans="1:2">
      <c r="A3274" s="1">
        <f>-2.09901365170896</f>
        <v>-2.0990136517089599</v>
      </c>
      <c r="B3274">
        <v>-2.9542162102747298</v>
      </c>
    </row>
    <row r="3275" spans="1:2">
      <c r="A3275" s="1">
        <f>-0.982501486651235</f>
        <v>-0.98250148665123505</v>
      </c>
      <c r="B3275">
        <v>-2.1367589504836002</v>
      </c>
    </row>
    <row r="3276" spans="1:2">
      <c r="A3276" s="1">
        <v>4.4518249059313098</v>
      </c>
      <c r="B3276">
        <v>-4.63660042643943E-2</v>
      </c>
    </row>
    <row r="3277" spans="1:2">
      <c r="A3277" s="1">
        <v>4.70927159844278</v>
      </c>
      <c r="B3277">
        <v>1.17968912998036</v>
      </c>
    </row>
    <row r="3278" spans="1:2">
      <c r="A3278" s="1">
        <v>-2.19067288543381</v>
      </c>
      <c r="B3278">
        <v>2.4373537759464101</v>
      </c>
    </row>
    <row r="3279" spans="1:2">
      <c r="A3279" s="1">
        <v>3.3915459462716999</v>
      </c>
      <c r="B3279">
        <v>-2.0458959256443299</v>
      </c>
    </row>
    <row r="3280" spans="1:2">
      <c r="A3280" s="1">
        <f>-1.11066995293215</f>
        <v>-1.11066995293215</v>
      </c>
      <c r="B3280">
        <v>-3.1141772886679102</v>
      </c>
    </row>
    <row r="3281" spans="1:2">
      <c r="A3281" s="1">
        <v>5.0180261333820901</v>
      </c>
      <c r="B3281">
        <v>-0.45647864625689</v>
      </c>
    </row>
    <row r="3282" spans="1:2">
      <c r="A3282" s="1">
        <v>-0.13727207889069201</v>
      </c>
      <c r="B3282">
        <v>4.9540822627391901</v>
      </c>
    </row>
    <row r="3283" spans="1:2">
      <c r="A3283" s="1">
        <v>1.6414182108991999</v>
      </c>
      <c r="B3283">
        <v>5.9353557817254501</v>
      </c>
    </row>
    <row r="3284" spans="1:2">
      <c r="A3284" s="1">
        <v>-0.96156108838255905</v>
      </c>
      <c r="B3284">
        <v>4.52356334711987</v>
      </c>
    </row>
    <row r="3285" spans="1:2">
      <c r="A3285" s="1">
        <v>4.3475806667752099</v>
      </c>
      <c r="B3285">
        <v>-9.2567387151034596E-3</v>
      </c>
    </row>
    <row r="3286" spans="1:2">
      <c r="A3286" s="1">
        <f>-2.6422804977178</f>
        <v>-2.6422804977177998</v>
      </c>
      <c r="B3286">
        <v>-3.7851184971020402</v>
      </c>
    </row>
    <row r="3287" spans="1:2">
      <c r="A3287" s="1">
        <f>-4.22641409771061</f>
        <v>-4.2264140977106104</v>
      </c>
      <c r="B3287">
        <v>-1.58625893744922</v>
      </c>
    </row>
    <row r="3288" spans="1:2">
      <c r="A3288" s="1">
        <v>4.0658513924220099</v>
      </c>
      <c r="B3288">
        <v>-1.12137650290719</v>
      </c>
    </row>
    <row r="3289" spans="1:2">
      <c r="A3289" s="1">
        <f>-1.86780252069254</f>
        <v>-1.8678025206925399</v>
      </c>
      <c r="B3289">
        <v>-3.8372638310363798</v>
      </c>
    </row>
    <row r="3290" spans="1:2">
      <c r="A3290" s="1">
        <v>-3.4473471182145601</v>
      </c>
      <c r="B3290">
        <v>3.1321881070100499</v>
      </c>
    </row>
    <row r="3291" spans="1:2">
      <c r="A3291" s="1">
        <v>-1.1147054970067001</v>
      </c>
      <c r="B3291">
        <v>4.1089610326433803</v>
      </c>
    </row>
    <row r="3292" spans="1:2">
      <c r="A3292" s="1">
        <f>-0.720232559082159</f>
        <v>-0.720232559082159</v>
      </c>
      <c r="B3292">
        <v>-5.1723115570194702</v>
      </c>
    </row>
    <row r="3293" spans="1:2">
      <c r="A3293" s="1">
        <v>4.7060787644928297</v>
      </c>
      <c r="B3293">
        <v>0.46820930739531103</v>
      </c>
    </row>
    <row r="3294" spans="1:2">
      <c r="A3294" s="1">
        <v>3.14362134228988</v>
      </c>
      <c r="B3294">
        <v>0.184254142260527</v>
      </c>
    </row>
    <row r="3295" spans="1:2">
      <c r="A3295" s="1">
        <v>4.3036310703106402</v>
      </c>
      <c r="B3295">
        <v>1.31323104951659</v>
      </c>
    </row>
    <row r="3296" spans="1:2">
      <c r="A3296" s="1">
        <v>3.6062231601801402</v>
      </c>
      <c r="B3296">
        <v>1.4484545031640801</v>
      </c>
    </row>
    <row r="3297" spans="1:2">
      <c r="A3297" s="1">
        <f>-4.28156855567213</f>
        <v>-4.2815685556721297</v>
      </c>
      <c r="B3297">
        <v>-1.6461167181513701</v>
      </c>
    </row>
    <row r="3298" spans="1:2">
      <c r="A3298" s="1">
        <v>-0.83031269837569299</v>
      </c>
      <c r="B3298">
        <v>3.4340240292606801</v>
      </c>
    </row>
    <row r="3299" spans="1:2">
      <c r="A3299" s="1">
        <v>-0.241895312814352</v>
      </c>
      <c r="B3299">
        <v>5.3324780619094403</v>
      </c>
    </row>
    <row r="3300" spans="1:2">
      <c r="A3300" s="1">
        <v>4.2531466431348299</v>
      </c>
      <c r="B3300">
        <v>1.86589398013539</v>
      </c>
    </row>
    <row r="3301" spans="1:2">
      <c r="A3301" s="1">
        <f>-3.06259302937353</f>
        <v>-3.06259302937353</v>
      </c>
      <c r="B3301">
        <v>-1.3926486057610099</v>
      </c>
    </row>
    <row r="3302" spans="1:2">
      <c r="A3302" s="1">
        <f>-1.37092655042905</f>
        <v>-1.37092655042905</v>
      </c>
      <c r="B3302">
        <v>-4.1812370893255304</v>
      </c>
    </row>
    <row r="3303" spans="1:2">
      <c r="A3303" s="1">
        <v>3.44498648718</v>
      </c>
      <c r="B3303">
        <v>-1.0061456835521201</v>
      </c>
    </row>
    <row r="3304" spans="1:2">
      <c r="A3304" s="1">
        <v>5.71951528512112</v>
      </c>
      <c r="B3304">
        <v>-1.6194167420235499</v>
      </c>
    </row>
    <row r="3305" spans="1:2">
      <c r="A3305" s="1">
        <v>-2.8552839354013702</v>
      </c>
      <c r="B3305">
        <v>4.4623865718650197</v>
      </c>
    </row>
    <row r="3306" spans="1:2">
      <c r="A3306" s="1">
        <f>-0.491907239307461</f>
        <v>-0.491907239307461</v>
      </c>
      <c r="B3306">
        <v>-3.0584885325882798</v>
      </c>
    </row>
    <row r="3307" spans="1:2">
      <c r="A3307" s="1">
        <v>-1.7461175961009401</v>
      </c>
      <c r="B3307">
        <v>2.22895474119573</v>
      </c>
    </row>
    <row r="3308" spans="1:2">
      <c r="A3308" s="1">
        <v>-0.97614516493718895</v>
      </c>
      <c r="B3308">
        <v>1.4950584458685401</v>
      </c>
    </row>
    <row r="3309" spans="1:2">
      <c r="A3309" s="1">
        <v>4.1454090029278996</v>
      </c>
      <c r="B3309">
        <v>0.14273545567211801</v>
      </c>
    </row>
    <row r="3310" spans="1:2">
      <c r="A3310" s="1">
        <f>-1.08957260209304</f>
        <v>-1.0895726020930401</v>
      </c>
      <c r="B3310">
        <v>-2.4848636296404298</v>
      </c>
    </row>
    <row r="3311" spans="1:2">
      <c r="A3311" s="1">
        <v>-1.7086176128092101</v>
      </c>
      <c r="B3311">
        <v>2.6020699656460402</v>
      </c>
    </row>
    <row r="3312" spans="1:2">
      <c r="A3312" s="1">
        <v>6.4039151996355603E-3</v>
      </c>
      <c r="B3312">
        <v>3.1344928639960399</v>
      </c>
    </row>
    <row r="3313" spans="1:2">
      <c r="A3313" s="1">
        <v>-1.6216523765583899</v>
      </c>
      <c r="B3313">
        <v>3.5671349328342901</v>
      </c>
    </row>
    <row r="3314" spans="1:2">
      <c r="A3314" s="1">
        <v>5.4184796975719101</v>
      </c>
      <c r="B3314">
        <v>-0.52325815153358102</v>
      </c>
    </row>
    <row r="3315" spans="1:2">
      <c r="A3315" s="1">
        <v>-1.4152757190999901</v>
      </c>
      <c r="B3315">
        <v>1.79655983290229</v>
      </c>
    </row>
    <row r="3316" spans="1:2">
      <c r="A3316" s="1">
        <v>-1.18951234009623</v>
      </c>
      <c r="B3316">
        <v>5.15533735899968</v>
      </c>
    </row>
    <row r="3317" spans="1:2">
      <c r="A3317" s="1">
        <v>9.5047260183174803E-2</v>
      </c>
      <c r="B3317">
        <v>-5.3851185848279304</v>
      </c>
    </row>
    <row r="3318" spans="1:2">
      <c r="A3318" s="1">
        <f>-3.54390100884215</f>
        <v>-3.5439010088421501</v>
      </c>
      <c r="B3318">
        <v>-2.0060028777277998</v>
      </c>
    </row>
    <row r="3319" spans="1:2">
      <c r="A3319" s="1">
        <f>-0.878943127107569</f>
        <v>-0.87894312710756894</v>
      </c>
      <c r="B3319">
        <v>-4.3475853262577999</v>
      </c>
    </row>
    <row r="3320" spans="1:2">
      <c r="A3320" s="1">
        <v>-4.4503140800698802</v>
      </c>
      <c r="B3320">
        <v>3.7107923603622899</v>
      </c>
    </row>
    <row r="3321" spans="1:2">
      <c r="A3321" s="1">
        <v>-3.5218428882242199</v>
      </c>
      <c r="B3321">
        <v>3.36608787906136</v>
      </c>
    </row>
    <row r="3322" spans="1:2">
      <c r="A3322" s="1">
        <f>-3.85986544934057</f>
        <v>-3.8598654493405702</v>
      </c>
      <c r="B3322">
        <v>-1.83321499975664</v>
      </c>
    </row>
    <row r="3323" spans="1:2">
      <c r="A3323" s="1">
        <f>-0.195269544047246</f>
        <v>-0.195269544047246</v>
      </c>
      <c r="B3323">
        <v>-5.5564888890764799</v>
      </c>
    </row>
    <row r="3324" spans="1:2">
      <c r="A3324" s="1">
        <v>4.4804643830697399</v>
      </c>
      <c r="B3324">
        <v>-1.0962947484725301</v>
      </c>
    </row>
    <row r="3325" spans="1:2">
      <c r="A3325" s="1">
        <v>-0.65963617142281805</v>
      </c>
      <c r="B3325">
        <v>1.80059018329857</v>
      </c>
    </row>
    <row r="3326" spans="1:2">
      <c r="A3326" s="1">
        <v>5.9244480065690901</v>
      </c>
      <c r="B3326">
        <v>0.26609635518532698</v>
      </c>
    </row>
    <row r="3327" spans="1:2">
      <c r="A3327" s="1">
        <v>2.88039412341289</v>
      </c>
      <c r="B3327">
        <v>-0.56304136089331602</v>
      </c>
    </row>
    <row r="3328" spans="1:2">
      <c r="A3328" s="1">
        <f>-2.74331518990662</f>
        <v>-2.7433151899066202</v>
      </c>
      <c r="B3328">
        <v>-2.5633146342265198</v>
      </c>
    </row>
    <row r="3329" spans="1:2">
      <c r="A3329" s="1">
        <v>-1.3591649416552201</v>
      </c>
      <c r="B3329">
        <v>2.3567485631954601</v>
      </c>
    </row>
    <row r="3330" spans="1:2">
      <c r="A3330" s="1">
        <v>3.4884111661658301</v>
      </c>
      <c r="B3330">
        <v>0.550767071872868</v>
      </c>
    </row>
    <row r="3331" spans="1:2">
      <c r="A3331" s="1">
        <f>-0.531440470083219</f>
        <v>-0.53144047008321904</v>
      </c>
      <c r="B3331">
        <v>-1.2548009045545301</v>
      </c>
    </row>
    <row r="3332" spans="1:2">
      <c r="A3332" s="1">
        <f>-1.95768633886918</f>
        <v>-1.9576863388691801</v>
      </c>
      <c r="B3332">
        <v>-2.1990750521418199</v>
      </c>
    </row>
    <row r="3333" spans="1:2">
      <c r="A3333" s="1">
        <f>-1.14870434910612</f>
        <v>-1.14870434910612</v>
      </c>
      <c r="B3333">
        <v>-3.1113310127296701</v>
      </c>
    </row>
    <row r="3334" spans="1:2">
      <c r="A3334" s="1">
        <f>-3.71697255637911</f>
        <v>-3.7169725563791101</v>
      </c>
      <c r="B3334">
        <v>-1.76948453336032</v>
      </c>
    </row>
    <row r="3335" spans="1:2">
      <c r="A3335" s="1">
        <f>-0.562763588216915</f>
        <v>-0.56276358821691497</v>
      </c>
      <c r="B3335">
        <v>-1.1297853118601999</v>
      </c>
    </row>
    <row r="3336" spans="1:2">
      <c r="A3336" s="1">
        <f>-2.09631283943947</f>
        <v>-2.0963128394394701</v>
      </c>
      <c r="B3336">
        <v>-3.9878963806966201</v>
      </c>
    </row>
    <row r="3337" spans="1:2">
      <c r="A3337" s="1">
        <f>-2.49435667336214</f>
        <v>-2.4943566733621401</v>
      </c>
      <c r="B3337">
        <v>-2.2951688301526998</v>
      </c>
    </row>
    <row r="3338" spans="1:2">
      <c r="A3338" s="1">
        <v>5.1732093002047197</v>
      </c>
      <c r="B3338">
        <v>-0.60293130280460805</v>
      </c>
    </row>
    <row r="3339" spans="1:2">
      <c r="A3339" s="1">
        <f>-3.24250142853219</f>
        <v>-3.24250142853219</v>
      </c>
      <c r="B3339">
        <v>-2.5291547502520499</v>
      </c>
    </row>
    <row r="3340" spans="1:2">
      <c r="A3340" s="1">
        <v>-0.51816799722007301</v>
      </c>
      <c r="B3340">
        <v>1.7198571301315999</v>
      </c>
    </row>
    <row r="3341" spans="1:2">
      <c r="A3341" s="1">
        <f>-0.194824229607862</f>
        <v>-0.194824229607862</v>
      </c>
      <c r="B3341">
        <v>-3.09812945200057</v>
      </c>
    </row>
    <row r="3342" spans="1:2">
      <c r="A3342" s="1">
        <v>-0.20951967435910299</v>
      </c>
      <c r="B3342">
        <v>3.7818745897979702</v>
      </c>
    </row>
    <row r="3343" spans="1:2">
      <c r="A3343" s="1">
        <v>3.3338902491739799</v>
      </c>
      <c r="B3343">
        <v>2.3367681594693699</v>
      </c>
    </row>
    <row r="3344" spans="1:2">
      <c r="A3344" s="1">
        <f>-2.34328680000876</f>
        <v>-2.3432868000087601</v>
      </c>
      <c r="B3344">
        <v>-2.0259313717889298</v>
      </c>
    </row>
    <row r="3345" spans="1:2">
      <c r="A3345" s="1">
        <v>4.9664570461408504</v>
      </c>
      <c r="B3345">
        <v>-1.17457477590999</v>
      </c>
    </row>
    <row r="3346" spans="1:2">
      <c r="A3346" s="1">
        <v>-0.78941282208146102</v>
      </c>
      <c r="B3346">
        <v>4.7769367541858596</v>
      </c>
    </row>
    <row r="3347" spans="1:2">
      <c r="A3347" s="1">
        <v>3.8435385460779101</v>
      </c>
      <c r="B3347">
        <v>-1.18197565979889E-2</v>
      </c>
    </row>
    <row r="3348" spans="1:2">
      <c r="A3348" s="1">
        <v>-2.9599821832232598</v>
      </c>
      <c r="B3348">
        <v>4.8217733169268504</v>
      </c>
    </row>
    <row r="3349" spans="1:2">
      <c r="A3349" s="1">
        <v>-2.8889264074821202</v>
      </c>
      <c r="B3349">
        <v>3.3040089866052398</v>
      </c>
    </row>
    <row r="3350" spans="1:2">
      <c r="A3350" s="1">
        <v>4.6528239342002102</v>
      </c>
      <c r="B3350">
        <v>-0.86006437121117196</v>
      </c>
    </row>
    <row r="3351" spans="1:2">
      <c r="A3351" s="1">
        <v>2.8347821785093701</v>
      </c>
      <c r="B3351">
        <v>-1.98665448528209</v>
      </c>
    </row>
    <row r="3352" spans="1:2">
      <c r="A3352" s="1">
        <v>4.1484709466100202</v>
      </c>
      <c r="B3352">
        <v>1.0544818503520099</v>
      </c>
    </row>
    <row r="3353" spans="1:2">
      <c r="A3353" s="1">
        <v>-4.0188984539534696</v>
      </c>
      <c r="B3353">
        <v>3.5540977387675099</v>
      </c>
    </row>
    <row r="3354" spans="1:2">
      <c r="A3354" s="1">
        <v>-0.211782370438205</v>
      </c>
      <c r="B3354">
        <v>1.8285754110321299</v>
      </c>
    </row>
    <row r="3355" spans="1:2">
      <c r="A3355" s="1">
        <v>4.5127515910103098</v>
      </c>
      <c r="B3355">
        <v>-0.70271661677660802</v>
      </c>
    </row>
    <row r="3356" spans="1:2">
      <c r="A3356" s="1">
        <v>-0.94542064639643597</v>
      </c>
      <c r="B3356">
        <v>4.6921558712996996</v>
      </c>
    </row>
    <row r="3357" spans="1:2">
      <c r="A3357" s="1">
        <v>-3.2944488664865501</v>
      </c>
      <c r="B3357">
        <v>3.8000103684259501</v>
      </c>
    </row>
    <row r="3358" spans="1:2">
      <c r="A3358" s="1">
        <v>-2.1903629577675701</v>
      </c>
      <c r="B3358">
        <v>4.6541747339484996</v>
      </c>
    </row>
    <row r="3359" spans="1:2">
      <c r="A3359" s="1">
        <f>-1.48709306906327</f>
        <v>-1.48709306906327</v>
      </c>
      <c r="B3359">
        <v>-2.6124176671557602</v>
      </c>
    </row>
    <row r="3360" spans="1:2">
      <c r="A3360" s="1">
        <v>-2.34681695092647</v>
      </c>
      <c r="B3360">
        <v>2.2416882949810999</v>
      </c>
    </row>
    <row r="3361" spans="1:2">
      <c r="A3361" s="1">
        <v>3.36228785897505</v>
      </c>
      <c r="B3361">
        <v>0.59763655780482505</v>
      </c>
    </row>
    <row r="3362" spans="1:2">
      <c r="A3362" s="1">
        <v>5.9869729235129201</v>
      </c>
      <c r="B3362">
        <v>-8.3114424721592195E-2</v>
      </c>
    </row>
    <row r="3363" spans="1:2">
      <c r="A3363" s="1">
        <v>-0.37669788755470301</v>
      </c>
      <c r="B3363">
        <v>3.37105664619253</v>
      </c>
    </row>
    <row r="3364" spans="1:2">
      <c r="A3364" s="1">
        <f>-2.20846320561929</f>
        <v>-2.2084632056192901</v>
      </c>
      <c r="B3364">
        <v>-3.2795298661961798</v>
      </c>
    </row>
    <row r="3365" spans="1:2">
      <c r="A3365" s="1">
        <v>2.9219242949819701</v>
      </c>
      <c r="B3365">
        <v>-0.18790807035930299</v>
      </c>
    </row>
    <row r="3366" spans="1:2">
      <c r="A3366" s="1">
        <v>4.9483294918903802</v>
      </c>
      <c r="B3366">
        <v>-0.46858969670273398</v>
      </c>
    </row>
    <row r="3367" spans="1:2">
      <c r="A3367" s="1">
        <v>5.2744960649246497</v>
      </c>
      <c r="B3367">
        <v>9.2924430004834593E-2</v>
      </c>
    </row>
    <row r="3368" spans="1:2">
      <c r="A3368" s="1">
        <v>-0.36061997632446102</v>
      </c>
      <c r="B3368">
        <v>4.6082755672952596</v>
      </c>
    </row>
    <row r="3369" spans="1:2">
      <c r="A3369" s="1">
        <v>2.7541440387298201E-2</v>
      </c>
      <c r="B3369">
        <v>3.4689620260288501</v>
      </c>
    </row>
    <row r="3370" spans="1:2">
      <c r="A3370" s="1">
        <v>3.7141222312292901</v>
      </c>
      <c r="B3370">
        <v>-1.3142137994889</v>
      </c>
    </row>
    <row r="3371" spans="1:2">
      <c r="A3371" s="1">
        <v>-0.77334490545394496</v>
      </c>
      <c r="B3371">
        <v>4.6601977207476803</v>
      </c>
    </row>
    <row r="3372" spans="1:2">
      <c r="A3372" s="1">
        <v>5.6406939701531602</v>
      </c>
      <c r="B3372">
        <v>0.94808208750144896</v>
      </c>
    </row>
    <row r="3373" spans="1:2">
      <c r="A3373" s="1">
        <v>-4.5364177187188801</v>
      </c>
      <c r="B3373">
        <v>4.3337222400051703</v>
      </c>
    </row>
    <row r="3374" spans="1:2">
      <c r="A3374" s="1">
        <v>3.8689165383762498</v>
      </c>
      <c r="B3374">
        <v>-1.2049069312070599</v>
      </c>
    </row>
    <row r="3375" spans="1:2">
      <c r="A3375" s="1">
        <f>-1.69545198189518</f>
        <v>-1.6954519818951801</v>
      </c>
      <c r="B3375">
        <v>-2.4545863471284899</v>
      </c>
    </row>
    <row r="3376" spans="1:2">
      <c r="A3376" s="1">
        <f>-1.40945820007833</f>
        <v>-1.40945820007833</v>
      </c>
      <c r="B3376">
        <v>-1.7399647814941299</v>
      </c>
    </row>
    <row r="3377" spans="1:2">
      <c r="A3377" s="1">
        <f>-1.86405934425438</f>
        <v>-1.86405934425438</v>
      </c>
      <c r="B3377">
        <v>-2.9498070293004002</v>
      </c>
    </row>
    <row r="3378" spans="1:2">
      <c r="A3378" s="1">
        <f>-1.47299956749061</f>
        <v>-1.47299956749061</v>
      </c>
      <c r="B3378">
        <v>-3.9071168344985399</v>
      </c>
    </row>
    <row r="3379" spans="1:2">
      <c r="A3379" s="1">
        <v>-1.7370551271738499</v>
      </c>
      <c r="B3379">
        <v>1.9064290523985701</v>
      </c>
    </row>
    <row r="3380" spans="1:2">
      <c r="A3380" s="1">
        <v>4.5398765691233898</v>
      </c>
      <c r="B3380">
        <v>1.09227685417156</v>
      </c>
    </row>
    <row r="3381" spans="1:2">
      <c r="A3381" s="1">
        <f>-1.19361516473222</f>
        <v>-1.19361516473222</v>
      </c>
      <c r="B3381">
        <v>-2.16114790905432</v>
      </c>
    </row>
    <row r="3382" spans="1:2">
      <c r="A3382" s="1">
        <v>3.6004891856386401</v>
      </c>
      <c r="B3382">
        <v>-1.17284872192492</v>
      </c>
    </row>
    <row r="3383" spans="1:2">
      <c r="A3383" s="1">
        <v>-0.60749077162713205</v>
      </c>
      <c r="B3383">
        <v>2.1301048630225101</v>
      </c>
    </row>
    <row r="3384" spans="1:2">
      <c r="A3384" s="1">
        <v>0.373969619597116</v>
      </c>
      <c r="B3384">
        <v>5.3522930021804997</v>
      </c>
    </row>
    <row r="3385" spans="1:2">
      <c r="A3385" s="1">
        <v>3.57406844099294</v>
      </c>
      <c r="B3385">
        <v>0.940723209353725</v>
      </c>
    </row>
    <row r="3386" spans="1:2">
      <c r="A3386" s="1">
        <f>-1.48488379214503</f>
        <v>-1.48488379214503</v>
      </c>
      <c r="B3386">
        <v>-2.4613293154495</v>
      </c>
    </row>
    <row r="3387" spans="1:2">
      <c r="A3387" s="1">
        <v>-1.0095434412045201</v>
      </c>
      <c r="B3387">
        <v>4.8793555751072901</v>
      </c>
    </row>
    <row r="3388" spans="1:2">
      <c r="A3388" s="1">
        <v>4.7454961306232102</v>
      </c>
      <c r="B3388">
        <v>2.0801014661789301</v>
      </c>
    </row>
    <row r="3389" spans="1:2">
      <c r="A3389" s="1">
        <v>1.0760590269025101</v>
      </c>
      <c r="B3389">
        <v>5.1985383663153799</v>
      </c>
    </row>
    <row r="3390" spans="1:2">
      <c r="A3390" s="1">
        <v>-0.80777492484679203</v>
      </c>
      <c r="B3390">
        <v>1.5520513377151799</v>
      </c>
    </row>
    <row r="3391" spans="1:2">
      <c r="A3391" s="1">
        <v>4.4509797423078696</v>
      </c>
      <c r="B3391">
        <v>-1.2566861598497601</v>
      </c>
    </row>
    <row r="3392" spans="1:2">
      <c r="A3392" s="1">
        <v>-1.6491374735289299</v>
      </c>
      <c r="B3392">
        <v>2.9091273519634799</v>
      </c>
    </row>
    <row r="3393" spans="1:2">
      <c r="A3393" s="1">
        <v>-0.41640390553073398</v>
      </c>
      <c r="B3393">
        <v>3.2610287459714802</v>
      </c>
    </row>
    <row r="3394" spans="1:2">
      <c r="A3394" s="1">
        <v>-0.54511563578788902</v>
      </c>
      <c r="B3394">
        <v>3.7041597869348699</v>
      </c>
    </row>
    <row r="3395" spans="1:2">
      <c r="A3395" s="1">
        <f>-2.44658824991479</f>
        <v>-2.44658824991479</v>
      </c>
      <c r="B3395">
        <v>-3.9046250485557401</v>
      </c>
    </row>
    <row r="3396" spans="1:2">
      <c r="A3396" s="1">
        <v>4.7828915096402103</v>
      </c>
      <c r="B3396">
        <v>0.64883520083189306</v>
      </c>
    </row>
    <row r="3397" spans="1:2">
      <c r="A3397" s="1">
        <v>3.8859319784315001</v>
      </c>
      <c r="B3397">
        <v>-1.57127205427257</v>
      </c>
    </row>
    <row r="3398" spans="1:2">
      <c r="A3398" s="1">
        <v>3.7203322621149599</v>
      </c>
      <c r="B3398">
        <v>1.03499544598099</v>
      </c>
    </row>
    <row r="3399" spans="1:2">
      <c r="A3399" s="1">
        <f>-2.35310929478478</f>
        <v>-2.35310929478478</v>
      </c>
      <c r="B3399">
        <v>-3.7341547018847301</v>
      </c>
    </row>
    <row r="3400" spans="1:2">
      <c r="A3400" s="1">
        <v>-1.8152060638494101</v>
      </c>
      <c r="B3400">
        <v>2.49472119823626</v>
      </c>
    </row>
    <row r="3401" spans="1:2">
      <c r="A3401" s="1">
        <f>-1.60454704435704</f>
        <v>-1.60454704435704</v>
      </c>
      <c r="B3401">
        <v>-2.3498264352420302</v>
      </c>
    </row>
    <row r="3402" spans="1:2">
      <c r="A3402" s="1">
        <v>5.5706230872295004</v>
      </c>
      <c r="B3402">
        <v>0.42167679555558002</v>
      </c>
    </row>
    <row r="3403" spans="1:2">
      <c r="A3403" s="1">
        <f>-4.71579009459206</f>
        <v>-4.7157900945920597</v>
      </c>
      <c r="B3403">
        <v>-2.5058048751786899</v>
      </c>
    </row>
    <row r="3404" spans="1:2">
      <c r="A3404" s="1">
        <v>-2.93789096452358</v>
      </c>
      <c r="B3404">
        <v>5.0090258389246003</v>
      </c>
    </row>
    <row r="3405" spans="1:2">
      <c r="A3405" s="1">
        <v>4.0790793399647498</v>
      </c>
      <c r="B3405">
        <v>-0.86496148754383995</v>
      </c>
    </row>
    <row r="3406" spans="1:2">
      <c r="A3406" s="1">
        <v>6.4627609572852398</v>
      </c>
      <c r="B3406">
        <v>-1.52315481972113</v>
      </c>
    </row>
    <row r="3407" spans="1:2">
      <c r="A3407" s="1">
        <v>-1.7338765271124099</v>
      </c>
      <c r="B3407">
        <v>2.1457543105034298</v>
      </c>
    </row>
    <row r="3408" spans="1:2">
      <c r="A3408" s="1">
        <v>-1.2147516025717999</v>
      </c>
      <c r="B3408">
        <v>4.4603923959797402</v>
      </c>
    </row>
    <row r="3409" spans="1:2">
      <c r="A3409" s="1">
        <f>-1.14019410758125</f>
        <v>-1.1401941075812501</v>
      </c>
      <c r="B3409">
        <v>-1.8564716987008401</v>
      </c>
    </row>
    <row r="3410" spans="1:2">
      <c r="A3410" s="1">
        <f>-3.14879061556461</f>
        <v>-3.1487906155646099</v>
      </c>
      <c r="B3410">
        <v>-2.6987620160847898</v>
      </c>
    </row>
    <row r="3411" spans="1:2">
      <c r="A3411" s="1">
        <v>-2.8508579601710302</v>
      </c>
      <c r="B3411">
        <v>3.1044848750326102</v>
      </c>
    </row>
    <row r="3412" spans="1:2">
      <c r="A3412" s="1">
        <v>3.7712611824260298</v>
      </c>
      <c r="B3412">
        <v>1.27146759423617</v>
      </c>
    </row>
    <row r="3413" spans="1:2">
      <c r="A3413" s="1">
        <v>3.4368980700488199</v>
      </c>
      <c r="B3413">
        <v>1.4358325857882599</v>
      </c>
    </row>
    <row r="3414" spans="1:2">
      <c r="A3414" s="1">
        <v>4.7148257206048401</v>
      </c>
      <c r="B3414">
        <v>0.85389655213501103</v>
      </c>
    </row>
    <row r="3415" spans="1:2">
      <c r="A3415" s="1">
        <f>-3.72024786172172</f>
        <v>-3.7202478617217198</v>
      </c>
      <c r="B3415">
        <v>-2.9942660053386598</v>
      </c>
    </row>
    <row r="3416" spans="1:2">
      <c r="A3416" s="1">
        <v>-3.2979262749029798</v>
      </c>
      <c r="B3416">
        <v>3.1341892654693999</v>
      </c>
    </row>
    <row r="3417" spans="1:2">
      <c r="A3417" s="1">
        <v>5.8705881083012201</v>
      </c>
      <c r="B3417">
        <v>9.6723147443756194E-2</v>
      </c>
    </row>
    <row r="3418" spans="1:2">
      <c r="A3418" s="1">
        <v>4.3420330943877499</v>
      </c>
      <c r="B3418">
        <v>0.184328341722033</v>
      </c>
    </row>
    <row r="3419" spans="1:2">
      <c r="A3419" s="1">
        <v>0.20726296811322201</v>
      </c>
      <c r="B3419">
        <v>3.3313533738315901</v>
      </c>
    </row>
    <row r="3420" spans="1:2">
      <c r="A3420" s="1">
        <f>-0.640883947789076</f>
        <v>-0.64088394778907598</v>
      </c>
      <c r="B3420">
        <v>-1.9891278292624901</v>
      </c>
    </row>
    <row r="3421" spans="1:2">
      <c r="A3421" s="1">
        <v>0.170947647253717</v>
      </c>
      <c r="B3421">
        <v>3.7469155643758301</v>
      </c>
    </row>
    <row r="3422" spans="1:2">
      <c r="A3422" s="1">
        <f>-2.40120504849146</f>
        <v>-2.4012050484914602</v>
      </c>
      <c r="B3422">
        <v>-2.2677835882487001</v>
      </c>
    </row>
    <row r="3423" spans="1:2">
      <c r="A3423" s="1">
        <v>3.0457733016089499</v>
      </c>
      <c r="B3423">
        <v>-0.42011781259673803</v>
      </c>
    </row>
    <row r="3424" spans="1:2">
      <c r="A3424" s="1">
        <v>-3.7064524562706098</v>
      </c>
      <c r="B3424">
        <v>3.9073122900505202</v>
      </c>
    </row>
    <row r="3425" spans="1:2">
      <c r="A3425" s="1">
        <f>-2.61441442478079</f>
        <v>-2.6144144247807901</v>
      </c>
      <c r="B3425">
        <v>-2.4479921556006699</v>
      </c>
    </row>
    <row r="3426" spans="1:2">
      <c r="A3426" s="1">
        <v>-0.90591284591576404</v>
      </c>
      <c r="B3426">
        <v>4.2857070805211697</v>
      </c>
    </row>
    <row r="3427" spans="1:2">
      <c r="A3427" s="1">
        <f>-2.58577424785496</f>
        <v>-2.5857742478549599</v>
      </c>
      <c r="B3427">
        <v>-2.8624113378911802</v>
      </c>
    </row>
    <row r="3428" spans="1:2">
      <c r="A3428" s="1">
        <v>-1.01684152079482</v>
      </c>
      <c r="B3428">
        <v>5.48352486533246</v>
      </c>
    </row>
    <row r="3429" spans="1:2">
      <c r="A3429" s="1">
        <v>4.0894615773692697</v>
      </c>
      <c r="B3429">
        <v>-1.95844358308966</v>
      </c>
    </row>
    <row r="3430" spans="1:2">
      <c r="A3430" s="1">
        <f>-2.41282776697604</f>
        <v>-2.4128277669760401</v>
      </c>
      <c r="B3430">
        <v>-1.64718889631008</v>
      </c>
    </row>
    <row r="3431" spans="1:2">
      <c r="A3431" s="1">
        <f>-2.04270437783302</f>
        <v>-2.0427043778330201</v>
      </c>
      <c r="B3431">
        <v>-3.85091892089295</v>
      </c>
    </row>
    <row r="3432" spans="1:2">
      <c r="A3432" s="1">
        <f>-1.46883150128211</f>
        <v>-1.46883150128211</v>
      </c>
      <c r="B3432">
        <v>-3.8995498633139301</v>
      </c>
    </row>
    <row r="3433" spans="1:2">
      <c r="A3433" s="1">
        <v>3.3205370406883001</v>
      </c>
      <c r="B3433">
        <v>1.29690402905475</v>
      </c>
    </row>
    <row r="3434" spans="1:2">
      <c r="A3434" s="1">
        <f>-2.43006217616443</f>
        <v>-2.4300621761644301</v>
      </c>
      <c r="B3434">
        <v>-1.3201438197308599</v>
      </c>
    </row>
    <row r="3435" spans="1:2">
      <c r="A3435" s="1">
        <v>3.4585261823217501</v>
      </c>
      <c r="B3435">
        <v>1.1378462977514701</v>
      </c>
    </row>
    <row r="3436" spans="1:2">
      <c r="A3436" s="1">
        <v>5.3902070728914104</v>
      </c>
      <c r="B3436">
        <v>-0.79468104873655898</v>
      </c>
    </row>
    <row r="3437" spans="1:2">
      <c r="A3437" s="1">
        <v>-2.1643674616013899</v>
      </c>
      <c r="B3437">
        <v>3.9089396805281398</v>
      </c>
    </row>
    <row r="3438" spans="1:2">
      <c r="A3438" s="1">
        <f>-0.138978170594762</f>
        <v>-0.138978170594762</v>
      </c>
      <c r="B3438">
        <v>-3.6007582691913198</v>
      </c>
    </row>
    <row r="3439" spans="1:2">
      <c r="A3439" s="1">
        <v>4.9695345985162396</v>
      </c>
      <c r="B3439">
        <v>-1.3808519426327099</v>
      </c>
    </row>
    <row r="3440" spans="1:2">
      <c r="A3440" s="1">
        <v>-1.37568324236815</v>
      </c>
      <c r="B3440">
        <v>3.3464122182319098</v>
      </c>
    </row>
    <row r="3441" spans="1:2">
      <c r="A3441" s="1">
        <v>5.6064779663791198</v>
      </c>
      <c r="B3441">
        <v>5.1205385441710903E-2</v>
      </c>
    </row>
    <row r="3442" spans="1:2">
      <c r="A3442" s="1">
        <v>3.46205682983951</v>
      </c>
      <c r="B3442">
        <v>-0.114912478487477</v>
      </c>
    </row>
    <row r="3443" spans="1:2">
      <c r="A3443" s="1">
        <v>3.8522403237353799</v>
      </c>
      <c r="B3443">
        <v>0.76669436038164496</v>
      </c>
    </row>
    <row r="3444" spans="1:2">
      <c r="A3444" s="1">
        <v>-1.7093390511206199</v>
      </c>
      <c r="B3444">
        <v>2.8828599214923698</v>
      </c>
    </row>
    <row r="3445" spans="1:2">
      <c r="A3445" s="1">
        <v>-1.5209308931006</v>
      </c>
      <c r="B3445">
        <v>1.0607153603326001</v>
      </c>
    </row>
    <row r="3446" spans="1:2">
      <c r="A3446" s="1">
        <v>-1.75335255976602</v>
      </c>
      <c r="B3446">
        <v>3.2561512477104499</v>
      </c>
    </row>
    <row r="3447" spans="1:2">
      <c r="A3447" s="1">
        <v>-0.13933922709798399</v>
      </c>
      <c r="B3447">
        <v>2.6459942489989299</v>
      </c>
    </row>
    <row r="3448" spans="1:2">
      <c r="A3448" s="1">
        <f>-1.01176279589661</f>
        <v>-1.01176279589661</v>
      </c>
      <c r="B3448">
        <v>-4.2336032055169097</v>
      </c>
    </row>
    <row r="3449" spans="1:2">
      <c r="A3449" s="1">
        <v>-1.14893626160563</v>
      </c>
      <c r="B3449">
        <v>5.6221480904324199</v>
      </c>
    </row>
    <row r="3450" spans="1:2">
      <c r="A3450" s="1">
        <v>4.8038616869549697</v>
      </c>
      <c r="B3450">
        <v>0.59165671100668504</v>
      </c>
    </row>
    <row r="3451" spans="1:2">
      <c r="A3451" s="1">
        <f>-1.12303570212466</f>
        <v>-1.12303570212466</v>
      </c>
      <c r="B3451">
        <v>-3.83472091711422</v>
      </c>
    </row>
    <row r="3452" spans="1:2">
      <c r="A3452" s="1">
        <f>-1.93351807967891</f>
        <v>-1.93351807967891</v>
      </c>
      <c r="B3452">
        <v>-2.8850525306984598</v>
      </c>
    </row>
    <row r="3453" spans="1:2">
      <c r="A3453" s="1">
        <v>3.2688684988514098</v>
      </c>
      <c r="B3453">
        <v>-0.363612489300154</v>
      </c>
    </row>
    <row r="3454" spans="1:2">
      <c r="A3454" s="1">
        <v>-3.2329278587152399</v>
      </c>
      <c r="B3454">
        <v>2.7307708552421799</v>
      </c>
    </row>
    <row r="3455" spans="1:2">
      <c r="A3455" s="1">
        <v>-4.2449982940073898</v>
      </c>
      <c r="B3455">
        <v>4.7752219038124402</v>
      </c>
    </row>
    <row r="3456" spans="1:2">
      <c r="A3456" s="1">
        <v>-0.52078694601497399</v>
      </c>
      <c r="B3456">
        <v>1.64651343030159</v>
      </c>
    </row>
    <row r="3457" spans="1:2">
      <c r="A3457" s="1">
        <f>-1.80121482009946</f>
        <v>-1.80121482009946</v>
      </c>
      <c r="B3457">
        <v>-4.1743422142634099</v>
      </c>
    </row>
    <row r="3458" spans="1:2">
      <c r="A3458" s="1">
        <v>-1.86810074517892</v>
      </c>
      <c r="B3458">
        <v>3.7854296434383601</v>
      </c>
    </row>
    <row r="3459" spans="1:2">
      <c r="A3459" s="1">
        <v>3.85244485079409</v>
      </c>
      <c r="B3459">
        <v>2.1376821697868298</v>
      </c>
    </row>
    <row r="3460" spans="1:2">
      <c r="A3460" s="1">
        <v>4.9856871851748004</v>
      </c>
      <c r="B3460">
        <v>-1.22146965670535</v>
      </c>
    </row>
    <row r="3461" spans="1:2">
      <c r="A3461" s="1">
        <f>-2.62466873347976</f>
        <v>-2.6246687334797598</v>
      </c>
      <c r="B3461">
        <v>-3.5754820311159898</v>
      </c>
    </row>
    <row r="3462" spans="1:2">
      <c r="A3462" s="1">
        <v>4.3467482398886599</v>
      </c>
      <c r="B3462">
        <v>-7.7145280813417597E-3</v>
      </c>
    </row>
    <row r="3463" spans="1:2">
      <c r="A3463" s="1">
        <v>-2.4979917401322198</v>
      </c>
      <c r="B3463">
        <v>2.2120160872789101</v>
      </c>
    </row>
    <row r="3464" spans="1:2">
      <c r="A3464" s="1">
        <v>5.6468508555102197</v>
      </c>
      <c r="B3464">
        <v>0.29407129668578202</v>
      </c>
    </row>
    <row r="3465" spans="1:2">
      <c r="A3465" s="1">
        <v>-1.5651847886313099</v>
      </c>
      <c r="B3465">
        <v>2.2282368975051798</v>
      </c>
    </row>
    <row r="3466" spans="1:2">
      <c r="A3466" s="1">
        <f>-3.87308735197077</f>
        <v>-3.8730873519707698</v>
      </c>
      <c r="B3466">
        <v>-2.03599691818685</v>
      </c>
    </row>
    <row r="3467" spans="1:2">
      <c r="A3467" s="1">
        <v>-1.42280621540817</v>
      </c>
      <c r="B3467">
        <v>2.63065040353497</v>
      </c>
    </row>
    <row r="3468" spans="1:2">
      <c r="A3468" s="1">
        <v>-1.3468062720506599</v>
      </c>
      <c r="B3468">
        <v>3.5123317401402301</v>
      </c>
    </row>
    <row r="3469" spans="1:2">
      <c r="A3469" s="1">
        <v>4.9329403019084097</v>
      </c>
      <c r="B3469">
        <v>-0.44023162773700603</v>
      </c>
    </row>
    <row r="3470" spans="1:2">
      <c r="A3470" s="1">
        <v>4.4111576735789999</v>
      </c>
      <c r="B3470">
        <v>-0.24808447335018799</v>
      </c>
    </row>
    <row r="3471" spans="1:2">
      <c r="A3471" s="1">
        <v>-3.2632109047197799</v>
      </c>
      <c r="B3471">
        <v>3.62220091391222</v>
      </c>
    </row>
    <row r="3472" spans="1:2">
      <c r="A3472" s="1">
        <v>-1.8690633548540501</v>
      </c>
      <c r="B3472">
        <v>4.6781054186309801</v>
      </c>
    </row>
    <row r="3473" spans="1:2">
      <c r="A3473" s="1">
        <f>-2.95312075518569</f>
        <v>-2.9531207551856902</v>
      </c>
      <c r="B3473">
        <v>-1.7782079769260699</v>
      </c>
    </row>
    <row r="3474" spans="1:2">
      <c r="A3474" s="1">
        <f>-0.966107352005512</f>
        <v>-0.96610735200551201</v>
      </c>
      <c r="B3474">
        <v>-3.4221040200800901</v>
      </c>
    </row>
    <row r="3475" spans="1:2">
      <c r="A3475" s="1">
        <v>-2.7977752805643199</v>
      </c>
      <c r="B3475">
        <v>3.6624547264939098</v>
      </c>
    </row>
    <row r="3476" spans="1:2">
      <c r="A3476" s="1">
        <v>3.4971382971255398</v>
      </c>
      <c r="B3476">
        <v>-0.15823434706643399</v>
      </c>
    </row>
    <row r="3477" spans="1:2">
      <c r="A3477" s="1">
        <f>-2.671459654708</f>
        <v>-2.6714596547079998</v>
      </c>
      <c r="B3477">
        <v>-2.0697407746272298</v>
      </c>
    </row>
    <row r="3478" spans="1:2">
      <c r="A3478" s="1">
        <f>-1.51601942154076</f>
        <v>-1.5160194215407601</v>
      </c>
      <c r="B3478">
        <v>-4.3571571743178898</v>
      </c>
    </row>
    <row r="3479" spans="1:2">
      <c r="A3479" s="1">
        <v>0.25719176466961502</v>
      </c>
      <c r="B3479">
        <v>4.1226515934518897</v>
      </c>
    </row>
    <row r="3480" spans="1:2">
      <c r="A3480" s="1">
        <v>4.9358527012204796</v>
      </c>
      <c r="B3480">
        <v>-0.56387889909946698</v>
      </c>
    </row>
    <row r="3481" spans="1:2">
      <c r="A3481" s="1">
        <v>5.3461100023713302</v>
      </c>
      <c r="B3481">
        <v>-0.17902718097633699</v>
      </c>
    </row>
    <row r="3482" spans="1:2">
      <c r="A3482" s="1">
        <v>5.4527962210287999</v>
      </c>
      <c r="B3482">
        <v>-0.41928665042193902</v>
      </c>
    </row>
    <row r="3483" spans="1:2">
      <c r="A3483" s="1">
        <v>-0.209665786699224</v>
      </c>
      <c r="B3483">
        <v>5.4348641172700596</v>
      </c>
    </row>
    <row r="3484" spans="1:2">
      <c r="A3484" s="1">
        <v>-0.97673411284677703</v>
      </c>
      <c r="B3484">
        <v>3.7418673955974402</v>
      </c>
    </row>
    <row r="3485" spans="1:2">
      <c r="A3485" s="1">
        <f>-0.893544699239778</f>
        <v>-0.89354469923977797</v>
      </c>
      <c r="B3485">
        <v>-4.4641213020261796</v>
      </c>
    </row>
    <row r="3486" spans="1:2">
      <c r="A3486" s="1">
        <f>-3.08307475348613</f>
        <v>-3.0830747534861298</v>
      </c>
      <c r="B3486">
        <v>-1.7377414889852001</v>
      </c>
    </row>
    <row r="3487" spans="1:2">
      <c r="A3487" s="1">
        <v>-0.29330120526241599</v>
      </c>
      <c r="B3487">
        <v>3.31126696419209</v>
      </c>
    </row>
    <row r="3488" spans="1:2">
      <c r="A3488" s="1">
        <v>4.89133903244488</v>
      </c>
      <c r="B3488">
        <v>-7.0146136844814799E-2</v>
      </c>
    </row>
    <row r="3489" spans="1:2">
      <c r="A3489" s="1">
        <f>-2.94576286479992</f>
        <v>-2.9457628647999199</v>
      </c>
      <c r="B3489">
        <v>-1.68496987316614</v>
      </c>
    </row>
    <row r="3490" spans="1:2">
      <c r="A3490" s="1">
        <v>-3.6096672824537399</v>
      </c>
      <c r="B3490">
        <v>3.62734439713847</v>
      </c>
    </row>
    <row r="3491" spans="1:2">
      <c r="A3491" s="1">
        <v>3.05995227772982</v>
      </c>
      <c r="B3491">
        <v>-1.12913205231689</v>
      </c>
    </row>
    <row r="3492" spans="1:2">
      <c r="A3492" s="1">
        <v>-3.77623063225399</v>
      </c>
      <c r="B3492">
        <v>3.9022429062650801</v>
      </c>
    </row>
    <row r="3493" spans="1:2">
      <c r="A3493" s="1">
        <v>4.3998538359166703</v>
      </c>
      <c r="B3493">
        <v>0.42556802148996498</v>
      </c>
    </row>
    <row r="3494" spans="1:2">
      <c r="A3494" s="1">
        <f>-4.13196795129694</f>
        <v>-4.1319679512969403</v>
      </c>
      <c r="B3494">
        <v>-1.08356658418634</v>
      </c>
    </row>
    <row r="3495" spans="1:2">
      <c r="A3495" s="1">
        <v>-1.89453245453295</v>
      </c>
      <c r="B3495">
        <v>3.0882823824719399</v>
      </c>
    </row>
    <row r="3496" spans="1:2">
      <c r="A3496" s="1">
        <v>-1.5429616731532001</v>
      </c>
      <c r="B3496">
        <v>3.0000723492626902</v>
      </c>
    </row>
    <row r="3497" spans="1:2">
      <c r="A3497" s="1">
        <v>-2.0404065208862199</v>
      </c>
      <c r="B3497">
        <v>3.5752977706091702</v>
      </c>
    </row>
    <row r="3498" spans="1:2">
      <c r="A3498" s="1">
        <v>0.193618346217097</v>
      </c>
      <c r="B3498">
        <v>4.5434071286102702</v>
      </c>
    </row>
    <row r="3499" spans="1:2">
      <c r="A3499" s="1">
        <v>-2.8786310751214201E-2</v>
      </c>
      <c r="B3499">
        <v>4.0835557774423696</v>
      </c>
    </row>
    <row r="3500" spans="1:2">
      <c r="A3500" s="1">
        <v>-0.11393153929157</v>
      </c>
      <c r="B3500">
        <v>3.0084552191723102</v>
      </c>
    </row>
    <row r="3501" spans="1:2">
      <c r="A3501" s="1">
        <v>3.50937041974167</v>
      </c>
      <c r="B3501">
        <v>1.9685842403167899</v>
      </c>
    </row>
    <row r="3502" spans="1:2">
      <c r="A3502" s="1">
        <v>4.4117196189619401</v>
      </c>
      <c r="B3502">
        <v>-0.116246979563832</v>
      </c>
    </row>
    <row r="3503" spans="1:2">
      <c r="A3503" s="1">
        <v>5.2959888340684902</v>
      </c>
      <c r="B3503">
        <v>-1.0962490290197</v>
      </c>
    </row>
    <row r="3504" spans="1:2">
      <c r="A3504" s="1">
        <f>-3.93515805838836</f>
        <v>-3.9351580583883599</v>
      </c>
      <c r="B3504">
        <v>-2.2646927732405402</v>
      </c>
    </row>
    <row r="3505" spans="1:2">
      <c r="A3505" s="1">
        <v>-1.2807072839759901</v>
      </c>
      <c r="B3505">
        <v>3.7184540330339102</v>
      </c>
    </row>
    <row r="3506" spans="1:2">
      <c r="A3506" s="1">
        <v>2.90855734261915</v>
      </c>
      <c r="B3506">
        <v>-1.34525389868005</v>
      </c>
    </row>
    <row r="3507" spans="1:2">
      <c r="A3507" s="1">
        <v>-2.1642500252911399</v>
      </c>
      <c r="B3507">
        <v>5.1619236596282496</v>
      </c>
    </row>
    <row r="3508" spans="1:2">
      <c r="A3508" s="1">
        <f>-3.49564072056203</f>
        <v>-3.4956407205620299</v>
      </c>
      <c r="B3508">
        <v>-2.8169799315014199</v>
      </c>
    </row>
    <row r="3509" spans="1:2">
      <c r="A3509" s="1">
        <v>3.7039742248917</v>
      </c>
      <c r="B3509">
        <v>1.45591481726203</v>
      </c>
    </row>
    <row r="3510" spans="1:2">
      <c r="A3510" s="1">
        <v>0.221986018886414</v>
      </c>
      <c r="B3510">
        <v>4.7558879771988796</v>
      </c>
    </row>
    <row r="3511" spans="1:2">
      <c r="A3511" s="1">
        <v>-2.1818141274339702</v>
      </c>
      <c r="B3511">
        <v>3.56712630629039</v>
      </c>
    </row>
    <row r="3512" spans="1:2">
      <c r="A3512" s="1">
        <v>-2.44526283709508</v>
      </c>
      <c r="B3512">
        <v>3.8607864337492499</v>
      </c>
    </row>
    <row r="3513" spans="1:2">
      <c r="A3513" s="1">
        <v>5.4365383213206302</v>
      </c>
      <c r="B3513">
        <v>1.58912008409571</v>
      </c>
    </row>
    <row r="3514" spans="1:2">
      <c r="A3514" s="1">
        <v>-0.922849952411403</v>
      </c>
      <c r="B3514">
        <v>3.8633981296209901</v>
      </c>
    </row>
    <row r="3515" spans="1:2">
      <c r="A3515" s="1">
        <v>4.9025267845868399</v>
      </c>
      <c r="B3515">
        <v>-0.30014146904467298</v>
      </c>
    </row>
    <row r="3516" spans="1:2">
      <c r="A3516" s="1">
        <v>-5.7219047718038203</v>
      </c>
      <c r="B3516">
        <v>1.50830011259967</v>
      </c>
    </row>
    <row r="3517" spans="1:2">
      <c r="A3517" s="1">
        <v>3.1675316652494399</v>
      </c>
      <c r="B3517">
        <v>-1.2795812602396199</v>
      </c>
    </row>
    <row r="3518" spans="1:2">
      <c r="A3518" s="1">
        <v>3.5106512484227501</v>
      </c>
      <c r="B3518">
        <v>1.4075715421594199</v>
      </c>
    </row>
    <row r="3519" spans="1:2">
      <c r="A3519" s="1">
        <v>-1.2362149381226899</v>
      </c>
      <c r="B3519">
        <v>5.0511011418929401</v>
      </c>
    </row>
    <row r="3520" spans="1:2">
      <c r="A3520" s="1">
        <v>3.9178335196288399</v>
      </c>
      <c r="B3520">
        <v>-0.686665560792036</v>
      </c>
    </row>
    <row r="3521" spans="1:2">
      <c r="A3521" s="1">
        <f>-2.23057320022515</f>
        <v>-2.2305732002251499</v>
      </c>
      <c r="B3521">
        <v>-1.88052229928157</v>
      </c>
    </row>
    <row r="3522" spans="1:2">
      <c r="A3522" s="1">
        <v>-0.66477376290486301</v>
      </c>
      <c r="B3522">
        <v>1.3919726156505201</v>
      </c>
    </row>
    <row r="3523" spans="1:2">
      <c r="A3523" s="1">
        <v>-1.7486384104338699</v>
      </c>
      <c r="B3523">
        <v>3.93501345145773</v>
      </c>
    </row>
    <row r="3524" spans="1:2">
      <c r="A3524" s="1">
        <v>5.5770152264217199</v>
      </c>
      <c r="B3524">
        <v>1.3526001633565601</v>
      </c>
    </row>
    <row r="3525" spans="1:2">
      <c r="A3525" s="1">
        <v>5.9868360894457497</v>
      </c>
      <c r="B3525">
        <v>-0.84529806278547903</v>
      </c>
    </row>
    <row r="3526" spans="1:2">
      <c r="A3526" s="1">
        <v>5.1992643136373502</v>
      </c>
      <c r="B3526">
        <v>-0.14529969614458599</v>
      </c>
    </row>
    <row r="3527" spans="1:2">
      <c r="A3527" s="1">
        <v>5.2642954186927202</v>
      </c>
      <c r="B3527">
        <v>-2.11909993118757</v>
      </c>
    </row>
    <row r="3528" spans="1:2">
      <c r="A3528" s="1">
        <f>-2.08398702669482</f>
        <v>-2.0839870266948202</v>
      </c>
      <c r="B3528">
        <v>-1.07783731282339</v>
      </c>
    </row>
    <row r="3529" spans="1:2">
      <c r="A3529" s="1">
        <v>4.4911195403677597</v>
      </c>
      <c r="B3529">
        <v>1.4861371140661899E-4</v>
      </c>
    </row>
    <row r="3530" spans="1:2">
      <c r="A3530" s="1">
        <v>2.9183462782000098</v>
      </c>
      <c r="B3530">
        <v>0.57094135533577595</v>
      </c>
    </row>
    <row r="3531" spans="1:2">
      <c r="A3531" s="1">
        <v>3.55210632494911</v>
      </c>
      <c r="B3531">
        <v>-0.92040765194442697</v>
      </c>
    </row>
    <row r="3532" spans="1:2">
      <c r="A3532" s="1">
        <f>-2.17224446815848</f>
        <v>-2.17224446815848</v>
      </c>
      <c r="B3532">
        <v>-4.2017289293545401</v>
      </c>
    </row>
    <row r="3533" spans="1:2">
      <c r="A3533" s="1">
        <v>-1.17497878172544</v>
      </c>
      <c r="B3533">
        <v>1.92334987359017</v>
      </c>
    </row>
    <row r="3534" spans="1:2">
      <c r="A3534" s="1">
        <f>-3.9236959351063</f>
        <v>-3.9236959351062999</v>
      </c>
      <c r="B3534">
        <v>-2.2503165279452202</v>
      </c>
    </row>
    <row r="3535" spans="1:2">
      <c r="A3535" s="1">
        <v>-1.5762396000812799</v>
      </c>
      <c r="B3535">
        <v>2.2074494794281598</v>
      </c>
    </row>
    <row r="3536" spans="1:2">
      <c r="A3536" s="1">
        <v>-2.0083721322716701</v>
      </c>
      <c r="B3536">
        <v>4.3719116057261198</v>
      </c>
    </row>
    <row r="3537" spans="1:2">
      <c r="A3537" s="1">
        <v>6.3251186382196201</v>
      </c>
      <c r="B3537">
        <v>-0.94265727399389199</v>
      </c>
    </row>
    <row r="3538" spans="1:2">
      <c r="A3538" s="1">
        <v>-2.5973855173999501</v>
      </c>
      <c r="B3538">
        <v>4.0326125272759299</v>
      </c>
    </row>
    <row r="3539" spans="1:2">
      <c r="A3539" s="1">
        <f>-1.89464243633971</f>
        <v>-1.8946424363397101</v>
      </c>
      <c r="B3539">
        <v>-2.54147441361008</v>
      </c>
    </row>
    <row r="3540" spans="1:2">
      <c r="A3540" s="1">
        <v>4.5158258988186999</v>
      </c>
      <c r="B3540">
        <v>1.4995418765329001</v>
      </c>
    </row>
    <row r="3541" spans="1:2">
      <c r="A3541" s="1">
        <v>3.5867488097098499</v>
      </c>
      <c r="B3541">
        <v>-0.36695902472909497</v>
      </c>
    </row>
    <row r="3542" spans="1:2">
      <c r="A3542" s="1">
        <v>-1.8593410973034299</v>
      </c>
      <c r="B3542">
        <v>4.9037429968190702</v>
      </c>
    </row>
    <row r="3543" spans="1:2">
      <c r="A3543" s="1">
        <v>5.0039850522861</v>
      </c>
      <c r="B3543">
        <v>0.65965497543896701</v>
      </c>
    </row>
    <row r="3544" spans="1:2">
      <c r="A3544" s="1">
        <v>-3.2150413223565701</v>
      </c>
      <c r="B3544">
        <v>2.3065597916196801</v>
      </c>
    </row>
    <row r="3545" spans="1:2">
      <c r="A3545" s="1">
        <f>-2.33816466909835</f>
        <v>-2.33816466909835</v>
      </c>
      <c r="B3545">
        <v>-4.0141137108305802</v>
      </c>
    </row>
    <row r="3546" spans="1:2">
      <c r="A3546" s="1">
        <v>4.6954068993791704</v>
      </c>
      <c r="B3546">
        <v>-1.78276725646733</v>
      </c>
    </row>
    <row r="3547" spans="1:2">
      <c r="A3547" s="1">
        <f>-3.7820390393164</f>
        <v>-3.7820390393164001</v>
      </c>
      <c r="B3547">
        <v>-2.1833992316923601</v>
      </c>
    </row>
    <row r="3548" spans="1:2">
      <c r="A3548" s="1">
        <v>-2.9637191871962698</v>
      </c>
      <c r="B3548">
        <v>3.10005156911321</v>
      </c>
    </row>
    <row r="3549" spans="1:2">
      <c r="A3549" s="1">
        <v>3.0228272707923001</v>
      </c>
      <c r="B3549">
        <v>0.56527059772633703</v>
      </c>
    </row>
    <row r="3550" spans="1:2">
      <c r="A3550" s="1">
        <v>-1.06646534586299</v>
      </c>
      <c r="B3550">
        <v>3.4415279101808198</v>
      </c>
    </row>
    <row r="3551" spans="1:2">
      <c r="A3551" s="1">
        <v>5.2646266617127297</v>
      </c>
      <c r="B3551">
        <v>-0.243672639106254</v>
      </c>
    </row>
    <row r="3552" spans="1:2">
      <c r="A3552" s="1">
        <f>-4.5058891540308</f>
        <v>-4.5058891540308004</v>
      </c>
      <c r="B3552">
        <v>-1.49073056988411</v>
      </c>
    </row>
    <row r="3553" spans="1:2">
      <c r="A3553" s="1">
        <f>-5.62045206077116</f>
        <v>-5.6204520607711599</v>
      </c>
      <c r="B3553">
        <v>-1.65427541737449</v>
      </c>
    </row>
    <row r="3554" spans="1:2">
      <c r="A3554" s="1">
        <f>-2.9968860200173</f>
        <v>-2.9968860200173002</v>
      </c>
      <c r="B3554">
        <v>-1.2410711452379399</v>
      </c>
    </row>
    <row r="3555" spans="1:2">
      <c r="A3555" s="1">
        <v>5.3218662114996196</v>
      </c>
      <c r="B3555">
        <v>1.11555966995989</v>
      </c>
    </row>
    <row r="3556" spans="1:2">
      <c r="A3556" s="1">
        <f>-3.89725600068254</f>
        <v>-3.8972560006825399</v>
      </c>
      <c r="B3556">
        <v>-2.1190814849325901</v>
      </c>
    </row>
    <row r="3557" spans="1:2">
      <c r="A3557" s="1">
        <f>-0.957302875766591</f>
        <v>-0.95730287576659101</v>
      </c>
      <c r="B3557">
        <v>-1.81804472193192</v>
      </c>
    </row>
    <row r="3558" spans="1:2">
      <c r="A3558" s="1">
        <v>-1.67663808254307</v>
      </c>
      <c r="B3558">
        <v>1.5932016072072399</v>
      </c>
    </row>
    <row r="3559" spans="1:2">
      <c r="A3559" s="1">
        <v>-1.4592182356471399</v>
      </c>
      <c r="B3559">
        <v>3.6247724672428001</v>
      </c>
    </row>
    <row r="3560" spans="1:2">
      <c r="A3560" s="1">
        <v>3.44188793058149</v>
      </c>
      <c r="B3560">
        <v>-8.2920119857711805E-2</v>
      </c>
    </row>
    <row r="3561" spans="1:2">
      <c r="A3561" s="1">
        <f>-1.37708805502595</f>
        <v>-1.3770880550259501</v>
      </c>
      <c r="B3561">
        <v>-2.8048166565258201</v>
      </c>
    </row>
    <row r="3562" spans="1:2">
      <c r="A3562" s="1">
        <f>-0.599650132107107</f>
        <v>-0.59965013210710705</v>
      </c>
      <c r="B3562">
        <v>-4.8575392495143097</v>
      </c>
    </row>
    <row r="3563" spans="1:2">
      <c r="A3563" s="1">
        <f>-0.515936720303383</f>
        <v>-0.515936720303383</v>
      </c>
      <c r="B3563">
        <v>-5.1401676643007104</v>
      </c>
    </row>
    <row r="3564" spans="1:2">
      <c r="A3564" s="1">
        <v>4.8753801721776204</v>
      </c>
      <c r="B3564">
        <v>-1.84824461625937</v>
      </c>
    </row>
    <row r="3565" spans="1:2">
      <c r="A3565" s="1">
        <f>-3.20122612614725</f>
        <v>-3.2012261261472501</v>
      </c>
      <c r="B3565">
        <v>-2.4488640159280601</v>
      </c>
    </row>
    <row r="3566" spans="1:2">
      <c r="A3566" s="1">
        <v>3.93297220281532</v>
      </c>
      <c r="B3566">
        <v>5.9224408747016099E-3</v>
      </c>
    </row>
    <row r="3567" spans="1:2">
      <c r="A3567" s="1">
        <v>1.2035834361223501</v>
      </c>
      <c r="B3567">
        <v>5.8859334514136501</v>
      </c>
    </row>
    <row r="3568" spans="1:2">
      <c r="A3568" s="1">
        <f>-3.86447413493194</f>
        <v>-3.8644741349319398</v>
      </c>
      <c r="B3568">
        <v>-2.2626320336433201</v>
      </c>
    </row>
    <row r="3569" spans="1:2">
      <c r="A3569" s="1">
        <v>-3.4045722885533598</v>
      </c>
      <c r="B3569">
        <v>4.2218815334155</v>
      </c>
    </row>
    <row r="3570" spans="1:2">
      <c r="A3570" s="1">
        <f>-2.32218479033955</f>
        <v>-2.3221847903395498</v>
      </c>
      <c r="B3570">
        <v>-1.9500996342850401</v>
      </c>
    </row>
    <row r="3571" spans="1:2">
      <c r="A3571" s="1">
        <v>-2.26811392639376</v>
      </c>
      <c r="B3571">
        <v>2.9067782287950799</v>
      </c>
    </row>
    <row r="3572" spans="1:2">
      <c r="A3572" s="1">
        <f>-2.55776160010395</f>
        <v>-2.5577616001039498</v>
      </c>
      <c r="B3572">
        <v>-3.0812080979604399</v>
      </c>
    </row>
    <row r="3573" spans="1:2">
      <c r="A3573" s="1">
        <v>5.9056310093284496</v>
      </c>
      <c r="B3573">
        <v>-0.65881358193248696</v>
      </c>
    </row>
    <row r="3574" spans="1:2">
      <c r="A3574" s="1">
        <v>-1.6957882591868001</v>
      </c>
      <c r="B3574">
        <v>2.9842015405480602</v>
      </c>
    </row>
    <row r="3575" spans="1:2">
      <c r="A3575" s="1">
        <f>-1.00356219089591</f>
        <v>-1.00356219089591</v>
      </c>
      <c r="B3575">
        <v>-4.18930310546068</v>
      </c>
    </row>
    <row r="3576" spans="1:2">
      <c r="A3576" s="1">
        <v>-1.5156096905994501</v>
      </c>
      <c r="B3576">
        <v>5.4238045227312099</v>
      </c>
    </row>
    <row r="3577" spans="1:2">
      <c r="A3577" s="1">
        <v>4.9907060258554896</v>
      </c>
      <c r="B3577">
        <v>1.6978765167576499</v>
      </c>
    </row>
    <row r="3578" spans="1:2">
      <c r="A3578" s="1">
        <v>5.1210710402633897</v>
      </c>
      <c r="B3578">
        <v>-1.0079493781450199</v>
      </c>
    </row>
    <row r="3579" spans="1:2">
      <c r="A3579" s="1">
        <v>-0.47969152809860499</v>
      </c>
      <c r="B3579">
        <v>3.0599768533351699</v>
      </c>
    </row>
    <row r="3580" spans="1:2">
      <c r="A3580" s="1">
        <v>-0.93359892489255802</v>
      </c>
      <c r="B3580">
        <v>2.1749584582118699</v>
      </c>
    </row>
    <row r="3581" spans="1:2">
      <c r="A3581" s="1">
        <f>-4.28558151151428</f>
        <v>-4.2855815115142804</v>
      </c>
      <c r="B3581">
        <v>-1.82337765651883</v>
      </c>
    </row>
    <row r="3582" spans="1:2">
      <c r="A3582" s="1">
        <v>5.4230763537713704</v>
      </c>
      <c r="B3582">
        <v>1.1309649636930801</v>
      </c>
    </row>
    <row r="3583" spans="1:2">
      <c r="A3583" s="1">
        <v>-2.6498204261309901</v>
      </c>
      <c r="B3583">
        <v>4.1633112364457503</v>
      </c>
    </row>
    <row r="3584" spans="1:2">
      <c r="A3584" s="1">
        <v>-0.89879276521399898</v>
      </c>
      <c r="B3584">
        <v>3.2353663655768301</v>
      </c>
    </row>
    <row r="3585" spans="1:2">
      <c r="A3585" s="1">
        <v>5.6400659653323499</v>
      </c>
      <c r="B3585">
        <v>-1.13287802114924</v>
      </c>
    </row>
    <row r="3586" spans="1:2">
      <c r="A3586" s="1">
        <v>0.93900182685723599</v>
      </c>
      <c r="B3586">
        <v>4.3228264578107298</v>
      </c>
    </row>
    <row r="3587" spans="1:2">
      <c r="A3587" s="1">
        <v>4.5717802774309897</v>
      </c>
      <c r="B3587">
        <v>1.7472094116854</v>
      </c>
    </row>
    <row r="3588" spans="1:2">
      <c r="A3588" s="1">
        <v>-2.0030757127682399</v>
      </c>
      <c r="B3588">
        <v>2.7172491498638802</v>
      </c>
    </row>
    <row r="3589" spans="1:2">
      <c r="A3589" s="1">
        <v>4.2181557504585099</v>
      </c>
      <c r="B3589">
        <v>-0.96714820630243603</v>
      </c>
    </row>
    <row r="3590" spans="1:2">
      <c r="A3590" s="1">
        <v>-2.2384895107763501</v>
      </c>
      <c r="B3590">
        <v>3.2372462981796</v>
      </c>
    </row>
    <row r="3591" spans="1:2">
      <c r="A3591" s="1">
        <f>-1.6577204331058</f>
        <v>-1.6577204331058</v>
      </c>
      <c r="B3591">
        <v>-3.76220863054975</v>
      </c>
    </row>
    <row r="3592" spans="1:2">
      <c r="A3592" s="1">
        <v>5.0320483818585302</v>
      </c>
      <c r="B3592">
        <v>-0.72775508832478597</v>
      </c>
    </row>
    <row r="3593" spans="1:2">
      <c r="A3593" s="1">
        <v>-2.9983420660259701</v>
      </c>
      <c r="B3593">
        <v>3.17902418256732</v>
      </c>
    </row>
    <row r="3594" spans="1:2">
      <c r="A3594" s="1">
        <f>-2.049542391946</f>
        <v>-2.0495423919459999</v>
      </c>
      <c r="B3594">
        <v>-3.4064994240725799</v>
      </c>
    </row>
    <row r="3595" spans="1:2">
      <c r="A3595" s="1">
        <v>4.4850352923551604</v>
      </c>
      <c r="B3595">
        <v>0.46134152362179898</v>
      </c>
    </row>
    <row r="3596" spans="1:2">
      <c r="A3596" s="1">
        <v>5.3480341125922903</v>
      </c>
      <c r="B3596">
        <v>-0.24269991973993499</v>
      </c>
    </row>
    <row r="3597" spans="1:2">
      <c r="A3597" s="1">
        <v>2.8922009741697901</v>
      </c>
      <c r="B3597">
        <v>0.24309273408697099</v>
      </c>
    </row>
    <row r="3598" spans="1:2">
      <c r="A3598" s="1">
        <f>-2.44643374417263</f>
        <v>-2.44643374417263</v>
      </c>
      <c r="B3598">
        <v>-1.2964428820742899</v>
      </c>
    </row>
    <row r="3599" spans="1:2">
      <c r="A3599" s="1">
        <v>3.51751493341136</v>
      </c>
      <c r="B3599">
        <v>-7.7165038020050496E-3</v>
      </c>
    </row>
    <row r="3600" spans="1:2">
      <c r="A3600" s="1">
        <v>-1.7831472254589</v>
      </c>
      <c r="B3600">
        <v>4.55611006698018</v>
      </c>
    </row>
    <row r="3601" spans="1:2">
      <c r="A3601" s="1">
        <v>3.31929585659485</v>
      </c>
      <c r="B3601">
        <v>-0.17664504059562799</v>
      </c>
    </row>
    <row r="3602" spans="1:2">
      <c r="A3602" s="1">
        <v>-0.16471210576176301</v>
      </c>
      <c r="B3602">
        <v>5.1462629735940499</v>
      </c>
    </row>
    <row r="3603" spans="1:2">
      <c r="A3603" s="1">
        <f>-3.35960966516059</f>
        <v>-3.35960966516059</v>
      </c>
      <c r="B3603">
        <v>-2.6419595028824499</v>
      </c>
    </row>
    <row r="3604" spans="1:2">
      <c r="A3604" s="1">
        <v>4.7298527674666602</v>
      </c>
      <c r="B3604">
        <v>0.61720500622415997</v>
      </c>
    </row>
    <row r="3605" spans="1:2">
      <c r="A3605" s="1">
        <v>-1.28000135850788</v>
      </c>
      <c r="B3605">
        <v>2.90318879052144</v>
      </c>
    </row>
    <row r="3606" spans="1:2">
      <c r="A3606" s="1">
        <f>-3.51609203141415</f>
        <v>-3.5160920314141499</v>
      </c>
      <c r="B3606">
        <v>-3.33870259107628</v>
      </c>
    </row>
    <row r="3607" spans="1:2">
      <c r="A3607" s="1">
        <f>-3.73286749997657</f>
        <v>-3.7328674999765701</v>
      </c>
      <c r="B3607">
        <v>-2.6296160696877902</v>
      </c>
    </row>
    <row r="3608" spans="1:2">
      <c r="A3608" s="1">
        <v>3.6510769632715498</v>
      </c>
      <c r="B3608">
        <v>4.0861780968805697</v>
      </c>
    </row>
    <row r="3609" spans="1:2">
      <c r="A3609" s="1">
        <v>-3.0705670955163198</v>
      </c>
      <c r="B3609">
        <v>4.3540975454136301</v>
      </c>
    </row>
    <row r="3610" spans="1:2">
      <c r="A3610" s="1">
        <v>-1.3088850113661299</v>
      </c>
      <c r="B3610">
        <v>3.1333913853968101</v>
      </c>
    </row>
    <row r="3611" spans="1:2">
      <c r="A3611" s="1">
        <v>3.2800186212083502</v>
      </c>
      <c r="B3611">
        <v>0.57366209920525502</v>
      </c>
    </row>
    <row r="3612" spans="1:2">
      <c r="A3612" s="1">
        <v>-2.0634434532129799</v>
      </c>
      <c r="B3612">
        <v>2.16804566879253</v>
      </c>
    </row>
    <row r="3613" spans="1:2">
      <c r="A3613" s="1">
        <v>-1.7221424467623301</v>
      </c>
      <c r="B3613">
        <v>4.1414710170073503</v>
      </c>
    </row>
    <row r="3614" spans="1:2">
      <c r="A3614" s="1">
        <v>2.7869158510124401</v>
      </c>
      <c r="B3614">
        <v>-0.54511482030767799</v>
      </c>
    </row>
    <row r="3615" spans="1:2">
      <c r="A3615" s="1">
        <v>4.2232761601923396</v>
      </c>
      <c r="B3615">
        <v>3.2437858894714302</v>
      </c>
    </row>
    <row r="3616" spans="1:2">
      <c r="A3616" s="1">
        <v>5.4590197157584104</v>
      </c>
      <c r="B3616">
        <v>-1.82996372721116</v>
      </c>
    </row>
    <row r="3617" spans="1:2">
      <c r="A3617" s="1">
        <v>3.5282557062954001</v>
      </c>
      <c r="B3617">
        <v>1.7035969521576</v>
      </c>
    </row>
    <row r="3618" spans="1:2">
      <c r="A3618" s="1">
        <v>0.105900844449981</v>
      </c>
      <c r="B3618">
        <v>4.7911594188117403</v>
      </c>
    </row>
    <row r="3619" spans="1:2">
      <c r="A3619" s="1">
        <v>3.7983869430462902</v>
      </c>
      <c r="B3619">
        <v>-2.0218962345919098</v>
      </c>
    </row>
    <row r="3620" spans="1:2">
      <c r="A3620" s="1">
        <v>5.2021488898879404</v>
      </c>
      <c r="B3620">
        <v>-0.122185554643052</v>
      </c>
    </row>
    <row r="3621" spans="1:2">
      <c r="A3621" s="1">
        <v>3.2107566696270902</v>
      </c>
      <c r="B3621">
        <v>1.38387758418266</v>
      </c>
    </row>
    <row r="3622" spans="1:2">
      <c r="A3622" s="1">
        <f>-1.8328320297773</f>
        <v>-1.8328320297773</v>
      </c>
      <c r="B3622">
        <v>-4.5313326619106</v>
      </c>
    </row>
    <row r="3623" spans="1:2">
      <c r="A3623" s="1">
        <v>3.95095047465797</v>
      </c>
      <c r="B3623">
        <v>0.23294613260264799</v>
      </c>
    </row>
    <row r="3624" spans="1:2">
      <c r="A3624" s="1">
        <v>4.28003161046305</v>
      </c>
      <c r="B3624">
        <v>1.2066870407533401</v>
      </c>
    </row>
    <row r="3625" spans="1:2">
      <c r="A3625" s="1">
        <v>-0.74772424785842995</v>
      </c>
      <c r="B3625">
        <v>3.93389946127273</v>
      </c>
    </row>
    <row r="3626" spans="1:2">
      <c r="A3626" s="1">
        <v>5.60752443990543</v>
      </c>
      <c r="B3626">
        <v>-9.9579821081512407E-2</v>
      </c>
    </row>
    <row r="3627" spans="1:2">
      <c r="A3627" s="1">
        <v>-0.57721234890419204</v>
      </c>
      <c r="B3627">
        <v>4.2565718005431403</v>
      </c>
    </row>
    <row r="3628" spans="1:2">
      <c r="A3628" s="1">
        <v>-0.75780307492793997</v>
      </c>
      <c r="B3628">
        <v>1.71010635266863</v>
      </c>
    </row>
    <row r="3629" spans="1:2">
      <c r="A3629" s="1">
        <v>3.4906586887250302</v>
      </c>
      <c r="B3629">
        <v>0.32985309660578399</v>
      </c>
    </row>
    <row r="3630" spans="1:2">
      <c r="A3630" s="1">
        <f>-3.14947727448274</f>
        <v>-3.1494772744827402</v>
      </c>
      <c r="B3630">
        <v>-2.75694541622169</v>
      </c>
    </row>
    <row r="3631" spans="1:2">
      <c r="A3631" s="1">
        <f>-1.52470957301536</f>
        <v>-1.5247095730153599</v>
      </c>
      <c r="B3631">
        <v>-4.6827790741252802</v>
      </c>
    </row>
    <row r="3632" spans="1:2">
      <c r="A3632" s="1">
        <v>4.6010523572110804</v>
      </c>
      <c r="B3632">
        <v>-1.55238357357529</v>
      </c>
    </row>
    <row r="3633" spans="1:2">
      <c r="A3633" s="1">
        <f>-2.21289262933599</f>
        <v>-2.2128926293359901</v>
      </c>
      <c r="B3633">
        <v>-3.2936792160364399</v>
      </c>
    </row>
    <row r="3634" spans="1:2">
      <c r="A3634" s="1">
        <f>-2.87940210321036</f>
        <v>-2.8794021032103601</v>
      </c>
      <c r="B3634">
        <v>-2.0132616888049402</v>
      </c>
    </row>
    <row r="3635" spans="1:2">
      <c r="A3635" s="1">
        <f>-2.40336564011364</f>
        <v>-2.4033656401136398</v>
      </c>
      <c r="B3635">
        <v>-1.6873179597015899</v>
      </c>
    </row>
    <row r="3636" spans="1:2">
      <c r="A3636" s="1">
        <v>5.0196780722277001</v>
      </c>
      <c r="B3636">
        <v>0.48316304427548801</v>
      </c>
    </row>
    <row r="3637" spans="1:2">
      <c r="A3637" s="1">
        <f>-1.39388935498434</f>
        <v>-1.3938893549843401</v>
      </c>
      <c r="B3637">
        <v>-3.5734214780339499</v>
      </c>
    </row>
    <row r="3638" spans="1:2">
      <c r="A3638" s="1">
        <v>0.114719866824638</v>
      </c>
      <c r="B3638">
        <v>3.3009474813611099</v>
      </c>
    </row>
    <row r="3639" spans="1:2">
      <c r="A3639" s="1">
        <f>-1.36481479396872</f>
        <v>-1.3648147939687201</v>
      </c>
      <c r="B3639">
        <v>-3.7054235792466899</v>
      </c>
    </row>
    <row r="3640" spans="1:2">
      <c r="A3640" s="1">
        <v>5.0796515283697703</v>
      </c>
      <c r="B3640">
        <v>0.31203210625695499</v>
      </c>
    </row>
    <row r="3641" spans="1:2">
      <c r="A3641" s="1">
        <v>-1.90387290177723</v>
      </c>
      <c r="B3641">
        <v>3.4566247143711601</v>
      </c>
    </row>
    <row r="3642" spans="1:2">
      <c r="A3642" s="1">
        <f>-1.01101738580664</f>
        <v>-1.01101738580664</v>
      </c>
      <c r="B3642">
        <v>-2.1513042792577401</v>
      </c>
    </row>
    <row r="3643" spans="1:2">
      <c r="A3643" s="1">
        <f>-1.53376690159177</f>
        <v>-1.5337669015917701</v>
      </c>
      <c r="B3643">
        <v>-3.57785328782083</v>
      </c>
    </row>
    <row r="3644" spans="1:2">
      <c r="A3644" s="1">
        <v>-3.02334119883059</v>
      </c>
      <c r="B3644">
        <v>3.84873154333062</v>
      </c>
    </row>
    <row r="3645" spans="1:2">
      <c r="A3645" s="1">
        <v>0.58387498520854497</v>
      </c>
      <c r="B3645">
        <v>3.82352711674219</v>
      </c>
    </row>
    <row r="3646" spans="1:2">
      <c r="A3646" s="1">
        <v>4.5921763356462799</v>
      </c>
      <c r="B3646">
        <v>-3.72588543032414E-3</v>
      </c>
    </row>
    <row r="3647" spans="1:2">
      <c r="A3647" s="1">
        <v>-1.57861555086793</v>
      </c>
      <c r="B3647">
        <v>4.7179588808327102</v>
      </c>
    </row>
    <row r="3648" spans="1:2">
      <c r="A3648" s="1">
        <v>-1.7969760269421799</v>
      </c>
      <c r="B3648">
        <v>2.6424250045858</v>
      </c>
    </row>
    <row r="3649" spans="1:2">
      <c r="A3649" s="1">
        <v>5.2795345710616797</v>
      </c>
      <c r="B3649">
        <v>1.0823582813469099</v>
      </c>
    </row>
    <row r="3650" spans="1:2">
      <c r="A3650" s="1">
        <v>-2.5162032411726201</v>
      </c>
      <c r="B3650">
        <v>2.41213921019536</v>
      </c>
    </row>
    <row r="3651" spans="1:2">
      <c r="A3651" s="1">
        <f>-3.13538024645846</f>
        <v>-3.1353802464584599</v>
      </c>
      <c r="B3651">
        <v>-3.2056977857488098</v>
      </c>
    </row>
    <row r="3652" spans="1:2">
      <c r="A3652" s="1">
        <v>-0.59467144227373303</v>
      </c>
      <c r="B3652">
        <v>3.6192857742162201</v>
      </c>
    </row>
    <row r="3653" spans="1:2">
      <c r="A3653" s="1">
        <v>5.5673524674783401</v>
      </c>
      <c r="B3653">
        <v>0.633743479107855</v>
      </c>
    </row>
    <row r="3654" spans="1:2">
      <c r="A3654" s="1">
        <v>3.6213223116507298</v>
      </c>
      <c r="B3654">
        <v>-0.250822095342141</v>
      </c>
    </row>
    <row r="3655" spans="1:2">
      <c r="A3655" s="1">
        <f>-1.23660102786372</f>
        <v>-1.2366010278637201</v>
      </c>
      <c r="B3655">
        <v>-2.7252129653264801</v>
      </c>
    </row>
    <row r="3656" spans="1:2">
      <c r="A3656" s="1">
        <v>-1.76575882474997</v>
      </c>
      <c r="B3656">
        <v>2.6994208647814801</v>
      </c>
    </row>
    <row r="3657" spans="1:2">
      <c r="A3657" s="1">
        <v>-0.502818216990355</v>
      </c>
      <c r="B3657">
        <v>5.0088190519212201</v>
      </c>
    </row>
    <row r="3658" spans="1:2">
      <c r="A3658" s="1">
        <v>4.01358689180742</v>
      </c>
      <c r="B3658">
        <v>0.86769335676177195</v>
      </c>
    </row>
    <row r="3659" spans="1:2">
      <c r="A3659" s="1">
        <v>3.87424804172554</v>
      </c>
      <c r="B3659">
        <v>2.3656110595541201E-2</v>
      </c>
    </row>
    <row r="3660" spans="1:2">
      <c r="A3660" s="1">
        <v>6.0083760336022998</v>
      </c>
      <c r="B3660">
        <v>0.44345917624340397</v>
      </c>
    </row>
    <row r="3661" spans="1:2">
      <c r="A3661" s="1">
        <v>2.7483174441918599</v>
      </c>
      <c r="B3661">
        <v>-0.414092141825673</v>
      </c>
    </row>
    <row r="3662" spans="1:2">
      <c r="A3662" s="1">
        <v>3.3199584552540999</v>
      </c>
      <c r="B3662">
        <v>0.26675145128939198</v>
      </c>
    </row>
    <row r="3663" spans="1:2">
      <c r="A3663" s="1">
        <f>-1.0584667846035</f>
        <v>-1.0584667846035001</v>
      </c>
      <c r="B3663">
        <v>-4.7844367425905698</v>
      </c>
    </row>
    <row r="3664" spans="1:2">
      <c r="A3664" s="1">
        <v>5.0845375935775197</v>
      </c>
      <c r="B3664">
        <v>0.37915739275200999</v>
      </c>
    </row>
    <row r="3665" spans="1:2">
      <c r="A3665" s="1">
        <v>-1.22967302713089</v>
      </c>
      <c r="B3665">
        <v>4.9810254828396197</v>
      </c>
    </row>
    <row r="3666" spans="1:2">
      <c r="A3666" s="1">
        <f>-1.50493138527826</f>
        <v>-1.50493138527826</v>
      </c>
      <c r="B3666">
        <v>-3.2560723217227499</v>
      </c>
    </row>
    <row r="3667" spans="1:2">
      <c r="A3667" s="1">
        <v>4.64588869752835</v>
      </c>
      <c r="B3667">
        <v>1.10070898753478</v>
      </c>
    </row>
    <row r="3668" spans="1:2">
      <c r="A3668" s="1">
        <f>-1.00595186818778</f>
        <v>-1.0059518681877799</v>
      </c>
      <c r="B3668">
        <v>-3.5515036793413399</v>
      </c>
    </row>
    <row r="3669" spans="1:2">
      <c r="A3669" s="1">
        <v>3.3988176851590701</v>
      </c>
      <c r="B3669">
        <v>0.89440345962680601</v>
      </c>
    </row>
    <row r="3670" spans="1:2">
      <c r="A3670" s="1">
        <f>-2.68674706301439</f>
        <v>-2.6867470630143901</v>
      </c>
      <c r="B3670">
        <v>-1.2245438667861199</v>
      </c>
    </row>
    <row r="3671" spans="1:2">
      <c r="A3671" s="1">
        <f>-0.479306424921023</f>
        <v>-0.47930642492102299</v>
      </c>
      <c r="B3671">
        <v>-2.37354135704634</v>
      </c>
    </row>
    <row r="3672" spans="1:2">
      <c r="A3672" s="1">
        <v>-2.1497263181643</v>
      </c>
      <c r="B3672">
        <v>3.6514401618420198</v>
      </c>
    </row>
    <row r="3673" spans="1:2">
      <c r="A3673" s="1">
        <v>-1.5057629808981701</v>
      </c>
      <c r="B3673">
        <v>2.3591740943400099</v>
      </c>
    </row>
    <row r="3674" spans="1:2">
      <c r="A3674" s="1">
        <v>5.5796578300384203</v>
      </c>
      <c r="B3674">
        <v>1.1966542337933701</v>
      </c>
    </row>
    <row r="3675" spans="1:2">
      <c r="A3675" s="1">
        <v>-3.4643494458134301</v>
      </c>
      <c r="B3675">
        <v>2.8292049892284599</v>
      </c>
    </row>
    <row r="3676" spans="1:2">
      <c r="A3676" s="1">
        <f>-2.58924194322916</f>
        <v>-2.58924194322916</v>
      </c>
      <c r="B3676">
        <v>-3.4541861909368299</v>
      </c>
    </row>
    <row r="3677" spans="1:2">
      <c r="A3677" s="1">
        <v>4.3026362166609999</v>
      </c>
      <c r="B3677">
        <v>1.7562152549941201E-2</v>
      </c>
    </row>
    <row r="3678" spans="1:2">
      <c r="A3678" s="1">
        <f>-3.28163954445915</f>
        <v>-3.28163954445915</v>
      </c>
      <c r="B3678">
        <v>-1.94133256110514</v>
      </c>
    </row>
    <row r="3679" spans="1:2">
      <c r="A3679" s="1">
        <v>-9.6072314777696899E-2</v>
      </c>
      <c r="B3679">
        <v>2.3348439084841499</v>
      </c>
    </row>
    <row r="3680" spans="1:2">
      <c r="A3680" s="1">
        <f>-2.99168156375846</f>
        <v>-2.9916815637584602</v>
      </c>
      <c r="B3680">
        <v>-2.66028474361518</v>
      </c>
    </row>
    <row r="3681" spans="1:2">
      <c r="A3681" s="1">
        <v>-1.9609490592611001</v>
      </c>
      <c r="B3681">
        <v>4.8839297527805998</v>
      </c>
    </row>
    <row r="3682" spans="1:2">
      <c r="A3682" s="1">
        <v>0.33695590166065098</v>
      </c>
      <c r="B3682">
        <v>4.3275684720740699</v>
      </c>
    </row>
    <row r="3683" spans="1:2">
      <c r="A3683" s="1">
        <v>-1.23275703713509</v>
      </c>
      <c r="B3683">
        <v>3.72449479993465</v>
      </c>
    </row>
    <row r="3684" spans="1:2">
      <c r="A3684" s="1">
        <v>-2.2722314208303498</v>
      </c>
      <c r="B3684">
        <v>4.4324826190094697</v>
      </c>
    </row>
    <row r="3685" spans="1:2">
      <c r="A3685" s="1">
        <f>-2.74792396534597</f>
        <v>-2.7479239653459699</v>
      </c>
      <c r="B3685">
        <v>-2.56279860827284</v>
      </c>
    </row>
    <row r="3686" spans="1:2">
      <c r="A3686" s="1">
        <f>-3.32670291854355</f>
        <v>-3.3267029185435502</v>
      </c>
      <c r="B3686">
        <v>-1.32941570272384</v>
      </c>
    </row>
    <row r="3687" spans="1:2">
      <c r="A3687" s="1">
        <f>-3.41477365882819</f>
        <v>-3.4147736588281901</v>
      </c>
      <c r="B3687">
        <v>-2.4418094995276398</v>
      </c>
    </row>
    <row r="3688" spans="1:2">
      <c r="A3688" s="1">
        <v>-0.49149383337090402</v>
      </c>
      <c r="B3688">
        <v>4.7694085481614303</v>
      </c>
    </row>
    <row r="3689" spans="1:2">
      <c r="A3689" s="1">
        <f>-2.25293979055889</f>
        <v>-2.2529397905588899</v>
      </c>
      <c r="B3689">
        <v>-2.1928872216300599</v>
      </c>
    </row>
    <row r="3690" spans="1:2">
      <c r="A3690" s="1">
        <v>4.6185554504964097</v>
      </c>
      <c r="B3690">
        <v>2.2752853646966198</v>
      </c>
    </row>
    <row r="3691" spans="1:2">
      <c r="A3691" s="1">
        <v>-1.50982544185737</v>
      </c>
      <c r="B3691">
        <v>2.0489780997254301</v>
      </c>
    </row>
    <row r="3692" spans="1:2">
      <c r="A3692" s="1">
        <v>0.99707991479514702</v>
      </c>
      <c r="B3692">
        <v>4.7849670414164596</v>
      </c>
    </row>
    <row r="3693" spans="1:2">
      <c r="A3693" s="1">
        <f>-3.57218887309253</f>
        <v>-3.57218887309253</v>
      </c>
      <c r="B3693">
        <v>-2.8662890364739901</v>
      </c>
    </row>
    <row r="3694" spans="1:2">
      <c r="A3694" s="1">
        <v>-1.09987253837043</v>
      </c>
      <c r="B3694">
        <v>4.1736587883725198</v>
      </c>
    </row>
    <row r="3695" spans="1:2">
      <c r="A3695" s="1">
        <v>-2.7401936502778699</v>
      </c>
      <c r="B3695">
        <v>4.3097406740040896</v>
      </c>
    </row>
    <row r="3696" spans="1:2">
      <c r="A3696" s="1">
        <v>3.46804972029584</v>
      </c>
      <c r="B3696">
        <v>-0.78923102589125405</v>
      </c>
    </row>
    <row r="3697" spans="1:2">
      <c r="A3697" s="1">
        <v>-2.6575593563311899</v>
      </c>
      <c r="B3697">
        <v>2.1321150644248199</v>
      </c>
    </row>
    <row r="3698" spans="1:2">
      <c r="A3698" s="1">
        <v>3.9985522225591299</v>
      </c>
      <c r="B3698">
        <v>-0.142401427458485</v>
      </c>
    </row>
    <row r="3699" spans="1:2">
      <c r="A3699" s="1">
        <f>-2.17165208137539</f>
        <v>-2.1716520813753899</v>
      </c>
      <c r="B3699">
        <v>-1.68165657159726</v>
      </c>
    </row>
    <row r="3700" spans="1:2">
      <c r="A3700" s="1">
        <f>-2.86984308073352</f>
        <v>-2.8698430807335198</v>
      </c>
      <c r="B3700">
        <v>-3.6017444352077002</v>
      </c>
    </row>
    <row r="3701" spans="1:2">
      <c r="A3701" s="1">
        <v>5.4934776688892697</v>
      </c>
      <c r="B3701">
        <v>0.15811669228278699</v>
      </c>
    </row>
    <row r="3702" spans="1:2">
      <c r="A3702" s="1">
        <f>-3.38957293504901</f>
        <v>-3.38957293504901</v>
      </c>
      <c r="B3702">
        <v>-3.1684573601998798</v>
      </c>
    </row>
    <row r="3703" spans="1:2">
      <c r="A3703" s="1">
        <v>4.3790291400530998</v>
      </c>
      <c r="B3703">
        <v>-0.734710267400424</v>
      </c>
    </row>
    <row r="3704" spans="1:2">
      <c r="A3704" s="1">
        <v>5.5547669377417703</v>
      </c>
      <c r="B3704">
        <v>-1.49233059078601</v>
      </c>
    </row>
    <row r="3705" spans="1:2">
      <c r="A3705" s="1">
        <v>-1.28265615339601E-2</v>
      </c>
      <c r="B3705">
        <v>2.7826177154725098</v>
      </c>
    </row>
    <row r="3706" spans="1:2">
      <c r="A3706" s="1">
        <v>5.4191203354253004</v>
      </c>
      <c r="B3706">
        <v>0.317602405986253</v>
      </c>
    </row>
    <row r="3707" spans="1:2">
      <c r="A3707" s="1">
        <v>-2.0433327161928201</v>
      </c>
      <c r="B3707">
        <v>1.8547915256748599</v>
      </c>
    </row>
    <row r="3708" spans="1:2">
      <c r="A3708" s="1">
        <v>-0.22049620205704301</v>
      </c>
      <c r="B3708">
        <v>3.87766683648753</v>
      </c>
    </row>
    <row r="3709" spans="1:2">
      <c r="A3709" s="1">
        <f>-3.05874565197776</f>
        <v>-3.0587456519777598</v>
      </c>
      <c r="B3709">
        <v>-1.4158731624494101</v>
      </c>
    </row>
    <row r="3710" spans="1:2">
      <c r="A3710" s="1">
        <f>-0.561992406798997</f>
        <v>-0.56199240679899698</v>
      </c>
      <c r="B3710">
        <v>-1.3304270070828701</v>
      </c>
    </row>
    <row r="3711" spans="1:2">
      <c r="A3711" s="1">
        <v>-1.2189510510768</v>
      </c>
      <c r="B3711">
        <v>1.3011044318182301</v>
      </c>
    </row>
    <row r="3712" spans="1:2">
      <c r="A3712" s="1">
        <v>3.30747214583231</v>
      </c>
      <c r="B3712">
        <v>-1.0867135939674999</v>
      </c>
    </row>
    <row r="3713" spans="1:2">
      <c r="A3713" s="1">
        <v>2.96208119657254</v>
      </c>
      <c r="B3713">
        <v>-0.84312853403967702</v>
      </c>
    </row>
    <row r="3714" spans="1:2">
      <c r="A3714" s="1">
        <f>-1.92367505514913</f>
        <v>-1.92367505514913</v>
      </c>
      <c r="B3714">
        <v>-3.0047398743432998</v>
      </c>
    </row>
    <row r="3715" spans="1:2">
      <c r="A3715" s="1">
        <v>-2.3405217004179701</v>
      </c>
      <c r="B3715">
        <v>5.1472414818203998</v>
      </c>
    </row>
    <row r="3716" spans="1:2">
      <c r="A3716" s="1">
        <f>-2.15563353436148</f>
        <v>-2.1556335343614799</v>
      </c>
      <c r="B3716">
        <v>-2.4732098828139399</v>
      </c>
    </row>
    <row r="3717" spans="1:2">
      <c r="A3717" s="1">
        <f>-2.10976798657479</f>
        <v>-2.10976798657479</v>
      </c>
      <c r="B3717">
        <v>-4.2801444461780402</v>
      </c>
    </row>
    <row r="3718" spans="1:2">
      <c r="A3718" s="1">
        <f>-3.16647949522128</f>
        <v>-3.1664794952212798</v>
      </c>
      <c r="B3718">
        <v>-1.44083211697919</v>
      </c>
    </row>
    <row r="3719" spans="1:2">
      <c r="A3719" s="1">
        <v>-2.5711552833833702</v>
      </c>
      <c r="B3719">
        <v>4.7974632699948403</v>
      </c>
    </row>
    <row r="3720" spans="1:2">
      <c r="A3720" s="1">
        <v>5.52841498036197</v>
      </c>
      <c r="B3720">
        <v>-0.32270311170507698</v>
      </c>
    </row>
    <row r="3721" spans="1:2">
      <c r="A3721" s="1">
        <v>-5.12424209996045E-2</v>
      </c>
      <c r="B3721">
        <v>4.8157745335947597</v>
      </c>
    </row>
    <row r="3722" spans="1:2">
      <c r="A3722" s="1">
        <f>-1.09453066666921</f>
        <v>-1.0945306666692101</v>
      </c>
      <c r="B3722">
        <v>-1.3616933703946199</v>
      </c>
    </row>
    <row r="3723" spans="1:2">
      <c r="A3723" s="1">
        <v>-2.1882454740559099</v>
      </c>
      <c r="B3723">
        <v>3.6598528874081602</v>
      </c>
    </row>
    <row r="3724" spans="1:2">
      <c r="A3724" s="1">
        <v>2.7966254804881299</v>
      </c>
      <c r="B3724">
        <v>0.65381702049498502</v>
      </c>
    </row>
    <row r="3725" spans="1:2">
      <c r="A3725" s="1">
        <v>-1.3910616620963601</v>
      </c>
      <c r="B3725">
        <v>3.8704181687487602</v>
      </c>
    </row>
    <row r="3726" spans="1:2">
      <c r="A3726" s="1">
        <v>-1.3349634455312001</v>
      </c>
      <c r="B3726">
        <v>2.90918734956609</v>
      </c>
    </row>
    <row r="3727" spans="1:2">
      <c r="A3727" s="1">
        <v>2.5967544504052502</v>
      </c>
      <c r="B3727">
        <v>-0.34478345334038402</v>
      </c>
    </row>
    <row r="3728" spans="1:2">
      <c r="A3728" s="1">
        <v>0.50831604524392504</v>
      </c>
      <c r="B3728">
        <v>4.4286629849307797</v>
      </c>
    </row>
    <row r="3729" spans="1:2">
      <c r="A3729" s="1">
        <v>-3.37713776829042</v>
      </c>
      <c r="B3729">
        <v>2.7104899738606698</v>
      </c>
    </row>
    <row r="3730" spans="1:2">
      <c r="A3730" s="1">
        <v>4.3948641043321599</v>
      </c>
      <c r="B3730">
        <v>-0.76962819288374595</v>
      </c>
    </row>
    <row r="3731" spans="1:2">
      <c r="A3731" s="1">
        <f>-4.67308598095584</f>
        <v>-4.6730859809558396</v>
      </c>
      <c r="B3731">
        <v>-2.5355370563369002</v>
      </c>
    </row>
    <row r="3732" spans="1:2">
      <c r="A3732" s="1">
        <v>-2.7183454630598098</v>
      </c>
      <c r="B3732">
        <v>4.9519206192327596</v>
      </c>
    </row>
    <row r="3733" spans="1:2">
      <c r="A3733" s="1">
        <v>5.2897342619501799</v>
      </c>
      <c r="B3733">
        <v>-1.3658436275480399</v>
      </c>
    </row>
    <row r="3734" spans="1:2">
      <c r="A3734" s="1">
        <f>-2.72197115535941</f>
        <v>-2.7219711553594101</v>
      </c>
      <c r="B3734">
        <v>-1.02995452709349</v>
      </c>
    </row>
    <row r="3735" spans="1:2">
      <c r="A3735" s="1">
        <v>4.9941511320784304</v>
      </c>
      <c r="B3735">
        <v>1.03701811040109</v>
      </c>
    </row>
    <row r="3736" spans="1:2">
      <c r="A3736" s="1">
        <f>-1.62272492299854</f>
        <v>-1.6227249229985401</v>
      </c>
      <c r="B3736">
        <v>-1.88795246572805</v>
      </c>
    </row>
    <row r="3737" spans="1:2">
      <c r="A3737" s="1">
        <f>-2.11351814407138</f>
        <v>-2.1135181440713802</v>
      </c>
      <c r="B3737">
        <v>-2.2325783670001602</v>
      </c>
    </row>
    <row r="3738" spans="1:2">
      <c r="A3738" s="1">
        <v>6.2557718788324399</v>
      </c>
      <c r="B3738">
        <v>-0.46225276316531999</v>
      </c>
    </row>
    <row r="3739" spans="1:2">
      <c r="A3739" s="1">
        <v>9.5712194038785003E-2</v>
      </c>
      <c r="B3739">
        <v>2.8168189297977699</v>
      </c>
    </row>
    <row r="3740" spans="1:2">
      <c r="A3740" s="1">
        <v>4.5180451002073898</v>
      </c>
      <c r="B3740">
        <v>0.30217015157142002</v>
      </c>
    </row>
    <row r="3741" spans="1:2">
      <c r="A3741" s="1">
        <f>-2.58558734037652</f>
        <v>-2.5855873403765202</v>
      </c>
      <c r="B3741">
        <v>-3.8662461094854201</v>
      </c>
    </row>
    <row r="3742" spans="1:2">
      <c r="A3742" s="1">
        <f>-2.20033948138477</f>
        <v>-2.2003394813847699</v>
      </c>
      <c r="B3742">
        <v>-1.1422656998555101</v>
      </c>
    </row>
    <row r="3743" spans="1:2">
      <c r="A3743" s="1">
        <v>3.9630757602972699</v>
      </c>
      <c r="B3743">
        <v>-0.114733185545984</v>
      </c>
    </row>
    <row r="3744" spans="1:2">
      <c r="A3744" s="1">
        <f>-3.14442209707431</f>
        <v>-3.14442209707431</v>
      </c>
      <c r="B3744">
        <v>-1.9025559638279199</v>
      </c>
    </row>
    <row r="3745" spans="1:2">
      <c r="A3745" s="1">
        <v>-2.4084740573031702</v>
      </c>
      <c r="B3745">
        <v>4.62935560244975</v>
      </c>
    </row>
    <row r="3746" spans="1:2">
      <c r="A3746" s="1">
        <v>5.0483971976357198</v>
      </c>
      <c r="B3746">
        <v>1.08446125157118</v>
      </c>
    </row>
    <row r="3747" spans="1:2">
      <c r="A3747" s="1">
        <f>-1.75606454723029</f>
        <v>-1.75606454723029</v>
      </c>
      <c r="B3747">
        <v>-3.4802274058042899</v>
      </c>
    </row>
    <row r="3748" spans="1:2">
      <c r="A3748" s="1">
        <f>-2.86816992832163</f>
        <v>-2.8681699283216302</v>
      </c>
      <c r="B3748">
        <v>-1.86924457859643</v>
      </c>
    </row>
    <row r="3749" spans="1:2">
      <c r="A3749" s="1">
        <f>-2.9318829268115</f>
        <v>-2.9318829268114999</v>
      </c>
      <c r="B3749">
        <v>-2.7291591627871901</v>
      </c>
    </row>
    <row r="3750" spans="1:2">
      <c r="A3750" s="1">
        <v>-0.34820199604296798</v>
      </c>
      <c r="B3750">
        <v>1.6565353165185599</v>
      </c>
    </row>
    <row r="3751" spans="1:2">
      <c r="A3751" s="1">
        <v>-0.25873112296705703</v>
      </c>
      <c r="B3751">
        <v>3.5252616479866399</v>
      </c>
    </row>
    <row r="3752" spans="1:2">
      <c r="A3752" s="1">
        <v>4.8460486389225998</v>
      </c>
      <c r="B3752">
        <v>-4.1550899674217698E-2</v>
      </c>
    </row>
    <row r="3753" spans="1:2">
      <c r="A3753" s="1">
        <f>-1.83055681805223</f>
        <v>-1.83055681805223</v>
      </c>
      <c r="B3753">
        <v>-2.0820668307987402</v>
      </c>
    </row>
    <row r="3754" spans="1:2">
      <c r="A3754" s="1">
        <f>-1.99358405970438</f>
        <v>-1.9935840597043799</v>
      </c>
      <c r="B3754">
        <v>-2.5361612814238601</v>
      </c>
    </row>
    <row r="3755" spans="1:2">
      <c r="A3755" s="1">
        <v>2.7330011252145998</v>
      </c>
      <c r="B3755">
        <v>-0.375956727910571</v>
      </c>
    </row>
    <row r="3756" spans="1:2">
      <c r="A3756" s="1">
        <v>0.45886789869085098</v>
      </c>
      <c r="B3756">
        <v>3.9482454385320498</v>
      </c>
    </row>
    <row r="3757" spans="1:2">
      <c r="A3757" s="1">
        <f>-1.80406583608553</f>
        <v>-1.80406583608553</v>
      </c>
      <c r="B3757">
        <v>-1.9718996391358301</v>
      </c>
    </row>
    <row r="3758" spans="1:2">
      <c r="A3758" s="1">
        <v>4.5574974913038897</v>
      </c>
      <c r="B3758">
        <v>2.9845465943148701</v>
      </c>
    </row>
    <row r="3759" spans="1:2">
      <c r="A3759" s="1">
        <v>5.8563565957767203</v>
      </c>
      <c r="B3759">
        <v>-0.56423855877443696</v>
      </c>
    </row>
    <row r="3760" spans="1:2">
      <c r="A3760" s="1">
        <f>-2.38400599172185</f>
        <v>-2.3840059917218501</v>
      </c>
      <c r="B3760">
        <v>-1.93764726247951</v>
      </c>
    </row>
    <row r="3761" spans="1:2">
      <c r="A3761" s="1">
        <v>4.7869560286753998</v>
      </c>
      <c r="B3761">
        <v>2.2795223834946001</v>
      </c>
    </row>
    <row r="3762" spans="1:2">
      <c r="A3762" s="1">
        <f>-4.26737805692949</f>
        <v>-4.2673780569294903</v>
      </c>
      <c r="B3762">
        <v>-1.7500579503592499</v>
      </c>
    </row>
    <row r="3763" spans="1:2">
      <c r="A3763" s="1">
        <v>-2.9777806694258402</v>
      </c>
      <c r="B3763">
        <v>3.4171456582799702</v>
      </c>
    </row>
    <row r="3764" spans="1:2">
      <c r="A3764" s="1">
        <v>5.0781732675113203</v>
      </c>
      <c r="B3764">
        <v>-0.67504807410757495</v>
      </c>
    </row>
    <row r="3765" spans="1:2">
      <c r="A3765" s="1">
        <f>-3.29349978437682</f>
        <v>-3.2934997843768201</v>
      </c>
      <c r="B3765">
        <v>-3.3043985544016401</v>
      </c>
    </row>
    <row r="3766" spans="1:2">
      <c r="A3766" s="1">
        <f>-2.44961397081106</f>
        <v>-2.4496139708110598</v>
      </c>
      <c r="B3766">
        <v>-2.6415036074791902</v>
      </c>
    </row>
    <row r="3767" spans="1:2">
      <c r="A3767" s="1">
        <v>5.6893042788470698</v>
      </c>
      <c r="B3767">
        <v>0.77383420131218805</v>
      </c>
    </row>
    <row r="3768" spans="1:2">
      <c r="A3768" s="1">
        <f>-3.42741620141503</f>
        <v>-3.42741620141503</v>
      </c>
      <c r="B3768">
        <v>-2.3109757513846199</v>
      </c>
    </row>
    <row r="3769" spans="1:2">
      <c r="A3769" s="1">
        <v>4.0203680176008003</v>
      </c>
      <c r="B3769">
        <v>0.536538153443743</v>
      </c>
    </row>
    <row r="3770" spans="1:2">
      <c r="A3770" s="1">
        <v>4.07611824440069</v>
      </c>
      <c r="B3770">
        <v>1.58324436530297</v>
      </c>
    </row>
    <row r="3771" spans="1:2">
      <c r="A3771" s="1">
        <f>-3.06442869682399</f>
        <v>-3.06442869682399</v>
      </c>
      <c r="B3771">
        <v>-2.3823552417379501</v>
      </c>
    </row>
    <row r="3772" spans="1:2">
      <c r="A3772" s="1">
        <f>-0.806009801983978</f>
        <v>-0.80600980198397798</v>
      </c>
      <c r="B3772">
        <v>-2.96185612672814</v>
      </c>
    </row>
    <row r="3773" spans="1:2">
      <c r="A3773" s="1">
        <v>0.43832493285771901</v>
      </c>
      <c r="B3773">
        <v>4.7479031380540198</v>
      </c>
    </row>
    <row r="3774" spans="1:2">
      <c r="A3774" s="1">
        <v>-0.26374881080712198</v>
      </c>
      <c r="B3774">
        <v>2.6084316603539102</v>
      </c>
    </row>
    <row r="3775" spans="1:2">
      <c r="A3775" s="1">
        <v>5.0301191213664103</v>
      </c>
      <c r="B3775">
        <v>2.2255777899082201</v>
      </c>
    </row>
    <row r="3776" spans="1:2">
      <c r="A3776" s="1">
        <v>3.2500596130334301</v>
      </c>
      <c r="B3776">
        <v>0.328697155597374</v>
      </c>
    </row>
    <row r="3777" spans="1:2">
      <c r="A3777" s="1">
        <f>-0.77972943902859</f>
        <v>-0.77972943902859004</v>
      </c>
      <c r="B3777">
        <v>-1.03630479867333</v>
      </c>
    </row>
    <row r="3778" spans="1:2">
      <c r="A3778" s="1">
        <f>-1.39354236379174</f>
        <v>-1.3935423637917399</v>
      </c>
      <c r="B3778">
        <v>-3.3161874278268901</v>
      </c>
    </row>
    <row r="3779" spans="1:2">
      <c r="A3779" s="1">
        <f>-1.19929949411823</f>
        <v>-1.19929949411823</v>
      </c>
      <c r="B3779">
        <v>-3.81931241525445</v>
      </c>
    </row>
    <row r="3780" spans="1:2">
      <c r="A3780" s="1">
        <v>4.0606272988464598</v>
      </c>
      <c r="B3780">
        <v>2.3007517998073599</v>
      </c>
    </row>
    <row r="3781" spans="1:2">
      <c r="A3781" s="1">
        <v>4.6740146019938598</v>
      </c>
      <c r="B3781">
        <v>0.57753400434056101</v>
      </c>
    </row>
    <row r="3782" spans="1:2">
      <c r="A3782" s="1">
        <v>-0.72344059144296202</v>
      </c>
      <c r="B3782">
        <v>2.7310578978875499</v>
      </c>
    </row>
    <row r="3783" spans="1:2">
      <c r="A3783" s="1">
        <v>4.21990494765961</v>
      </c>
      <c r="B3783">
        <v>-0.37349174253788903</v>
      </c>
    </row>
    <row r="3784" spans="1:2">
      <c r="A3784" s="1">
        <v>-2.48976280316703</v>
      </c>
      <c r="B3784">
        <v>3.0707446846301498</v>
      </c>
    </row>
    <row r="3785" spans="1:2">
      <c r="A3785" s="1">
        <v>-0.96900158850471696</v>
      </c>
      <c r="B3785">
        <v>5.1523612300306496</v>
      </c>
    </row>
    <row r="3786" spans="1:2">
      <c r="A3786" s="1">
        <v>-3.4962938635383698</v>
      </c>
      <c r="B3786">
        <v>3.86471496401508</v>
      </c>
    </row>
    <row r="3787" spans="1:2">
      <c r="A3787" s="1">
        <v>-9.3567285194749994E-2</v>
      </c>
      <c r="B3787">
        <v>3.8251776153181898</v>
      </c>
    </row>
    <row r="3788" spans="1:2">
      <c r="A3788" s="1">
        <v>-2.5309634434007502</v>
      </c>
      <c r="B3788">
        <v>3.3033316423536898</v>
      </c>
    </row>
    <row r="3789" spans="1:2">
      <c r="A3789" s="1">
        <f>-1.14455351385945</f>
        <v>-1.14455351385945</v>
      </c>
      <c r="B3789">
        <v>-3.0197905490622601</v>
      </c>
    </row>
    <row r="3790" spans="1:2">
      <c r="A3790" s="1">
        <f>-2.06968558714853</f>
        <v>-2.06968558714853</v>
      </c>
      <c r="B3790">
        <v>-2.74975136635548</v>
      </c>
    </row>
    <row r="3791" spans="1:2">
      <c r="A3791" s="1">
        <f>-3.47516296912354</f>
        <v>-3.4751629691235402</v>
      </c>
      <c r="B3791">
        <v>-1.2820689908901299</v>
      </c>
    </row>
    <row r="3792" spans="1:2">
      <c r="A3792" s="1">
        <f>-3.15540444981445</f>
        <v>-3.15540444981445</v>
      </c>
      <c r="B3792">
        <v>-2.6828025599654799</v>
      </c>
    </row>
    <row r="3793" spans="1:2">
      <c r="A3793" s="1">
        <v>-1.41784939997969</v>
      </c>
      <c r="B3793">
        <v>2.88405073336892</v>
      </c>
    </row>
    <row r="3794" spans="1:2">
      <c r="A3794" s="1">
        <f>-0.953756484210425</f>
        <v>-0.95375648421042503</v>
      </c>
      <c r="B3794">
        <v>-4.3393254628530604</v>
      </c>
    </row>
    <row r="3795" spans="1:2">
      <c r="A3795" s="1">
        <f>-1.74505606432277</f>
        <v>-1.7450560643227699</v>
      </c>
      <c r="B3795">
        <v>-2.82174015302679</v>
      </c>
    </row>
    <row r="3796" spans="1:2">
      <c r="A3796" s="1">
        <v>-1.9812951421451499</v>
      </c>
      <c r="B3796">
        <v>1.6126657852912001</v>
      </c>
    </row>
    <row r="3797" spans="1:2">
      <c r="A3797" s="1">
        <v>-0.90116945976679796</v>
      </c>
      <c r="B3797">
        <v>1.4351307523922201</v>
      </c>
    </row>
    <row r="3798" spans="1:2">
      <c r="A3798" s="1">
        <v>4.0015995576011498</v>
      </c>
      <c r="B3798">
        <v>0.62726522108309402</v>
      </c>
    </row>
    <row r="3799" spans="1:2">
      <c r="A3799" s="1">
        <v>-0.52160446466003896</v>
      </c>
      <c r="B3799">
        <v>4.9486110591991999</v>
      </c>
    </row>
    <row r="3800" spans="1:2">
      <c r="A3800" s="1">
        <f>-1.86649774574776</f>
        <v>-1.8664977457477601</v>
      </c>
      <c r="B3800">
        <v>-1.07542992624284</v>
      </c>
    </row>
    <row r="3801" spans="1:2">
      <c r="A3801" s="1">
        <f>-0.920433391698785</f>
        <v>-0.92043339169878502</v>
      </c>
      <c r="B3801">
        <v>-1.58791765604594</v>
      </c>
    </row>
    <row r="3802" spans="1:2">
      <c r="A3802" s="1">
        <v>4.5683573167523601</v>
      </c>
      <c r="B3802">
        <v>1.0432956622502101</v>
      </c>
    </row>
    <row r="3803" spans="1:2">
      <c r="A3803" s="1">
        <f>-3.63185315067796</f>
        <v>-3.6318531506779599</v>
      </c>
      <c r="B3803">
        <v>-1.8152505388984901</v>
      </c>
    </row>
    <row r="3804" spans="1:2">
      <c r="A3804" s="1">
        <v>3.6728995944366898</v>
      </c>
      <c r="B3804">
        <v>1.3835037177712599</v>
      </c>
    </row>
    <row r="3805" spans="1:2">
      <c r="A3805" s="1">
        <v>6.4288015034465396</v>
      </c>
      <c r="B3805">
        <v>-1.8444728332501099</v>
      </c>
    </row>
    <row r="3806" spans="1:2">
      <c r="A3806" s="1">
        <f>-1.92139660134935</f>
        <v>-1.92139660134935</v>
      </c>
      <c r="B3806">
        <v>-2.2834171607566902</v>
      </c>
    </row>
    <row r="3807" spans="1:2">
      <c r="A3807" s="1">
        <v>3.4194344001449202</v>
      </c>
      <c r="B3807">
        <v>-1.5102021200275799</v>
      </c>
    </row>
    <row r="3808" spans="1:2">
      <c r="A3808" s="1">
        <v>-0.13919562520207901</v>
      </c>
      <c r="B3808">
        <v>1.5029127872163099</v>
      </c>
    </row>
    <row r="3809" spans="1:2">
      <c r="A3809" s="1">
        <v>5.9465249960663202</v>
      </c>
      <c r="B3809">
        <v>0.21651532264942899</v>
      </c>
    </row>
    <row r="3810" spans="1:2">
      <c r="A3810" s="1">
        <v>6.2648355705293302</v>
      </c>
      <c r="B3810">
        <v>-0.37149949369591401</v>
      </c>
    </row>
    <row r="3811" spans="1:2">
      <c r="A3811" s="1">
        <f>-3.26271358391133</f>
        <v>-3.2627135839113302</v>
      </c>
      <c r="B3811">
        <v>-2.4310800662914298</v>
      </c>
    </row>
    <row r="3812" spans="1:2">
      <c r="A3812" s="1">
        <v>3.78215602473316</v>
      </c>
      <c r="B3812">
        <v>1.96877268204891</v>
      </c>
    </row>
    <row r="3813" spans="1:2">
      <c r="A3813" s="1">
        <v>0.23435404356647199</v>
      </c>
      <c r="B3813">
        <v>3.9919543167131999</v>
      </c>
    </row>
    <row r="3814" spans="1:2">
      <c r="A3814" s="1">
        <v>4.2111324199934996</v>
      </c>
      <c r="B3814">
        <v>2.6828612797062901</v>
      </c>
    </row>
    <row r="3815" spans="1:2">
      <c r="A3815" s="1">
        <f>-0.564835364297785</f>
        <v>-0.56483536429778503</v>
      </c>
      <c r="B3815">
        <v>-4.0529899566458001</v>
      </c>
    </row>
    <row r="3816" spans="1:2">
      <c r="A3816" s="1">
        <v>-1.96551213544202</v>
      </c>
      <c r="B3816">
        <v>3.4430809440333698</v>
      </c>
    </row>
    <row r="3817" spans="1:2">
      <c r="A3817" s="1">
        <f>-2.64391095656975</f>
        <v>-2.6439109565697501</v>
      </c>
      <c r="B3817">
        <v>-3.23841048130312</v>
      </c>
    </row>
    <row r="3818" spans="1:2">
      <c r="A3818" s="1">
        <v>4.4130659480115497</v>
      </c>
      <c r="B3818">
        <v>-0.71696648881118696</v>
      </c>
    </row>
    <row r="3819" spans="1:2">
      <c r="A3819" s="1">
        <f>-3.30830592119032</f>
        <v>-3.3083059211903199</v>
      </c>
      <c r="B3819">
        <v>-1.99121273065785</v>
      </c>
    </row>
    <row r="3820" spans="1:2">
      <c r="A3820" s="1">
        <v>3.1627915503605499</v>
      </c>
      <c r="B3820">
        <v>-1.8096858442141399</v>
      </c>
    </row>
    <row r="3821" spans="1:2">
      <c r="A3821" s="1">
        <v>-0.73068011767628405</v>
      </c>
      <c r="B3821">
        <v>1.6740058856976501</v>
      </c>
    </row>
    <row r="3822" spans="1:2">
      <c r="A3822" s="1">
        <v>3.2065791602587499</v>
      </c>
      <c r="B3822">
        <v>-1.6154879499253301</v>
      </c>
    </row>
    <row r="3823" spans="1:2">
      <c r="A3823" s="1">
        <v>3.4198409816250299</v>
      </c>
      <c r="B3823">
        <v>1.08671070195357</v>
      </c>
    </row>
    <row r="3824" spans="1:2">
      <c r="A3824" s="1">
        <v>0.67544529124158503</v>
      </c>
      <c r="B3824">
        <v>6.0083761449156201</v>
      </c>
    </row>
    <row r="3825" spans="1:2">
      <c r="A3825" s="1">
        <v>-3.5829324216835801</v>
      </c>
      <c r="B3825">
        <v>4.0422918901720504</v>
      </c>
    </row>
    <row r="3826" spans="1:2">
      <c r="A3826" s="1">
        <f>-2.49183055838831</f>
        <v>-2.49183055838831</v>
      </c>
      <c r="B3826">
        <v>-1.37255613148734</v>
      </c>
    </row>
    <row r="3827" spans="1:2">
      <c r="A3827" s="1">
        <v>-0.82228562364723301</v>
      </c>
      <c r="B3827">
        <v>3.89572258618638</v>
      </c>
    </row>
    <row r="3828" spans="1:2">
      <c r="A3828" s="1">
        <f>-2.18922121054811</f>
        <v>-2.1892212105481099</v>
      </c>
      <c r="B3828">
        <v>-2.8800236192848998</v>
      </c>
    </row>
    <row r="3829" spans="1:2">
      <c r="A3829" s="1">
        <f>-4.50674196798288</f>
        <v>-4.5067419679828804</v>
      </c>
      <c r="B3829">
        <v>-2.0363811484184202</v>
      </c>
    </row>
    <row r="3830" spans="1:2">
      <c r="A3830" s="1">
        <f>-0.38643303873778</f>
        <v>-0.38643303873778001</v>
      </c>
      <c r="B3830">
        <v>-2.5491218077092701</v>
      </c>
    </row>
    <row r="3831" spans="1:2">
      <c r="A3831" s="1">
        <v>5.7296468790335799</v>
      </c>
      <c r="B3831">
        <v>-0.78898373766224195</v>
      </c>
    </row>
    <row r="3832" spans="1:2">
      <c r="A3832" s="1">
        <v>3.92307266864709</v>
      </c>
      <c r="B3832">
        <v>-0.93468337569180004</v>
      </c>
    </row>
    <row r="3833" spans="1:2">
      <c r="A3833" s="1">
        <v>5.4809466353646101</v>
      </c>
      <c r="B3833">
        <v>-2.77613565833578E-2</v>
      </c>
    </row>
    <row r="3834" spans="1:2">
      <c r="A3834" s="1">
        <v>-0.40628943603801798</v>
      </c>
      <c r="B3834">
        <v>5.0645673062017798</v>
      </c>
    </row>
    <row r="3835" spans="1:2">
      <c r="A3835" s="1">
        <v>3.5011127971867202</v>
      </c>
      <c r="B3835">
        <v>1.7477892785732501</v>
      </c>
    </row>
    <row r="3836" spans="1:2">
      <c r="A3836" s="1">
        <v>3.4103929794451</v>
      </c>
      <c r="B3836">
        <v>-1.41871962743395</v>
      </c>
    </row>
    <row r="3837" spans="1:2">
      <c r="A3837" s="1">
        <v>5.3348982199516604</v>
      </c>
      <c r="B3837">
        <v>0.36004396534701</v>
      </c>
    </row>
    <row r="3838" spans="1:2">
      <c r="A3838" s="1">
        <f>-2.65224085369827</f>
        <v>-2.6522408536982698</v>
      </c>
      <c r="B3838">
        <v>-1.2287704674020199</v>
      </c>
    </row>
    <row r="3839" spans="1:2">
      <c r="A3839" s="1">
        <v>-2.57828938073999</v>
      </c>
      <c r="B3839">
        <v>5.2068427366280101</v>
      </c>
    </row>
    <row r="3840" spans="1:2">
      <c r="A3840" s="1">
        <f>-3.36455982108013</f>
        <v>-3.36455982108013</v>
      </c>
      <c r="B3840">
        <v>-1.8366145018940101</v>
      </c>
    </row>
    <row r="3841" spans="1:2">
      <c r="A3841" s="1">
        <v>5.0464831408746598</v>
      </c>
      <c r="B3841">
        <v>1.4676480392387401</v>
      </c>
    </row>
    <row r="3842" spans="1:2">
      <c r="A3842" s="1">
        <v>-0.595213324865004</v>
      </c>
      <c r="B3842">
        <v>1.8836459799768701</v>
      </c>
    </row>
    <row r="3843" spans="1:2">
      <c r="A3843" s="1">
        <f>-1.94116949313248</f>
        <v>-1.9411694931324801</v>
      </c>
      <c r="B3843">
        <v>-2.09745532906856</v>
      </c>
    </row>
    <row r="3844" spans="1:2">
      <c r="A3844" s="1">
        <v>0.29321767204654597</v>
      </c>
      <c r="B3844">
        <v>4.7588595394320201</v>
      </c>
    </row>
    <row r="3845" spans="1:2">
      <c r="A3845" s="1">
        <v>-1.43445446926766</v>
      </c>
      <c r="B3845">
        <v>2.0948568812976198</v>
      </c>
    </row>
    <row r="3846" spans="1:2">
      <c r="A3846" s="1">
        <f>-3.04032999429287</f>
        <v>-3.0403299942928701</v>
      </c>
      <c r="B3846">
        <v>-2.8158422037276698</v>
      </c>
    </row>
    <row r="3847" spans="1:2">
      <c r="A3847" s="1">
        <f>-0.852404354368076</f>
        <v>-0.85240435436807604</v>
      </c>
      <c r="B3847">
        <v>-4.6855014900677201</v>
      </c>
    </row>
    <row r="3848" spans="1:2">
      <c r="A3848" s="1">
        <f>-1.8881196536465</f>
        <v>-1.8881196536464999</v>
      </c>
      <c r="B3848">
        <v>-4.1624024045740402</v>
      </c>
    </row>
    <row r="3849" spans="1:2">
      <c r="A3849" s="1">
        <f>-1.4835242240558</f>
        <v>-1.4835242240558</v>
      </c>
      <c r="B3849">
        <v>-3.0871680315964198</v>
      </c>
    </row>
    <row r="3850" spans="1:2">
      <c r="A3850" s="1">
        <v>4.5881727836773898</v>
      </c>
      <c r="B3850">
        <v>0.45797112601829798</v>
      </c>
    </row>
    <row r="3851" spans="1:2">
      <c r="A3851" s="1">
        <f>-2.93799965524648</f>
        <v>-2.9379996552464802</v>
      </c>
      <c r="B3851">
        <v>-1.34055186274131</v>
      </c>
    </row>
    <row r="3852" spans="1:2">
      <c r="A3852" s="1">
        <v>-0.21092995055459099</v>
      </c>
      <c r="B3852">
        <v>2.5505391907738</v>
      </c>
    </row>
    <row r="3853" spans="1:2">
      <c r="A3853" s="1">
        <f>-3.64515646874906</f>
        <v>-3.6451564687490601</v>
      </c>
      <c r="B3853">
        <v>-1.1325504517962599</v>
      </c>
    </row>
    <row r="3854" spans="1:2">
      <c r="A3854" s="1">
        <v>4.9940806719578301</v>
      </c>
      <c r="B3854">
        <v>2.4892929204340701</v>
      </c>
    </row>
    <row r="3855" spans="1:2">
      <c r="A3855" s="1">
        <v>0.121901501567209</v>
      </c>
      <c r="B3855">
        <v>5.1356769146437999</v>
      </c>
    </row>
    <row r="3856" spans="1:2">
      <c r="A3856" s="1">
        <v>-1.9480750941326801</v>
      </c>
      <c r="B3856">
        <v>4.4450157154434899</v>
      </c>
    </row>
    <row r="3857" spans="1:2">
      <c r="A3857" s="1">
        <f>-2.50472878234856</f>
        <v>-2.5047287823485598</v>
      </c>
      <c r="B3857">
        <v>-2.13202848409375</v>
      </c>
    </row>
    <row r="3858" spans="1:2">
      <c r="A3858" s="1">
        <f>-1.99651910290044</f>
        <v>-1.9965191029004401</v>
      </c>
      <c r="B3858">
        <v>-2.9929549175186398</v>
      </c>
    </row>
    <row r="3859" spans="1:2">
      <c r="A3859" s="1">
        <f>-3.5564599109219</f>
        <v>-3.5564599109218999</v>
      </c>
      <c r="B3859">
        <v>-1.7968818839512699</v>
      </c>
    </row>
    <row r="3860" spans="1:2">
      <c r="A3860" s="1">
        <v>-1.8649480000391601</v>
      </c>
      <c r="B3860">
        <v>3.2222062694184901</v>
      </c>
    </row>
    <row r="3861" spans="1:2">
      <c r="A3861" s="1">
        <v>-0.71511818219980605</v>
      </c>
      <c r="B3861">
        <v>4.92223596546068</v>
      </c>
    </row>
    <row r="3862" spans="1:2">
      <c r="A3862" s="1">
        <v>4.8343970504709697</v>
      </c>
      <c r="B3862">
        <v>-6.6874535125420895E-2</v>
      </c>
    </row>
    <row r="3863" spans="1:2">
      <c r="A3863" s="1">
        <v>-0.60801264925384402</v>
      </c>
      <c r="B3863">
        <v>5.6564461881229899</v>
      </c>
    </row>
    <row r="3864" spans="1:2">
      <c r="A3864" s="1">
        <v>-1.5129522540392999</v>
      </c>
      <c r="B3864">
        <v>5.53192353593293</v>
      </c>
    </row>
    <row r="3865" spans="1:2">
      <c r="A3865" s="1">
        <f>-3.34449873899885</f>
        <v>-3.3444987389988499</v>
      </c>
      <c r="B3865">
        <v>-1.56989185082407</v>
      </c>
    </row>
    <row r="3866" spans="1:2">
      <c r="A3866" s="1">
        <v>4.1142692260026497</v>
      </c>
      <c r="B3866">
        <v>-0.83018371503175503</v>
      </c>
    </row>
    <row r="3867" spans="1:2">
      <c r="A3867" s="1">
        <v>-1.2038911273363799</v>
      </c>
      <c r="B3867">
        <v>5.3096626734304202</v>
      </c>
    </row>
    <row r="3868" spans="1:2">
      <c r="A3868" s="1">
        <v>-2.2752132517763601</v>
      </c>
      <c r="B3868">
        <v>4.0344867989970199</v>
      </c>
    </row>
    <row r="3869" spans="1:2">
      <c r="A3869" s="1">
        <v>5.4726489061697396</v>
      </c>
      <c r="B3869">
        <v>1.17078976955676</v>
      </c>
    </row>
    <row r="3870" spans="1:2">
      <c r="A3870" s="1">
        <v>-0.15223819881894901</v>
      </c>
      <c r="B3870">
        <v>2.0780984792897801</v>
      </c>
    </row>
    <row r="3871" spans="1:2">
      <c r="A3871" s="1">
        <v>-1.09968779168431</v>
      </c>
      <c r="B3871">
        <v>3.9002146580019499</v>
      </c>
    </row>
    <row r="3872" spans="1:2">
      <c r="A3872" s="1">
        <f>-1.40102538724518</f>
        <v>-1.4010253872451801</v>
      </c>
      <c r="B3872">
        <v>-2.69159001262986</v>
      </c>
    </row>
    <row r="3873" spans="1:2">
      <c r="A3873" s="1">
        <f>-1.96650187630363</f>
        <v>-1.9665018763036299</v>
      </c>
      <c r="B3873">
        <v>-3.6414207576731799</v>
      </c>
    </row>
    <row r="3874" spans="1:2">
      <c r="A3874" s="1">
        <v>6.1637041114910103</v>
      </c>
      <c r="B3874">
        <v>-3.30453050701007E-2</v>
      </c>
    </row>
    <row r="3875" spans="1:2">
      <c r="A3875" s="1">
        <v>-1.19991796105298</v>
      </c>
      <c r="B3875">
        <v>4.0231049313770004</v>
      </c>
    </row>
    <row r="3876" spans="1:2">
      <c r="A3876" s="1">
        <v>-3.13774271329887</v>
      </c>
      <c r="B3876">
        <v>3.8895589463036599</v>
      </c>
    </row>
    <row r="3877" spans="1:2">
      <c r="A3877" s="1">
        <f>-1.94215599473184</f>
        <v>-1.9421559947318401</v>
      </c>
      <c r="B3877">
        <v>-1.24530441332413</v>
      </c>
    </row>
    <row r="3878" spans="1:2">
      <c r="A3878" s="1">
        <v>4.40138119989017</v>
      </c>
      <c r="B3878">
        <v>-2.0410874058932902</v>
      </c>
    </row>
    <row r="3879" spans="1:2">
      <c r="A3879" s="1">
        <f>-0.30898665089106</f>
        <v>-0.30898665089105998</v>
      </c>
      <c r="B3879">
        <v>-2.2833039707887401</v>
      </c>
    </row>
    <row r="3880" spans="1:2">
      <c r="A3880" s="1">
        <v>3.1812914089293902</v>
      </c>
      <c r="B3880">
        <v>-0.53414146836659504</v>
      </c>
    </row>
    <row r="3881" spans="1:2">
      <c r="A3881" s="1">
        <v>6.1678583880875504</v>
      </c>
      <c r="B3881">
        <v>-1.5389153947461001</v>
      </c>
    </row>
    <row r="3882" spans="1:2">
      <c r="A3882" s="1">
        <v>3.95137588546535</v>
      </c>
      <c r="B3882">
        <v>-2.0536719283037699</v>
      </c>
    </row>
    <row r="3883" spans="1:2">
      <c r="A3883" s="1">
        <v>-3.61670215758194</v>
      </c>
      <c r="B3883">
        <v>3.71580306870261</v>
      </c>
    </row>
    <row r="3884" spans="1:2">
      <c r="A3884" s="1">
        <v>-1.0685982741690601</v>
      </c>
      <c r="B3884">
        <v>4.4166992645690399</v>
      </c>
    </row>
    <row r="3885" spans="1:2">
      <c r="A3885" s="1">
        <v>-0.47050848068534101</v>
      </c>
      <c r="B3885">
        <v>1.65489268588634</v>
      </c>
    </row>
    <row r="3886" spans="1:2">
      <c r="A3886" s="1">
        <f>-2.69455903925415</f>
        <v>-2.6945590392541501</v>
      </c>
      <c r="B3886">
        <v>-3.4505713391169301</v>
      </c>
    </row>
    <row r="3887" spans="1:2">
      <c r="A3887" s="1">
        <v>-0.74374477055849197</v>
      </c>
      <c r="B3887">
        <v>3.2949357187648598</v>
      </c>
    </row>
    <row r="3888" spans="1:2">
      <c r="A3888" s="1">
        <f>-1.24447154065561</f>
        <v>-1.2444715406556099</v>
      </c>
      <c r="B3888">
        <v>-2.40906940654674</v>
      </c>
    </row>
    <row r="3889" spans="1:2">
      <c r="A3889" s="1">
        <f>-2.15529214002992</f>
        <v>-2.1552921400299199</v>
      </c>
      <c r="B3889">
        <v>-2.0591251133774899</v>
      </c>
    </row>
    <row r="3890" spans="1:2">
      <c r="A3890" s="1">
        <f>-1.14069372031925</f>
        <v>-1.14069372031925</v>
      </c>
      <c r="B3890">
        <v>-3.8005896671558999</v>
      </c>
    </row>
    <row r="3891" spans="1:2">
      <c r="A3891" s="1">
        <v>2.92692147033044</v>
      </c>
      <c r="B3891">
        <v>0.31207206384418501</v>
      </c>
    </row>
    <row r="3892" spans="1:2">
      <c r="A3892" s="1">
        <v>4.1277704777456501</v>
      </c>
      <c r="B3892">
        <v>5.8612230004869398E-2</v>
      </c>
    </row>
    <row r="3893" spans="1:2">
      <c r="A3893" s="1">
        <v>-1.4489225556668099</v>
      </c>
      <c r="B3893">
        <v>4.3132961486708199</v>
      </c>
    </row>
    <row r="3894" spans="1:2">
      <c r="A3894" s="1">
        <v>4.0295141765118503</v>
      </c>
      <c r="B3894">
        <v>-0.94511298416518297</v>
      </c>
    </row>
    <row r="3895" spans="1:2">
      <c r="A3895" s="1">
        <v>6.0851577752988497</v>
      </c>
      <c r="B3895">
        <v>8.3984611975404605E-2</v>
      </c>
    </row>
    <row r="3896" spans="1:2">
      <c r="A3896" s="1">
        <v>-1.0913167802880099</v>
      </c>
      <c r="B3896">
        <v>2.9241602431339699</v>
      </c>
    </row>
    <row r="3897" spans="1:2">
      <c r="A3897" s="1">
        <v>-3.8671534214888399</v>
      </c>
      <c r="B3897">
        <v>3.6400616862406698</v>
      </c>
    </row>
    <row r="3898" spans="1:2">
      <c r="A3898" s="1">
        <f>-1.80808951575614</f>
        <v>-1.8080895157561401</v>
      </c>
      <c r="B3898">
        <v>-3.5487673864759102</v>
      </c>
    </row>
    <row r="3899" spans="1:2">
      <c r="A3899" s="1">
        <f>-2.65882461347101</f>
        <v>-2.6588246134710101</v>
      </c>
      <c r="B3899">
        <v>-2.60527253412064</v>
      </c>
    </row>
    <row r="3900" spans="1:2">
      <c r="A3900" s="1">
        <v>-3.71871925906144</v>
      </c>
      <c r="B3900">
        <v>2.8054561835049001</v>
      </c>
    </row>
    <row r="3901" spans="1:2">
      <c r="A3901" s="1">
        <f>-0.768745562716749</f>
        <v>-0.76874556271674899</v>
      </c>
      <c r="B3901">
        <v>-4.6000479038706903</v>
      </c>
    </row>
    <row r="3902" spans="1:2">
      <c r="A3902" s="1">
        <v>-0.239269589182208</v>
      </c>
      <c r="B3902">
        <v>4.9585987701338103</v>
      </c>
    </row>
    <row r="3903" spans="1:2">
      <c r="A3903" s="1">
        <f>-2.55216731804494</f>
        <v>-2.55216731804494</v>
      </c>
      <c r="B3903">
        <v>-2.19675176237689</v>
      </c>
    </row>
    <row r="3904" spans="1:2">
      <c r="A3904" s="1">
        <v>-1.57655624629752</v>
      </c>
      <c r="B3904">
        <v>1.9389735271550901</v>
      </c>
    </row>
    <row r="3905" spans="1:2">
      <c r="A3905" s="1">
        <v>-0.38607949812659198</v>
      </c>
      <c r="B3905">
        <v>4.5619860403736503</v>
      </c>
    </row>
    <row r="3906" spans="1:2">
      <c r="A3906" s="1">
        <f>-3.74460801795136</f>
        <v>-3.7446080179513599</v>
      </c>
      <c r="B3906">
        <v>-2.82269935200876</v>
      </c>
    </row>
    <row r="3907" spans="1:2">
      <c r="A3907" s="1">
        <v>4.2927172310792496</v>
      </c>
      <c r="B3907">
        <v>-0.105203933313592</v>
      </c>
    </row>
    <row r="3908" spans="1:2">
      <c r="A3908" s="1">
        <v>4.18702226318202</v>
      </c>
      <c r="B3908">
        <v>1.3657396046571499</v>
      </c>
    </row>
    <row r="3909" spans="1:2">
      <c r="A3909" s="1">
        <v>4.5847920206427997</v>
      </c>
      <c r="B3909">
        <v>-1.13007364758777</v>
      </c>
    </row>
    <row r="3910" spans="1:2">
      <c r="A3910" s="1">
        <v>3.4599465293156699</v>
      </c>
      <c r="B3910">
        <v>-0.15313657725563001</v>
      </c>
    </row>
    <row r="3911" spans="1:2">
      <c r="A3911" s="1">
        <v>4.7720524464155298</v>
      </c>
      <c r="B3911">
        <v>1.73264335365158</v>
      </c>
    </row>
    <row r="3912" spans="1:2">
      <c r="A3912" s="1">
        <v>-2.2466176326519798</v>
      </c>
      <c r="B3912">
        <v>4.7607299289485399</v>
      </c>
    </row>
    <row r="3913" spans="1:2">
      <c r="A3913" s="1">
        <f>-3.98765993213955</f>
        <v>-3.9876599321395498</v>
      </c>
      <c r="B3913">
        <v>-2.3613908798951302</v>
      </c>
    </row>
    <row r="3914" spans="1:2">
      <c r="A3914" s="1">
        <v>-2.50708501048944</v>
      </c>
      <c r="B3914">
        <v>4.9416842955760201</v>
      </c>
    </row>
    <row r="3915" spans="1:2">
      <c r="A3915" s="1">
        <v>5.9404490682437601</v>
      </c>
      <c r="B3915">
        <v>-4.5203976652880597E-2</v>
      </c>
    </row>
    <row r="3916" spans="1:2">
      <c r="A3916" s="1">
        <v>2.9839039456408099</v>
      </c>
      <c r="B3916">
        <v>3.9660252464923197E-2</v>
      </c>
    </row>
    <row r="3917" spans="1:2">
      <c r="A3917" s="1">
        <v>5.5359615643004201</v>
      </c>
      <c r="B3917">
        <v>-0.62872394716719304</v>
      </c>
    </row>
    <row r="3918" spans="1:2">
      <c r="A3918" s="1">
        <v>3.92381555435803</v>
      </c>
      <c r="B3918">
        <v>1.2047740738444701</v>
      </c>
    </row>
    <row r="3919" spans="1:2">
      <c r="A3919" s="1">
        <v>-2.9286631890796002</v>
      </c>
      <c r="B3919">
        <v>4.6554894788794297</v>
      </c>
    </row>
    <row r="3920" spans="1:2">
      <c r="A3920" s="1">
        <v>3.5447809488948798</v>
      </c>
      <c r="B3920">
        <v>-1.6971844098423401</v>
      </c>
    </row>
    <row r="3921" spans="1:2">
      <c r="A3921" s="1">
        <v>-2.2619911578148399</v>
      </c>
      <c r="B3921">
        <v>3.27952801723124</v>
      </c>
    </row>
    <row r="3922" spans="1:2">
      <c r="A3922" s="1">
        <v>-2.0262848788560501</v>
      </c>
      <c r="B3922">
        <v>4.2969163579715701</v>
      </c>
    </row>
    <row r="3923" spans="1:2">
      <c r="A3923" s="1">
        <v>4.7629993805865798</v>
      </c>
      <c r="B3923">
        <v>2.3122721240007502</v>
      </c>
    </row>
    <row r="3924" spans="1:2">
      <c r="A3924" s="1">
        <v>4.8984120492025598</v>
      </c>
      <c r="B3924">
        <v>-0.62427254932348797</v>
      </c>
    </row>
    <row r="3925" spans="1:2">
      <c r="A3925" s="1">
        <v>3.5253074772856601</v>
      </c>
      <c r="B3925">
        <v>0.87665947429026003</v>
      </c>
    </row>
    <row r="3926" spans="1:2">
      <c r="A3926" s="1">
        <f>-1.84005110122974</f>
        <v>-1.84005110122974</v>
      </c>
      <c r="B3926">
        <v>-3.9013625857562699</v>
      </c>
    </row>
    <row r="3927" spans="1:2">
      <c r="A3927" s="1">
        <f>-4.46018572967856</f>
        <v>-4.4601857296785603</v>
      </c>
      <c r="B3927">
        <v>-2.2706259048914701</v>
      </c>
    </row>
    <row r="3928" spans="1:2">
      <c r="A3928" s="1">
        <f>-1.1669451089738</f>
        <v>-1.1669451089738001</v>
      </c>
      <c r="B3928">
        <v>-3.2789258914749699</v>
      </c>
    </row>
    <row r="3929" spans="1:2">
      <c r="A3929" s="1">
        <v>-0.87712039392701102</v>
      </c>
      <c r="B3929">
        <v>3.0657598481838702</v>
      </c>
    </row>
    <row r="3930" spans="1:2">
      <c r="A3930" s="1">
        <v>-2.3993003594086302</v>
      </c>
      <c r="B3930">
        <v>4.7717572848062497</v>
      </c>
    </row>
    <row r="3931" spans="1:2">
      <c r="A3931" s="1">
        <f>-2.15743477910144</f>
        <v>-2.1574347791014401</v>
      </c>
      <c r="B3931">
        <v>-2.3780843127214202</v>
      </c>
    </row>
    <row r="3932" spans="1:2">
      <c r="A3932" s="1">
        <v>3.30090185543976</v>
      </c>
      <c r="B3932">
        <v>0.74080152573925895</v>
      </c>
    </row>
    <row r="3933" spans="1:2">
      <c r="A3933" s="1">
        <v>5.6757555707259799</v>
      </c>
      <c r="B3933">
        <v>-9.8615706826516894E-2</v>
      </c>
    </row>
    <row r="3934" spans="1:2">
      <c r="A3934" s="1">
        <v>1.0419202868614099</v>
      </c>
      <c r="B3934">
        <v>4.3773142602305404</v>
      </c>
    </row>
    <row r="3935" spans="1:2">
      <c r="A3935" s="1">
        <v>4.8618720478273403</v>
      </c>
      <c r="B3935">
        <v>0.26313091865908</v>
      </c>
    </row>
    <row r="3936" spans="1:2">
      <c r="A3936" s="1">
        <f>-1.32308824943393</f>
        <v>-1.32308824943393</v>
      </c>
      <c r="B3936">
        <v>-2.7967631657799501</v>
      </c>
    </row>
    <row r="3937" spans="1:2">
      <c r="A3937" s="1">
        <f>-0.31485025023337</f>
        <v>-0.31485025023336999</v>
      </c>
      <c r="B3937">
        <v>-2.8973805424649002</v>
      </c>
    </row>
    <row r="3938" spans="1:2">
      <c r="A3938" s="1">
        <v>3.5306323600949798</v>
      </c>
      <c r="B3938">
        <v>-0.74727673276070605</v>
      </c>
    </row>
    <row r="3939" spans="1:2">
      <c r="A3939" s="1">
        <v>5.6656519353255703</v>
      </c>
      <c r="B3939">
        <v>-2.0997221067058098</v>
      </c>
    </row>
    <row r="3940" spans="1:2">
      <c r="A3940" s="1">
        <v>4.5346237965354801</v>
      </c>
      <c r="B3940">
        <v>1.11496503949352</v>
      </c>
    </row>
    <row r="3941" spans="1:2">
      <c r="A3941" s="1">
        <f>-4.30172646686757</f>
        <v>-4.3017264668675699</v>
      </c>
      <c r="B3941">
        <v>-1.7698850598824301</v>
      </c>
    </row>
    <row r="3942" spans="1:2">
      <c r="A3942" s="1">
        <f>-2.92994642086321</f>
        <v>-2.9299464208632102</v>
      </c>
      <c r="B3942">
        <v>-3.43415053266735</v>
      </c>
    </row>
    <row r="3943" spans="1:2">
      <c r="A3943" s="1">
        <v>6.4916090855081796</v>
      </c>
      <c r="B3943">
        <v>-2.2485723529789601</v>
      </c>
    </row>
    <row r="3944" spans="1:2">
      <c r="A3944" s="1">
        <v>4.4730027104144598</v>
      </c>
      <c r="B3944">
        <v>2.0504742275591599</v>
      </c>
    </row>
    <row r="3945" spans="1:2">
      <c r="A3945" s="1">
        <v>-0.75924756548718297</v>
      </c>
      <c r="B3945">
        <v>1.86850606445801</v>
      </c>
    </row>
    <row r="3946" spans="1:2">
      <c r="A3946" s="1">
        <f>-1.76303658483057</f>
        <v>-1.76303658483057</v>
      </c>
      <c r="B3946">
        <v>-2.2846417475382701</v>
      </c>
    </row>
    <row r="3947" spans="1:2">
      <c r="A3947" s="1">
        <v>-3.6938601336306101</v>
      </c>
      <c r="B3947">
        <v>3.2786547978122398</v>
      </c>
    </row>
    <row r="3948" spans="1:2">
      <c r="A3948" s="1">
        <v>-1.52341139433057</v>
      </c>
      <c r="B3948">
        <v>3.8504391337995298</v>
      </c>
    </row>
    <row r="3949" spans="1:2">
      <c r="A3949" s="1">
        <v>-2.1510037460508902</v>
      </c>
      <c r="B3949">
        <v>2.9301889959499001</v>
      </c>
    </row>
    <row r="3950" spans="1:2">
      <c r="A3950" s="1">
        <f>-2.66573971695654</f>
        <v>-2.6657397169565402</v>
      </c>
      <c r="B3950">
        <v>-1.9228647690741001</v>
      </c>
    </row>
    <row r="3951" spans="1:2">
      <c r="A3951" s="1">
        <f>-2.33673431609493</f>
        <v>-2.3367343160949301</v>
      </c>
      <c r="B3951">
        <v>-1.27724995422334</v>
      </c>
    </row>
    <row r="3952" spans="1:2">
      <c r="A3952" s="1">
        <f>-3.26848971319932</f>
        <v>-3.2684897131993198</v>
      </c>
      <c r="B3952">
        <v>-3.5241779946728902</v>
      </c>
    </row>
    <row r="3953" spans="1:2">
      <c r="A3953" s="1">
        <v>5.4204436625106496</v>
      </c>
      <c r="B3953">
        <v>1.31520341214861</v>
      </c>
    </row>
    <row r="3954" spans="1:2">
      <c r="A3954" s="1">
        <v>3.8468787987563799</v>
      </c>
      <c r="B3954">
        <v>2.3412016682988601</v>
      </c>
    </row>
    <row r="3955" spans="1:2">
      <c r="A3955" s="1">
        <f>-4.19950175791247</f>
        <v>-4.1995017579124703</v>
      </c>
      <c r="B3955">
        <v>-2.54788035432659</v>
      </c>
    </row>
    <row r="3956" spans="1:2">
      <c r="A3956" s="1">
        <v>5.3855872486019196</v>
      </c>
      <c r="B3956">
        <v>-1.27299967883946</v>
      </c>
    </row>
    <row r="3957" spans="1:2">
      <c r="A3957" s="1">
        <v>3.3163986604903899</v>
      </c>
      <c r="B3957">
        <v>0.82763894315722497</v>
      </c>
    </row>
    <row r="3958" spans="1:2">
      <c r="A3958" s="1">
        <v>3.7807094100894099</v>
      </c>
      <c r="B3958">
        <v>-0.100802981464595</v>
      </c>
    </row>
    <row r="3959" spans="1:2">
      <c r="A3959" s="1">
        <f>-2.6291149243134</f>
        <v>-2.6291149243134</v>
      </c>
      <c r="B3959">
        <v>-1.05658886084835</v>
      </c>
    </row>
    <row r="3960" spans="1:2">
      <c r="A3960" s="1">
        <v>5.8846613131571699</v>
      </c>
      <c r="B3960">
        <v>-1.0858771264256799</v>
      </c>
    </row>
    <row r="3961" spans="1:2">
      <c r="A3961" s="1">
        <v>5.34293599812771</v>
      </c>
      <c r="B3961">
        <v>-1.8867216921456</v>
      </c>
    </row>
    <row r="3962" spans="1:2">
      <c r="A3962" s="1">
        <f>-2.91368271042648</f>
        <v>-2.91368271042648</v>
      </c>
      <c r="B3962">
        <v>-3.3499470098437998</v>
      </c>
    </row>
    <row r="3963" spans="1:2">
      <c r="A3963" s="1">
        <v>-0.20515746428933301</v>
      </c>
      <c r="B3963">
        <v>4.49787006580015</v>
      </c>
    </row>
    <row r="3964" spans="1:2">
      <c r="A3964" s="1">
        <v>1.29337586627936</v>
      </c>
      <c r="B3964">
        <v>4.6073554251064399</v>
      </c>
    </row>
    <row r="3965" spans="1:2">
      <c r="A3965" s="1">
        <v>4.0294000012489102</v>
      </c>
      <c r="B3965">
        <v>8.9439321222184398E-2</v>
      </c>
    </row>
    <row r="3966" spans="1:2">
      <c r="A3966" s="1">
        <f>-3.92926932160814</f>
        <v>-3.9292693216081398</v>
      </c>
      <c r="B3966">
        <v>-2.6105415642018999</v>
      </c>
    </row>
    <row r="3967" spans="1:2">
      <c r="A3967" s="1">
        <v>-1.5787180973575901</v>
      </c>
      <c r="B3967">
        <v>2.27169487385137</v>
      </c>
    </row>
    <row r="3968" spans="1:2">
      <c r="A3968" s="1">
        <v>-1.96497849116486</v>
      </c>
      <c r="B3968">
        <v>2.0787100451111402</v>
      </c>
    </row>
    <row r="3969" spans="1:2">
      <c r="A3969" s="1">
        <f>-1.83307640435981</f>
        <v>-1.83307640435981</v>
      </c>
      <c r="B3969">
        <v>-3.3290845624549599</v>
      </c>
    </row>
    <row r="3970" spans="1:2">
      <c r="A3970" s="1">
        <v>-1.4957371257568099</v>
      </c>
      <c r="B3970">
        <v>2.7763435801585898</v>
      </c>
    </row>
    <row r="3971" spans="1:2">
      <c r="A3971" s="1">
        <v>4.0267360000241501</v>
      </c>
      <c r="B3971">
        <v>-0.56861555792341401</v>
      </c>
    </row>
    <row r="3972" spans="1:2">
      <c r="A3972" s="1">
        <v>4.1947207393909602</v>
      </c>
      <c r="B3972">
        <v>0.56376657874235003</v>
      </c>
    </row>
    <row r="3973" spans="1:2">
      <c r="A3973" s="1">
        <v>-0.49739230287382402</v>
      </c>
      <c r="B3973">
        <v>4.54985152345491</v>
      </c>
    </row>
    <row r="3974" spans="1:2">
      <c r="A3974" s="1">
        <f>-1.71014661392884</f>
        <v>-1.7101466139288399</v>
      </c>
      <c r="B3974">
        <v>-3.3827589960070799</v>
      </c>
    </row>
    <row r="3975" spans="1:2">
      <c r="A3975" s="1">
        <v>0.46333662266416897</v>
      </c>
      <c r="B3975">
        <v>3.0565154574923001</v>
      </c>
    </row>
    <row r="3976" spans="1:2">
      <c r="A3976" s="1">
        <v>-2.3270521452335302</v>
      </c>
      <c r="B3976">
        <v>3.7471078951408701</v>
      </c>
    </row>
    <row r="3977" spans="1:2">
      <c r="A3977" s="1">
        <f>-1.84524810420374</f>
        <v>-1.8452481042037401</v>
      </c>
      <c r="B3977">
        <v>-3.7267407171959901</v>
      </c>
    </row>
    <row r="3978" spans="1:2">
      <c r="A3978" s="1">
        <v>0.162801110381988</v>
      </c>
      <c r="B3978">
        <v>5.6605431071774799</v>
      </c>
    </row>
    <row r="3979" spans="1:2">
      <c r="A3979" s="1">
        <v>4.7876867274122699</v>
      </c>
      <c r="B3979">
        <v>-0.57267270560541295</v>
      </c>
    </row>
    <row r="3980" spans="1:2">
      <c r="A3980" s="1">
        <f>-2.96824365178265</f>
        <v>-2.9682436517826498</v>
      </c>
      <c r="B3980">
        <v>-1.99553230223558</v>
      </c>
    </row>
    <row r="3981" spans="1:2">
      <c r="A3981" s="1">
        <v>0.76957320063499102</v>
      </c>
      <c r="B3981">
        <v>4.6979731823325297</v>
      </c>
    </row>
    <row r="3982" spans="1:2">
      <c r="A3982" s="1">
        <v>5.4936300857677596</v>
      </c>
      <c r="B3982">
        <v>-0.14341196106767301</v>
      </c>
    </row>
    <row r="3983" spans="1:2">
      <c r="A3983" s="1">
        <v>3.0573108617904099</v>
      </c>
      <c r="B3983">
        <v>0.14411596920918901</v>
      </c>
    </row>
    <row r="3984" spans="1:2">
      <c r="A3984" s="1">
        <f>-3.87680327669323</f>
        <v>-3.8768032766932299</v>
      </c>
      <c r="B3984">
        <v>-2.3389808395724998</v>
      </c>
    </row>
    <row r="3985" spans="1:2">
      <c r="A3985" s="1">
        <v>0.75711811174878896</v>
      </c>
      <c r="B3985">
        <v>4.4152381836120496</v>
      </c>
    </row>
    <row r="3986" spans="1:2">
      <c r="A3986" s="1">
        <v>-0.13494397135834399</v>
      </c>
      <c r="B3986">
        <v>5.2630763237064597</v>
      </c>
    </row>
    <row r="3987" spans="1:2">
      <c r="A3987" s="1">
        <f>-3.41661356772885</f>
        <v>-3.4166135677288501</v>
      </c>
      <c r="B3987">
        <v>-1.7484874321080801</v>
      </c>
    </row>
    <row r="3988" spans="1:2">
      <c r="A3988" s="1">
        <v>5.1871914612139003</v>
      </c>
      <c r="B3988">
        <v>-8.4686470921586404E-2</v>
      </c>
    </row>
    <row r="3989" spans="1:2">
      <c r="A3989" s="1">
        <v>-3.3743369053220502</v>
      </c>
      <c r="B3989">
        <v>4.3942695646476002</v>
      </c>
    </row>
    <row r="3990" spans="1:2">
      <c r="A3990" s="1">
        <v>-1.8669313824134299</v>
      </c>
      <c r="B3990">
        <v>1.5605445430062499</v>
      </c>
    </row>
    <row r="3991" spans="1:2">
      <c r="A3991" s="1">
        <v>4.6860473486379499</v>
      </c>
      <c r="B3991">
        <v>1.12308981870284</v>
      </c>
    </row>
    <row r="3992" spans="1:2">
      <c r="A3992" s="1">
        <v>-4.2845465004945904</v>
      </c>
      <c r="B3992">
        <v>4.6028842836933803</v>
      </c>
    </row>
    <row r="3993" spans="1:2">
      <c r="A3993" s="1">
        <v>6.7956228095173596</v>
      </c>
      <c r="B3993">
        <v>-1.71624560928255</v>
      </c>
    </row>
    <row r="3994" spans="1:2">
      <c r="A3994" s="1">
        <v>-1.2007483775419701</v>
      </c>
      <c r="B3994">
        <v>3.6240103498366598</v>
      </c>
    </row>
    <row r="3995" spans="1:2">
      <c r="A3995" s="1">
        <v>3.7607093138192602</v>
      </c>
      <c r="B3995">
        <v>-6.7085351475185906E-2</v>
      </c>
    </row>
    <row r="3996" spans="1:2">
      <c r="A3996" s="1">
        <f>-0.851366029404265</f>
        <v>-0.85136602940426498</v>
      </c>
      <c r="B3996">
        <v>-3.9801598821491702</v>
      </c>
    </row>
    <row r="3997" spans="1:2">
      <c r="A3997" s="1">
        <v>-5.9193276444425402</v>
      </c>
      <c r="B3997">
        <v>2.0365534438377901</v>
      </c>
    </row>
    <row r="3998" spans="1:2">
      <c r="A3998" s="1">
        <v>-1.6382865292709701</v>
      </c>
      <c r="B3998">
        <v>0.80959272920305703</v>
      </c>
    </row>
    <row r="3999" spans="1:2">
      <c r="A3999" s="1">
        <f>-2.42387419325135</f>
        <v>-2.4238741932513501</v>
      </c>
      <c r="B3999">
        <v>-1.3643338443522399</v>
      </c>
    </row>
    <row r="4000" spans="1:2">
      <c r="A4000" s="1">
        <v>5.10975477430474</v>
      </c>
      <c r="B4000">
        <v>-1.6911729542459299</v>
      </c>
    </row>
    <row r="4001" spans="1:2">
      <c r="A4001" s="1">
        <v>-1.12512740010388</v>
      </c>
      <c r="B4001">
        <v>2.56270332281172</v>
      </c>
    </row>
    <row r="4002" spans="1:2">
      <c r="A4002" s="1">
        <v>-0.90489957335360505</v>
      </c>
      <c r="B4002">
        <v>2.9018533744743902</v>
      </c>
    </row>
    <row r="4003" spans="1:2">
      <c r="A4003" s="1">
        <f>-0.889221134222949</f>
        <v>-0.88922113422294902</v>
      </c>
      <c r="B4003">
        <v>-4.7911803098594596</v>
      </c>
    </row>
    <row r="4004" spans="1:2">
      <c r="A4004" s="1">
        <v>4.4685583266858497</v>
      </c>
      <c r="B4004">
        <v>6.5508911157359198E-2</v>
      </c>
    </row>
    <row r="4005" spans="1:2">
      <c r="A4005" s="1">
        <v>-3.3095968482720002</v>
      </c>
      <c r="B4005">
        <v>2.6016599947347498</v>
      </c>
    </row>
    <row r="4006" spans="1:2">
      <c r="A4006" s="1">
        <f>-1.79844331660803</f>
        <v>-1.79844331660803</v>
      </c>
      <c r="B4006">
        <v>-2.66657742868937</v>
      </c>
    </row>
    <row r="4007" spans="1:2">
      <c r="A4007" s="1">
        <v>-0.429438717476264</v>
      </c>
      <c r="B4007">
        <v>3.3368278934812698</v>
      </c>
    </row>
    <row r="4008" spans="1:2">
      <c r="A4008" s="1">
        <f>-2.20876966312133</f>
        <v>-2.2087696631213301</v>
      </c>
      <c r="B4008">
        <v>-3.8523029705600602</v>
      </c>
    </row>
    <row r="4009" spans="1:2">
      <c r="A4009" s="1">
        <v>-1.95914773811668</v>
      </c>
      <c r="B4009">
        <v>2.2535377194826198</v>
      </c>
    </row>
    <row r="4010" spans="1:2">
      <c r="A4010" s="1">
        <v>5.9706642855005896</v>
      </c>
      <c r="B4010">
        <v>0.39344791028172799</v>
      </c>
    </row>
    <row r="4011" spans="1:2">
      <c r="A4011" s="1">
        <v>5.5817321853993596</v>
      </c>
      <c r="B4011">
        <v>0.59186414247106001</v>
      </c>
    </row>
    <row r="4012" spans="1:2">
      <c r="A4012" s="1">
        <f>-3.29301104422615</f>
        <v>-3.2930110442261502</v>
      </c>
      <c r="B4012">
        <v>-1.10173378107149</v>
      </c>
    </row>
    <row r="4013" spans="1:2">
      <c r="A4013" s="1">
        <v>-2.3729097760572602</v>
      </c>
      <c r="B4013">
        <v>3.43794336448379</v>
      </c>
    </row>
    <row r="4014" spans="1:2">
      <c r="A4014" s="1">
        <v>4.6622548086516797</v>
      </c>
      <c r="B4014">
        <v>-1.09110513689827</v>
      </c>
    </row>
    <row r="4015" spans="1:2">
      <c r="A4015" s="1">
        <f>-2.61642265267321</f>
        <v>-2.6164226526732102</v>
      </c>
      <c r="B4015">
        <v>-1.59534913192554</v>
      </c>
    </row>
    <row r="4016" spans="1:2">
      <c r="A4016" s="1">
        <v>5.1974731716868998</v>
      </c>
      <c r="B4016">
        <v>-0.231849558583927</v>
      </c>
    </row>
    <row r="4017" spans="1:2">
      <c r="A4017" s="1">
        <v>4.71839665198556</v>
      </c>
      <c r="B4017">
        <v>0.415068566421885</v>
      </c>
    </row>
    <row r="4018" spans="1:2">
      <c r="A4018" s="1">
        <f>-3.05764245462098</f>
        <v>-3.0576424546209799</v>
      </c>
      <c r="B4018">
        <v>-2.3273027830369899</v>
      </c>
    </row>
    <row r="4019" spans="1:2">
      <c r="A4019" s="1">
        <v>6.5341002758088198</v>
      </c>
      <c r="B4019">
        <v>-1.8494773386672001</v>
      </c>
    </row>
    <row r="4020" spans="1:2">
      <c r="A4020" s="1">
        <v>-3.9730746443765699</v>
      </c>
      <c r="B4020">
        <v>3.8655201913225699</v>
      </c>
    </row>
    <row r="4021" spans="1:2">
      <c r="A4021" s="1">
        <v>5.5912681159070097</v>
      </c>
      <c r="B4021">
        <v>-0.11658199406853401</v>
      </c>
    </row>
    <row r="4022" spans="1:2">
      <c r="A4022" s="1">
        <f>-4.72392302490089</f>
        <v>-4.7239230249008903</v>
      </c>
      <c r="B4022">
        <v>-2.38391220602578</v>
      </c>
    </row>
    <row r="4023" spans="1:2">
      <c r="A4023" s="1">
        <f>-2.19706872728666</f>
        <v>-2.19706872728666</v>
      </c>
      <c r="B4023">
        <v>-1.93679663521651</v>
      </c>
    </row>
    <row r="4024" spans="1:2">
      <c r="A4024" s="1">
        <v>3.86648448440042</v>
      </c>
      <c r="B4024">
        <v>0.393383360219274</v>
      </c>
    </row>
    <row r="4025" spans="1:2">
      <c r="A4025" s="1">
        <f>-1.78398618551723</f>
        <v>-1.7839861855172301</v>
      </c>
      <c r="B4025">
        <v>-2.4473212172986898</v>
      </c>
    </row>
    <row r="4026" spans="1:2">
      <c r="A4026" s="1">
        <v>3.96611425796441</v>
      </c>
      <c r="B4026">
        <v>-1.8348474869100599</v>
      </c>
    </row>
    <row r="4027" spans="1:2">
      <c r="A4027" s="1">
        <f>-1.56674170781098</f>
        <v>-1.56674170781098</v>
      </c>
      <c r="B4027">
        <v>-2.0044816612594598</v>
      </c>
    </row>
    <row r="4028" spans="1:2">
      <c r="A4028" s="1">
        <v>3.4081561238931299</v>
      </c>
      <c r="B4028">
        <v>0.62880581820842796</v>
      </c>
    </row>
    <row r="4029" spans="1:2">
      <c r="A4029" s="1">
        <v>-2.8821726030969299</v>
      </c>
      <c r="B4029">
        <v>3.5381799956995499</v>
      </c>
    </row>
    <row r="4030" spans="1:2">
      <c r="A4030" s="1">
        <v>4.3787806624622796</v>
      </c>
      <c r="B4030">
        <v>0.57451207340958599</v>
      </c>
    </row>
    <row r="4031" spans="1:2">
      <c r="A4031" s="1">
        <v>3.7568574865384599</v>
      </c>
      <c r="B4031">
        <v>-0.45441151683515801</v>
      </c>
    </row>
    <row r="4032" spans="1:2">
      <c r="A4032" s="1">
        <f>-2.41126493845738</f>
        <v>-2.4112649384573799</v>
      </c>
      <c r="B4032">
        <v>-4.0974385873905002</v>
      </c>
    </row>
    <row r="4033" spans="1:2">
      <c r="A4033" s="1">
        <v>5.1036815096230201</v>
      </c>
      <c r="B4033">
        <v>2.1549389211707699</v>
      </c>
    </row>
    <row r="4034" spans="1:2">
      <c r="A4034" s="1">
        <v>-0.123258061700487</v>
      </c>
      <c r="B4034">
        <v>4.3189777216869203</v>
      </c>
    </row>
    <row r="4035" spans="1:2">
      <c r="A4035" s="1">
        <v>4.2206901270599904</v>
      </c>
      <c r="B4035">
        <v>2.3540521976568698</v>
      </c>
    </row>
    <row r="4036" spans="1:2">
      <c r="A4036" s="1">
        <v>5.2105602815048204</v>
      </c>
      <c r="B4036">
        <v>-1.07196063053831</v>
      </c>
    </row>
    <row r="4037" spans="1:2">
      <c r="A4037" s="1">
        <v>-3.9339223647763899</v>
      </c>
      <c r="B4037">
        <v>4.9446841451244099</v>
      </c>
    </row>
    <row r="4038" spans="1:2">
      <c r="A4038" s="1">
        <v>-0.76045956881017596</v>
      </c>
      <c r="B4038">
        <v>3.24814948245771</v>
      </c>
    </row>
    <row r="4039" spans="1:2">
      <c r="A4039" s="1">
        <v>-1.24327107730437</v>
      </c>
      <c r="B4039">
        <v>4.7653656267044502</v>
      </c>
    </row>
    <row r="4040" spans="1:2">
      <c r="A4040" s="1">
        <v>4.8144895319882899</v>
      </c>
      <c r="B4040">
        <v>2.2182141235069799</v>
      </c>
    </row>
    <row r="4041" spans="1:2">
      <c r="A4041" s="1">
        <f>-2.29077904853048</f>
        <v>-2.2907790485304802</v>
      </c>
      <c r="B4041">
        <v>-3.7115980715471899</v>
      </c>
    </row>
    <row r="4042" spans="1:2">
      <c r="A4042" s="1">
        <f>-3.16231058665304</f>
        <v>-3.1623105866530401</v>
      </c>
      <c r="B4042">
        <v>-2.3111738136357598</v>
      </c>
    </row>
    <row r="4043" spans="1:2">
      <c r="A4043" s="1">
        <f>-2.82072217080996</f>
        <v>-2.8207221708099599</v>
      </c>
      <c r="B4043">
        <v>-2.1842132269404502</v>
      </c>
    </row>
    <row r="4044" spans="1:2">
      <c r="A4044" s="1">
        <v>-1.8932061297178699</v>
      </c>
      <c r="B4044">
        <v>3.59047626207327</v>
      </c>
    </row>
    <row r="4045" spans="1:2">
      <c r="A4045" s="1">
        <f>-0.963054126610787</f>
        <v>-0.96305412661078704</v>
      </c>
      <c r="B4045">
        <v>-4.2911161793487196</v>
      </c>
    </row>
    <row r="4046" spans="1:2">
      <c r="A4046" s="1">
        <v>-0.62730511417996104</v>
      </c>
      <c r="B4046">
        <v>3.6169957878893202</v>
      </c>
    </row>
    <row r="4047" spans="1:2">
      <c r="A4047" s="1">
        <v>-1.90258311366467</v>
      </c>
      <c r="B4047">
        <v>5.4098041804854402</v>
      </c>
    </row>
    <row r="4048" spans="1:2">
      <c r="A4048" s="1">
        <f>-0.996401585710631</f>
        <v>-0.99640158571063098</v>
      </c>
      <c r="B4048">
        <v>-3.39415601935971</v>
      </c>
    </row>
    <row r="4049" spans="1:2">
      <c r="A4049" s="1">
        <v>2.4812196186522999</v>
      </c>
      <c r="B4049">
        <v>-1.5848301926708399</v>
      </c>
    </row>
    <row r="4050" spans="1:2">
      <c r="A4050" s="1">
        <f>-2.30471349889536</f>
        <v>-2.3047134988953601</v>
      </c>
      <c r="B4050">
        <v>-3.6368366534158598</v>
      </c>
    </row>
    <row r="4051" spans="1:2">
      <c r="A4051" s="1">
        <f>-2.57485381570157</f>
        <v>-2.5748538157015699</v>
      </c>
      <c r="B4051">
        <v>-2.6203880354302398</v>
      </c>
    </row>
    <row r="4052" spans="1:2">
      <c r="A4052" s="1">
        <f>-2.66426196091941</f>
        <v>-2.66426196091941</v>
      </c>
      <c r="B4052">
        <v>-3.30246988504067</v>
      </c>
    </row>
    <row r="4053" spans="1:2">
      <c r="A4053" s="1">
        <v>0.44151145294476801</v>
      </c>
      <c r="B4053">
        <v>3.8355454970503602</v>
      </c>
    </row>
    <row r="4054" spans="1:2">
      <c r="A4054" s="1">
        <f>-2.63796997380079</f>
        <v>-2.6379699738007898</v>
      </c>
      <c r="B4054">
        <v>-2.6664989642885999</v>
      </c>
    </row>
    <row r="4055" spans="1:2">
      <c r="A4055" s="1">
        <v>-2.3382087768854598</v>
      </c>
      <c r="B4055">
        <v>3.0597088962788499</v>
      </c>
    </row>
    <row r="4056" spans="1:2">
      <c r="A4056" s="1">
        <v>4.4805560139752503</v>
      </c>
      <c r="B4056">
        <v>1.19673935532755</v>
      </c>
    </row>
    <row r="4057" spans="1:2">
      <c r="A4057" s="1">
        <v>-3.0186802081802102</v>
      </c>
      <c r="B4057">
        <v>3.27099857093746</v>
      </c>
    </row>
    <row r="4058" spans="1:2">
      <c r="A4058" s="1">
        <v>4.5237664078120599</v>
      </c>
      <c r="B4058">
        <v>1.49131536234132</v>
      </c>
    </row>
    <row r="4059" spans="1:2">
      <c r="A4059" s="1">
        <f>-2.95538017808053</f>
        <v>-2.9553801780805302</v>
      </c>
      <c r="B4059">
        <v>-2.6095935285427099</v>
      </c>
    </row>
    <row r="4060" spans="1:2">
      <c r="A4060" s="1">
        <f>-2.26715749885685</f>
        <v>-2.2671574988568501</v>
      </c>
      <c r="B4060">
        <v>-3.9093797312702301</v>
      </c>
    </row>
    <row r="4061" spans="1:2">
      <c r="A4061" s="1">
        <v>4.1866885583483899</v>
      </c>
      <c r="B4061">
        <v>-0.26900513524353298</v>
      </c>
    </row>
    <row r="4062" spans="1:2">
      <c r="A4062" s="1">
        <v>4.0270164773348096</v>
      </c>
      <c r="B4062">
        <v>-1.4761499330250401</v>
      </c>
    </row>
    <row r="4063" spans="1:2">
      <c r="A4063" s="1">
        <f>-3.95193006534515</f>
        <v>-3.9519300653451501</v>
      </c>
      <c r="B4063">
        <v>-1.16750727386623</v>
      </c>
    </row>
    <row r="4064" spans="1:2">
      <c r="A4064" s="1">
        <v>-2.5682450489935502</v>
      </c>
      <c r="B4064">
        <v>2.49689958232667</v>
      </c>
    </row>
    <row r="4065" spans="1:2">
      <c r="A4065" s="1">
        <f>-2.09498494154712</f>
        <v>-2.09498494154712</v>
      </c>
      <c r="B4065">
        <v>-2.9624273937166299</v>
      </c>
    </row>
    <row r="4066" spans="1:2">
      <c r="A4066" s="1">
        <v>-0.19179692582566801</v>
      </c>
      <c r="B4066">
        <v>3.9874201917434</v>
      </c>
    </row>
    <row r="4067" spans="1:2">
      <c r="A4067" s="1">
        <f>-3.18692686826784</f>
        <v>-3.18692686826784</v>
      </c>
      <c r="B4067">
        <v>-1.6284079213251901</v>
      </c>
    </row>
    <row r="4068" spans="1:2">
      <c r="A4068" s="1">
        <v>-0.15408171274836699</v>
      </c>
      <c r="B4068">
        <v>2.3747400037691402</v>
      </c>
    </row>
    <row r="4069" spans="1:2">
      <c r="A4069" s="1">
        <v>-1.0125076657080401</v>
      </c>
      <c r="B4069">
        <v>4.4037290228821604</v>
      </c>
    </row>
    <row r="4070" spans="1:2">
      <c r="A4070" s="1">
        <v>0.135721166762935</v>
      </c>
      <c r="B4070">
        <v>3.6541148194419102</v>
      </c>
    </row>
    <row r="4071" spans="1:2">
      <c r="A4071" s="1">
        <v>-1.3391582332743599</v>
      </c>
      <c r="B4071">
        <v>3.2989802720272801</v>
      </c>
    </row>
    <row r="4072" spans="1:2">
      <c r="A4072" s="1">
        <f>-2.67578483556227</f>
        <v>-2.6757848355622702</v>
      </c>
      <c r="B4072">
        <v>-1.69610051957201</v>
      </c>
    </row>
    <row r="4073" spans="1:2">
      <c r="A4073" s="1">
        <v>5.0140223360630003</v>
      </c>
      <c r="B4073">
        <v>1.23951705029682</v>
      </c>
    </row>
    <row r="4074" spans="1:2">
      <c r="A4074" s="1">
        <v>-2.9731153429849599</v>
      </c>
      <c r="B4074">
        <v>3.67652340825089</v>
      </c>
    </row>
    <row r="4075" spans="1:2">
      <c r="A4075" s="1">
        <v>3.5992883768749699</v>
      </c>
      <c r="B4075">
        <v>1.80152718540628</v>
      </c>
    </row>
    <row r="4076" spans="1:2">
      <c r="A4076" s="1">
        <v>5.4725740403306</v>
      </c>
      <c r="B4076">
        <v>-0.32338344855892798</v>
      </c>
    </row>
    <row r="4077" spans="1:2">
      <c r="A4077" s="1">
        <f>-1.09970423541923</f>
        <v>-1.0997042354192299</v>
      </c>
      <c r="B4077">
        <v>-2.5417585501465498</v>
      </c>
    </row>
    <row r="4078" spans="1:2">
      <c r="A4078" s="1">
        <v>-8.9728577155534506E-3</v>
      </c>
      <c r="B4078">
        <v>4.8612533798803099</v>
      </c>
    </row>
    <row r="4079" spans="1:2">
      <c r="A4079" s="1">
        <f>-4.34291154358473</f>
        <v>-4.3429115435847301</v>
      </c>
      <c r="B4079">
        <v>-2.2866727224840702</v>
      </c>
    </row>
    <row r="4080" spans="1:2">
      <c r="A4080" s="1">
        <v>5.8930567990764802</v>
      </c>
      <c r="B4080">
        <v>-0.27208436808167602</v>
      </c>
    </row>
    <row r="4081" spans="1:2">
      <c r="A4081" s="1">
        <v>4.8503532122962101</v>
      </c>
      <c r="B4081">
        <v>0.85483768554682604</v>
      </c>
    </row>
    <row r="4082" spans="1:2">
      <c r="A4082" s="1">
        <v>-2.9154526528817399</v>
      </c>
      <c r="B4082">
        <v>4.2394221593652501</v>
      </c>
    </row>
    <row r="4083" spans="1:2">
      <c r="A4083" s="1">
        <f>-3.66071151707882</f>
        <v>-3.6607115170788198</v>
      </c>
      <c r="B4083">
        <v>-1.2376951445139299</v>
      </c>
    </row>
    <row r="4084" spans="1:2">
      <c r="A4084" s="1">
        <f>-0.447884444112175</f>
        <v>-0.44788444411217498</v>
      </c>
      <c r="B4084">
        <v>-4.7124159766235696</v>
      </c>
    </row>
    <row r="4085" spans="1:2">
      <c r="A4085" s="1">
        <v>-2.5567130205448998</v>
      </c>
      <c r="B4085">
        <v>4.2568360113801997</v>
      </c>
    </row>
    <row r="4086" spans="1:2">
      <c r="A4086" s="1">
        <v>-1.6595985229914401</v>
      </c>
      <c r="B4086">
        <v>3.2936335326861599</v>
      </c>
    </row>
    <row r="4087" spans="1:2">
      <c r="A4087" s="1">
        <v>5.3688620031764103</v>
      </c>
      <c r="B4087">
        <v>0.94592899153759002</v>
      </c>
    </row>
    <row r="4088" spans="1:2">
      <c r="A4088" s="1">
        <v>6.32885678352695</v>
      </c>
      <c r="B4088">
        <v>-0.151234488095467</v>
      </c>
    </row>
    <row r="4089" spans="1:2">
      <c r="A4089" s="1">
        <v>-1.3733011055109401</v>
      </c>
      <c r="B4089">
        <v>4.1172793406361796</v>
      </c>
    </row>
    <row r="4090" spans="1:2">
      <c r="A4090" s="1">
        <v>4.6343068991810199</v>
      </c>
      <c r="B4090">
        <v>-1.46196232394743</v>
      </c>
    </row>
    <row r="4091" spans="1:2">
      <c r="A4091" s="1">
        <v>-0.87989264860658301</v>
      </c>
      <c r="B4091">
        <v>4.52468138200536</v>
      </c>
    </row>
    <row r="4092" spans="1:2">
      <c r="A4092" s="1">
        <v>3.9718666468981398</v>
      </c>
      <c r="B4092">
        <v>0.76627717431728204</v>
      </c>
    </row>
    <row r="4093" spans="1:2">
      <c r="A4093" s="1">
        <v>2.9249899182346701</v>
      </c>
      <c r="B4093">
        <v>0.51785376252016402</v>
      </c>
    </row>
    <row r="4094" spans="1:2">
      <c r="A4094" s="1">
        <v>2.68069248352321</v>
      </c>
      <c r="B4094">
        <v>-6.5288973097727701E-2</v>
      </c>
    </row>
    <row r="4095" spans="1:2">
      <c r="A4095" s="1">
        <v>4.5831444986304399</v>
      </c>
      <c r="B4095">
        <v>0.33597100758093101</v>
      </c>
    </row>
    <row r="4096" spans="1:2">
      <c r="A4096" s="1">
        <f>-1.08852409011347</f>
        <v>-1.0885240901134701</v>
      </c>
      <c r="B4096">
        <v>-3.8522214870736602</v>
      </c>
    </row>
    <row r="4097" spans="1:2">
      <c r="A4097" s="1">
        <f>-1.64128113516222</f>
        <v>-1.6412811351622201</v>
      </c>
      <c r="B4097">
        <v>-2.68612109610876</v>
      </c>
    </row>
    <row r="4098" spans="1:2">
      <c r="A4098" s="1">
        <v>-2.3873626706748401</v>
      </c>
      <c r="B4098">
        <v>5.0849149722856097</v>
      </c>
    </row>
    <row r="4099" spans="1:2">
      <c r="A4099" s="1">
        <f>-3.62104526570719</f>
        <v>-3.6210452657071901</v>
      </c>
      <c r="B4099">
        <v>-3.03166319852745</v>
      </c>
    </row>
    <row r="4100" spans="1:2">
      <c r="A4100" s="1">
        <v>3.8037034504467</v>
      </c>
      <c r="B4100">
        <v>0.15332243835901799</v>
      </c>
    </row>
    <row r="4101" spans="1:2">
      <c r="A4101" s="1">
        <f>-2.77475594405316</f>
        <v>-2.77475594405316</v>
      </c>
      <c r="B4101">
        <v>-1.9140169650258601</v>
      </c>
    </row>
    <row r="4102" spans="1:2">
      <c r="A4102" s="1">
        <v>5.5078220255259298</v>
      </c>
      <c r="B4102">
        <v>1.41021651766152</v>
      </c>
    </row>
    <row r="4103" spans="1:2">
      <c r="A4103" s="1">
        <v>3.78045475907998</v>
      </c>
      <c r="B4103">
        <v>0.457816383911617</v>
      </c>
    </row>
    <row r="4104" spans="1:2">
      <c r="A4104" s="1">
        <v>-0.48222952629259802</v>
      </c>
      <c r="B4104">
        <v>1.9819391026214099</v>
      </c>
    </row>
    <row r="4105" spans="1:2">
      <c r="A4105" s="1">
        <v>-3.0472395621351001</v>
      </c>
      <c r="B4105">
        <v>2.2028722069294502</v>
      </c>
    </row>
    <row r="4106" spans="1:2">
      <c r="A4106" s="1">
        <v>-0.97984991695596602</v>
      </c>
      <c r="B4106">
        <v>2.7372292590853098</v>
      </c>
    </row>
    <row r="4107" spans="1:2">
      <c r="A4107" s="1">
        <v>-0.73760880339431401</v>
      </c>
      <c r="B4107">
        <v>2.48821302939254</v>
      </c>
    </row>
    <row r="4108" spans="1:2">
      <c r="A4108" s="1">
        <v>3.9302383751345</v>
      </c>
      <c r="B4108">
        <v>0.43110728725048197</v>
      </c>
    </row>
    <row r="4109" spans="1:2">
      <c r="A4109" s="1">
        <v>0.28589163942188001</v>
      </c>
      <c r="B4109">
        <v>2.5676897093455602</v>
      </c>
    </row>
    <row r="4110" spans="1:2">
      <c r="A4110" s="1">
        <v>5.7581937834077603</v>
      </c>
      <c r="B4110">
        <v>-1.36597166546917</v>
      </c>
    </row>
    <row r="4111" spans="1:2">
      <c r="A4111" s="1">
        <f>-2.88210716025156</f>
        <v>-2.88210716025156</v>
      </c>
      <c r="B4111">
        <v>-1.5704108899073701</v>
      </c>
    </row>
    <row r="4112" spans="1:2">
      <c r="A4112" s="1">
        <v>-2.42654120792499</v>
      </c>
      <c r="B4112">
        <v>4.0596244721132804</v>
      </c>
    </row>
    <row r="4113" spans="1:2">
      <c r="A4113" s="1">
        <v>4.9541611880061902</v>
      </c>
      <c r="B4113">
        <v>2.3481091430616101</v>
      </c>
    </row>
    <row r="4114" spans="1:2">
      <c r="A4114" s="1">
        <v>-2.1337756343769199</v>
      </c>
      <c r="B4114">
        <v>4.5555187722750601</v>
      </c>
    </row>
    <row r="4115" spans="1:2">
      <c r="A4115" s="1">
        <v>3.2674805597820402</v>
      </c>
      <c r="B4115">
        <v>-1.5315624526390299</v>
      </c>
    </row>
    <row r="4116" spans="1:2">
      <c r="A4116" s="1">
        <v>-0.73057446337378995</v>
      </c>
      <c r="B4116">
        <v>5.2425129036279401</v>
      </c>
    </row>
    <row r="4117" spans="1:2">
      <c r="A4117" s="1">
        <v>-1.90381538019028</v>
      </c>
      <c r="B4117">
        <v>2.7901337804504101</v>
      </c>
    </row>
    <row r="4118" spans="1:2">
      <c r="A4118" s="1">
        <v>-2.05404979323071</v>
      </c>
      <c r="B4118">
        <v>2.2896775372473601</v>
      </c>
    </row>
    <row r="4119" spans="1:2">
      <c r="A4119" s="1">
        <f>-4.04279580784653</f>
        <v>-4.04279580784653</v>
      </c>
      <c r="B4119">
        <v>-2.3206610152809599</v>
      </c>
    </row>
    <row r="4120" spans="1:2">
      <c r="A4120" s="1">
        <v>-1.1365089547249301</v>
      </c>
      <c r="B4120">
        <v>5.3372705059528096</v>
      </c>
    </row>
    <row r="4121" spans="1:2">
      <c r="A4121" s="1">
        <v>5.8168293378913498</v>
      </c>
      <c r="B4121">
        <v>-1.2271642053826599</v>
      </c>
    </row>
    <row r="4122" spans="1:2">
      <c r="A4122" s="1">
        <f>-2.94742290409657</f>
        <v>-2.94742290409657</v>
      </c>
      <c r="B4122">
        <v>-1.8445457266324801</v>
      </c>
    </row>
    <row r="4123" spans="1:2">
      <c r="A4123" s="1">
        <f>-2.13830489597287</f>
        <v>-2.1383048959728699</v>
      </c>
      <c r="B4123">
        <v>-2.1040038358698601</v>
      </c>
    </row>
    <row r="4124" spans="1:2">
      <c r="A4124" s="1">
        <v>3.5773872281323502</v>
      </c>
      <c r="B4124">
        <v>-1.8062296682907799</v>
      </c>
    </row>
    <row r="4125" spans="1:2">
      <c r="A4125" s="1">
        <v>3.62223723516174</v>
      </c>
      <c r="B4125">
        <v>-2.5141152910394801E-2</v>
      </c>
    </row>
    <row r="4126" spans="1:2">
      <c r="A4126" s="1">
        <v>-2.9843080624779401</v>
      </c>
      <c r="B4126">
        <v>3.1751735182101002</v>
      </c>
    </row>
    <row r="4127" spans="1:2">
      <c r="A4127" s="1">
        <v>0.97912786655365003</v>
      </c>
      <c r="B4127">
        <v>5.00003507552844</v>
      </c>
    </row>
    <row r="4128" spans="1:2">
      <c r="A4128" s="1">
        <v>-1.68712038393387</v>
      </c>
      <c r="B4128">
        <v>2.3039660009798699</v>
      </c>
    </row>
    <row r="4129" spans="1:2">
      <c r="A4129" s="1">
        <f>-1.16931359822476</f>
        <v>-1.16931359822476</v>
      </c>
      <c r="B4129">
        <v>-3.7048060047141198</v>
      </c>
    </row>
    <row r="4130" spans="1:2">
      <c r="A4130" s="1">
        <v>3.7844582053962799</v>
      </c>
      <c r="B4130">
        <v>2.4292631890233798</v>
      </c>
    </row>
    <row r="4131" spans="1:2">
      <c r="A4131" s="1">
        <f>-0.548832685856363</f>
        <v>-0.54883268585636302</v>
      </c>
      <c r="B4131">
        <v>-3.4345088205562999</v>
      </c>
    </row>
    <row r="4132" spans="1:2">
      <c r="A4132" s="1">
        <v>2.8211100544280501</v>
      </c>
      <c r="B4132">
        <v>-0.34872539651402701</v>
      </c>
    </row>
    <row r="4133" spans="1:2">
      <c r="A4133" s="1">
        <f>-3.76470908027425</f>
        <v>-3.7647090802742502</v>
      </c>
      <c r="B4133">
        <v>-2.39833416427774</v>
      </c>
    </row>
    <row r="4134" spans="1:2">
      <c r="A4134" s="1">
        <v>-2.56804674175218</v>
      </c>
      <c r="B4134">
        <v>3.6015937485171099</v>
      </c>
    </row>
    <row r="4135" spans="1:2">
      <c r="A4135" s="1">
        <v>4.4296416601398203</v>
      </c>
      <c r="B4135">
        <v>1.33855017975298</v>
      </c>
    </row>
    <row r="4136" spans="1:2">
      <c r="A4136" s="1">
        <f>-0.380365742042438</f>
        <v>-0.380365742042438</v>
      </c>
      <c r="B4136">
        <v>-3.0313526537488502</v>
      </c>
    </row>
    <row r="4137" spans="1:2">
      <c r="A4137" s="1">
        <v>-3.0061608579610302</v>
      </c>
      <c r="B4137">
        <v>2.7216881517895102</v>
      </c>
    </row>
    <row r="4138" spans="1:2">
      <c r="A4138" s="1">
        <v>2.71472564697003</v>
      </c>
      <c r="B4138">
        <v>0.314831186081862</v>
      </c>
    </row>
    <row r="4139" spans="1:2">
      <c r="A4139" s="1">
        <v>-1.21578251357751</v>
      </c>
      <c r="B4139">
        <v>2.8724235268345302</v>
      </c>
    </row>
    <row r="4140" spans="1:2">
      <c r="A4140" s="1">
        <v>-0.84936849804126702</v>
      </c>
      <c r="B4140">
        <v>1.0633295304278401</v>
      </c>
    </row>
    <row r="4141" spans="1:2">
      <c r="A4141" s="1">
        <v>3.0482275171229301</v>
      </c>
      <c r="B4141">
        <v>-0.46615867127969901</v>
      </c>
    </row>
    <row r="4142" spans="1:2">
      <c r="A4142" s="1">
        <f>-0.86358581469238</f>
        <v>-0.86358581469238005</v>
      </c>
      <c r="B4142">
        <v>-4.8071760179747196</v>
      </c>
    </row>
    <row r="4143" spans="1:2">
      <c r="A4143" s="1">
        <v>-1.99278405091678</v>
      </c>
      <c r="B4143">
        <v>4.2025412498932297</v>
      </c>
    </row>
    <row r="4144" spans="1:2">
      <c r="A4144" s="1">
        <f>-0.731719806281773</f>
        <v>-0.73171980628177302</v>
      </c>
      <c r="B4144">
        <v>-3.6691710113339102</v>
      </c>
    </row>
    <row r="4145" spans="1:2">
      <c r="A4145" s="1">
        <f>-1.68582108922743</f>
        <v>-1.6858210892274299</v>
      </c>
      <c r="B4145">
        <v>-2.8209993596157399</v>
      </c>
    </row>
    <row r="4146" spans="1:2">
      <c r="A4146" s="1">
        <f>-1.09761449855684</f>
        <v>-1.0976144985568399</v>
      </c>
      <c r="B4146">
        <v>-2.8671663414631201</v>
      </c>
    </row>
    <row r="4147" spans="1:2">
      <c r="A4147" s="1">
        <f>-3.23086779913587</f>
        <v>-3.2308677991358699</v>
      </c>
      <c r="B4147">
        <v>-3.1178153017385002</v>
      </c>
    </row>
    <row r="4148" spans="1:2">
      <c r="A4148" s="1">
        <f>-2.83078375575542</f>
        <v>-2.8307837557554199</v>
      </c>
      <c r="B4148">
        <v>-3.1012606798408302</v>
      </c>
    </row>
    <row r="4149" spans="1:2">
      <c r="A4149" s="1">
        <v>-0.69306653672998997</v>
      </c>
      <c r="B4149">
        <v>4.9618033065605003</v>
      </c>
    </row>
    <row r="4150" spans="1:2">
      <c r="A4150" s="1">
        <f>-1.66238029139779</f>
        <v>-1.6623802913977901</v>
      </c>
      <c r="B4150">
        <v>-3.8132721483422101</v>
      </c>
    </row>
    <row r="4151" spans="1:2">
      <c r="A4151" s="1">
        <v>5.1019565590318701</v>
      </c>
      <c r="B4151">
        <v>7.9532767133315002E-2</v>
      </c>
    </row>
    <row r="4152" spans="1:2">
      <c r="A4152" s="1">
        <v>-0.455697183236773</v>
      </c>
      <c r="B4152">
        <v>4.3622757992352996</v>
      </c>
    </row>
    <row r="4153" spans="1:2">
      <c r="A4153" s="1">
        <v>-1.91219981138953</v>
      </c>
      <c r="B4153">
        <v>3.1507697676885398</v>
      </c>
    </row>
    <row r="4154" spans="1:2">
      <c r="A4154" s="1">
        <v>5.1377744229164399</v>
      </c>
      <c r="B4154">
        <v>1.2048111277595599</v>
      </c>
    </row>
    <row r="4155" spans="1:2">
      <c r="A4155" s="1">
        <v>-0.76217788972369904</v>
      </c>
      <c r="B4155">
        <v>4.0494928945561197</v>
      </c>
    </row>
    <row r="4156" spans="1:2">
      <c r="A4156" s="1">
        <v>-0.91380178151986602</v>
      </c>
      <c r="B4156">
        <v>2.8139415805693302</v>
      </c>
    </row>
    <row r="4157" spans="1:2">
      <c r="A4157" s="1">
        <f>-1.53796404907457</f>
        <v>-1.5379640490745701</v>
      </c>
      <c r="B4157">
        <v>-2.6653256281624498</v>
      </c>
    </row>
    <row r="4158" spans="1:2">
      <c r="A4158" s="1">
        <v>-0.83159082858707001</v>
      </c>
      <c r="B4158">
        <v>3.6918018938705401</v>
      </c>
    </row>
    <row r="4159" spans="1:2">
      <c r="A4159" s="1">
        <f>-4.69208805898166</f>
        <v>-4.6920880589816596</v>
      </c>
      <c r="B4159">
        <v>-1.7087161512953499</v>
      </c>
    </row>
    <row r="4160" spans="1:2">
      <c r="A4160" s="1">
        <f>-3.6129608182787</f>
        <v>-3.6129608182787001</v>
      </c>
      <c r="B4160">
        <v>-1.2999782802837301</v>
      </c>
    </row>
    <row r="4161" spans="1:2">
      <c r="A4161" s="1">
        <f>-4.36765458039272</f>
        <v>-4.3676545803927196</v>
      </c>
      <c r="B4161">
        <v>-2.0575638444001401</v>
      </c>
    </row>
    <row r="4162" spans="1:2">
      <c r="A4162" s="1">
        <f>-1.69712890973814</f>
        <v>-1.6971289097381399</v>
      </c>
      <c r="B4162">
        <v>-4.2807088615903401</v>
      </c>
    </row>
    <row r="4163" spans="1:2">
      <c r="A4163" s="1">
        <f>-4.92166714439659</f>
        <v>-4.92166714439659</v>
      </c>
      <c r="B4163">
        <v>-2.21860709448503</v>
      </c>
    </row>
    <row r="4164" spans="1:2">
      <c r="A4164" s="1">
        <f>-3.02851606937406</f>
        <v>-3.02851606937406</v>
      </c>
      <c r="B4164">
        <v>-3.4428246422328401</v>
      </c>
    </row>
    <row r="4165" spans="1:2">
      <c r="A4165" s="1">
        <f>-0.287332104990852</f>
        <v>-0.28733210499085199</v>
      </c>
      <c r="B4165">
        <v>-4.9493785276451501</v>
      </c>
    </row>
    <row r="4166" spans="1:2">
      <c r="A4166" s="1">
        <f>-2.19077223707168</f>
        <v>-2.19077223707168</v>
      </c>
      <c r="B4166">
        <v>-3.3716127259392201</v>
      </c>
    </row>
    <row r="4167" spans="1:2">
      <c r="A4167" s="1">
        <f>-2.56824404728226</f>
        <v>-2.5682440472822599</v>
      </c>
      <c r="B4167">
        <v>-2.7848354042625898</v>
      </c>
    </row>
    <row r="4168" spans="1:2">
      <c r="A4168" s="1">
        <v>-1.1015643200484899</v>
      </c>
      <c r="B4168">
        <v>4.0884003867347802</v>
      </c>
    </row>
    <row r="4169" spans="1:2">
      <c r="A4169" s="1">
        <v>5.5633437905926399</v>
      </c>
      <c r="B4169">
        <v>-0.106605281094139</v>
      </c>
    </row>
    <row r="4170" spans="1:2">
      <c r="A4170" s="1">
        <v>-1.04734365435933</v>
      </c>
      <c r="B4170">
        <v>3.0218159878698798</v>
      </c>
    </row>
    <row r="4171" spans="1:2">
      <c r="A4171" s="1">
        <f>-1.95852504219255</f>
        <v>-1.95852504219255</v>
      </c>
      <c r="B4171">
        <v>-2.36083017037459</v>
      </c>
    </row>
    <row r="4172" spans="1:2">
      <c r="A4172" s="1">
        <v>-1.6451017462261499</v>
      </c>
      <c r="B4172">
        <v>2.0876110437268598</v>
      </c>
    </row>
    <row r="4173" spans="1:2">
      <c r="A4173" s="1">
        <f>-3.39906725207599</f>
        <v>-3.3990672520759899</v>
      </c>
      <c r="B4173">
        <v>-1.95229708070859</v>
      </c>
    </row>
    <row r="4174" spans="1:2">
      <c r="A4174" s="1">
        <v>-1.7074196368186401</v>
      </c>
      <c r="B4174">
        <v>2.8896326433370998</v>
      </c>
    </row>
    <row r="4175" spans="1:2">
      <c r="A4175" s="1">
        <f>-2.29439170610829</f>
        <v>-2.2943917061082901</v>
      </c>
      <c r="B4175">
        <v>-3.45523996415199</v>
      </c>
    </row>
    <row r="4176" spans="1:2">
      <c r="A4176" s="1">
        <v>5.54842249321762</v>
      </c>
      <c r="B4176">
        <v>-0.29907426977904</v>
      </c>
    </row>
    <row r="4177" spans="1:2">
      <c r="A4177" s="1">
        <f>-3.26182721862718</f>
        <v>-3.2618272186271802</v>
      </c>
      <c r="B4177">
        <v>-1.9417575929890001</v>
      </c>
    </row>
    <row r="4178" spans="1:2">
      <c r="A4178" s="1">
        <v>-0.66000058015632201</v>
      </c>
      <c r="B4178">
        <v>3.6983010827243699</v>
      </c>
    </row>
    <row r="4179" spans="1:2">
      <c r="A4179" s="1">
        <v>4.0058831576444103</v>
      </c>
      <c r="B4179">
        <v>-0.76900068239091401</v>
      </c>
    </row>
    <row r="4180" spans="1:2">
      <c r="A4180" s="1">
        <v>-0.76270314362371305</v>
      </c>
      <c r="B4180">
        <v>2.8221050222305699</v>
      </c>
    </row>
    <row r="4181" spans="1:2">
      <c r="A4181" s="1">
        <f>-3.63496184671424</f>
        <v>-3.6349618467142402</v>
      </c>
      <c r="B4181">
        <v>-1.8032185740434299</v>
      </c>
    </row>
    <row r="4182" spans="1:2">
      <c r="A4182" s="1">
        <v>0.243705055908155</v>
      </c>
      <c r="B4182">
        <v>4.9696862919563598</v>
      </c>
    </row>
    <row r="4183" spans="1:2">
      <c r="A4183" s="1">
        <f>-0.325436608371879</f>
        <v>-0.32543660837187899</v>
      </c>
      <c r="B4183">
        <v>-4.4555711322990001</v>
      </c>
    </row>
    <row r="4184" spans="1:2">
      <c r="A4184" s="1">
        <f>-3.43807170196127</f>
        <v>-3.4380717019612699</v>
      </c>
      <c r="B4184">
        <v>-1.2115914109791199</v>
      </c>
    </row>
    <row r="4185" spans="1:2">
      <c r="A4185" s="1">
        <f>-0.602708954540566</f>
        <v>-0.60270895454056606</v>
      </c>
      <c r="B4185">
        <v>-2.2454779760649801</v>
      </c>
    </row>
    <row r="4186" spans="1:2">
      <c r="A4186" s="1">
        <f>-3.21598972626973</f>
        <v>-3.2159897262697301</v>
      </c>
      <c r="B4186">
        <v>-1.62852546929825</v>
      </c>
    </row>
    <row r="4187" spans="1:2">
      <c r="A4187" s="1">
        <v>5.76110288438396</v>
      </c>
      <c r="B4187">
        <v>-9.4697462841195606E-3</v>
      </c>
    </row>
    <row r="4188" spans="1:2">
      <c r="A4188" s="1">
        <v>3.1698272529725</v>
      </c>
      <c r="B4188">
        <v>-0.89154515349611696</v>
      </c>
    </row>
    <row r="4189" spans="1:2">
      <c r="A4189" s="1">
        <f>-1.02592075073757</f>
        <v>-1.0259207507375701</v>
      </c>
      <c r="B4189">
        <v>-3.0674705641649198</v>
      </c>
    </row>
    <row r="4190" spans="1:2">
      <c r="A4190" s="1">
        <v>3.4995972855391903E-2</v>
      </c>
      <c r="B4190">
        <v>1.9334997407138901</v>
      </c>
    </row>
    <row r="4191" spans="1:2">
      <c r="A4191" s="1">
        <v>4.0538685055350099</v>
      </c>
      <c r="B4191">
        <v>1.1435169051405999E-2</v>
      </c>
    </row>
    <row r="4192" spans="1:2">
      <c r="A4192" s="1">
        <f>-3.05734211820945</f>
        <v>-3.05734211820945</v>
      </c>
      <c r="B4192">
        <v>-1.5513057003591799</v>
      </c>
    </row>
    <row r="4193" spans="1:2">
      <c r="A4193" s="1">
        <v>4.9780068868751703</v>
      </c>
      <c r="B4193">
        <v>-0.68627080697355702</v>
      </c>
    </row>
    <row r="4194" spans="1:2">
      <c r="A4194" s="1">
        <v>3.21389421899381</v>
      </c>
      <c r="B4194">
        <v>0.55901597084544397</v>
      </c>
    </row>
    <row r="4195" spans="1:2">
      <c r="A4195" s="1">
        <v>1.42676827777235E-2</v>
      </c>
      <c r="B4195">
        <v>3.9395799901864001</v>
      </c>
    </row>
    <row r="4196" spans="1:2">
      <c r="A4196" s="1">
        <v>-1.8872251937726601</v>
      </c>
      <c r="B4196">
        <v>4.3717600514880601</v>
      </c>
    </row>
    <row r="4197" spans="1:2">
      <c r="A4197" s="1">
        <v>1.11152076765652</v>
      </c>
      <c r="B4197">
        <v>4.9632875075555098</v>
      </c>
    </row>
    <row r="4198" spans="1:2">
      <c r="A4198" s="1">
        <f>-1.8374118148726</f>
        <v>-1.8374118148726</v>
      </c>
      <c r="B4198">
        <v>-2.95660587836755</v>
      </c>
    </row>
    <row r="4199" spans="1:2">
      <c r="A4199" s="1">
        <v>-2.2056920291761899</v>
      </c>
      <c r="B4199">
        <v>3.2252987280602898</v>
      </c>
    </row>
    <row r="4200" spans="1:2">
      <c r="A4200" s="1">
        <v>4.8394347106619904</v>
      </c>
      <c r="B4200">
        <v>1.5996182014178799</v>
      </c>
    </row>
    <row r="4201" spans="1:2">
      <c r="A4201" s="1">
        <f>-1.02473110937651</f>
        <v>-1.0247311093765099</v>
      </c>
      <c r="B4201">
        <v>-2.7673619502678402</v>
      </c>
    </row>
    <row r="4202" spans="1:2">
      <c r="A4202" s="1">
        <v>-1.39812126297831</v>
      </c>
      <c r="B4202">
        <v>4.7871395444346003</v>
      </c>
    </row>
    <row r="4203" spans="1:2">
      <c r="A4203" s="1">
        <v>1.4814043845590601</v>
      </c>
      <c r="B4203">
        <v>5.9122715852717898</v>
      </c>
    </row>
    <row r="4204" spans="1:2">
      <c r="A4204" s="1">
        <v>3.7316388233265698</v>
      </c>
      <c r="B4204">
        <v>-1.14388939712882</v>
      </c>
    </row>
    <row r="4205" spans="1:2">
      <c r="A4205" s="1">
        <f>-3.12854841335993</f>
        <v>-3.1285484133599302</v>
      </c>
      <c r="B4205">
        <v>-2.6119251895164499</v>
      </c>
    </row>
    <row r="4206" spans="1:2">
      <c r="A4206" s="1">
        <v>2.35001328479518</v>
      </c>
      <c r="B4206">
        <v>-1.75545691241155</v>
      </c>
    </row>
    <row r="4207" spans="1:2">
      <c r="A4207" s="1">
        <v>-0.35203522698008199</v>
      </c>
      <c r="B4207">
        <v>2.5994077348568601</v>
      </c>
    </row>
    <row r="4208" spans="1:2">
      <c r="A4208" s="1">
        <v>4.7405989246184399</v>
      </c>
      <c r="B4208">
        <v>-0.63861986269931803</v>
      </c>
    </row>
    <row r="4209" spans="1:2">
      <c r="A4209" s="1">
        <v>-2.62309368731015</v>
      </c>
      <c r="B4209">
        <v>4.5419820908524597</v>
      </c>
    </row>
    <row r="4210" spans="1:2">
      <c r="A4210" s="1">
        <v>5.3626466354977298</v>
      </c>
      <c r="B4210">
        <v>5.1651370649148799E-2</v>
      </c>
    </row>
    <row r="4211" spans="1:2">
      <c r="A4211" s="1">
        <v>-3.2535032851366599</v>
      </c>
      <c r="B4211">
        <v>3.1602362625306499</v>
      </c>
    </row>
    <row r="4212" spans="1:2">
      <c r="A4212" s="1">
        <f>-3.93733682071823</f>
        <v>-3.93733682071823</v>
      </c>
      <c r="B4212">
        <v>-2.1758500163024199</v>
      </c>
    </row>
    <row r="4213" spans="1:2">
      <c r="A4213" s="1">
        <v>-1.36170521847284</v>
      </c>
      <c r="B4213">
        <v>1.04580894419371</v>
      </c>
    </row>
    <row r="4214" spans="1:2">
      <c r="A4214" s="1">
        <f>-2.22914920622743</f>
        <v>-2.2291492062274298</v>
      </c>
      <c r="B4214">
        <v>-2.9828753761956701</v>
      </c>
    </row>
    <row r="4215" spans="1:2">
      <c r="A4215" s="1">
        <v>-2.8902731710014402</v>
      </c>
      <c r="B4215">
        <v>3.3857468544335698</v>
      </c>
    </row>
    <row r="4216" spans="1:2">
      <c r="A4216" s="1">
        <v>4.4303343598947098</v>
      </c>
      <c r="B4216">
        <v>-1.2062215299354999</v>
      </c>
    </row>
    <row r="4217" spans="1:2">
      <c r="A4217" s="1">
        <v>3.9947818541231501</v>
      </c>
      <c r="B4217">
        <v>1.0832369636337</v>
      </c>
    </row>
    <row r="4218" spans="1:2">
      <c r="A4218" s="1">
        <v>-1.29762044458073</v>
      </c>
      <c r="B4218">
        <v>4.0592362846879002</v>
      </c>
    </row>
    <row r="4219" spans="1:2">
      <c r="A4219" s="1">
        <v>-3.7271589013096</v>
      </c>
      <c r="B4219">
        <v>4.4039932097037502</v>
      </c>
    </row>
    <row r="4220" spans="1:2">
      <c r="A4220" s="1">
        <f>-3.1376392676781</f>
        <v>-3.1376392676781002</v>
      </c>
      <c r="B4220">
        <v>-2.6070870034700002</v>
      </c>
    </row>
    <row r="4221" spans="1:2">
      <c r="A4221" s="1">
        <f>-3.34386282604751</f>
        <v>-3.3438628260475101</v>
      </c>
      <c r="B4221">
        <v>-1.6134735844859001</v>
      </c>
    </row>
    <row r="4222" spans="1:2">
      <c r="A4222" s="1">
        <f>-0.770614067862053</f>
        <v>-0.770614067862053</v>
      </c>
      <c r="B4222">
        <v>-1.1047482865396101</v>
      </c>
    </row>
    <row r="4223" spans="1:2">
      <c r="A4223" s="1">
        <f>-1.95243858837373</f>
        <v>-1.9524385883737301</v>
      </c>
      <c r="B4223">
        <v>-1.47420121046636</v>
      </c>
    </row>
    <row r="4224" spans="1:2">
      <c r="A4224" s="1">
        <v>-1.93183536479722</v>
      </c>
      <c r="B4224">
        <v>1.41170727842441</v>
      </c>
    </row>
    <row r="4225" spans="1:2">
      <c r="A4225" s="1">
        <v>2.5198256983189302</v>
      </c>
      <c r="B4225">
        <v>-0.78533625147172104</v>
      </c>
    </row>
    <row r="4226" spans="1:2">
      <c r="A4226" s="1">
        <v>-1.0004242730858399</v>
      </c>
      <c r="B4226">
        <v>1.5241660746710599</v>
      </c>
    </row>
    <row r="4227" spans="1:2">
      <c r="A4227" s="1">
        <f>-0.389406947221276</f>
        <v>-0.389406947221276</v>
      </c>
      <c r="B4227">
        <v>-3.4632113408940599</v>
      </c>
    </row>
    <row r="4228" spans="1:2">
      <c r="A4228" s="1">
        <f>-2.23573046851455</f>
        <v>-2.23573046851455</v>
      </c>
      <c r="B4228">
        <v>-4.1781040900188096</v>
      </c>
    </row>
    <row r="4229" spans="1:2">
      <c r="A4229" s="1">
        <f>-1.74422076355523</f>
        <v>-1.74422076355523</v>
      </c>
      <c r="B4229">
        <v>-2.0961877232413899</v>
      </c>
    </row>
    <row r="4230" spans="1:2">
      <c r="A4230" s="1">
        <v>-0.531165225751837</v>
      </c>
      <c r="B4230">
        <v>3.18487409509643</v>
      </c>
    </row>
    <row r="4231" spans="1:2">
      <c r="A4231" s="1">
        <v>-1.2094217147140101</v>
      </c>
      <c r="B4231">
        <v>2.2072655219696098</v>
      </c>
    </row>
    <row r="4232" spans="1:2">
      <c r="A4232" s="1">
        <v>2.8846036394309902</v>
      </c>
      <c r="B4232">
        <v>-1.37903287216038</v>
      </c>
    </row>
    <row r="4233" spans="1:2">
      <c r="A4233" s="1">
        <v>7.36474293265354E-3</v>
      </c>
      <c r="B4233">
        <v>3.25567116143147</v>
      </c>
    </row>
    <row r="4234" spans="1:2">
      <c r="A4234" s="1">
        <v>-2.3669666146076298</v>
      </c>
      <c r="B4234">
        <v>2.3103686654550302</v>
      </c>
    </row>
    <row r="4235" spans="1:2">
      <c r="A4235" s="1">
        <v>-2.97956911221207</v>
      </c>
      <c r="B4235">
        <v>3.2820184417182299</v>
      </c>
    </row>
    <row r="4236" spans="1:2">
      <c r="A4236" s="1">
        <f>-2.76005666250365</f>
        <v>-2.7600566625036498</v>
      </c>
      <c r="B4236">
        <v>-3.3124797704579101</v>
      </c>
    </row>
    <row r="4237" spans="1:2">
      <c r="A4237" s="1">
        <v>-1.7808124569961901</v>
      </c>
      <c r="B4237">
        <v>1.66253446961606</v>
      </c>
    </row>
    <row r="4238" spans="1:2">
      <c r="A4238" s="1">
        <v>3.42024200776337</v>
      </c>
      <c r="B4238">
        <v>-1.09902101172603</v>
      </c>
    </row>
    <row r="4239" spans="1:2">
      <c r="A4239" s="1">
        <f>-1.4073745633864</f>
        <v>-1.4073745633864001</v>
      </c>
      <c r="B4239">
        <v>-1.1768856255167299</v>
      </c>
    </row>
    <row r="4240" spans="1:2">
      <c r="A4240" s="1">
        <v>6.1998840813187996</v>
      </c>
      <c r="B4240">
        <v>-1.51789093139029</v>
      </c>
    </row>
    <row r="4241" spans="1:2">
      <c r="A4241" s="1">
        <v>3.66576148676317</v>
      </c>
      <c r="B4241">
        <v>3.65144016316045E-2</v>
      </c>
    </row>
    <row r="4242" spans="1:2">
      <c r="A4242" s="1">
        <f>-1.83192021026895</f>
        <v>-1.83192021026895</v>
      </c>
      <c r="B4242">
        <v>-3.93000247813116</v>
      </c>
    </row>
    <row r="4243" spans="1:2">
      <c r="A4243" s="1">
        <v>-0.89277911571794599</v>
      </c>
      <c r="B4243">
        <v>4.2842825172897703</v>
      </c>
    </row>
    <row r="4244" spans="1:2">
      <c r="A4244" s="1">
        <f>-3.12231131252765</f>
        <v>-3.1223113125276498</v>
      </c>
      <c r="B4244">
        <v>-2.20527593080483</v>
      </c>
    </row>
    <row r="4245" spans="1:2">
      <c r="A4245" s="1">
        <v>-2.5211286945353302</v>
      </c>
      <c r="B4245">
        <v>5.2721041884686004</v>
      </c>
    </row>
    <row r="4246" spans="1:2">
      <c r="A4246" s="1">
        <f>-2.38631967697277</f>
        <v>-2.3863196769727701</v>
      </c>
      <c r="B4246">
        <v>-3.7442681923111398</v>
      </c>
    </row>
    <row r="4247" spans="1:2">
      <c r="A4247" s="1">
        <f>-1.91722141123309</f>
        <v>-1.9172214112330901</v>
      </c>
      <c r="B4247">
        <v>-2.3492618818867599</v>
      </c>
    </row>
    <row r="4248" spans="1:2">
      <c r="A4248" s="1">
        <v>5.1604357206641396</v>
      </c>
      <c r="B4248">
        <v>-0.24829292713044299</v>
      </c>
    </row>
    <row r="4249" spans="1:2">
      <c r="A4249" s="1">
        <v>3.84518576935309</v>
      </c>
      <c r="B4249">
        <v>2.49871691816996</v>
      </c>
    </row>
    <row r="4250" spans="1:2">
      <c r="A4250" s="1">
        <v>-0.27662750000428099</v>
      </c>
      <c r="B4250">
        <v>3.6019561534179299</v>
      </c>
    </row>
    <row r="4251" spans="1:2">
      <c r="A4251" s="1">
        <v>3.7529157390759398</v>
      </c>
      <c r="B4251">
        <v>-1.24849365723669</v>
      </c>
    </row>
    <row r="4252" spans="1:2">
      <c r="A4252" s="1">
        <f>-1.55854657707286</f>
        <v>-1.5585465770728599</v>
      </c>
      <c r="B4252">
        <v>-3.72682083855178</v>
      </c>
    </row>
    <row r="4253" spans="1:2">
      <c r="A4253" s="1">
        <f>-4.19278830183119</f>
        <v>-4.1927883018311896</v>
      </c>
      <c r="B4253">
        <v>-2.61172469363447</v>
      </c>
    </row>
    <row r="4254" spans="1:2">
      <c r="A4254" s="1">
        <v>5.7044771439737003</v>
      </c>
      <c r="B4254">
        <v>-1.5675857702609901</v>
      </c>
    </row>
    <row r="4255" spans="1:2">
      <c r="A4255" s="1">
        <v>-1.81035846362673</v>
      </c>
      <c r="B4255">
        <v>3.02971293612012</v>
      </c>
    </row>
    <row r="4256" spans="1:2">
      <c r="A4256" s="1">
        <v>3.41148752292158</v>
      </c>
      <c r="B4256">
        <v>-1.5302679713853999</v>
      </c>
    </row>
    <row r="4257" spans="1:2">
      <c r="A4257" s="1">
        <f>-1.50905840378705</f>
        <v>-1.50905840378705</v>
      </c>
      <c r="B4257">
        <v>-1.9302537158397299</v>
      </c>
    </row>
    <row r="4258" spans="1:2">
      <c r="A4258" s="1">
        <v>5.871790109789</v>
      </c>
      <c r="B4258">
        <v>0.38591927855313701</v>
      </c>
    </row>
    <row r="4259" spans="1:2">
      <c r="A4259" s="1">
        <v>4.62733824901352</v>
      </c>
      <c r="B4259">
        <v>2.70728703044708</v>
      </c>
    </row>
    <row r="4260" spans="1:2">
      <c r="A4260" s="1">
        <v>-1.8545252207913301</v>
      </c>
      <c r="B4260">
        <v>3.0852094465621001</v>
      </c>
    </row>
    <row r="4261" spans="1:2">
      <c r="A4261" s="1">
        <v>5.3135375656492503</v>
      </c>
      <c r="B4261">
        <v>-0.60157047438417399</v>
      </c>
    </row>
    <row r="4262" spans="1:2">
      <c r="A4262" s="1">
        <v>5.8291603951366797</v>
      </c>
      <c r="B4262">
        <v>-1.6601843260524101</v>
      </c>
    </row>
    <row r="4263" spans="1:2">
      <c r="A4263" s="1">
        <f>-2.32917408087374</f>
        <v>-2.3291740808737398</v>
      </c>
      <c r="B4263">
        <v>-4.1473057527999204</v>
      </c>
    </row>
    <row r="4264" spans="1:2">
      <c r="A4264" s="1">
        <v>5.0840694348135997</v>
      </c>
      <c r="B4264">
        <v>-0.47944125574346402</v>
      </c>
    </row>
    <row r="4265" spans="1:2">
      <c r="A4265" s="1">
        <f>-0.610112740413849</f>
        <v>-0.610112740413849</v>
      </c>
      <c r="B4265">
        <v>-3.7853879330906</v>
      </c>
    </row>
    <row r="4266" spans="1:2">
      <c r="A4266" s="1">
        <f>-1.23149168888921</f>
        <v>-1.23149168888921</v>
      </c>
      <c r="B4266">
        <v>-1.2553457342074601</v>
      </c>
    </row>
    <row r="4267" spans="1:2">
      <c r="A4267" s="1">
        <f>-4.97281419481344</f>
        <v>-4.9728141948134397</v>
      </c>
      <c r="B4267">
        <v>-1.85423637104731</v>
      </c>
    </row>
    <row r="4268" spans="1:2">
      <c r="A4268" s="1">
        <f>-0.0838249171641494</f>
        <v>-8.3824917164149401E-2</v>
      </c>
      <c r="B4268">
        <v>-3.5521380427987301</v>
      </c>
    </row>
    <row r="4269" spans="1:2">
      <c r="A4269" s="1">
        <v>-0.44462549851255601</v>
      </c>
      <c r="B4269">
        <v>2.7088679024676501</v>
      </c>
    </row>
    <row r="4270" spans="1:2">
      <c r="A4270" s="1">
        <v>3.4136904820329299</v>
      </c>
      <c r="B4270">
        <v>1.87481088713521</v>
      </c>
    </row>
    <row r="4271" spans="1:2">
      <c r="A4271" s="1">
        <v>0.23422044322861399</v>
      </c>
      <c r="B4271">
        <v>3.1933847761816501</v>
      </c>
    </row>
    <row r="4272" spans="1:2">
      <c r="A4272" s="1">
        <f>-4.29437541241917</f>
        <v>-4.2943754124191704</v>
      </c>
      <c r="B4272">
        <v>-1.5227696865520299</v>
      </c>
    </row>
    <row r="4273" spans="1:2">
      <c r="A4273" s="1">
        <v>-1.81267331705948</v>
      </c>
      <c r="B4273">
        <v>3.5331431175168801</v>
      </c>
    </row>
    <row r="4274" spans="1:2">
      <c r="A4274" s="1">
        <f>-1.37169639911802</f>
        <v>-1.37169639911802</v>
      </c>
      <c r="B4274">
        <v>-2.1176990954518802</v>
      </c>
    </row>
    <row r="4275" spans="1:2">
      <c r="A4275" s="1">
        <v>5.8885033506672197</v>
      </c>
      <c r="B4275">
        <v>0.493395781983827</v>
      </c>
    </row>
    <row r="4276" spans="1:2">
      <c r="A4276" s="1">
        <f>-1.34647235884097</f>
        <v>-1.3464723588409699</v>
      </c>
      <c r="B4276">
        <v>-4.2126428656987898</v>
      </c>
    </row>
    <row r="4277" spans="1:2">
      <c r="A4277" s="1">
        <f>-2.24113605302823</f>
        <v>-2.2411360530282298</v>
      </c>
      <c r="B4277">
        <v>-1.9713768166588701</v>
      </c>
    </row>
    <row r="4278" spans="1:2">
      <c r="A4278" s="1">
        <v>3.4724070704695298</v>
      </c>
      <c r="B4278">
        <v>-0.25259005625106001</v>
      </c>
    </row>
    <row r="4279" spans="1:2">
      <c r="A4279" s="1">
        <v>-1.1644600521298301</v>
      </c>
      <c r="B4279">
        <v>2.6415830998068301</v>
      </c>
    </row>
    <row r="4280" spans="1:2">
      <c r="A4280" s="1">
        <f>-0.662631735920431</f>
        <v>-0.66263173592043101</v>
      </c>
      <c r="B4280">
        <v>-3.7981107076855301</v>
      </c>
    </row>
    <row r="4281" spans="1:2">
      <c r="A4281" s="1">
        <v>0.62638001972482205</v>
      </c>
      <c r="B4281">
        <v>3.56006698040831</v>
      </c>
    </row>
    <row r="4282" spans="1:2">
      <c r="A4282" s="1">
        <f>-2.17983704596701</f>
        <v>-2.1798370459670098</v>
      </c>
      <c r="B4282">
        <v>-3.49734034101178</v>
      </c>
    </row>
    <row r="4283" spans="1:2">
      <c r="A4283" s="1">
        <v>-0.35846179943573298</v>
      </c>
      <c r="B4283">
        <v>2.1157863858249901</v>
      </c>
    </row>
    <row r="4284" spans="1:2">
      <c r="A4284" s="1">
        <v>-0.61910103012783302</v>
      </c>
      <c r="B4284">
        <v>1.54959537769556</v>
      </c>
    </row>
    <row r="4285" spans="1:2">
      <c r="A4285" s="1">
        <f>-2.43962159962702</f>
        <v>-2.4396215996270199</v>
      </c>
      <c r="B4285">
        <v>-1.67893225891133</v>
      </c>
    </row>
    <row r="4286" spans="1:2">
      <c r="A4286" s="1">
        <v>3.8234215284272901</v>
      </c>
      <c r="B4286">
        <v>-0.69173545128665803</v>
      </c>
    </row>
    <row r="4287" spans="1:2">
      <c r="A4287" s="1">
        <v>4.4845775911149603</v>
      </c>
      <c r="B4287">
        <v>0.42801698468996202</v>
      </c>
    </row>
    <row r="4288" spans="1:2">
      <c r="A4288" s="1">
        <f>-1.46903339022672</f>
        <v>-1.4690333902267201</v>
      </c>
      <c r="B4288">
        <v>-1.5162916610030299</v>
      </c>
    </row>
    <row r="4289" spans="1:2">
      <c r="A4289" s="1">
        <v>-1.1144459870552901</v>
      </c>
      <c r="B4289">
        <v>0.47337981769482301</v>
      </c>
    </row>
    <row r="4290" spans="1:2">
      <c r="A4290" s="1">
        <v>3.05939183516726</v>
      </c>
      <c r="B4290">
        <v>-0.39427582547181</v>
      </c>
    </row>
    <row r="4291" spans="1:2">
      <c r="A4291" s="1">
        <v>2.9462841663313402</v>
      </c>
      <c r="B4291">
        <v>-1.48490710908291</v>
      </c>
    </row>
    <row r="4292" spans="1:2">
      <c r="A4292" s="1">
        <f>-0.850547002698082</f>
        <v>-0.85054700269808203</v>
      </c>
      <c r="B4292">
        <v>-3.69901243689243</v>
      </c>
    </row>
    <row r="4293" spans="1:2">
      <c r="A4293" s="1">
        <f>-2.78150202589285</f>
        <v>-2.7815020258928498</v>
      </c>
      <c r="B4293">
        <v>-3.8168094791765701</v>
      </c>
    </row>
    <row r="4294" spans="1:2">
      <c r="A4294" s="1">
        <v>3.0921694916157301</v>
      </c>
      <c r="B4294">
        <v>4.9956069901662299E-2</v>
      </c>
    </row>
    <row r="4295" spans="1:2">
      <c r="A4295" s="1">
        <f>-1.96908187087847</f>
        <v>-1.9690818708784701</v>
      </c>
      <c r="B4295">
        <v>-2.0584380132707301</v>
      </c>
    </row>
    <row r="4296" spans="1:2">
      <c r="A4296" s="1">
        <f>-2.50571468655053</f>
        <v>-2.50571468655053</v>
      </c>
      <c r="B4296">
        <v>-2.53700962166941</v>
      </c>
    </row>
    <row r="4297" spans="1:2">
      <c r="A4297" s="1">
        <f>-1.66719263319551</f>
        <v>-1.66719263319551</v>
      </c>
      <c r="B4297">
        <v>-1.49844206441205</v>
      </c>
    </row>
    <row r="4298" spans="1:2">
      <c r="A4298" s="1">
        <v>0.10350697014589599</v>
      </c>
      <c r="B4298">
        <v>5.3054068819951796</v>
      </c>
    </row>
    <row r="4299" spans="1:2">
      <c r="A4299" s="1">
        <v>5.0997230766763</v>
      </c>
      <c r="B4299">
        <v>-0.70106462729613395</v>
      </c>
    </row>
    <row r="4300" spans="1:2">
      <c r="A4300" s="1">
        <v>-3.7504505531877599</v>
      </c>
      <c r="B4300">
        <v>3.8972620768517099</v>
      </c>
    </row>
    <row r="4301" spans="1:2">
      <c r="A4301" s="1">
        <v>-1.3153624910132</v>
      </c>
      <c r="B4301">
        <v>4.1925671906225102</v>
      </c>
    </row>
    <row r="4302" spans="1:2">
      <c r="A4302" s="1">
        <v>1.63927349187112E-2</v>
      </c>
      <c r="B4302">
        <v>2.3337961859492</v>
      </c>
    </row>
    <row r="4303" spans="1:2">
      <c r="A4303" s="1">
        <f>-3.32525796453951</f>
        <v>-3.3252579645395102</v>
      </c>
      <c r="B4303">
        <v>-3.37118740810436</v>
      </c>
    </row>
    <row r="4304" spans="1:2">
      <c r="A4304" s="1">
        <f>-2.67947472944634</f>
        <v>-2.6794747294463401</v>
      </c>
      <c r="B4304">
        <v>-3.4109210762440298</v>
      </c>
    </row>
    <row r="4305" spans="1:2">
      <c r="A4305" s="1">
        <f>-1.21971439148704</f>
        <v>-1.2197143914870401</v>
      </c>
      <c r="B4305">
        <v>-4.3862871748332504</v>
      </c>
    </row>
    <row r="4306" spans="1:2">
      <c r="A4306" s="1">
        <v>-0.50891489522937705</v>
      </c>
      <c r="B4306">
        <v>1.4070328871148801</v>
      </c>
    </row>
    <row r="4307" spans="1:2">
      <c r="A4307" s="1">
        <v>0.16188732391050001</v>
      </c>
      <c r="B4307">
        <v>3.7542909328234702</v>
      </c>
    </row>
    <row r="4308" spans="1:2">
      <c r="A4308" s="1">
        <v>-0.39231972852201402</v>
      </c>
      <c r="B4308">
        <v>2.5836691401575802</v>
      </c>
    </row>
    <row r="4309" spans="1:2">
      <c r="A4309" s="1">
        <f>-2.14101564941209</f>
        <v>-2.1410156494120902</v>
      </c>
      <c r="B4309">
        <v>-2.7817715161011698</v>
      </c>
    </row>
    <row r="4310" spans="1:2">
      <c r="A4310" s="1">
        <v>5.1103224599009103</v>
      </c>
      <c r="B4310">
        <v>0.85996469044204205</v>
      </c>
    </row>
    <row r="4311" spans="1:2">
      <c r="A4311" s="1">
        <f>-1.40409724023778</f>
        <v>-1.40409724023778</v>
      </c>
      <c r="B4311">
        <v>-2.5897437697941199</v>
      </c>
    </row>
    <row r="4312" spans="1:2">
      <c r="A4312" s="1">
        <f>-2.37267376015643</f>
        <v>-2.3726737601564301</v>
      </c>
      <c r="B4312">
        <v>-2.9716673466653498</v>
      </c>
    </row>
    <row r="4313" spans="1:2">
      <c r="A4313" s="1">
        <v>4.61400024251832</v>
      </c>
      <c r="B4313">
        <v>1.76985381027575</v>
      </c>
    </row>
    <row r="4314" spans="1:2">
      <c r="A4314" s="1">
        <f>-2.82695338264178</f>
        <v>-2.8269533826417801</v>
      </c>
      <c r="B4314">
        <v>-1.9174956533557901</v>
      </c>
    </row>
    <row r="4315" spans="1:2">
      <c r="A4315" s="1">
        <v>4.5451630494300996</v>
      </c>
      <c r="B4315">
        <v>-0.93074821176482203</v>
      </c>
    </row>
    <row r="4316" spans="1:2">
      <c r="A4316" s="1">
        <v>-1.6549644537819399E-2</v>
      </c>
      <c r="B4316">
        <v>2.8844936904695699</v>
      </c>
    </row>
    <row r="4317" spans="1:2">
      <c r="A4317" s="1">
        <f>-3.00819722917002</f>
        <v>-3.0081972291700199</v>
      </c>
      <c r="B4317">
        <v>-2.4610313034494902</v>
      </c>
    </row>
    <row r="4318" spans="1:2">
      <c r="A4318" s="1">
        <v>-1.78486032316393</v>
      </c>
      <c r="B4318">
        <v>5.1731582747798699</v>
      </c>
    </row>
    <row r="4319" spans="1:2">
      <c r="A4319" s="1">
        <v>-1.4924543452782999</v>
      </c>
      <c r="B4319">
        <v>3.2730724410140599</v>
      </c>
    </row>
    <row r="4320" spans="1:2">
      <c r="A4320" s="1">
        <v>4.5874439659977497</v>
      </c>
      <c r="B4320">
        <v>0.100660871298364</v>
      </c>
    </row>
    <row r="4321" spans="1:2">
      <c r="A4321" s="1">
        <f>-2.26987566266303</f>
        <v>-2.2698756626630301</v>
      </c>
      <c r="B4321">
        <v>-3.6067115915757899</v>
      </c>
    </row>
    <row r="4322" spans="1:2">
      <c r="A4322" s="1">
        <v>5.3530519640315797</v>
      </c>
      <c r="B4322">
        <v>-1.71651179522716</v>
      </c>
    </row>
    <row r="4323" spans="1:2">
      <c r="A4323" s="1">
        <v>3.9596921548416102</v>
      </c>
      <c r="B4323">
        <v>-1.36928321339968</v>
      </c>
    </row>
    <row r="4324" spans="1:2">
      <c r="A4324" s="1">
        <v>3.7552534194801899</v>
      </c>
      <c r="B4324">
        <v>-1.1953350202998101</v>
      </c>
    </row>
    <row r="4325" spans="1:2">
      <c r="A4325" s="1">
        <f>-2.27098499626307</f>
        <v>-2.2709849962630702</v>
      </c>
      <c r="B4325">
        <v>-2.1963521041036098</v>
      </c>
    </row>
    <row r="4326" spans="1:2">
      <c r="A4326" s="1">
        <v>-4.3504107321261101</v>
      </c>
      <c r="B4326">
        <v>3.64824662130196</v>
      </c>
    </row>
    <row r="4327" spans="1:2">
      <c r="A4327" s="1">
        <f>-2.88879246012768</f>
        <v>-2.88879246012768</v>
      </c>
      <c r="B4327">
        <v>-3.3816324854439102</v>
      </c>
    </row>
    <row r="4328" spans="1:2">
      <c r="A4328" s="1">
        <v>5.2666076421159698</v>
      </c>
      <c r="B4328">
        <v>-1.94207146236324</v>
      </c>
    </row>
    <row r="4329" spans="1:2">
      <c r="A4329" s="1">
        <v>3.7207181401217202</v>
      </c>
      <c r="B4329">
        <v>0.88790943604166295</v>
      </c>
    </row>
    <row r="4330" spans="1:2">
      <c r="A4330" s="1">
        <v>-1.9279658993592701</v>
      </c>
      <c r="B4330">
        <v>2.7191344938765898</v>
      </c>
    </row>
    <row r="4331" spans="1:2">
      <c r="A4331" s="1">
        <f>-2.13413307708401</f>
        <v>-2.1341330770840101</v>
      </c>
      <c r="B4331">
        <v>-3.6828124795357899</v>
      </c>
    </row>
    <row r="4332" spans="1:2">
      <c r="A4332" s="1">
        <v>2.59402169962486</v>
      </c>
      <c r="B4332">
        <v>-1.29172652122862</v>
      </c>
    </row>
    <row r="4333" spans="1:2">
      <c r="A4333" s="1">
        <f>-1.62637093087303</f>
        <v>-1.6263709308730301</v>
      </c>
      <c r="B4333">
        <v>-3.5575728193427798</v>
      </c>
    </row>
    <row r="4334" spans="1:2">
      <c r="A4334" s="1">
        <v>1.0480596390259</v>
      </c>
      <c r="B4334">
        <v>4.7173773138840698</v>
      </c>
    </row>
    <row r="4335" spans="1:2">
      <c r="A4335" s="1">
        <v>-1.3869865413474001</v>
      </c>
      <c r="B4335">
        <v>4.3651339975807302</v>
      </c>
    </row>
    <row r="4336" spans="1:2">
      <c r="A4336" s="1">
        <v>2.3959558978012799E-3</v>
      </c>
      <c r="B4336">
        <v>5.6589483833549004</v>
      </c>
    </row>
    <row r="4337" spans="1:2">
      <c r="A4337" s="1">
        <v>4.0443606376603096</v>
      </c>
      <c r="B4337">
        <v>-1.2933910862143601</v>
      </c>
    </row>
    <row r="4338" spans="1:2">
      <c r="A4338" s="1">
        <f>-2.83980738910038</f>
        <v>-2.8398073891003799</v>
      </c>
      <c r="B4338">
        <v>-1.44372979655693</v>
      </c>
    </row>
    <row r="4339" spans="1:2">
      <c r="A4339" s="1">
        <v>3.04838549160021</v>
      </c>
      <c r="B4339">
        <v>1.47560440543212</v>
      </c>
    </row>
    <row r="4340" spans="1:2">
      <c r="A4340" s="1">
        <v>-2.0618799750639401</v>
      </c>
      <c r="B4340">
        <v>5.3723300792692701</v>
      </c>
    </row>
    <row r="4341" spans="1:2">
      <c r="A4341" s="1">
        <v>-2.9758442446264501</v>
      </c>
      <c r="B4341">
        <v>4.0432397951302397</v>
      </c>
    </row>
    <row r="4342" spans="1:2">
      <c r="A4342" s="1">
        <v>4.9263127958447601</v>
      </c>
      <c r="B4342">
        <v>0.31594988357898102</v>
      </c>
    </row>
    <row r="4343" spans="1:2">
      <c r="A4343" s="1">
        <v>4.9267456699621999</v>
      </c>
      <c r="B4343">
        <v>2.5812250876124101</v>
      </c>
    </row>
    <row r="4344" spans="1:2">
      <c r="A4344" s="1">
        <f>-1.33398626506297</f>
        <v>-1.3339862650629699</v>
      </c>
      <c r="B4344">
        <v>-4.5844566838722303</v>
      </c>
    </row>
    <row r="4345" spans="1:2">
      <c r="A4345" s="1">
        <v>4.1620818825574801</v>
      </c>
      <c r="B4345">
        <v>2.1537955945202101</v>
      </c>
    </row>
    <row r="4346" spans="1:2">
      <c r="A4346" s="1">
        <v>5.4853541415136498</v>
      </c>
      <c r="B4346">
        <v>0.41559872728927999</v>
      </c>
    </row>
    <row r="4347" spans="1:2">
      <c r="A4347" s="1">
        <v>3.2665621082313701</v>
      </c>
      <c r="B4347">
        <v>-0.59816357332972403</v>
      </c>
    </row>
    <row r="4348" spans="1:2">
      <c r="A4348" s="1">
        <f>-3.52951898293068</f>
        <v>-3.5295189829306799</v>
      </c>
      <c r="B4348">
        <v>-3.1667221176387201</v>
      </c>
    </row>
    <row r="4349" spans="1:2">
      <c r="A4349" s="1">
        <f>-1.44809926985252</f>
        <v>-1.4480992698525199</v>
      </c>
      <c r="B4349">
        <v>-3.39688904364042</v>
      </c>
    </row>
    <row r="4350" spans="1:2">
      <c r="A4350" s="1">
        <v>-1.04445729129625</v>
      </c>
      <c r="B4350">
        <v>3.9212339695552099</v>
      </c>
    </row>
    <row r="4351" spans="1:2">
      <c r="A4351" s="1">
        <f>-1.68938486877989</f>
        <v>-1.68938486877989</v>
      </c>
      <c r="B4351">
        <v>-3.09615132361442</v>
      </c>
    </row>
    <row r="4352" spans="1:2">
      <c r="A4352" s="1">
        <v>-0.33840191243574003</v>
      </c>
      <c r="B4352">
        <v>4.5490054004112697</v>
      </c>
    </row>
    <row r="4353" spans="1:2">
      <c r="A4353" s="1">
        <v>-3.8641959254393501</v>
      </c>
      <c r="B4353">
        <v>3.6043234351200799</v>
      </c>
    </row>
    <row r="4354" spans="1:2">
      <c r="A4354" s="1">
        <f>-1.77533899814459</f>
        <v>-1.77533899814459</v>
      </c>
      <c r="B4354">
        <v>-2.8298416416855701</v>
      </c>
    </row>
    <row r="4355" spans="1:2">
      <c r="A4355" s="1">
        <v>-9.4769097809881395E-2</v>
      </c>
      <c r="B4355">
        <v>4.7072350271159999</v>
      </c>
    </row>
    <row r="4356" spans="1:2">
      <c r="A4356" s="1">
        <v>6.5450765205309303</v>
      </c>
      <c r="B4356">
        <v>-1.98207082002072</v>
      </c>
    </row>
    <row r="4357" spans="1:2">
      <c r="A4357" s="1">
        <v>5.03594230624093E-2</v>
      </c>
      <c r="B4357">
        <v>5.2602496990018102</v>
      </c>
    </row>
    <row r="4358" spans="1:2">
      <c r="A4358" s="1">
        <f>-0.832884963135589</f>
        <v>-0.83288496313558902</v>
      </c>
      <c r="B4358">
        <v>-2.3375818203020402</v>
      </c>
    </row>
    <row r="4359" spans="1:2">
      <c r="A4359" s="1">
        <v>-3.6636541918703802</v>
      </c>
      <c r="B4359">
        <v>3.9787440727450498</v>
      </c>
    </row>
    <row r="4360" spans="1:2">
      <c r="A4360" s="1">
        <v>-0.37114021768975097</v>
      </c>
      <c r="B4360">
        <v>2.48382937197522</v>
      </c>
    </row>
    <row r="4361" spans="1:2">
      <c r="A4361" s="1">
        <f>-4.63364201506953</f>
        <v>-4.6336420150695297</v>
      </c>
      <c r="B4361">
        <v>-2.0895890343552899</v>
      </c>
    </row>
    <row r="4362" spans="1:2">
      <c r="A4362" s="1">
        <v>-1.9584122996104001</v>
      </c>
      <c r="B4362">
        <v>4.7906646493143601</v>
      </c>
    </row>
    <row r="4363" spans="1:2">
      <c r="A4363" s="1">
        <v>3.1902112484523699</v>
      </c>
      <c r="B4363">
        <v>1.24445263434634</v>
      </c>
    </row>
    <row r="4364" spans="1:2">
      <c r="A4364" s="1">
        <v>4.1328898936989198</v>
      </c>
      <c r="B4364">
        <v>1.52101545625719</v>
      </c>
    </row>
    <row r="4365" spans="1:2">
      <c r="A4365" s="1">
        <v>5.0445905783654901</v>
      </c>
      <c r="B4365">
        <v>1.4434759628276701</v>
      </c>
    </row>
    <row r="4366" spans="1:2">
      <c r="A4366" s="1">
        <v>5.4435628124545303</v>
      </c>
      <c r="B4366">
        <v>-0.66200877765452903</v>
      </c>
    </row>
    <row r="4367" spans="1:2">
      <c r="A4367" s="1">
        <f>-3.06665759080462</f>
        <v>-3.0666575908046201</v>
      </c>
      <c r="B4367">
        <v>-1.89362101960511</v>
      </c>
    </row>
    <row r="4368" spans="1:2">
      <c r="A4368" s="1">
        <v>4.6268720490752102</v>
      </c>
      <c r="B4368">
        <v>2.0573025461522398</v>
      </c>
    </row>
    <row r="4369" spans="1:2">
      <c r="A4369" s="1">
        <v>-1.9800570629659899</v>
      </c>
      <c r="B4369">
        <v>3.91228247612379</v>
      </c>
    </row>
    <row r="4370" spans="1:2">
      <c r="A4370" s="1">
        <v>-2.2990723303787801</v>
      </c>
      <c r="B4370">
        <v>4.8478834011790903</v>
      </c>
    </row>
    <row r="4371" spans="1:2">
      <c r="A4371" s="1">
        <v>2.61506483642858</v>
      </c>
      <c r="B4371">
        <v>-1.9112503293827099</v>
      </c>
    </row>
    <row r="4372" spans="1:2">
      <c r="A4372" s="1">
        <v>4.46068997579194</v>
      </c>
      <c r="B4372">
        <v>0.68440090484413296</v>
      </c>
    </row>
    <row r="4373" spans="1:2">
      <c r="A4373" s="1">
        <v>-0.59216363364315105</v>
      </c>
      <c r="B4373">
        <v>2.7454742700971502</v>
      </c>
    </row>
    <row r="4374" spans="1:2">
      <c r="A4374" s="1">
        <v>4.3564682154182996</v>
      </c>
      <c r="B4374">
        <v>-0.30114298148455998</v>
      </c>
    </row>
    <row r="4375" spans="1:2">
      <c r="A4375" s="1">
        <v>4.6484156440092601</v>
      </c>
      <c r="B4375">
        <v>0.26876733461623697</v>
      </c>
    </row>
    <row r="4376" spans="1:2">
      <c r="A4376" s="1">
        <f>-2.74864352577235</f>
        <v>-2.74864352577235</v>
      </c>
      <c r="B4376">
        <v>-1.0358950186901399</v>
      </c>
    </row>
    <row r="4377" spans="1:2">
      <c r="A4377" s="1">
        <f>-3.3053101189507</f>
        <v>-3.3053101189506999</v>
      </c>
      <c r="B4377">
        <v>-3.2269756777231602</v>
      </c>
    </row>
    <row r="4378" spans="1:2">
      <c r="A4378" s="1">
        <f>-2.51783128985755</f>
        <v>-2.5178312898575501</v>
      </c>
      <c r="B4378">
        <v>-3.65318042426592</v>
      </c>
    </row>
    <row r="4379" spans="1:2">
      <c r="A4379" s="1">
        <v>-0.72746091517176004</v>
      </c>
      <c r="B4379">
        <v>2.75228888003616</v>
      </c>
    </row>
    <row r="4380" spans="1:2">
      <c r="A4380" s="1">
        <v>-3.8798465989836002</v>
      </c>
      <c r="B4380">
        <v>3.7995267844342</v>
      </c>
    </row>
    <row r="4381" spans="1:2">
      <c r="A4381" s="1">
        <v>-0.614885141999296</v>
      </c>
      <c r="B4381">
        <v>3.2041111337480399</v>
      </c>
    </row>
    <row r="4382" spans="1:2">
      <c r="A4382" s="1">
        <v>-2.3077284000430902</v>
      </c>
      <c r="B4382">
        <v>2.30605347961958</v>
      </c>
    </row>
    <row r="4383" spans="1:2">
      <c r="A4383" s="1">
        <v>4.32813568045888</v>
      </c>
      <c r="B4383">
        <v>1.7052485444085399</v>
      </c>
    </row>
    <row r="4384" spans="1:2">
      <c r="A4384" s="1">
        <v>6.38684277795927</v>
      </c>
      <c r="B4384">
        <v>-0.547035693943977</v>
      </c>
    </row>
    <row r="4385" spans="1:2">
      <c r="A4385" s="1">
        <f>-4.54289538555189</f>
        <v>-4.5428953855518897</v>
      </c>
      <c r="B4385">
        <v>-1.70881182987236</v>
      </c>
    </row>
    <row r="4386" spans="1:2">
      <c r="A4386" s="1">
        <f>-2.26894216786911</f>
        <v>-2.2689421678691102</v>
      </c>
      <c r="B4386">
        <v>-2.2321541607607802</v>
      </c>
    </row>
    <row r="4387" spans="1:2">
      <c r="A4387" s="1">
        <v>-2.6010412275923098</v>
      </c>
      <c r="B4387">
        <v>3.6556298339087201</v>
      </c>
    </row>
    <row r="4388" spans="1:2">
      <c r="A4388" s="1">
        <f>-0.634500870269623</f>
        <v>-0.63450087026962299</v>
      </c>
      <c r="B4388">
        <v>-1.1847133359925599</v>
      </c>
    </row>
    <row r="4389" spans="1:2">
      <c r="A4389" s="1">
        <v>2.70514199235383</v>
      </c>
      <c r="B4389">
        <v>0.30721298617404302</v>
      </c>
    </row>
    <row r="4390" spans="1:2">
      <c r="A4390" s="1">
        <v>-4.3691176070493496</v>
      </c>
      <c r="B4390">
        <v>3.3477734432974602</v>
      </c>
    </row>
    <row r="4391" spans="1:2">
      <c r="A4391" s="1">
        <v>-2.2153716282618401</v>
      </c>
      <c r="B4391">
        <v>1.6965695818265201</v>
      </c>
    </row>
    <row r="4392" spans="1:2">
      <c r="A4392" s="1">
        <v>-1.6391712010003301</v>
      </c>
      <c r="B4392">
        <v>0.76279108676448504</v>
      </c>
    </row>
    <row r="4393" spans="1:2">
      <c r="A4393" s="1">
        <v>-3.1392814886986602</v>
      </c>
      <c r="B4393">
        <v>3.8292543950898401</v>
      </c>
    </row>
    <row r="4394" spans="1:2">
      <c r="A4394" s="1">
        <f>-3.32511005835157</f>
        <v>-3.3251100583515698</v>
      </c>
      <c r="B4394">
        <v>-1.2651281538438199</v>
      </c>
    </row>
    <row r="4395" spans="1:2">
      <c r="A4395" s="1">
        <v>-2.70942603702153</v>
      </c>
      <c r="B4395">
        <v>2.25385323153017</v>
      </c>
    </row>
    <row r="4396" spans="1:2">
      <c r="A4396" s="1">
        <f>-1.98487924539156</f>
        <v>-1.98487924539156</v>
      </c>
      <c r="B4396">
        <v>-4.2345655837648799</v>
      </c>
    </row>
    <row r="4397" spans="1:2">
      <c r="A4397" s="1">
        <v>-1.56391764836265</v>
      </c>
      <c r="B4397">
        <v>3.4056233643947298</v>
      </c>
    </row>
    <row r="4398" spans="1:2">
      <c r="A4398" s="1">
        <v>6.0039415358461996</v>
      </c>
      <c r="B4398">
        <v>-0.202389261766135</v>
      </c>
    </row>
    <row r="4399" spans="1:2">
      <c r="A4399" s="1">
        <v>3.2192818444687301</v>
      </c>
      <c r="B4399">
        <v>-0.42784891763433602</v>
      </c>
    </row>
    <row r="4400" spans="1:2">
      <c r="A4400" s="1">
        <f>-0.0621510721423965</f>
        <v>-6.2151072142396499E-2</v>
      </c>
      <c r="B4400">
        <v>-4.7569180221999501</v>
      </c>
    </row>
    <row r="4401" spans="1:2">
      <c r="A4401" s="1">
        <v>6.2848211859444101</v>
      </c>
      <c r="B4401">
        <v>-0.91895489571872002</v>
      </c>
    </row>
    <row r="4402" spans="1:2">
      <c r="A4402" s="1">
        <v>5.3893992442713801</v>
      </c>
      <c r="B4402">
        <v>-0.57860389013035196</v>
      </c>
    </row>
    <row r="4403" spans="1:2">
      <c r="A4403" s="1">
        <v>-1.60923120789048</v>
      </c>
      <c r="B4403">
        <v>4.6933489635180097</v>
      </c>
    </row>
    <row r="4404" spans="1:2">
      <c r="A4404" s="1">
        <v>-0.59575152609696003</v>
      </c>
      <c r="B4404">
        <v>4.8610200932798202</v>
      </c>
    </row>
    <row r="4405" spans="1:2">
      <c r="A4405" s="1">
        <v>-0.43703676667959401</v>
      </c>
      <c r="B4405">
        <v>3.37605479393403</v>
      </c>
    </row>
    <row r="4406" spans="1:2">
      <c r="A4406" s="1">
        <v>-0.40187225510522001</v>
      </c>
      <c r="B4406">
        <v>4.6776098566969599</v>
      </c>
    </row>
    <row r="4407" spans="1:2">
      <c r="A4407" s="1">
        <f>-1.8376765571168</f>
        <v>-1.8376765571167999</v>
      </c>
      <c r="B4407">
        <v>-1.76528456849587</v>
      </c>
    </row>
    <row r="4408" spans="1:2">
      <c r="A4408" s="1">
        <v>6.07814047420423</v>
      </c>
      <c r="B4408">
        <v>0.30863293428486099</v>
      </c>
    </row>
    <row r="4409" spans="1:2">
      <c r="A4409" s="1">
        <v>-0.720268285013549</v>
      </c>
      <c r="B4409">
        <v>2.9599263682409802</v>
      </c>
    </row>
    <row r="4410" spans="1:2">
      <c r="A4410" s="1">
        <v>-2.1339144147556999</v>
      </c>
      <c r="B4410">
        <v>3.8438283972521599</v>
      </c>
    </row>
    <row r="4411" spans="1:2">
      <c r="A4411" s="1">
        <f>-3.52399791502856</f>
        <v>-3.5239979150285601</v>
      </c>
      <c r="B4411">
        <v>-1.1874022125852799</v>
      </c>
    </row>
    <row r="4412" spans="1:2">
      <c r="A4412" s="1">
        <v>-0.23898484905651801</v>
      </c>
      <c r="B4412">
        <v>4.3561721839073497</v>
      </c>
    </row>
    <row r="4413" spans="1:2">
      <c r="A4413" s="1">
        <f>-0.817326551227765</f>
        <v>-0.81732655122776499</v>
      </c>
      <c r="B4413">
        <v>-4.8553726432927498</v>
      </c>
    </row>
    <row r="4414" spans="1:2">
      <c r="A4414" s="1">
        <v>-1.92222119453701</v>
      </c>
      <c r="B4414">
        <v>1.9863121953523699</v>
      </c>
    </row>
    <row r="4415" spans="1:2">
      <c r="A4415" s="1">
        <v>-3.2894969290501699</v>
      </c>
      <c r="B4415">
        <v>4.0930707027794098</v>
      </c>
    </row>
    <row r="4416" spans="1:2">
      <c r="A4416" s="1">
        <f>-0.399430121686203</f>
        <v>-0.39943012168620301</v>
      </c>
      <c r="B4416">
        <v>-4.6271827697142598</v>
      </c>
    </row>
    <row r="4417" spans="1:2">
      <c r="A4417" s="1">
        <v>-2.3815997728012399</v>
      </c>
      <c r="B4417">
        <v>4.1486778987969402</v>
      </c>
    </row>
    <row r="4418" spans="1:2">
      <c r="A4418" s="1">
        <v>3.9167841940783501</v>
      </c>
      <c r="B4418">
        <v>-0.65296227680335595</v>
      </c>
    </row>
    <row r="4419" spans="1:2">
      <c r="A4419" s="1">
        <f>-1.22973638424187</f>
        <v>-1.22973638424187</v>
      </c>
      <c r="B4419">
        <v>-4.3503271853003103</v>
      </c>
    </row>
    <row r="4420" spans="1:2">
      <c r="A4420" s="1">
        <v>-2.9865856957463999</v>
      </c>
      <c r="B4420">
        <v>4.5248660095896502</v>
      </c>
    </row>
    <row r="4421" spans="1:2">
      <c r="A4421" s="1">
        <f>-2.87032674949765</f>
        <v>-2.8703267494976501</v>
      </c>
      <c r="B4421">
        <v>-1.18619141387835</v>
      </c>
    </row>
    <row r="4422" spans="1:2">
      <c r="A4422" s="1">
        <v>5.5370283671551501</v>
      </c>
      <c r="B4422">
        <v>-0.63311399265101098</v>
      </c>
    </row>
    <row r="4423" spans="1:2">
      <c r="A4423" s="1">
        <v>-1.6403874713637501</v>
      </c>
      <c r="B4423">
        <v>3.5176322266904601</v>
      </c>
    </row>
    <row r="4424" spans="1:2">
      <c r="A4424" s="1">
        <v>4.2578927833097797</v>
      </c>
      <c r="B4424">
        <v>-1.46555415197357</v>
      </c>
    </row>
    <row r="4425" spans="1:2">
      <c r="A4425" s="1">
        <v>3.9909656380519198</v>
      </c>
      <c r="B4425">
        <v>1.9051395859678699</v>
      </c>
    </row>
    <row r="4426" spans="1:2">
      <c r="A4426" s="1">
        <v>-1.82002469987509</v>
      </c>
      <c r="B4426">
        <v>2.9451463920618899</v>
      </c>
    </row>
    <row r="4427" spans="1:2">
      <c r="A4427" s="1">
        <v>4.8088086703977702</v>
      </c>
      <c r="B4427">
        <v>0.15518123336549899</v>
      </c>
    </row>
    <row r="4428" spans="1:2">
      <c r="A4428" s="1">
        <f>-0.747601264653661</f>
        <v>-0.74760126465366095</v>
      </c>
      <c r="B4428">
        <v>-3.1589580083676201</v>
      </c>
    </row>
    <row r="4429" spans="1:2">
      <c r="A4429" s="1">
        <v>-2.8030956177398298</v>
      </c>
      <c r="B4429">
        <v>2.2557827866395099</v>
      </c>
    </row>
    <row r="4430" spans="1:2">
      <c r="A4430" s="1">
        <v>3.89885469663822</v>
      </c>
      <c r="B4430">
        <v>3.3557060153608398</v>
      </c>
    </row>
    <row r="4431" spans="1:2">
      <c r="A4431" s="1">
        <v>3.9767026972048498</v>
      </c>
      <c r="B4431">
        <v>0.50647339120726798</v>
      </c>
    </row>
    <row r="4432" spans="1:2">
      <c r="A4432" s="1">
        <v>5.0466584203580602</v>
      </c>
      <c r="B4432">
        <v>9.3473818664931901E-2</v>
      </c>
    </row>
    <row r="4433" spans="1:2">
      <c r="A4433" s="1">
        <v>-0.32714253060127002</v>
      </c>
      <c r="B4433">
        <v>5.3033829371213299</v>
      </c>
    </row>
    <row r="4434" spans="1:2">
      <c r="A4434" s="1">
        <v>5.5125122200599597</v>
      </c>
      <c r="B4434">
        <v>-1.9583724024888101</v>
      </c>
    </row>
    <row r="4435" spans="1:2">
      <c r="A4435" s="1">
        <v>-1.5739468437874999</v>
      </c>
      <c r="B4435">
        <v>3.9732023215907302</v>
      </c>
    </row>
    <row r="4436" spans="1:2">
      <c r="A4436" s="1">
        <v>-1.1129931115416201</v>
      </c>
      <c r="B4436">
        <v>4.1781423561385402</v>
      </c>
    </row>
    <row r="4437" spans="1:2">
      <c r="A4437" s="1">
        <v>3.9720522112536898</v>
      </c>
      <c r="B4437">
        <v>0.38897199365504598</v>
      </c>
    </row>
    <row r="4438" spans="1:2">
      <c r="A4438" s="1">
        <f>-3.29013842850486</f>
        <v>-3.2901384285048598</v>
      </c>
      <c r="B4438">
        <v>-2.8156258211718899</v>
      </c>
    </row>
    <row r="4439" spans="1:2">
      <c r="A4439" s="1">
        <v>-2.17719207511868</v>
      </c>
      <c r="B4439">
        <v>3.28192667365049</v>
      </c>
    </row>
    <row r="4440" spans="1:2">
      <c r="A4440" s="1">
        <v>-2.5957211847984998</v>
      </c>
      <c r="B4440">
        <v>4.8725043821414697</v>
      </c>
    </row>
    <row r="4441" spans="1:2">
      <c r="A4441" s="1">
        <v>4.3873684933456802</v>
      </c>
      <c r="B4441">
        <v>0.39603192511457003</v>
      </c>
    </row>
    <row r="4442" spans="1:2">
      <c r="A4442" s="1">
        <v>-2.1460935288393999</v>
      </c>
      <c r="B4442">
        <v>4.1108600389590197</v>
      </c>
    </row>
    <row r="4443" spans="1:2">
      <c r="A4443" s="1">
        <v>-1.32647982822677</v>
      </c>
      <c r="B4443">
        <v>4.6214334980914904</v>
      </c>
    </row>
    <row r="4444" spans="1:2">
      <c r="A4444" s="1">
        <v>-0.77461527911504202</v>
      </c>
      <c r="B4444">
        <v>2.89113608960258</v>
      </c>
    </row>
    <row r="4445" spans="1:2">
      <c r="A4445" s="1">
        <f>-1.71122576244844</f>
        <v>-1.7112257624484399</v>
      </c>
      <c r="B4445">
        <v>-2.9244562270377901</v>
      </c>
    </row>
    <row r="4446" spans="1:2">
      <c r="A4446" s="1">
        <v>-2.7365234442230499</v>
      </c>
      <c r="B4446">
        <v>3.1009125545273002</v>
      </c>
    </row>
    <row r="4447" spans="1:2">
      <c r="A4447" s="1">
        <v>-3.1148169092546301</v>
      </c>
      <c r="B4447">
        <v>3.0279088684889301</v>
      </c>
    </row>
    <row r="4448" spans="1:2">
      <c r="A4448" s="1">
        <f>-0.579377031495536</f>
        <v>-0.57937703149553599</v>
      </c>
      <c r="B4448">
        <v>-2.3667279307159199</v>
      </c>
    </row>
    <row r="4449" spans="1:2">
      <c r="A4449" s="1">
        <v>-1.0535248705187199</v>
      </c>
      <c r="B4449">
        <v>3.7838642392738899</v>
      </c>
    </row>
    <row r="4450" spans="1:2">
      <c r="A4450" s="1">
        <v>4.3432084818687802</v>
      </c>
      <c r="B4450">
        <v>0.42352913459316199</v>
      </c>
    </row>
    <row r="4451" spans="1:2">
      <c r="A4451" s="1">
        <v>5.1934325260950702</v>
      </c>
      <c r="B4451">
        <v>0.77247439805864304</v>
      </c>
    </row>
    <row r="4452" spans="1:2">
      <c r="A4452" s="1">
        <v>4.3125570303077199</v>
      </c>
      <c r="B4452">
        <v>-1.1610311112377001</v>
      </c>
    </row>
    <row r="4453" spans="1:2">
      <c r="A4453" s="1">
        <v>4.6606667961289299</v>
      </c>
      <c r="B4453">
        <v>1.3402365487095</v>
      </c>
    </row>
    <row r="4454" spans="1:2">
      <c r="A4454" s="1">
        <f>-0.379375858058687</f>
        <v>-0.37937585805868701</v>
      </c>
      <c r="B4454">
        <v>-3.2903406535306599</v>
      </c>
    </row>
    <row r="4455" spans="1:2">
      <c r="A4455" s="1">
        <v>-0.82164444300137296</v>
      </c>
      <c r="B4455">
        <v>2.6085822688154301</v>
      </c>
    </row>
    <row r="4456" spans="1:2">
      <c r="A4456" s="1">
        <v>-1.53472814018797</v>
      </c>
      <c r="B4456">
        <v>4.0013845341594596</v>
      </c>
    </row>
    <row r="4457" spans="1:2">
      <c r="A4457" s="1">
        <v>-1.3559110809463699</v>
      </c>
      <c r="B4457">
        <v>4.3243836419915702</v>
      </c>
    </row>
    <row r="4458" spans="1:2">
      <c r="A4458" s="1">
        <f>-1.8126555448904</f>
        <v>-1.8126555448904</v>
      </c>
      <c r="B4458">
        <v>-2.7160738295608899</v>
      </c>
    </row>
    <row r="4459" spans="1:2">
      <c r="A4459" s="1">
        <v>-3.6764993705919098</v>
      </c>
      <c r="B4459">
        <v>4.2241623295063597</v>
      </c>
    </row>
    <row r="4460" spans="1:2">
      <c r="A4460" s="1">
        <f>-3.07034591390228</f>
        <v>-3.0703459139022802</v>
      </c>
      <c r="B4460">
        <v>-2.1592734430245999</v>
      </c>
    </row>
    <row r="4461" spans="1:2">
      <c r="A4461" s="1">
        <v>-0.46061207385377301</v>
      </c>
      <c r="B4461">
        <v>3.1666146291876802</v>
      </c>
    </row>
    <row r="4462" spans="1:2">
      <c r="A4462" s="1">
        <v>-0.150377960770716</v>
      </c>
      <c r="B4462">
        <v>2.5546584313893299</v>
      </c>
    </row>
    <row r="4463" spans="1:2">
      <c r="A4463" s="1">
        <v>3.9524470021786802</v>
      </c>
      <c r="B4463">
        <v>-0.14812280356069499</v>
      </c>
    </row>
    <row r="4464" spans="1:2">
      <c r="A4464" s="1">
        <v>-2.5822325014768102</v>
      </c>
      <c r="B4464">
        <v>2.9590224861982102</v>
      </c>
    </row>
    <row r="4465" spans="1:2">
      <c r="A4465" s="1">
        <f>-2.51972401814164</f>
        <v>-2.5197240181416398</v>
      </c>
      <c r="B4465">
        <v>-1.28267133863773</v>
      </c>
    </row>
    <row r="4466" spans="1:2">
      <c r="A4466" s="1">
        <v>-1.28268581796359</v>
      </c>
      <c r="B4466">
        <v>4.3365914329421598</v>
      </c>
    </row>
    <row r="4467" spans="1:2">
      <c r="A4467" s="1">
        <f>-2.74962409006173</f>
        <v>-2.7496240900617299</v>
      </c>
      <c r="B4467">
        <v>-3.6114260023259899</v>
      </c>
    </row>
    <row r="4468" spans="1:2">
      <c r="A4468" s="1">
        <v>-2.34241609378779</v>
      </c>
      <c r="B4468">
        <v>1.92417520732223</v>
      </c>
    </row>
    <row r="4469" spans="1:2">
      <c r="A4469" s="1">
        <v>5.0635335610496003E-3</v>
      </c>
      <c r="B4469">
        <v>2.5682471733269301</v>
      </c>
    </row>
    <row r="4470" spans="1:2">
      <c r="A4470" s="1">
        <v>4.6493157694119196</v>
      </c>
      <c r="B4470">
        <v>-0.70112556119165004</v>
      </c>
    </row>
    <row r="4471" spans="1:2">
      <c r="A4471" s="1">
        <f>-0.572625999545617</f>
        <v>-0.57262599954561699</v>
      </c>
      <c r="B4471">
        <v>-2.4307682702155402</v>
      </c>
    </row>
    <row r="4472" spans="1:2">
      <c r="A4472" s="1">
        <f>-1.04496434436336</f>
        <v>-1.0449643443633601</v>
      </c>
      <c r="B4472">
        <v>-5.0590628085849803</v>
      </c>
    </row>
    <row r="4473" spans="1:2">
      <c r="A4473" s="1">
        <f>-3.20820664148774</f>
        <v>-3.2082066414877399</v>
      </c>
      <c r="B4473">
        <v>-2.3704748250560099</v>
      </c>
    </row>
    <row r="4474" spans="1:2">
      <c r="A4474" s="1">
        <v>-0.69947315944810096</v>
      </c>
      <c r="B4474">
        <v>4.2426776379027702</v>
      </c>
    </row>
    <row r="4475" spans="1:2">
      <c r="A4475" s="1">
        <v>1.1630688302939201</v>
      </c>
      <c r="B4475">
        <v>4.42698058134647</v>
      </c>
    </row>
    <row r="4476" spans="1:2">
      <c r="A4476" s="1">
        <v>-2.02937231952024</v>
      </c>
      <c r="B4476">
        <v>4.7889236875298904</v>
      </c>
    </row>
    <row r="4477" spans="1:2">
      <c r="A4477" s="1">
        <v>-3.5772085418317499</v>
      </c>
      <c r="B4477">
        <v>4.5670862005132697</v>
      </c>
    </row>
    <row r="4478" spans="1:2">
      <c r="A4478" s="1">
        <v>0.280494873922215</v>
      </c>
      <c r="B4478">
        <v>4.5685085734259303</v>
      </c>
    </row>
    <row r="4479" spans="1:2">
      <c r="A4479" s="1">
        <v>-2.3068550555965901</v>
      </c>
      <c r="B4479">
        <v>2.24890246593506</v>
      </c>
    </row>
    <row r="4480" spans="1:2">
      <c r="A4480" s="1">
        <f>-2.02623251079726</f>
        <v>-2.0262325107972599</v>
      </c>
      <c r="B4480">
        <v>-3.1922759962510501</v>
      </c>
    </row>
    <row r="4481" spans="1:2">
      <c r="A4481" s="1">
        <v>-1.7648140406178401</v>
      </c>
      <c r="B4481">
        <v>1.1527433659978801</v>
      </c>
    </row>
    <row r="4482" spans="1:2">
      <c r="A4482" s="1">
        <f>-2.68029897469528</f>
        <v>-2.6802989746952801</v>
      </c>
      <c r="B4482">
        <v>-3.0794933367191799</v>
      </c>
    </row>
    <row r="4483" spans="1:2">
      <c r="A4483" s="1">
        <v>-0.51332178310124998</v>
      </c>
      <c r="B4483">
        <v>5.1414912677230804</v>
      </c>
    </row>
    <row r="4484" spans="1:2">
      <c r="A4484" s="1">
        <f>-1.42140032762508</f>
        <v>-1.42140032762508</v>
      </c>
      <c r="B4484">
        <v>-1.96060259374193</v>
      </c>
    </row>
    <row r="4485" spans="1:2">
      <c r="A4485" s="1">
        <v>-0.85473647987638601</v>
      </c>
      <c r="B4485">
        <v>2.4739034569015201</v>
      </c>
    </row>
    <row r="4486" spans="1:2">
      <c r="A4486" s="1">
        <f>-2.7868712446837</f>
        <v>-2.7868712446837001</v>
      </c>
      <c r="B4486">
        <v>-3.1120883063903699</v>
      </c>
    </row>
    <row r="4487" spans="1:2">
      <c r="A4487" s="1">
        <v>-0.64706848312504495</v>
      </c>
      <c r="B4487">
        <v>1.7548260501166499</v>
      </c>
    </row>
    <row r="4488" spans="1:2">
      <c r="A4488" s="1">
        <v>3.35471083331245</v>
      </c>
      <c r="B4488">
        <v>-1.4049092803387599</v>
      </c>
    </row>
    <row r="4489" spans="1:2">
      <c r="A4489" s="1">
        <v>6.1013642890233601</v>
      </c>
      <c r="B4489">
        <v>-2.05269444852282</v>
      </c>
    </row>
    <row r="4490" spans="1:2">
      <c r="A4490" s="1">
        <f>-1.02123311170408</f>
        <v>-1.02123311170408</v>
      </c>
      <c r="B4490">
        <v>-3.44766645808259</v>
      </c>
    </row>
    <row r="4491" spans="1:2">
      <c r="A4491" s="1">
        <v>-4.4248189640185898E-2</v>
      </c>
      <c r="B4491">
        <v>3.2632133706687001</v>
      </c>
    </row>
    <row r="4492" spans="1:2">
      <c r="A4492" s="1">
        <v>-0.85076948893163196</v>
      </c>
      <c r="B4492">
        <v>4.9279480911722899</v>
      </c>
    </row>
    <row r="4493" spans="1:2">
      <c r="A4493" s="1">
        <f>-2.63538874965348</f>
        <v>-2.63538874965348</v>
      </c>
      <c r="B4493">
        <v>-3.3257745751229901</v>
      </c>
    </row>
    <row r="4494" spans="1:2">
      <c r="A4494" s="1">
        <v>5.4127541467316798</v>
      </c>
      <c r="B4494">
        <v>1.0340342088269101</v>
      </c>
    </row>
    <row r="4495" spans="1:2">
      <c r="A4495" s="1">
        <v>-0.77312103125874998</v>
      </c>
      <c r="B4495">
        <v>9.5796488912868405E-2</v>
      </c>
    </row>
    <row r="4496" spans="1:2">
      <c r="A4496" s="1">
        <f>-1.52610954327234</f>
        <v>-1.5261095432723399</v>
      </c>
      <c r="B4496">
        <v>-4.0093875585253302</v>
      </c>
    </row>
    <row r="4497" spans="1:2">
      <c r="A4497" s="1">
        <v>0.29151152279011</v>
      </c>
      <c r="B4497">
        <v>4.5045577570922601</v>
      </c>
    </row>
    <row r="4498" spans="1:2">
      <c r="A4498" s="1">
        <v>-2.27637158258077</v>
      </c>
      <c r="B4498">
        <v>2.81061532884529</v>
      </c>
    </row>
    <row r="4499" spans="1:2">
      <c r="A4499" s="1">
        <v>-2.0737712398199299</v>
      </c>
      <c r="B4499">
        <v>4.1417575349358096</v>
      </c>
    </row>
    <row r="4500" spans="1:2">
      <c r="A4500" s="1">
        <f>-0.878379803403504</f>
        <v>-0.87837980340350397</v>
      </c>
      <c r="B4500">
        <v>-1.5294513961821801</v>
      </c>
    </row>
    <row r="4501" spans="1:2">
      <c r="A4501" s="1">
        <v>-4.8277610699489397</v>
      </c>
      <c r="B4501">
        <v>4.7675552739524498</v>
      </c>
    </row>
    <row r="4502" spans="1:2">
      <c r="A4502" s="1">
        <f>-1.70189222170287</f>
        <v>-1.70189222170287</v>
      </c>
      <c r="B4502">
        <v>-1.73160078238661</v>
      </c>
    </row>
    <row r="4503" spans="1:2">
      <c r="A4503" s="1">
        <v>-2.6320108156728099</v>
      </c>
      <c r="B4503">
        <v>3.4305650945958899</v>
      </c>
    </row>
    <row r="4504" spans="1:2">
      <c r="A4504" s="1">
        <f>-1.70853362944117</f>
        <v>-1.7085336294411699</v>
      </c>
      <c r="B4504">
        <v>-1.27630992884294</v>
      </c>
    </row>
    <row r="4505" spans="1:2">
      <c r="A4505" s="1">
        <f>-1.38730067858908</f>
        <v>-1.38730067858908</v>
      </c>
      <c r="B4505">
        <v>-3.5268048469374702</v>
      </c>
    </row>
    <row r="4506" spans="1:2">
      <c r="A4506" s="1">
        <v>0.51310829504231403</v>
      </c>
      <c r="B4506">
        <v>5.1458848681708496</v>
      </c>
    </row>
    <row r="4507" spans="1:2">
      <c r="A4507" s="1">
        <v>-1.3502241011627401</v>
      </c>
      <c r="B4507">
        <v>0.81690015358735502</v>
      </c>
    </row>
    <row r="4508" spans="1:2">
      <c r="A4508" s="1">
        <v>-3.9580594091445902</v>
      </c>
      <c r="B4508">
        <v>4.1347869637277999</v>
      </c>
    </row>
    <row r="4509" spans="1:2">
      <c r="A4509" s="1">
        <v>4.10959617732121</v>
      </c>
      <c r="B4509">
        <v>-0.73533289365857302</v>
      </c>
    </row>
    <row r="4510" spans="1:2">
      <c r="A4510" s="1">
        <v>-2.6127436497407102</v>
      </c>
      <c r="B4510">
        <v>4.50280789458838</v>
      </c>
    </row>
    <row r="4511" spans="1:2">
      <c r="A4511" s="1">
        <v>5.8694280393959</v>
      </c>
      <c r="B4511">
        <v>-0.99704598497113595</v>
      </c>
    </row>
    <row r="4512" spans="1:2">
      <c r="A4512" s="1">
        <v>5.3457927793485203</v>
      </c>
      <c r="B4512">
        <v>-2.0985368744561002</v>
      </c>
    </row>
    <row r="4513" spans="1:2">
      <c r="A4513" s="1">
        <v>-2.1955222275721602</v>
      </c>
      <c r="B4513">
        <v>1.7947920608594801</v>
      </c>
    </row>
    <row r="4514" spans="1:2">
      <c r="A4514" s="1">
        <v>0.85324195208390097</v>
      </c>
      <c r="B4514">
        <v>5.4955755995819802</v>
      </c>
    </row>
    <row r="4515" spans="1:2">
      <c r="A4515" s="1">
        <v>-2.6610945843528899</v>
      </c>
      <c r="B4515">
        <v>3.6764871243645398</v>
      </c>
    </row>
    <row r="4516" spans="1:2">
      <c r="A4516" s="1">
        <v>0.10403901845640499</v>
      </c>
      <c r="B4516">
        <v>1.9712816020999</v>
      </c>
    </row>
    <row r="4517" spans="1:2">
      <c r="A4517" s="1">
        <v>-1.3547618888200501</v>
      </c>
      <c r="B4517">
        <v>3.9739903211454699</v>
      </c>
    </row>
    <row r="4518" spans="1:2">
      <c r="A4518" s="1">
        <v>-2.7317441915730099</v>
      </c>
      <c r="B4518">
        <v>3.92967456249611</v>
      </c>
    </row>
    <row r="4519" spans="1:2">
      <c r="A4519" s="1">
        <f>-1.99660438407026</f>
        <v>-1.9966043840702601</v>
      </c>
      <c r="B4519">
        <v>-3.1968088525479401</v>
      </c>
    </row>
    <row r="4520" spans="1:2">
      <c r="A4520" s="1">
        <f>-3.52196937625847</f>
        <v>-3.5219693762584701</v>
      </c>
      <c r="B4520">
        <v>-1.20079590176204</v>
      </c>
    </row>
    <row r="4521" spans="1:2">
      <c r="A4521" s="1">
        <v>-1.49343008214326</v>
      </c>
      <c r="B4521">
        <v>5.1001605206419596</v>
      </c>
    </row>
    <row r="4522" spans="1:2">
      <c r="A4522" s="1">
        <v>4.6323484720805004</v>
      </c>
      <c r="B4522">
        <v>0.498439526063233</v>
      </c>
    </row>
    <row r="4523" spans="1:2">
      <c r="A4523" s="1">
        <v>5.9050751985223204</v>
      </c>
      <c r="B4523">
        <v>-0.92932858169324295</v>
      </c>
    </row>
    <row r="4524" spans="1:2">
      <c r="A4524" s="1">
        <v>3.5221460307275398</v>
      </c>
      <c r="B4524">
        <v>0.18444214529106401</v>
      </c>
    </row>
    <row r="4525" spans="1:2">
      <c r="A4525" s="1">
        <f>-1.52449472903831</f>
        <v>-1.52449472903831</v>
      </c>
      <c r="B4525">
        <v>-1.7930059324169301</v>
      </c>
    </row>
    <row r="4526" spans="1:2">
      <c r="A4526" s="1">
        <v>4.6401196579580501</v>
      </c>
      <c r="B4526">
        <v>-0.44535357541451398</v>
      </c>
    </row>
    <row r="4527" spans="1:2">
      <c r="A4527" s="1">
        <v>3.6447452004624399</v>
      </c>
      <c r="B4527">
        <v>0.140250479843022</v>
      </c>
    </row>
    <row r="4528" spans="1:2">
      <c r="A4528" s="1">
        <v>3.9100999636967502</v>
      </c>
      <c r="B4528">
        <v>-0.62648284123215703</v>
      </c>
    </row>
    <row r="4529" spans="1:2">
      <c r="A4529" s="1">
        <v>-2.3366799203594</v>
      </c>
      <c r="B4529">
        <v>3.70172925120445</v>
      </c>
    </row>
    <row r="4530" spans="1:2">
      <c r="A4530" s="1">
        <f>-2.11200895448654</f>
        <v>-2.1120089544865399</v>
      </c>
      <c r="B4530">
        <v>-1.95874941616683</v>
      </c>
    </row>
    <row r="4531" spans="1:2">
      <c r="A4531" s="1">
        <f>-3.77059484133841</f>
        <v>-3.7705948413384101</v>
      </c>
      <c r="B4531">
        <v>-1.5170908797852001</v>
      </c>
    </row>
    <row r="4532" spans="1:2">
      <c r="A4532" s="1">
        <v>6.3979547447143501</v>
      </c>
      <c r="B4532">
        <v>-0.44832586264117502</v>
      </c>
    </row>
    <row r="4533" spans="1:2">
      <c r="A4533" s="1">
        <f>-3.17417872683833</f>
        <v>-3.1741787268383299</v>
      </c>
      <c r="B4533">
        <v>-1.86032027237983</v>
      </c>
    </row>
    <row r="4534" spans="1:2">
      <c r="A4534" s="1">
        <v>-1.4027859218734</v>
      </c>
      <c r="B4534">
        <v>4.7019361526909798</v>
      </c>
    </row>
    <row r="4535" spans="1:2">
      <c r="A4535" s="1">
        <v>3.5557565873907699</v>
      </c>
      <c r="B4535">
        <v>0.26304640339169</v>
      </c>
    </row>
    <row r="4536" spans="1:2">
      <c r="A4536" s="1">
        <v>3.1833054499962499</v>
      </c>
      <c r="B4536">
        <v>0.239794498137583</v>
      </c>
    </row>
    <row r="4537" spans="1:2">
      <c r="A4537" s="1">
        <v>-0.67204945631092605</v>
      </c>
      <c r="B4537">
        <v>5.2422372091323997</v>
      </c>
    </row>
    <row r="4538" spans="1:2">
      <c r="A4538" s="1">
        <f>-1.1049052823461</f>
        <v>-1.1049052823461001</v>
      </c>
      <c r="B4538">
        <v>-3.0543824972974898</v>
      </c>
    </row>
    <row r="4539" spans="1:2">
      <c r="A4539" s="1">
        <f>-3.60405690206606</f>
        <v>-3.60405690206606</v>
      </c>
      <c r="B4539">
        <v>-1.62957347829413</v>
      </c>
    </row>
    <row r="4540" spans="1:2">
      <c r="A4540" s="1">
        <f>-0.643948362986047</f>
        <v>-0.64394836298604696</v>
      </c>
      <c r="B4540">
        <v>-2.2916238448318298</v>
      </c>
    </row>
    <row r="4541" spans="1:2">
      <c r="A4541" s="1">
        <f>-0.759345439758393</f>
        <v>-0.75934543975839297</v>
      </c>
      <c r="B4541">
        <v>-4.0364799867052898</v>
      </c>
    </row>
    <row r="4542" spans="1:2">
      <c r="A4542" s="1">
        <v>5.1477877709403597E-2</v>
      </c>
      <c r="B4542">
        <v>2.94067711491636</v>
      </c>
    </row>
    <row r="4543" spans="1:2">
      <c r="A4543" s="1">
        <f>-3.14896258878619</f>
        <v>-3.1489625887861901</v>
      </c>
      <c r="B4543">
        <v>-2.5429956881839701</v>
      </c>
    </row>
    <row r="4544" spans="1:2">
      <c r="A4544" s="1">
        <v>-1.0646135027988499</v>
      </c>
      <c r="B4544">
        <v>3.9289131077700099</v>
      </c>
    </row>
    <row r="4545" spans="1:2">
      <c r="A4545" s="1">
        <v>-2.8557283023661402</v>
      </c>
      <c r="B4545">
        <v>2.46358369696638</v>
      </c>
    </row>
    <row r="4546" spans="1:2">
      <c r="A4546" s="1">
        <v>3.7330041561491001</v>
      </c>
      <c r="B4546">
        <v>-0.21231606105949599</v>
      </c>
    </row>
    <row r="4547" spans="1:2">
      <c r="A4547" s="1">
        <f>-1.82978476091854</f>
        <v>-1.82978476091854</v>
      </c>
      <c r="B4547">
        <v>-4.3679696801091303</v>
      </c>
    </row>
    <row r="4548" spans="1:2">
      <c r="A4548" s="1">
        <v>-3.09392370019473</v>
      </c>
      <c r="B4548">
        <v>2.2279774118590598</v>
      </c>
    </row>
    <row r="4549" spans="1:2">
      <c r="A4549" s="1">
        <v>4.9960558572849001</v>
      </c>
      <c r="B4549">
        <v>2.12168364496558</v>
      </c>
    </row>
    <row r="4550" spans="1:2">
      <c r="A4550" s="1">
        <f>-0.568256871399621</f>
        <v>-0.568256871399621</v>
      </c>
      <c r="B4550">
        <v>-2.2305279123015498</v>
      </c>
    </row>
    <row r="4551" spans="1:2">
      <c r="A4551" s="1">
        <v>3.8616407421729799</v>
      </c>
      <c r="B4551">
        <v>1.1488480582296701</v>
      </c>
    </row>
    <row r="4552" spans="1:2">
      <c r="A4552" s="1">
        <v>-3.7908863494253602</v>
      </c>
      <c r="B4552">
        <v>4.2143161798437001</v>
      </c>
    </row>
    <row r="4553" spans="1:2">
      <c r="A4553" s="1">
        <v>6.0251967238872401</v>
      </c>
      <c r="B4553">
        <v>-0.82447936311478698</v>
      </c>
    </row>
    <row r="4554" spans="1:2">
      <c r="A4554" s="1">
        <v>3.3416453040637801</v>
      </c>
      <c r="B4554">
        <v>-0.323542505872699</v>
      </c>
    </row>
    <row r="4555" spans="1:2">
      <c r="A4555" s="1">
        <v>-1.11032381250546</v>
      </c>
      <c r="B4555">
        <v>1.2973808607625501</v>
      </c>
    </row>
    <row r="4556" spans="1:2">
      <c r="A4556" s="1">
        <v>6.3657044260607396</v>
      </c>
      <c r="B4556">
        <v>-0.52451363347555402</v>
      </c>
    </row>
    <row r="4557" spans="1:2">
      <c r="A4557" s="1">
        <v>4.0563035122387996</v>
      </c>
      <c r="B4557">
        <v>-1.0616780180094101</v>
      </c>
    </row>
    <row r="4558" spans="1:2">
      <c r="A4558" s="1">
        <f>-0.917619258836097</f>
        <v>-0.91761925883609696</v>
      </c>
      <c r="B4558">
        <v>-1.92602372821012</v>
      </c>
    </row>
    <row r="4559" spans="1:2">
      <c r="A4559" s="1">
        <v>5.2113891925012599</v>
      </c>
      <c r="B4559">
        <v>-0.168826546257</v>
      </c>
    </row>
    <row r="4560" spans="1:2">
      <c r="A4560" s="1">
        <f>-3.00374649179369</f>
        <v>-3.0037464917936898</v>
      </c>
      <c r="B4560">
        <v>-1.9881653883246699</v>
      </c>
    </row>
    <row r="4561" spans="1:2">
      <c r="A4561" s="1">
        <v>6.2449223469657298</v>
      </c>
      <c r="B4561">
        <v>-1.8212448890861901</v>
      </c>
    </row>
    <row r="4562" spans="1:2">
      <c r="A4562" s="1">
        <f>-1.70013798325627</f>
        <v>-1.70013798325627</v>
      </c>
      <c r="B4562">
        <v>-3.8113472625884</v>
      </c>
    </row>
    <row r="4563" spans="1:2">
      <c r="A4563" s="1">
        <v>-2.38767460459544</v>
      </c>
      <c r="B4563">
        <v>2.6570129591416598</v>
      </c>
    </row>
    <row r="4564" spans="1:2">
      <c r="A4564" s="1">
        <v>3.7849630447506102</v>
      </c>
      <c r="B4564">
        <v>-1.3266230642471299</v>
      </c>
    </row>
    <row r="4565" spans="1:2">
      <c r="A4565" s="1">
        <f>-3.46977284785325</f>
        <v>-3.4697728478532501</v>
      </c>
      <c r="B4565">
        <v>-1.2688522452041999</v>
      </c>
    </row>
    <row r="4566" spans="1:2">
      <c r="A4566" s="1">
        <v>-1.8410872182303999</v>
      </c>
      <c r="B4566">
        <v>4.3016202530798298</v>
      </c>
    </row>
    <row r="4567" spans="1:2">
      <c r="A4567" s="1">
        <f>-2.42514559972592</f>
        <v>-2.4251455997259201</v>
      </c>
      <c r="B4567">
        <v>-2.5892525657832901</v>
      </c>
    </row>
    <row r="4568" spans="1:2">
      <c r="A4568" s="1">
        <f>-1.6864202070069</f>
        <v>-1.6864202070069001</v>
      </c>
      <c r="B4568">
        <v>-3.8625911269065001</v>
      </c>
    </row>
    <row r="4569" spans="1:2">
      <c r="A4569" s="1">
        <v>-1.45084679316687</v>
      </c>
      <c r="B4569">
        <v>4.5935686561246003</v>
      </c>
    </row>
    <row r="4570" spans="1:2">
      <c r="A4570" s="1">
        <v>3.7838680924701298</v>
      </c>
      <c r="B4570">
        <v>-0.44878776972770501</v>
      </c>
    </row>
    <row r="4571" spans="1:2">
      <c r="A4571" s="1">
        <v>4.5595595352182601</v>
      </c>
      <c r="B4571">
        <v>1.8743841319988801</v>
      </c>
    </row>
    <row r="4572" spans="1:2">
      <c r="A4572" s="1">
        <f>-2.87766143862095</f>
        <v>-2.87766143862095</v>
      </c>
      <c r="B4572">
        <v>-2.2689619102710101</v>
      </c>
    </row>
    <row r="4573" spans="1:2">
      <c r="A4573" s="1">
        <f>-5.12857798406906</f>
        <v>-5.12857798406906</v>
      </c>
      <c r="B4573">
        <v>-2.0961378087444</v>
      </c>
    </row>
    <row r="4574" spans="1:2">
      <c r="A4574" s="1">
        <v>5.34076575183341</v>
      </c>
      <c r="B4574">
        <v>3.2092153422619701E-2</v>
      </c>
    </row>
    <row r="4575" spans="1:2">
      <c r="A4575" s="1">
        <v>-0.40791020065970302</v>
      </c>
      <c r="B4575">
        <v>4.7711742346601103</v>
      </c>
    </row>
    <row r="4576" spans="1:2">
      <c r="A4576" s="1">
        <v>4.2428764267911498</v>
      </c>
      <c r="B4576">
        <v>3.5227339440250001</v>
      </c>
    </row>
    <row r="4577" spans="1:2">
      <c r="A4577" s="1">
        <v>-1.96461869130765</v>
      </c>
      <c r="B4577">
        <v>3.5022916807004001</v>
      </c>
    </row>
    <row r="4578" spans="1:2">
      <c r="A4578" s="1">
        <v>5.3396536276863404</v>
      </c>
      <c r="B4578">
        <v>0.239125965121955</v>
      </c>
    </row>
    <row r="4579" spans="1:2">
      <c r="A4579" s="1">
        <v>4.7097534383522399</v>
      </c>
      <c r="B4579">
        <v>1.9866900545555499</v>
      </c>
    </row>
    <row r="4580" spans="1:2">
      <c r="A4580" s="1">
        <v>4.9049996281594996</v>
      </c>
      <c r="B4580">
        <v>-1.3037914137664399</v>
      </c>
    </row>
    <row r="4581" spans="1:2">
      <c r="A4581" s="1">
        <v>-1.0801571692368099</v>
      </c>
      <c r="B4581">
        <v>1.6543954593796599</v>
      </c>
    </row>
    <row r="4582" spans="1:2">
      <c r="A4582" s="1">
        <f>-2.23640233869611</f>
        <v>-2.2364023386961098</v>
      </c>
      <c r="B4582">
        <v>-1.8764253890609</v>
      </c>
    </row>
    <row r="4583" spans="1:2">
      <c r="A4583" s="1">
        <v>-1.7396729001265401</v>
      </c>
      <c r="B4583">
        <v>2.1757929807844101</v>
      </c>
    </row>
    <row r="4584" spans="1:2">
      <c r="A4584" s="1">
        <v>3.7283905722181201</v>
      </c>
      <c r="B4584">
        <v>0.28260913064651999</v>
      </c>
    </row>
    <row r="4585" spans="1:2">
      <c r="A4585" s="1">
        <v>-3.3685617619552501</v>
      </c>
      <c r="B4585">
        <v>3.1924009745374899</v>
      </c>
    </row>
    <row r="4586" spans="1:2">
      <c r="A4586" s="1">
        <v>3.0909903669423402</v>
      </c>
      <c r="B4586">
        <v>-1.7070910164656199</v>
      </c>
    </row>
    <row r="4587" spans="1:2">
      <c r="A4587" s="1">
        <v>3.0938940288266301</v>
      </c>
      <c r="B4587">
        <v>0.91976459593330195</v>
      </c>
    </row>
    <row r="4588" spans="1:2">
      <c r="A4588" s="1">
        <v>6.1831414687397803</v>
      </c>
      <c r="B4588">
        <v>-1.23550315661928</v>
      </c>
    </row>
    <row r="4589" spans="1:2">
      <c r="A4589" s="1">
        <f>-0.8541517409253</f>
        <v>-0.8541517409253</v>
      </c>
      <c r="B4589">
        <v>-2.8792136893751499</v>
      </c>
    </row>
    <row r="4590" spans="1:2">
      <c r="A4590" s="1">
        <f>-2.54732074117351</f>
        <v>-2.5473207411735102</v>
      </c>
      <c r="B4590">
        <v>-1.35654061307993</v>
      </c>
    </row>
    <row r="4591" spans="1:2">
      <c r="A4591" s="1">
        <f>-1.47245419265246</f>
        <v>-1.4724541926524599</v>
      </c>
      <c r="B4591">
        <v>-1.2654466383874801</v>
      </c>
    </row>
    <row r="4592" spans="1:2">
      <c r="A4592" s="1">
        <f>-0.576919755908686</f>
        <v>-0.57691975590868605</v>
      </c>
      <c r="B4592">
        <v>-3.36661948576032</v>
      </c>
    </row>
    <row r="4593" spans="1:2">
      <c r="A4593" s="1">
        <v>-3.78363904689171</v>
      </c>
      <c r="B4593">
        <v>4.30214102899017</v>
      </c>
    </row>
    <row r="4594" spans="1:2">
      <c r="A4594" s="1">
        <v>6.4052394562720503</v>
      </c>
      <c r="B4594">
        <v>-1.9452469123734599</v>
      </c>
    </row>
    <row r="4595" spans="1:2">
      <c r="A4595" s="1">
        <v>3.6262105309749302</v>
      </c>
      <c r="B4595">
        <v>-0.71962570525425296</v>
      </c>
    </row>
    <row r="4596" spans="1:2">
      <c r="A4596" s="1">
        <v>-2.9877656675512099</v>
      </c>
      <c r="B4596">
        <v>2.98346058210391</v>
      </c>
    </row>
    <row r="4597" spans="1:2">
      <c r="A4597" s="1">
        <v>3.6824281197547899</v>
      </c>
      <c r="B4597">
        <v>-0.25331205666397599</v>
      </c>
    </row>
    <row r="4598" spans="1:2">
      <c r="A4598" s="1">
        <v>6.4779292089299503</v>
      </c>
      <c r="B4598">
        <v>-0.80369758246360701</v>
      </c>
    </row>
    <row r="4599" spans="1:2">
      <c r="A4599" s="1">
        <v>-0.76194326540392698</v>
      </c>
      <c r="B4599">
        <v>4.2118312228700399</v>
      </c>
    </row>
    <row r="4600" spans="1:2">
      <c r="A4600" s="1">
        <f>-3.18833396672952</f>
        <v>-3.1883339667295201</v>
      </c>
      <c r="B4600">
        <v>-2.5536511637611699</v>
      </c>
    </row>
    <row r="4601" spans="1:2">
      <c r="A4601" s="1">
        <v>7.0622992551269501</v>
      </c>
      <c r="B4601">
        <v>-1.9655247117913499</v>
      </c>
    </row>
    <row r="4602" spans="1:2">
      <c r="A4602" s="1">
        <v>4.3718334217775299</v>
      </c>
      <c r="B4602">
        <v>0.45042250346978702</v>
      </c>
    </row>
    <row r="4603" spans="1:2">
      <c r="A4603" s="1">
        <f>-3.3856939739417</f>
        <v>-3.3856939739417</v>
      </c>
      <c r="B4603">
        <v>-1.5987840230713799</v>
      </c>
    </row>
    <row r="4604" spans="1:2">
      <c r="A4604" s="1">
        <f>-2.228077206333</f>
        <v>-2.2280772063329999</v>
      </c>
      <c r="B4604">
        <v>-3.3934821292061002</v>
      </c>
    </row>
    <row r="4605" spans="1:2">
      <c r="A4605" s="1">
        <v>-1.7232629209804</v>
      </c>
      <c r="B4605">
        <v>1.09267673567114</v>
      </c>
    </row>
    <row r="4606" spans="1:2">
      <c r="A4606" s="1">
        <f>-2.3920840527605</f>
        <v>-2.3920840527605001</v>
      </c>
      <c r="B4606">
        <v>-2.7149600306698898</v>
      </c>
    </row>
    <row r="4607" spans="1:2">
      <c r="A4607" s="1">
        <f>-0.4317235100419</f>
        <v>-0.43172351004190002</v>
      </c>
      <c r="B4607">
        <v>-4.0984256741457497</v>
      </c>
    </row>
    <row r="4608" spans="1:2">
      <c r="A4608" s="1">
        <f>-0.984457039418786</f>
        <v>-0.98445703941878604</v>
      </c>
      <c r="B4608">
        <v>-1.8476312887823401</v>
      </c>
    </row>
    <row r="4609" spans="1:2">
      <c r="A4609" s="1">
        <f>-0.438595637284196</f>
        <v>-0.43859563728419598</v>
      </c>
      <c r="B4609">
        <v>-2.2683802195056502</v>
      </c>
    </row>
    <row r="4610" spans="1:2">
      <c r="A4610" s="1">
        <v>3.01076468851659</v>
      </c>
      <c r="B4610">
        <v>-0.156588861324443</v>
      </c>
    </row>
    <row r="4611" spans="1:2">
      <c r="A4611" s="1">
        <f>-4.33555136854073</f>
        <v>-4.3355513685407301</v>
      </c>
      <c r="B4611">
        <v>-2.7707024067423802</v>
      </c>
    </row>
    <row r="4612" spans="1:2">
      <c r="A4612" s="1">
        <f>-1.16509899451986</f>
        <v>-1.16509899451986</v>
      </c>
      <c r="B4612">
        <v>-1.87029651508579</v>
      </c>
    </row>
    <row r="4613" spans="1:2">
      <c r="A4613" s="1">
        <v>-1.3913248107473</v>
      </c>
      <c r="B4613">
        <v>2.4609489805101501</v>
      </c>
    </row>
    <row r="4614" spans="1:2">
      <c r="A4614" s="1">
        <f>-2.43609602964394</f>
        <v>-2.4360960296439398</v>
      </c>
      <c r="B4614">
        <v>-2.3902062347080002</v>
      </c>
    </row>
    <row r="4615" spans="1:2">
      <c r="A4615" s="1">
        <v>0.23564925020885499</v>
      </c>
      <c r="B4615">
        <v>2.44959551826084</v>
      </c>
    </row>
    <row r="4616" spans="1:2">
      <c r="A4616" s="1">
        <v>-0.95644850398200398</v>
      </c>
      <c r="B4616">
        <v>3.9272084694923901</v>
      </c>
    </row>
    <row r="4617" spans="1:2">
      <c r="A4617" s="1">
        <v>-0.78149327544734903</v>
      </c>
      <c r="B4617">
        <v>2.88753220277099</v>
      </c>
    </row>
    <row r="4618" spans="1:2">
      <c r="A4618" s="1">
        <f>-1.2622322216739</f>
        <v>-1.2622322216738999</v>
      </c>
      <c r="B4618">
        <v>-3.11760856661492</v>
      </c>
    </row>
    <row r="4619" spans="1:2">
      <c r="A4619" s="1">
        <v>-0.63855644003682699</v>
      </c>
      <c r="B4619">
        <v>3.1762589747394299</v>
      </c>
    </row>
    <row r="4620" spans="1:2">
      <c r="A4620" s="1">
        <v>-0.901680624859449</v>
      </c>
      <c r="B4620">
        <v>4.9219885306432003</v>
      </c>
    </row>
    <row r="4621" spans="1:2">
      <c r="A4621" s="1">
        <v>-1.89249611522376</v>
      </c>
      <c r="B4621">
        <v>3.4319101112675998</v>
      </c>
    </row>
    <row r="4622" spans="1:2">
      <c r="A4622" s="1">
        <v>-0.35682834940846597</v>
      </c>
      <c r="B4622">
        <v>4.4312102381488598</v>
      </c>
    </row>
    <row r="4623" spans="1:2">
      <c r="A4623" s="1">
        <v>-3.63193078369545</v>
      </c>
      <c r="B4623">
        <v>4.79653811627204</v>
      </c>
    </row>
    <row r="4624" spans="1:2">
      <c r="A4624" s="1">
        <v>-3.26501871680634</v>
      </c>
      <c r="B4624">
        <v>3.4181033035648301</v>
      </c>
    </row>
    <row r="4625" spans="1:2">
      <c r="A4625" s="1">
        <v>4.0259674719985501</v>
      </c>
      <c r="B4625">
        <v>-1.07637091935103</v>
      </c>
    </row>
    <row r="4626" spans="1:2">
      <c r="A4626" s="1">
        <v>4.8955436931761298</v>
      </c>
      <c r="B4626">
        <v>1.5245656921444399</v>
      </c>
    </row>
    <row r="4627" spans="1:2">
      <c r="A4627" s="1">
        <f>-1.25916908885409</f>
        <v>-1.2591690888540901</v>
      </c>
      <c r="B4627">
        <v>-3.9406606214308999</v>
      </c>
    </row>
    <row r="4628" spans="1:2">
      <c r="A4628" s="1">
        <v>3.26061021742549E-2</v>
      </c>
      <c r="B4628">
        <v>-5.3377067090698898</v>
      </c>
    </row>
    <row r="4629" spans="1:2">
      <c r="A4629" s="1">
        <f>-2.25047498981937</f>
        <v>-2.2504749898193701</v>
      </c>
      <c r="B4629">
        <v>-4.0135346040722801</v>
      </c>
    </row>
    <row r="4630" spans="1:2">
      <c r="A4630" s="1">
        <f>-1.38395665074579</f>
        <v>-1.3839566507457901</v>
      </c>
      <c r="B4630">
        <v>-4.1743939451534304</v>
      </c>
    </row>
    <row r="4631" spans="1:2">
      <c r="A4631" s="1">
        <v>5.4583362330232603</v>
      </c>
      <c r="B4631">
        <v>1.0252195779715301</v>
      </c>
    </row>
    <row r="4632" spans="1:2">
      <c r="A4632" s="1">
        <v>4.1778401719994003</v>
      </c>
      <c r="B4632">
        <v>-1.4073626727283199</v>
      </c>
    </row>
    <row r="4633" spans="1:2">
      <c r="A4633" s="1">
        <f>-1.92016061439416</f>
        <v>-1.9201606143941601</v>
      </c>
      <c r="B4633">
        <v>-2.7787992003103499</v>
      </c>
    </row>
    <row r="4634" spans="1:2">
      <c r="A4634" s="1">
        <f>-2.23283889729557</f>
        <v>-2.2328388972955699</v>
      </c>
      <c r="B4634">
        <v>-3.8081592790524099</v>
      </c>
    </row>
    <row r="4635" spans="1:2">
      <c r="A4635" s="1">
        <f>-5.704241453775</f>
        <v>-5.7042414537750004</v>
      </c>
      <c r="B4635">
        <v>-1.4020203189309399</v>
      </c>
    </row>
    <row r="4636" spans="1:2">
      <c r="A4636" s="1">
        <v>5.7320524462723803</v>
      </c>
      <c r="B4636">
        <v>-0.93537480084228797</v>
      </c>
    </row>
    <row r="4637" spans="1:2">
      <c r="A4637" s="1">
        <f>-3.78672080352386</f>
        <v>-3.7867208035238602</v>
      </c>
      <c r="B4637">
        <v>-2.5845801931300101</v>
      </c>
    </row>
    <row r="4638" spans="1:2">
      <c r="A4638" s="1">
        <v>3.9723960753948599</v>
      </c>
      <c r="B4638">
        <v>-0.82692597946870605</v>
      </c>
    </row>
    <row r="4639" spans="1:2">
      <c r="A4639" s="1">
        <v>-0.84849703322464498</v>
      </c>
      <c r="B4639">
        <v>2.48925430722656</v>
      </c>
    </row>
    <row r="4640" spans="1:2">
      <c r="A4640" s="1">
        <v>5.36611214449381</v>
      </c>
      <c r="B4640">
        <v>0.73591800666322904</v>
      </c>
    </row>
    <row r="4641" spans="1:2">
      <c r="A4641" s="1">
        <v>-1.6397608266639101</v>
      </c>
      <c r="B4641">
        <v>4.4964857301516101</v>
      </c>
    </row>
    <row r="4642" spans="1:2">
      <c r="A4642" s="1">
        <v>0.72328546640086799</v>
      </c>
      <c r="B4642">
        <v>3.3451729128860301</v>
      </c>
    </row>
    <row r="4643" spans="1:2">
      <c r="A4643" s="1">
        <v>4.3983306951683199</v>
      </c>
      <c r="B4643">
        <v>-1.9431041008839001</v>
      </c>
    </row>
    <row r="4644" spans="1:2">
      <c r="A4644" s="1">
        <v>4.74612727519294</v>
      </c>
      <c r="B4644">
        <v>1.7568560769971699</v>
      </c>
    </row>
    <row r="4645" spans="1:2">
      <c r="A4645" s="1">
        <v>4.9713728545830396</v>
      </c>
      <c r="B4645">
        <v>0.26190811574671802</v>
      </c>
    </row>
    <row r="4646" spans="1:2">
      <c r="A4646" s="1">
        <v>-3.2674668699686</v>
      </c>
      <c r="B4646">
        <v>2.3423036282168002</v>
      </c>
    </row>
    <row r="4647" spans="1:2">
      <c r="A4647" s="1">
        <v>-0.165701556126401</v>
      </c>
      <c r="B4647">
        <v>2.2518084569130501</v>
      </c>
    </row>
    <row r="4648" spans="1:2">
      <c r="A4648" s="1">
        <f>-3.30753736068225</f>
        <v>-3.3075373606822498</v>
      </c>
      <c r="B4648">
        <v>-2.826570588454</v>
      </c>
    </row>
    <row r="4649" spans="1:2">
      <c r="A4649" s="1">
        <v>5.8816461731800302</v>
      </c>
      <c r="B4649">
        <v>-2.22048046903741</v>
      </c>
    </row>
    <row r="4650" spans="1:2">
      <c r="A4650" s="1">
        <v>4.7508945878516302</v>
      </c>
      <c r="B4650">
        <v>1.20951851832015</v>
      </c>
    </row>
    <row r="4651" spans="1:2">
      <c r="A4651" s="1">
        <v>4.00579164531253</v>
      </c>
      <c r="B4651">
        <v>-0.477217081067772</v>
      </c>
    </row>
    <row r="4652" spans="1:2">
      <c r="A4652" s="1">
        <v>5.3786076514567203</v>
      </c>
      <c r="B4652">
        <v>-1.13450751882721</v>
      </c>
    </row>
    <row r="4653" spans="1:2">
      <c r="A4653" s="1">
        <v>-0.29211657049045198</v>
      </c>
      <c r="B4653">
        <v>3.4679598973541901</v>
      </c>
    </row>
    <row r="4654" spans="1:2">
      <c r="A4654" s="1">
        <v>0.98305290011869095</v>
      </c>
      <c r="B4654">
        <v>4.5452660089854797</v>
      </c>
    </row>
    <row r="4655" spans="1:2">
      <c r="A4655" s="1">
        <v>-1.8473259192643401</v>
      </c>
      <c r="B4655">
        <v>4.5893321229930297</v>
      </c>
    </row>
    <row r="4656" spans="1:2">
      <c r="A4656" s="1">
        <f>-5.2559279806212</f>
        <v>-5.2559279806212</v>
      </c>
      <c r="B4656">
        <v>-1.85342255630411</v>
      </c>
    </row>
    <row r="4657" spans="1:2">
      <c r="A4657" s="1">
        <f>-1.85824013837605</f>
        <v>-1.8582401383760501</v>
      </c>
      <c r="B4657">
        <v>-3.7201985279524701</v>
      </c>
    </row>
    <row r="4658" spans="1:2">
      <c r="A4658" s="1">
        <v>-0.46095423696101501</v>
      </c>
      <c r="B4658">
        <v>3.9411403184402398</v>
      </c>
    </row>
    <row r="4659" spans="1:2">
      <c r="A4659" s="1">
        <f>-3.4335254363523</f>
        <v>-3.4335254363523</v>
      </c>
      <c r="B4659">
        <v>-1.72377202512493</v>
      </c>
    </row>
    <row r="4660" spans="1:2">
      <c r="A4660" s="1">
        <f>-1.37250315720062</f>
        <v>-1.3725031572006201</v>
      </c>
      <c r="B4660">
        <v>-3.8317789370175399</v>
      </c>
    </row>
    <row r="4661" spans="1:2">
      <c r="A4661" s="1">
        <f>-1.90850548272187</f>
        <v>-1.9085054827218699</v>
      </c>
      <c r="B4661">
        <v>-2.9717105506515602</v>
      </c>
    </row>
    <row r="4662" spans="1:2">
      <c r="A4662" s="1">
        <v>-1.86694269020096</v>
      </c>
      <c r="B4662">
        <v>3.7728011374274999</v>
      </c>
    </row>
    <row r="4663" spans="1:2">
      <c r="A4663" s="1">
        <v>-1.70697824332312</v>
      </c>
      <c r="B4663">
        <v>1.4432976386390799</v>
      </c>
    </row>
    <row r="4664" spans="1:2">
      <c r="A4664" s="1">
        <v>6.3006583266960803</v>
      </c>
      <c r="B4664">
        <v>-0.28000951786886402</v>
      </c>
    </row>
    <row r="4665" spans="1:2">
      <c r="A4665" s="1">
        <v>-2.73081479357284</v>
      </c>
      <c r="B4665">
        <v>3.9046631654233499</v>
      </c>
    </row>
    <row r="4666" spans="1:2">
      <c r="A4666" s="1">
        <v>-2.16406898420753</v>
      </c>
      <c r="B4666">
        <v>4.0920290303186597</v>
      </c>
    </row>
    <row r="4667" spans="1:2">
      <c r="A4667" s="1">
        <v>-1.49388005812952</v>
      </c>
      <c r="B4667">
        <v>4.1794564104319303</v>
      </c>
    </row>
    <row r="4668" spans="1:2">
      <c r="A4668" s="1">
        <v>4.9256853018393496</v>
      </c>
      <c r="B4668">
        <v>1.1264659985097301</v>
      </c>
    </row>
    <row r="4669" spans="1:2">
      <c r="A4669" s="1">
        <v>-0.50034657825920603</v>
      </c>
      <c r="B4669">
        <v>4.9503609685840004</v>
      </c>
    </row>
    <row r="4670" spans="1:2">
      <c r="A4670" s="1">
        <v>4.76318244063396</v>
      </c>
      <c r="B4670">
        <v>1.09656910132315</v>
      </c>
    </row>
    <row r="4671" spans="1:2">
      <c r="A4671" s="1">
        <v>-1.93823378335479</v>
      </c>
      <c r="B4671">
        <v>2.7559884585582299</v>
      </c>
    </row>
    <row r="4672" spans="1:2">
      <c r="A4672" s="1">
        <v>5.0450135411939403</v>
      </c>
      <c r="B4672">
        <v>1.25375326468777</v>
      </c>
    </row>
    <row r="4673" spans="1:2">
      <c r="A4673" s="1">
        <v>-3.9407768878759102</v>
      </c>
      <c r="B4673">
        <v>4.3100981813921404</v>
      </c>
    </row>
    <row r="4674" spans="1:2">
      <c r="A4674" s="1">
        <f>-2.22241292429114</f>
        <v>-2.2224129242911399</v>
      </c>
      <c r="B4674">
        <v>-2.5748232381166001</v>
      </c>
    </row>
    <row r="4675" spans="1:2">
      <c r="A4675" s="1">
        <f>-0.920281684494426</f>
        <v>-0.92028168449442604</v>
      </c>
      <c r="B4675">
        <v>-4.5768935193396603</v>
      </c>
    </row>
    <row r="4676" spans="1:2">
      <c r="A4676" s="1">
        <f>-3.64249424220959</f>
        <v>-3.6424942422095898</v>
      </c>
      <c r="B4676">
        <v>-1.74526304659122</v>
      </c>
    </row>
    <row r="4677" spans="1:2">
      <c r="A4677" s="1">
        <v>-4.4265297345813099</v>
      </c>
      <c r="B4677">
        <v>3.5308441872616698</v>
      </c>
    </row>
    <row r="4678" spans="1:2">
      <c r="A4678" s="1">
        <v>3.42827151352627</v>
      </c>
      <c r="B4678">
        <v>0.26964458109366402</v>
      </c>
    </row>
    <row r="4679" spans="1:2">
      <c r="A4679" s="1">
        <f>-2.58624632524252</f>
        <v>-2.5862463252425201</v>
      </c>
      <c r="B4679">
        <v>-3.3129798367381098</v>
      </c>
    </row>
    <row r="4680" spans="1:2">
      <c r="A4680" s="1">
        <v>4.8926667905658903</v>
      </c>
      <c r="B4680">
        <v>0.89563475111555801</v>
      </c>
    </row>
    <row r="4681" spans="1:2">
      <c r="A4681" s="1">
        <v>-0.38857302579682701</v>
      </c>
      <c r="B4681">
        <v>3.41793365332911</v>
      </c>
    </row>
    <row r="4682" spans="1:2">
      <c r="A4682" s="1">
        <f>-2.58432467964565</f>
        <v>-2.58432467964565</v>
      </c>
      <c r="B4682">
        <v>-2.7048571734211801</v>
      </c>
    </row>
    <row r="4683" spans="1:2">
      <c r="A4683" s="1">
        <f>-2.39028299812518</f>
        <v>-2.3902829981251799</v>
      </c>
      <c r="B4683">
        <v>-1.73739191510799</v>
      </c>
    </row>
    <row r="4684" spans="1:2">
      <c r="A4684" s="1">
        <v>4.9158175403957101</v>
      </c>
      <c r="B4684">
        <v>-1.95134342086616</v>
      </c>
    </row>
    <row r="4685" spans="1:2">
      <c r="A4685" s="1">
        <v>4.0334547741726503</v>
      </c>
      <c r="B4685">
        <v>0.28074724334084</v>
      </c>
    </row>
    <row r="4686" spans="1:2">
      <c r="A4686" s="1">
        <v>4.2082026976583196</v>
      </c>
      <c r="B4686">
        <v>5.7796253473516996</v>
      </c>
    </row>
    <row r="4687" spans="1:2">
      <c r="A4687" s="1">
        <f>-0.773909866980688</f>
        <v>-0.77390986698068798</v>
      </c>
      <c r="B4687">
        <v>-1.56570072644167</v>
      </c>
    </row>
    <row r="4688" spans="1:2">
      <c r="A4688" s="1">
        <v>-1.87370777866003</v>
      </c>
      <c r="B4688">
        <v>3.1131071732624598</v>
      </c>
    </row>
    <row r="4689" spans="1:2">
      <c r="A4689" s="1">
        <v>3.5740506222172499</v>
      </c>
      <c r="B4689">
        <v>0.85013652631690595</v>
      </c>
    </row>
    <row r="4690" spans="1:2">
      <c r="A4690" s="1">
        <v>4.8986170911996503</v>
      </c>
      <c r="B4690">
        <v>-0.39506856222422598</v>
      </c>
    </row>
    <row r="4691" spans="1:2">
      <c r="A4691" s="1">
        <f>-2.32589787343882</f>
        <v>-2.3258978734388198</v>
      </c>
      <c r="B4691">
        <v>-3.4722426285565899</v>
      </c>
    </row>
    <row r="4692" spans="1:2">
      <c r="A4692" s="1">
        <f>-4.45389653942435</f>
        <v>-4.4538965394243499</v>
      </c>
      <c r="B4692">
        <v>-1.93262292062786</v>
      </c>
    </row>
    <row r="4693" spans="1:2">
      <c r="A4693" s="1">
        <f>-3.22153059994762</f>
        <v>-3.22153059994762</v>
      </c>
      <c r="B4693">
        <v>-2.8514835594724102</v>
      </c>
    </row>
    <row r="4694" spans="1:2">
      <c r="A4694" s="1">
        <f>-2.18333402317511</f>
        <v>-2.1833340231751102</v>
      </c>
      <c r="B4694">
        <v>-2.3738560456900801</v>
      </c>
    </row>
    <row r="4695" spans="1:2">
      <c r="A4695" s="1">
        <v>-0.55994970630395102</v>
      </c>
      <c r="B4695">
        <v>3.3727519248390099</v>
      </c>
    </row>
    <row r="4696" spans="1:2">
      <c r="A4696" s="1">
        <v>0.26718755608270101</v>
      </c>
      <c r="B4696">
        <v>4.2886393889508101</v>
      </c>
    </row>
    <row r="4697" spans="1:2">
      <c r="A4697" s="1">
        <v>4.2539399950986398</v>
      </c>
      <c r="B4697">
        <v>2.6439923221101802</v>
      </c>
    </row>
    <row r="4698" spans="1:2">
      <c r="A4698" s="1">
        <f>-3.12321178517896</f>
        <v>-3.12321178517896</v>
      </c>
      <c r="B4698">
        <v>-1.4975688516461401</v>
      </c>
    </row>
    <row r="4699" spans="1:2">
      <c r="A4699" s="1">
        <f>-0.727067891903817</f>
        <v>-0.72706789190381704</v>
      </c>
      <c r="B4699">
        <v>-3.1367243233152702</v>
      </c>
    </row>
    <row r="4700" spans="1:2">
      <c r="A4700" s="1">
        <f>-2.73370373262056</f>
        <v>-2.73370373262056</v>
      </c>
      <c r="B4700">
        <v>-3.8966788521478701</v>
      </c>
    </row>
    <row r="4701" spans="1:2">
      <c r="A4701" s="1">
        <v>5.30169030616704</v>
      </c>
      <c r="B4701">
        <v>1.7612763061146901</v>
      </c>
    </row>
    <row r="4702" spans="1:2">
      <c r="A4702" s="1">
        <v>2.8283630557039201</v>
      </c>
      <c r="B4702">
        <v>-0.19388474429161201</v>
      </c>
    </row>
    <row r="4703" spans="1:2">
      <c r="A4703" s="1">
        <f>-2.70776027912533</f>
        <v>-2.7077602791253299</v>
      </c>
      <c r="B4703">
        <v>-1.67811245886361</v>
      </c>
    </row>
    <row r="4704" spans="1:2">
      <c r="A4704" s="1">
        <v>5.9258332877075297</v>
      </c>
      <c r="B4704">
        <v>-0.44802902085103502</v>
      </c>
    </row>
    <row r="4705" spans="1:2">
      <c r="A4705" s="1">
        <v>-3.65239722896602</v>
      </c>
      <c r="B4705">
        <v>2.7034810683613602</v>
      </c>
    </row>
    <row r="4706" spans="1:2">
      <c r="A4706" s="1">
        <v>3.4776344624249398</v>
      </c>
      <c r="B4706">
        <v>2.3236073114804601</v>
      </c>
    </row>
    <row r="4707" spans="1:2">
      <c r="A4707" s="1">
        <f>-2.59306385380019</f>
        <v>-2.59306385380019</v>
      </c>
      <c r="B4707">
        <v>-3.4561152108586901</v>
      </c>
    </row>
    <row r="4708" spans="1:2">
      <c r="A4708" s="1">
        <f>-4.08820142333849</f>
        <v>-4.0882014233384902</v>
      </c>
      <c r="B4708">
        <v>-2.2694992717458402</v>
      </c>
    </row>
    <row r="4709" spans="1:2">
      <c r="A4709" s="1">
        <v>5.4050391118500301</v>
      </c>
      <c r="B4709">
        <v>-0.50827909542997096</v>
      </c>
    </row>
    <row r="4710" spans="1:2">
      <c r="A4710" s="1">
        <v>-1.5052093374595099</v>
      </c>
      <c r="B4710">
        <v>4.3501012985803396</v>
      </c>
    </row>
    <row r="4711" spans="1:2">
      <c r="A4711" s="1">
        <v>5.4492295297881599</v>
      </c>
      <c r="B4711">
        <v>-0.28003544831518201</v>
      </c>
    </row>
    <row r="4712" spans="1:2">
      <c r="A4712" s="1">
        <f>-0.532574896970776</f>
        <v>-0.53257489697077598</v>
      </c>
      <c r="B4712">
        <v>-3.17998325375296</v>
      </c>
    </row>
    <row r="4713" spans="1:2">
      <c r="A4713" s="1">
        <v>-0.80226890189714295</v>
      </c>
      <c r="B4713">
        <v>2.4102857777192099</v>
      </c>
    </row>
    <row r="4714" spans="1:2">
      <c r="A4714" s="1">
        <v>-1.8146122540031799</v>
      </c>
      <c r="B4714">
        <v>4.2850938861423398</v>
      </c>
    </row>
    <row r="4715" spans="1:2">
      <c r="A4715" s="1">
        <v>-2.08026622360144</v>
      </c>
      <c r="B4715">
        <v>4.5520903422805601</v>
      </c>
    </row>
    <row r="4716" spans="1:2">
      <c r="A4716" s="1">
        <v>4.7612893097765401</v>
      </c>
      <c r="B4716">
        <v>0.27270248389494001</v>
      </c>
    </row>
    <row r="4717" spans="1:2">
      <c r="A4717" s="1">
        <v>-1.5201545709054101</v>
      </c>
      <c r="B4717">
        <v>2.89442357851147</v>
      </c>
    </row>
    <row r="4718" spans="1:2">
      <c r="A4718" s="1">
        <v>4.1690747001348498</v>
      </c>
      <c r="B4718">
        <v>3.0956201571572399</v>
      </c>
    </row>
    <row r="4719" spans="1:2">
      <c r="A4719" s="1">
        <v>3.5764272371357202</v>
      </c>
      <c r="B4719">
        <v>-1.88548374071505</v>
      </c>
    </row>
    <row r="4720" spans="1:2">
      <c r="A4720" s="1">
        <f>-2.82296253817196</f>
        <v>-2.8229625381719599</v>
      </c>
      <c r="B4720">
        <v>-1.4723296239559001</v>
      </c>
    </row>
    <row r="4721" spans="1:2">
      <c r="A4721" s="1">
        <f>-3.19459704933259</f>
        <v>-3.1945970493325899</v>
      </c>
      <c r="B4721">
        <v>-3.1686699977943902</v>
      </c>
    </row>
    <row r="4722" spans="1:2">
      <c r="A4722" s="1">
        <f>-1.59675868564525</f>
        <v>-1.59675868564525</v>
      </c>
      <c r="B4722">
        <v>-2.6180063481083802</v>
      </c>
    </row>
    <row r="4723" spans="1:2">
      <c r="A4723" s="1">
        <v>-1.5776983872862</v>
      </c>
      <c r="B4723">
        <v>2.34535996389865</v>
      </c>
    </row>
    <row r="4724" spans="1:2">
      <c r="A4724" s="1">
        <v>4.3001359470570897</v>
      </c>
      <c r="B4724">
        <v>1.4353108679464399</v>
      </c>
    </row>
    <row r="4725" spans="1:2">
      <c r="A4725" s="1">
        <v>4.9970893135183498</v>
      </c>
      <c r="B4725">
        <v>-0.84304128309218496</v>
      </c>
    </row>
    <row r="4726" spans="1:2">
      <c r="A4726" s="1">
        <f>-1.59689781158762</f>
        <v>-1.59689781158762</v>
      </c>
      <c r="B4726">
        <v>-2.0341464821490298</v>
      </c>
    </row>
    <row r="4727" spans="1:2">
      <c r="A4727" s="1">
        <f>-2.39808023956234</f>
        <v>-2.39808023956234</v>
      </c>
      <c r="B4727">
        <v>-2.4970669823301099</v>
      </c>
    </row>
    <row r="4728" spans="1:2">
      <c r="A4728" s="1">
        <v>4.3076948165045197</v>
      </c>
      <c r="B4728">
        <v>0.39173392837467003</v>
      </c>
    </row>
    <row r="4729" spans="1:2">
      <c r="A4729" s="1">
        <f>-0.665592066192948</f>
        <v>-0.66559206619294797</v>
      </c>
      <c r="B4729">
        <v>-1.5114813375163401</v>
      </c>
    </row>
    <row r="4730" spans="1:2">
      <c r="A4730" s="1">
        <v>5.3270105813622699</v>
      </c>
      <c r="B4730">
        <v>2.8473981780063402E-2</v>
      </c>
    </row>
    <row r="4731" spans="1:2">
      <c r="A4731" s="1">
        <f>-0.361820566639637</f>
        <v>-0.36182056663963702</v>
      </c>
      <c r="B4731">
        <v>-3.4743792868877699</v>
      </c>
    </row>
    <row r="4732" spans="1:2">
      <c r="A4732" s="1">
        <f>-0.421852527698197</f>
        <v>-0.42185252769819698</v>
      </c>
      <c r="B4732">
        <v>-4.4583433796919296</v>
      </c>
    </row>
    <row r="4733" spans="1:2">
      <c r="A4733" s="1">
        <f>-3.46108834885344</f>
        <v>-3.4610883488534401</v>
      </c>
      <c r="B4733">
        <v>-2.3139513166742902</v>
      </c>
    </row>
    <row r="4734" spans="1:2">
      <c r="A4734" s="1">
        <v>3.5611774877292399</v>
      </c>
      <c r="B4734">
        <v>-1.0549597012861101</v>
      </c>
    </row>
    <row r="4735" spans="1:2">
      <c r="A4735" s="1">
        <v>2.5010389456770699</v>
      </c>
      <c r="B4735">
        <v>-1.18103100751097</v>
      </c>
    </row>
    <row r="4736" spans="1:2">
      <c r="A4736" s="1">
        <v>-4.6368287079369397</v>
      </c>
      <c r="B4736">
        <v>3.8339378180097401</v>
      </c>
    </row>
    <row r="4737" spans="1:2">
      <c r="A4737" s="1">
        <v>-0.59080101087736503</v>
      </c>
      <c r="B4737">
        <v>2.8582234889717402</v>
      </c>
    </row>
    <row r="4738" spans="1:2">
      <c r="A4738" s="1">
        <v>1.4300180655655299E-3</v>
      </c>
      <c r="B4738">
        <v>4.6283968548222596</v>
      </c>
    </row>
    <row r="4739" spans="1:2">
      <c r="A4739" s="1">
        <f>-2.63312858068887</f>
        <v>-2.63312858068887</v>
      </c>
      <c r="B4739">
        <v>-2.9576730038407</v>
      </c>
    </row>
    <row r="4740" spans="1:2">
      <c r="A4740" s="1">
        <v>-2.0885246831287301</v>
      </c>
      <c r="B4740">
        <v>3.46355787296622</v>
      </c>
    </row>
    <row r="4741" spans="1:2">
      <c r="A4741" s="1">
        <f>-0.907226583016886</f>
        <v>-0.90722658301688597</v>
      </c>
      <c r="B4741">
        <v>-1.70935395077968</v>
      </c>
    </row>
    <row r="4742" spans="1:2">
      <c r="A4742" s="1">
        <v>4.1166993654474302</v>
      </c>
      <c r="B4742">
        <v>0.39539018366502898</v>
      </c>
    </row>
    <row r="4743" spans="1:2">
      <c r="A4743" s="1">
        <v>-3.15562357932696</v>
      </c>
      <c r="B4743">
        <v>4.5572883262339001</v>
      </c>
    </row>
    <row r="4744" spans="1:2">
      <c r="A4744" s="1">
        <v>4.9728453516826496</v>
      </c>
      <c r="B4744">
        <v>-0.72734611827193996</v>
      </c>
    </row>
    <row r="4745" spans="1:2">
      <c r="A4745" s="1">
        <v>4.47916680172691</v>
      </c>
      <c r="B4745">
        <v>0.99256060710508298</v>
      </c>
    </row>
    <row r="4746" spans="1:2">
      <c r="A4746" s="1">
        <v>-1.23305998184902</v>
      </c>
      <c r="B4746">
        <v>3.47147260122706</v>
      </c>
    </row>
    <row r="4747" spans="1:2">
      <c r="A4747" s="1">
        <f>-5.13890717195489</f>
        <v>-5.13890717195489</v>
      </c>
      <c r="B4747">
        <v>-2.1736847627351299</v>
      </c>
    </row>
    <row r="4748" spans="1:2">
      <c r="A4748" s="1">
        <v>0.35059828290718797</v>
      </c>
      <c r="B4748">
        <v>5.2486112251489399</v>
      </c>
    </row>
    <row r="4749" spans="1:2">
      <c r="A4749" s="1">
        <v>6.3084760377543603</v>
      </c>
      <c r="B4749">
        <v>-0.48203170171406401</v>
      </c>
    </row>
    <row r="4750" spans="1:2">
      <c r="A4750" s="1">
        <v>-5.0762300931243596</v>
      </c>
      <c r="B4750">
        <v>4.6393351778360996</v>
      </c>
    </row>
    <row r="4751" spans="1:2">
      <c r="A4751" s="1">
        <v>4.0907902288743996</v>
      </c>
      <c r="B4751">
        <v>-0.59894713945302502</v>
      </c>
    </row>
    <row r="4752" spans="1:2">
      <c r="A4752" s="1">
        <f>-2.15840429393858</f>
        <v>-2.1584042939385801</v>
      </c>
      <c r="B4752">
        <v>-2.50971113501455</v>
      </c>
    </row>
    <row r="4753" spans="1:2">
      <c r="A4753" s="1">
        <f>-2.1841636075288</f>
        <v>-2.1841636075288</v>
      </c>
      <c r="B4753">
        <v>-2.1387614035874001</v>
      </c>
    </row>
    <row r="4754" spans="1:2">
      <c r="A4754" s="1">
        <f>-1.80187436615846</f>
        <v>-1.80187436615846</v>
      </c>
      <c r="B4754">
        <v>-1.4660854901145499</v>
      </c>
    </row>
    <row r="4755" spans="1:2">
      <c r="A4755" s="1">
        <f>-2.54262134677546</f>
        <v>-2.5426213467754599</v>
      </c>
      <c r="B4755">
        <v>-3.0566280130236199</v>
      </c>
    </row>
    <row r="4756" spans="1:2">
      <c r="A4756" s="1">
        <v>5.9777948331333404</v>
      </c>
      <c r="B4756">
        <v>-2.1487511239911199</v>
      </c>
    </row>
    <row r="4757" spans="1:2">
      <c r="A4757" s="1">
        <v>5.75674379795392</v>
      </c>
      <c r="B4757">
        <v>0.235809737211021</v>
      </c>
    </row>
    <row r="4758" spans="1:2">
      <c r="A4758" s="1">
        <v>-0.25859687755702498</v>
      </c>
      <c r="B4758">
        <v>4.9188207275182796</v>
      </c>
    </row>
    <row r="4759" spans="1:2">
      <c r="A4759" s="1">
        <f>-5.23015305435475</f>
        <v>-5.2301530543547496</v>
      </c>
      <c r="B4759">
        <v>-1.8208417539416799</v>
      </c>
    </row>
    <row r="4760" spans="1:2">
      <c r="A4760" s="1">
        <v>5.6089943717877198</v>
      </c>
      <c r="B4760">
        <v>-2.1824396304126799</v>
      </c>
    </row>
    <row r="4761" spans="1:2">
      <c r="A4761" s="1">
        <v>5.3953201408066196</v>
      </c>
      <c r="B4761">
        <v>0.86470615007845797</v>
      </c>
    </row>
    <row r="4762" spans="1:2">
      <c r="A4762" s="1">
        <v>-3.3288866988026098</v>
      </c>
      <c r="B4762">
        <v>3.7929370722698699</v>
      </c>
    </row>
    <row r="4763" spans="1:2">
      <c r="A4763" s="1">
        <f>-0.572180002774942</f>
        <v>-0.57218000277494196</v>
      </c>
      <c r="B4763">
        <v>-1.5958975040614101</v>
      </c>
    </row>
    <row r="4764" spans="1:2">
      <c r="A4764" s="1">
        <v>4.69068904174219</v>
      </c>
      <c r="B4764">
        <v>-0.49528090881535197</v>
      </c>
    </row>
    <row r="4765" spans="1:2">
      <c r="A4765" s="1">
        <f>-0.757777592992723</f>
        <v>-0.75777759299272296</v>
      </c>
      <c r="B4765">
        <v>-2.5557434374614698</v>
      </c>
    </row>
    <row r="4766" spans="1:2">
      <c r="A4766" s="1">
        <v>4.2197358496114497</v>
      </c>
      <c r="B4766">
        <v>0.27594971576466198</v>
      </c>
    </row>
    <row r="4767" spans="1:2">
      <c r="A4767" s="1">
        <f>-2.46218329223873</f>
        <v>-2.4621832922387301</v>
      </c>
      <c r="B4767">
        <v>-2.7656760884770599</v>
      </c>
    </row>
    <row r="4768" spans="1:2">
      <c r="A4768" s="1">
        <v>4.3005415309187001</v>
      </c>
      <c r="B4768">
        <v>2.5778709268053102</v>
      </c>
    </row>
    <row r="4769" spans="1:2">
      <c r="A4769" s="1">
        <v>4.5690409539327002</v>
      </c>
      <c r="B4769">
        <v>-1.66506757359857</v>
      </c>
    </row>
    <row r="4770" spans="1:2">
      <c r="A4770" s="1">
        <v>-1.0566983885807599</v>
      </c>
      <c r="B4770">
        <v>2.2715708332472602</v>
      </c>
    </row>
    <row r="4771" spans="1:2">
      <c r="A4771" s="1">
        <f>-2.53409469288321</f>
        <v>-2.53409469288321</v>
      </c>
      <c r="B4771">
        <v>-2.2208052130029001</v>
      </c>
    </row>
    <row r="4772" spans="1:2">
      <c r="A4772" s="1">
        <v>3.88064968825798</v>
      </c>
      <c r="B4772">
        <v>-0.58271308114531695</v>
      </c>
    </row>
    <row r="4773" spans="1:2">
      <c r="A4773" s="1">
        <f>-1.47391870364711</f>
        <v>-1.47391870364711</v>
      </c>
      <c r="B4773">
        <v>-2.23747815762166</v>
      </c>
    </row>
    <row r="4774" spans="1:2">
      <c r="A4774" s="1">
        <v>-1.15600092225087</v>
      </c>
      <c r="B4774">
        <v>3.10718781313154</v>
      </c>
    </row>
    <row r="4775" spans="1:2">
      <c r="A4775" s="1">
        <f>-1.45358502135584</f>
        <v>-1.4535850213558399</v>
      </c>
      <c r="B4775">
        <v>-2.9780530899869602</v>
      </c>
    </row>
    <row r="4776" spans="1:2">
      <c r="A4776" s="1">
        <f>-1.58432567795719</f>
        <v>-1.5843256779571899</v>
      </c>
      <c r="B4776">
        <v>-3.6720656760389101</v>
      </c>
    </row>
    <row r="4777" spans="1:2">
      <c r="A4777" s="1">
        <v>4.6223679297789297E-2</v>
      </c>
      <c r="B4777">
        <v>3.3946205948474102</v>
      </c>
    </row>
    <row r="4778" spans="1:2">
      <c r="A4778" s="1">
        <v>-1.24236794832124</v>
      </c>
      <c r="B4778">
        <v>3.11451505818592</v>
      </c>
    </row>
    <row r="4779" spans="1:2">
      <c r="A4779" s="1">
        <f>-3.79506944466685</f>
        <v>-3.7950694446668498</v>
      </c>
      <c r="B4779">
        <v>-1.42916141376993</v>
      </c>
    </row>
    <row r="4780" spans="1:2">
      <c r="A4780" s="1">
        <v>5.2519850286244596</v>
      </c>
      <c r="B4780">
        <v>1.04366283835635</v>
      </c>
    </row>
    <row r="4781" spans="1:2">
      <c r="A4781" s="1">
        <f>-0.99764696061274</f>
        <v>-0.99764696061274005</v>
      </c>
      <c r="B4781">
        <v>-4.0754377535765904</v>
      </c>
    </row>
    <row r="4782" spans="1:2">
      <c r="A4782" s="1">
        <v>4.94270263192917</v>
      </c>
      <c r="B4782">
        <v>-0.44524889225269598</v>
      </c>
    </row>
    <row r="4783" spans="1:2">
      <c r="A4783" s="1">
        <v>-3.9861757390000401</v>
      </c>
      <c r="B4783">
        <v>3.82757609269613</v>
      </c>
    </row>
    <row r="4784" spans="1:2">
      <c r="A4784" s="1">
        <f>-1.44864560749868</f>
        <v>-1.44864560749868</v>
      </c>
      <c r="B4784">
        <v>-3.0694723047122801</v>
      </c>
    </row>
    <row r="4785" spans="1:2">
      <c r="A4785" s="1">
        <f>-2.45575728014748</f>
        <v>-2.4557572801474801</v>
      </c>
      <c r="B4785">
        <v>-1.85717146530277</v>
      </c>
    </row>
    <row r="4786" spans="1:2">
      <c r="A4786" s="1">
        <f>-2.67373931561479</f>
        <v>-2.6737393156147902</v>
      </c>
      <c r="B4786">
        <v>-1.3924919365572099</v>
      </c>
    </row>
    <row r="4787" spans="1:2">
      <c r="A4787" s="1">
        <v>-1.1633151937931601</v>
      </c>
      <c r="B4787">
        <v>4.6607301299151098</v>
      </c>
    </row>
    <row r="4788" spans="1:2">
      <c r="A4788" s="1">
        <v>-2.0790854445605298</v>
      </c>
      <c r="B4788">
        <v>3.4563811775855902</v>
      </c>
    </row>
    <row r="4789" spans="1:2">
      <c r="A4789" s="1">
        <v>5.2015073717298099</v>
      </c>
      <c r="B4789">
        <v>0.26235242440925899</v>
      </c>
    </row>
    <row r="4790" spans="1:2">
      <c r="A4790" s="1">
        <v>-0.86548958684754596</v>
      </c>
      <c r="B4790">
        <v>3.0881708318564902</v>
      </c>
    </row>
    <row r="4791" spans="1:2">
      <c r="A4791" s="1">
        <f>-0.766998382815327</f>
        <v>-0.76699838281532695</v>
      </c>
      <c r="B4791">
        <v>-1.4837376715011801</v>
      </c>
    </row>
    <row r="4792" spans="1:2">
      <c r="A4792" s="1">
        <f>-3.50192998419999</f>
        <v>-3.50192998419999</v>
      </c>
      <c r="B4792">
        <v>-3.37563761230142</v>
      </c>
    </row>
    <row r="4793" spans="1:2">
      <c r="A4793" s="1">
        <v>-1.7336687990284101</v>
      </c>
      <c r="B4793">
        <v>2.36913928128117</v>
      </c>
    </row>
    <row r="4794" spans="1:2">
      <c r="A4794" s="1">
        <v>-3.6561591809812901</v>
      </c>
      <c r="B4794">
        <v>3.7409310696178402</v>
      </c>
    </row>
    <row r="4795" spans="1:2">
      <c r="A4795" s="1">
        <f>-3.44109933106072</f>
        <v>-3.4410993310607201</v>
      </c>
      <c r="B4795">
        <v>-2.8119193822392399</v>
      </c>
    </row>
    <row r="4796" spans="1:2">
      <c r="A4796" s="1">
        <v>-0.32163136459687502</v>
      </c>
      <c r="B4796">
        <v>4.6212165515365404</v>
      </c>
    </row>
    <row r="4797" spans="1:2">
      <c r="A4797" s="1">
        <f>-2.43144838510265</f>
        <v>-2.4314483851026498</v>
      </c>
      <c r="B4797">
        <v>-2.4156342004075402</v>
      </c>
    </row>
    <row r="4798" spans="1:2">
      <c r="A4798" s="1">
        <f>-0.792834970678512</f>
        <v>-0.79283497067851205</v>
      </c>
      <c r="B4798">
        <v>-1.3428684584198201</v>
      </c>
    </row>
    <row r="4799" spans="1:2">
      <c r="A4799" s="1">
        <f>-2.0921235652963</f>
        <v>-2.0921235652962999</v>
      </c>
      <c r="B4799">
        <v>-2.97177833663689</v>
      </c>
    </row>
    <row r="4800" spans="1:2">
      <c r="A4800" s="1">
        <v>2.9556573949019498</v>
      </c>
      <c r="B4800">
        <v>0.80142481582352298</v>
      </c>
    </row>
    <row r="4801" spans="1:2">
      <c r="A4801" s="1">
        <v>0.10644356320378701</v>
      </c>
      <c r="B4801">
        <v>3.2435561750654198</v>
      </c>
    </row>
    <row r="4802" spans="1:2">
      <c r="A4802" s="1">
        <v>4.4200062116385004</v>
      </c>
      <c r="B4802">
        <v>-1.0635406399690901</v>
      </c>
    </row>
    <row r="4803" spans="1:2">
      <c r="A4803" s="1">
        <v>5.6461352668718003</v>
      </c>
      <c r="B4803">
        <v>-0.41472337030968098</v>
      </c>
    </row>
    <row r="4804" spans="1:2">
      <c r="A4804" s="1">
        <f>-2.85089032961359</f>
        <v>-2.8508903296135899</v>
      </c>
      <c r="B4804">
        <v>-3.37189268027279</v>
      </c>
    </row>
    <row r="4805" spans="1:2">
      <c r="A4805" s="1">
        <v>-2.1179988779148</v>
      </c>
      <c r="B4805">
        <v>4.3154600117109796</v>
      </c>
    </row>
    <row r="4806" spans="1:2">
      <c r="A4806" s="1">
        <f>-2.80460295989338</f>
        <v>-2.8046029598933799</v>
      </c>
      <c r="B4806">
        <v>-1.87773467074144</v>
      </c>
    </row>
    <row r="4807" spans="1:2">
      <c r="A4807" s="1">
        <v>5.71148486360216</v>
      </c>
      <c r="B4807">
        <v>-1.86521076279232</v>
      </c>
    </row>
    <row r="4808" spans="1:2">
      <c r="A4808" s="1">
        <v>-0.63896590498689199</v>
      </c>
      <c r="B4808">
        <v>4.09547238838823</v>
      </c>
    </row>
    <row r="4809" spans="1:2">
      <c r="A4809" s="1">
        <v>3.5241238389648202</v>
      </c>
      <c r="B4809">
        <v>0.39093981250967202</v>
      </c>
    </row>
    <row r="4810" spans="1:2">
      <c r="A4810" s="1">
        <v>4.9889581932910998</v>
      </c>
      <c r="B4810">
        <v>2.43744380064705</v>
      </c>
    </row>
    <row r="4811" spans="1:2">
      <c r="A4811" s="1">
        <f>-2.27278041311116</f>
        <v>-2.27278041311116</v>
      </c>
      <c r="B4811">
        <v>-1.4534878091397101</v>
      </c>
    </row>
    <row r="4812" spans="1:2">
      <c r="A4812" s="1">
        <v>3.9930932876074201</v>
      </c>
      <c r="B4812">
        <v>2.5674546075360598</v>
      </c>
    </row>
    <row r="4813" spans="1:2">
      <c r="A4813" s="1">
        <v>4.1294930283275697</v>
      </c>
      <c r="B4813">
        <v>0.73198411728820201</v>
      </c>
    </row>
    <row r="4814" spans="1:2">
      <c r="A4814" s="1">
        <v>0.196794846834033</v>
      </c>
      <c r="B4814">
        <v>4.42186171891999</v>
      </c>
    </row>
    <row r="4815" spans="1:2">
      <c r="A4815" s="1">
        <v>-0.63463208197268295</v>
      </c>
      <c r="B4815">
        <v>4.6977144072475099</v>
      </c>
    </row>
    <row r="4816" spans="1:2">
      <c r="A4816" s="1">
        <v>5.0741774747146398</v>
      </c>
      <c r="B4816">
        <v>-8.8572549278704803E-3</v>
      </c>
    </row>
    <row r="4817" spans="1:2">
      <c r="A4817" s="1">
        <v>-1.3909194311031201</v>
      </c>
      <c r="B4817">
        <v>1.8249866051158199</v>
      </c>
    </row>
    <row r="4818" spans="1:2">
      <c r="A4818" s="1">
        <f>-1.65843774055525</f>
        <v>-1.65843774055525</v>
      </c>
      <c r="B4818">
        <v>-3.2585677898618801</v>
      </c>
    </row>
    <row r="4819" spans="1:2">
      <c r="A4819" s="1">
        <f>-1.25964140974658</f>
        <v>-1.25964140974658</v>
      </c>
      <c r="B4819">
        <v>-2.9680725183256</v>
      </c>
    </row>
    <row r="4820" spans="1:2">
      <c r="A4820" s="1">
        <v>-0.72146998928304795</v>
      </c>
      <c r="B4820">
        <v>1.9115321883845899</v>
      </c>
    </row>
    <row r="4821" spans="1:2">
      <c r="A4821" s="1">
        <v>-0.73030495223289504</v>
      </c>
      <c r="B4821">
        <v>4.0549220361210301</v>
      </c>
    </row>
    <row r="4822" spans="1:2">
      <c r="A4822" s="1">
        <v>3.8568808558010699</v>
      </c>
      <c r="B4822">
        <v>-1.4024326375341201</v>
      </c>
    </row>
    <row r="4823" spans="1:2">
      <c r="A4823" s="1">
        <f>-3.41775426041307</f>
        <v>-3.4177542604130702</v>
      </c>
      <c r="B4823">
        <v>-2.0637103376991299</v>
      </c>
    </row>
    <row r="4824" spans="1:2">
      <c r="A4824" s="1">
        <f>-1.84556250646274</f>
        <v>-1.8455625064627399</v>
      </c>
      <c r="B4824">
        <v>-1.97502305709169</v>
      </c>
    </row>
    <row r="4825" spans="1:2">
      <c r="A4825" s="1">
        <v>-3.0472846759632901</v>
      </c>
      <c r="B4825">
        <v>2.7741683548253002</v>
      </c>
    </row>
    <row r="4826" spans="1:2">
      <c r="A4826" s="1">
        <f>-0.418454197354962</f>
        <v>-0.41845419735496198</v>
      </c>
      <c r="B4826">
        <v>-3.0554526288473398</v>
      </c>
    </row>
    <row r="4827" spans="1:2">
      <c r="A4827" s="1">
        <v>5.3909700108867398</v>
      </c>
      <c r="B4827">
        <v>0.28151016452292499</v>
      </c>
    </row>
    <row r="4828" spans="1:2">
      <c r="A4828" s="1">
        <f>-3.76273100047431</f>
        <v>-3.76273100047431</v>
      </c>
      <c r="B4828">
        <v>-2.5528747463605699</v>
      </c>
    </row>
    <row r="4829" spans="1:2">
      <c r="A4829" s="1">
        <v>-3.1806733336174098</v>
      </c>
      <c r="B4829">
        <v>2.8710310094442502</v>
      </c>
    </row>
    <row r="4830" spans="1:2">
      <c r="A4830" s="1">
        <v>-2.99697797821907</v>
      </c>
      <c r="B4830">
        <v>2.6459166675283399</v>
      </c>
    </row>
    <row r="4831" spans="1:2">
      <c r="A4831" s="1">
        <v>5.5058641472916996</v>
      </c>
      <c r="B4831">
        <v>-1.1364390458901099</v>
      </c>
    </row>
    <row r="4832" spans="1:2">
      <c r="A4832" s="1">
        <v>3.5358278041006699</v>
      </c>
      <c r="B4832">
        <v>2.3129880086435799</v>
      </c>
    </row>
    <row r="4833" spans="1:2">
      <c r="A4833" s="1">
        <f>-3.01083713954528</f>
        <v>-3.0108371395452802</v>
      </c>
      <c r="B4833">
        <v>-2.3696030861818498</v>
      </c>
    </row>
    <row r="4834" spans="1:2">
      <c r="A4834" s="1">
        <v>1.0841624279339701</v>
      </c>
      <c r="B4834">
        <v>4.0893689012630503</v>
      </c>
    </row>
    <row r="4835" spans="1:2">
      <c r="A4835" s="1">
        <v>3.6692465397171499</v>
      </c>
      <c r="B4835">
        <v>3.33412193736328</v>
      </c>
    </row>
    <row r="4836" spans="1:2">
      <c r="A4836" s="1">
        <f>-3.32368394543306</f>
        <v>-3.3236839454330598</v>
      </c>
      <c r="B4836">
        <v>-2.4631903891560798</v>
      </c>
    </row>
    <row r="4837" spans="1:2">
      <c r="A4837" s="1">
        <v>4.8475925342380499</v>
      </c>
      <c r="B4837">
        <v>1.7178796782226899</v>
      </c>
    </row>
    <row r="4838" spans="1:2">
      <c r="A4838" s="1">
        <f>-1.95151652921249</f>
        <v>-1.9515165292124901</v>
      </c>
      <c r="B4838">
        <v>-2.0499880216286699</v>
      </c>
    </row>
    <row r="4839" spans="1:2">
      <c r="A4839" s="1">
        <v>4.7313036166531699</v>
      </c>
      <c r="B4839">
        <v>0.94258923122612004</v>
      </c>
    </row>
    <row r="4840" spans="1:2">
      <c r="A4840" s="1">
        <v>4.6787993961087002</v>
      </c>
      <c r="B4840">
        <v>1.3633449741508099</v>
      </c>
    </row>
    <row r="4841" spans="1:2">
      <c r="A4841" s="1">
        <v>4.7907333857133896</v>
      </c>
      <c r="B4841">
        <v>0.211627405451527</v>
      </c>
    </row>
    <row r="4842" spans="1:2">
      <c r="A4842" s="1">
        <v>-3.1885512190188798</v>
      </c>
      <c r="B4842">
        <v>3.9237215276998398</v>
      </c>
    </row>
    <row r="4843" spans="1:2">
      <c r="A4843" s="1">
        <f>-1.94407271163939</f>
        <v>-1.9440727116393901</v>
      </c>
      <c r="B4843">
        <v>-1.0882447513481499</v>
      </c>
    </row>
    <row r="4844" spans="1:2">
      <c r="A4844" s="1">
        <f>-2.48271461939689</f>
        <v>-2.4827146193968899</v>
      </c>
      <c r="B4844">
        <v>-2.7562742126866602</v>
      </c>
    </row>
    <row r="4845" spans="1:2">
      <c r="A4845" s="1">
        <f>-1.22035777476401</f>
        <v>-1.22035777476401</v>
      </c>
      <c r="B4845">
        <v>-4.7343860843670003</v>
      </c>
    </row>
    <row r="4846" spans="1:2">
      <c r="A4846" s="1">
        <f>-3.20221762943327</f>
        <v>-3.20221762943327</v>
      </c>
      <c r="B4846">
        <v>-2.2802256387434001</v>
      </c>
    </row>
    <row r="4847" spans="1:2">
      <c r="A4847" s="1">
        <v>4.5834166971802599</v>
      </c>
      <c r="B4847">
        <v>-0.168144073166174</v>
      </c>
    </row>
    <row r="4848" spans="1:2">
      <c r="A4848" s="1">
        <f>-1.56526330162588</f>
        <v>-1.5652633016258799</v>
      </c>
      <c r="B4848">
        <v>-4.4707753354583302</v>
      </c>
    </row>
    <row r="4849" spans="1:2">
      <c r="A4849" s="1">
        <v>4.1360991354217997</v>
      </c>
      <c r="B4849">
        <v>-0.48803028567961199</v>
      </c>
    </row>
    <row r="4850" spans="1:2">
      <c r="A4850" s="1">
        <v>-1.1796945514886299</v>
      </c>
      <c r="B4850">
        <v>5.4212931240214397</v>
      </c>
    </row>
    <row r="4851" spans="1:2">
      <c r="A4851" s="1">
        <f>-3.32026022136818</f>
        <v>-3.32026022136818</v>
      </c>
      <c r="B4851">
        <v>-3.4661836791212299</v>
      </c>
    </row>
    <row r="4852" spans="1:2">
      <c r="A4852" s="1">
        <v>-2.9865236836953399</v>
      </c>
      <c r="B4852">
        <v>3.4350497277303198</v>
      </c>
    </row>
    <row r="4853" spans="1:2">
      <c r="A4853" s="1">
        <f>-4.68609479403588</f>
        <v>-4.6860947940358804</v>
      </c>
      <c r="B4853">
        <v>-1.14139369087356</v>
      </c>
    </row>
    <row r="4854" spans="1:2">
      <c r="A4854" s="1">
        <v>-1.40490831245356</v>
      </c>
      <c r="B4854">
        <v>2.3749173216219202</v>
      </c>
    </row>
    <row r="4855" spans="1:2">
      <c r="A4855" s="1">
        <f>-2.64015810745112</f>
        <v>-2.64015810745112</v>
      </c>
      <c r="B4855">
        <v>-3.8225835792120302</v>
      </c>
    </row>
    <row r="4856" spans="1:2">
      <c r="A4856" s="1">
        <f>-2.52889657508936</f>
        <v>-2.5288965750893602</v>
      </c>
      <c r="B4856">
        <v>-1.9104554265845299</v>
      </c>
    </row>
    <row r="4857" spans="1:2">
      <c r="A4857" s="1">
        <v>5.1225170577564203</v>
      </c>
      <c r="B4857">
        <v>0.52065131151558197</v>
      </c>
    </row>
    <row r="4858" spans="1:2">
      <c r="A4858" s="1">
        <v>-0.65509385559156597</v>
      </c>
      <c r="B4858">
        <v>1.88716012011654</v>
      </c>
    </row>
    <row r="4859" spans="1:2">
      <c r="A4859" s="1">
        <v>4.7480393181498304</v>
      </c>
      <c r="B4859">
        <v>0.49919122375213698</v>
      </c>
    </row>
    <row r="4860" spans="1:2">
      <c r="A4860" s="1">
        <v>-1.5402670617455501</v>
      </c>
      <c r="B4860">
        <v>4.6240287989168998</v>
      </c>
    </row>
    <row r="4861" spans="1:2">
      <c r="A4861" s="1">
        <v>-0.854722493773037</v>
      </c>
      <c r="B4861">
        <v>5.0982502579452298</v>
      </c>
    </row>
    <row r="4862" spans="1:2">
      <c r="A4862" s="1">
        <v>4.5940895069034697</v>
      </c>
      <c r="B4862">
        <v>-1.62143749822803</v>
      </c>
    </row>
    <row r="4863" spans="1:2">
      <c r="A4863" s="1">
        <f>-0.458838017290773</f>
        <v>-0.458838017290773</v>
      </c>
      <c r="B4863">
        <v>-1.5642547527869901</v>
      </c>
    </row>
    <row r="4864" spans="1:2">
      <c r="A4864" s="1">
        <v>4.6756246419687697</v>
      </c>
      <c r="B4864">
        <v>0.30849761961034899</v>
      </c>
    </row>
    <row r="4865" spans="1:2">
      <c r="A4865" s="1">
        <v>-2.7231641652569101</v>
      </c>
      <c r="B4865">
        <v>3.81128249949318</v>
      </c>
    </row>
    <row r="4866" spans="1:2">
      <c r="A4866" s="1">
        <f>-1.27147314787436</f>
        <v>-1.2714731478743599</v>
      </c>
      <c r="B4866">
        <v>-3.6452474094778502</v>
      </c>
    </row>
    <row r="4867" spans="1:2">
      <c r="A4867" s="1">
        <f>-3.28508228287905</f>
        <v>-3.28508228287905</v>
      </c>
      <c r="B4867">
        <v>-1.5312828907316001</v>
      </c>
    </row>
    <row r="4868" spans="1:2">
      <c r="A4868" s="1">
        <f>-2.19655629485388</f>
        <v>-2.1965562948538802</v>
      </c>
      <c r="B4868">
        <v>-1.78521900475948</v>
      </c>
    </row>
    <row r="4869" spans="1:2">
      <c r="A4869" s="1">
        <v>0.68731470432146002</v>
      </c>
      <c r="B4869">
        <v>3.9309724136469701</v>
      </c>
    </row>
    <row r="4870" spans="1:2">
      <c r="A4870" s="1">
        <v>-1.3755500221530499</v>
      </c>
      <c r="B4870">
        <v>3.43772419892231</v>
      </c>
    </row>
    <row r="4871" spans="1:2">
      <c r="A4871" s="1">
        <v>3.1532807622474301</v>
      </c>
      <c r="B4871">
        <v>-0.29234138070098697</v>
      </c>
    </row>
    <row r="4872" spans="1:2">
      <c r="A4872" s="1">
        <f>-1.98938865158649</f>
        <v>-1.98938865158649</v>
      </c>
      <c r="B4872">
        <v>-2.6829165878520498</v>
      </c>
    </row>
    <row r="4873" spans="1:2">
      <c r="A4873" s="1">
        <v>-0.74037784605864598</v>
      </c>
      <c r="B4873">
        <v>1.8477107803195401</v>
      </c>
    </row>
    <row r="4874" spans="1:2">
      <c r="A4874" s="1">
        <v>2.6265545479985399</v>
      </c>
      <c r="B4874">
        <v>-1.41538807812986</v>
      </c>
    </row>
    <row r="4875" spans="1:2">
      <c r="A4875" s="1">
        <f>-2.09549090126285</f>
        <v>-2.09549090126285</v>
      </c>
      <c r="B4875">
        <v>-2.1045818989096001</v>
      </c>
    </row>
    <row r="4876" spans="1:2">
      <c r="A4876" s="1">
        <v>-4.9485420774988196</v>
      </c>
      <c r="B4876">
        <v>3.9571069573472801</v>
      </c>
    </row>
    <row r="4877" spans="1:2">
      <c r="A4877" s="1">
        <v>-0.19871546643040999</v>
      </c>
      <c r="B4877">
        <v>3.09314445516477</v>
      </c>
    </row>
    <row r="4878" spans="1:2">
      <c r="A4878" s="1">
        <v>-2.8142892057968401</v>
      </c>
      <c r="B4878">
        <v>3.2751223985060101</v>
      </c>
    </row>
    <row r="4879" spans="1:2">
      <c r="A4879" s="1">
        <v>-1.6714724290757801</v>
      </c>
      <c r="B4879">
        <v>4.5508472048213902</v>
      </c>
    </row>
    <row r="4880" spans="1:2">
      <c r="A4880" s="1">
        <f>-1.75826327645407</f>
        <v>-1.75826327645407</v>
      </c>
      <c r="B4880">
        <v>-4.1453457676909302</v>
      </c>
    </row>
    <row r="4881" spans="1:2">
      <c r="A4881" s="1">
        <f>-2.10820094371161</f>
        <v>-2.1082009437116098</v>
      </c>
      <c r="B4881">
        <v>-3.1315903224898101</v>
      </c>
    </row>
    <row r="4882" spans="1:2">
      <c r="A4882" s="1">
        <v>6.1114351403843603</v>
      </c>
      <c r="B4882">
        <v>0.20594038025858499</v>
      </c>
    </row>
    <row r="4883" spans="1:2">
      <c r="A4883" s="1">
        <v>4.4543984332490298</v>
      </c>
      <c r="B4883">
        <v>2.4091584496367</v>
      </c>
    </row>
    <row r="4884" spans="1:2">
      <c r="A4884" s="1">
        <v>-1.8156804134259901</v>
      </c>
      <c r="B4884">
        <v>3.2228406050728098</v>
      </c>
    </row>
    <row r="4885" spans="1:2">
      <c r="A4885" s="1">
        <v>4.9310096092637101</v>
      </c>
      <c r="B4885">
        <v>-1.22159491862345</v>
      </c>
    </row>
    <row r="4886" spans="1:2">
      <c r="A4886" s="1">
        <f>-1.94868961993663</f>
        <v>-1.9486896199366299</v>
      </c>
      <c r="B4886">
        <v>-2.1635879662000601</v>
      </c>
    </row>
    <row r="4887" spans="1:2">
      <c r="A4887" s="1">
        <f>-1.40784220411299</f>
        <v>-1.4078422041129901</v>
      </c>
      <c r="B4887">
        <v>-2.5056491296730798</v>
      </c>
    </row>
    <row r="4888" spans="1:2">
      <c r="A4888" s="1">
        <v>-1.3694796059965499</v>
      </c>
      <c r="B4888">
        <v>4.0231155779671797</v>
      </c>
    </row>
    <row r="4889" spans="1:2">
      <c r="A4889" s="1">
        <f>-1.71655939884009</f>
        <v>-1.71655939884009</v>
      </c>
      <c r="B4889">
        <v>-1.1788292964790399</v>
      </c>
    </row>
    <row r="4890" spans="1:2">
      <c r="A4890" s="1">
        <v>-1.1802663221221901</v>
      </c>
      <c r="B4890">
        <v>1.8175921520656</v>
      </c>
    </row>
    <row r="4891" spans="1:2">
      <c r="A4891" s="1">
        <f>-0.344621817816076</f>
        <v>-0.34462181781607598</v>
      </c>
      <c r="B4891">
        <v>-3.3649055533508099</v>
      </c>
    </row>
    <row r="4892" spans="1:2">
      <c r="A4892" s="1">
        <f>-1.04962284845211</f>
        <v>-1.04962284845211</v>
      </c>
      <c r="B4892">
        <v>-4.5395819915192401</v>
      </c>
    </row>
    <row r="4893" spans="1:2">
      <c r="A4893" s="1">
        <v>-0.852885259533818</v>
      </c>
      <c r="B4893">
        <v>3.35046531529827</v>
      </c>
    </row>
    <row r="4894" spans="1:2">
      <c r="A4894" s="1">
        <v>5.1168423959066303</v>
      </c>
      <c r="B4894">
        <v>-0.35188204540867501</v>
      </c>
    </row>
    <row r="4895" spans="1:2">
      <c r="A4895" s="1">
        <v>-1.91181535795129</v>
      </c>
      <c r="B4895">
        <v>4.86148478441965</v>
      </c>
    </row>
    <row r="4896" spans="1:2">
      <c r="A4896" s="1">
        <v>4.1850607608516297</v>
      </c>
      <c r="B4896">
        <v>1.45921560635741</v>
      </c>
    </row>
    <row r="4897" spans="1:2">
      <c r="A4897" s="1">
        <v>2.9140128962185101</v>
      </c>
      <c r="B4897">
        <v>-0.88366844020248103</v>
      </c>
    </row>
    <row r="4898" spans="1:2">
      <c r="A4898" s="1">
        <v>3.8964657987924101</v>
      </c>
      <c r="B4898">
        <v>0.135459812347345</v>
      </c>
    </row>
    <row r="4899" spans="1:2">
      <c r="A4899" s="1">
        <f>-3.07058648025007</f>
        <v>-3.07058648025007</v>
      </c>
      <c r="B4899">
        <v>-2.3683489509374498</v>
      </c>
    </row>
    <row r="4900" spans="1:2">
      <c r="A4900" s="1">
        <v>3.4731812043211998</v>
      </c>
      <c r="B4900">
        <v>1.0924647779683301</v>
      </c>
    </row>
    <row r="4901" spans="1:2">
      <c r="A4901" s="1">
        <v>-6.7204693097320398E-2</v>
      </c>
      <c r="B4901">
        <v>3.6266056256953001</v>
      </c>
    </row>
    <row r="4902" spans="1:2">
      <c r="A4902" s="1">
        <f>-3.49378286748357</f>
        <v>-3.4937828674835698</v>
      </c>
      <c r="B4902">
        <v>-2.2413883668116701</v>
      </c>
    </row>
    <row r="4903" spans="1:2">
      <c r="A4903" s="1">
        <v>-2.04860671789723</v>
      </c>
      <c r="B4903">
        <v>4.4583370945023297</v>
      </c>
    </row>
    <row r="4904" spans="1:2">
      <c r="A4904" s="1">
        <v>5.2545411211809903</v>
      </c>
      <c r="B4904">
        <v>-0.58270407070176899</v>
      </c>
    </row>
    <row r="4905" spans="1:2">
      <c r="A4905" s="1">
        <v>-3.6181929454615198</v>
      </c>
      <c r="B4905">
        <v>3.32360766659562</v>
      </c>
    </row>
    <row r="4906" spans="1:2">
      <c r="A4906" s="1">
        <f>-3.87740369261891</f>
        <v>-3.8774036926189099</v>
      </c>
      <c r="B4906">
        <v>-2.7124577841817401</v>
      </c>
    </row>
    <row r="4907" spans="1:2">
      <c r="A4907" s="1">
        <f>-3.46466267889522</f>
        <v>-3.4646626788952202</v>
      </c>
      <c r="B4907">
        <v>-1.0887949882550101</v>
      </c>
    </row>
    <row r="4908" spans="1:2">
      <c r="A4908" s="1">
        <f>-1.72586814129801</f>
        <v>-1.7258681412980099</v>
      </c>
      <c r="B4908">
        <v>-2.7986981386571501</v>
      </c>
    </row>
    <row r="4909" spans="1:2">
      <c r="A4909" s="1">
        <f>-2.93455814932732</f>
        <v>-2.9345581493273198</v>
      </c>
      <c r="B4909">
        <v>-3.4600802601076901</v>
      </c>
    </row>
    <row r="4910" spans="1:2">
      <c r="A4910" s="1">
        <v>3.93690146966025</v>
      </c>
      <c r="B4910">
        <v>1.27300197747182</v>
      </c>
    </row>
    <row r="4911" spans="1:2">
      <c r="A4911" s="1">
        <f>-2.13087344290951</f>
        <v>-2.1308734429095102</v>
      </c>
      <c r="B4911">
        <v>-2.9369073106246302</v>
      </c>
    </row>
    <row r="4912" spans="1:2">
      <c r="A4912" s="1">
        <v>-0.19307981350518399</v>
      </c>
      <c r="B4912">
        <v>2.68079654189241</v>
      </c>
    </row>
    <row r="4913" spans="1:2">
      <c r="A4913" s="1">
        <v>3.4570876000023301</v>
      </c>
      <c r="B4913">
        <v>1.6066137996409799</v>
      </c>
    </row>
    <row r="4914" spans="1:2">
      <c r="A4914" s="1">
        <f>-2.26097991196727</f>
        <v>-2.26097991196727</v>
      </c>
      <c r="B4914">
        <v>-1.2076109989930599</v>
      </c>
    </row>
    <row r="4915" spans="1:2">
      <c r="A4915" s="1">
        <f>-2.78696231458595</f>
        <v>-2.7869623145859501</v>
      </c>
      <c r="B4915">
        <v>-1.1474495140972301</v>
      </c>
    </row>
    <row r="4916" spans="1:2">
      <c r="A4916" s="1">
        <f>-0.274178065681051</f>
        <v>-0.27417806568105102</v>
      </c>
      <c r="B4916">
        <v>-2.3276028979671599</v>
      </c>
    </row>
    <row r="4917" spans="1:2">
      <c r="A4917" s="1">
        <f>-4.33642067304235</f>
        <v>-4.3364206730423502</v>
      </c>
      <c r="B4917">
        <v>-1.4774536362386099</v>
      </c>
    </row>
    <row r="4918" spans="1:2">
      <c r="A4918" s="1">
        <v>5.3048086246361796</v>
      </c>
      <c r="B4918">
        <v>-0.360711299046728</v>
      </c>
    </row>
    <row r="4919" spans="1:2">
      <c r="A4919" s="1">
        <v>-0.60393352940557399</v>
      </c>
      <c r="B4919">
        <v>2.89914859285921</v>
      </c>
    </row>
    <row r="4920" spans="1:2">
      <c r="A4920" s="1">
        <v>4.5958321666392701</v>
      </c>
      <c r="B4920">
        <v>0.84002691390350803</v>
      </c>
    </row>
    <row r="4921" spans="1:2">
      <c r="A4921" s="1">
        <v>3.1424350614549801</v>
      </c>
      <c r="B4921">
        <v>-2.0718312535283601E-2</v>
      </c>
    </row>
    <row r="4922" spans="1:2">
      <c r="A4922" s="1">
        <v>-3.02153006495984</v>
      </c>
      <c r="B4922">
        <v>3.2958924669365</v>
      </c>
    </row>
    <row r="4923" spans="1:2">
      <c r="A4923" s="1">
        <v>4.9219566002448198</v>
      </c>
      <c r="B4923">
        <v>0.21285868357667101</v>
      </c>
    </row>
    <row r="4924" spans="1:2">
      <c r="A4924" s="1">
        <f>-2.32969210703794</f>
        <v>-2.3296921070379399</v>
      </c>
      <c r="B4924">
        <v>-1.71504367981689</v>
      </c>
    </row>
    <row r="4925" spans="1:2">
      <c r="A4925" s="1">
        <v>4.8567062503769902</v>
      </c>
      <c r="B4925">
        <v>0.50530151439762605</v>
      </c>
    </row>
    <row r="4926" spans="1:2">
      <c r="A4926" s="1">
        <v>5.7314179322167202</v>
      </c>
      <c r="B4926">
        <v>-0.76102888916409395</v>
      </c>
    </row>
    <row r="4927" spans="1:2">
      <c r="A4927" s="1">
        <v>5.4098665931531702</v>
      </c>
      <c r="B4927">
        <v>1.23075125042522</v>
      </c>
    </row>
    <row r="4928" spans="1:2">
      <c r="A4928" s="1">
        <f>-1.36530949963452</f>
        <v>-1.3653094996345201</v>
      </c>
      <c r="B4928">
        <v>-4.73995323680432</v>
      </c>
    </row>
    <row r="4929" spans="1:2">
      <c r="A4929" s="1">
        <v>0.54682730372416899</v>
      </c>
      <c r="B4929">
        <v>3.1349228072026998</v>
      </c>
    </row>
    <row r="4930" spans="1:2">
      <c r="A4930" s="1">
        <v>4.1601309807405098</v>
      </c>
      <c r="B4930">
        <v>7.1198778771104296E-3</v>
      </c>
    </row>
    <row r="4931" spans="1:2">
      <c r="A4931" s="1">
        <v>-1.23497917366521</v>
      </c>
      <c r="B4931">
        <v>3.0165848180113399</v>
      </c>
    </row>
    <row r="4932" spans="1:2">
      <c r="A4932" s="1">
        <v>3.9686585181548502</v>
      </c>
      <c r="B4932">
        <v>1.42298289305659</v>
      </c>
    </row>
    <row r="4933" spans="1:2">
      <c r="A4933" s="1">
        <v>3.0583929513097998</v>
      </c>
      <c r="B4933">
        <v>4.1759543029329799E-2</v>
      </c>
    </row>
    <row r="4934" spans="1:2">
      <c r="A4934" s="1">
        <v>2.9166676768417301</v>
      </c>
      <c r="B4934">
        <v>-1.45984464991439</v>
      </c>
    </row>
    <row r="4935" spans="1:2">
      <c r="A4935" s="1">
        <v>4.5104476724457303</v>
      </c>
      <c r="B4935">
        <v>-0.98846325475835395</v>
      </c>
    </row>
    <row r="4936" spans="1:2">
      <c r="A4936" s="1">
        <f>-3.15035212212178</f>
        <v>-3.1503521221217801</v>
      </c>
      <c r="B4936">
        <v>-1.62132696685455</v>
      </c>
    </row>
    <row r="4937" spans="1:2">
      <c r="A4937" s="1">
        <f>-3.69141153044591</f>
        <v>-3.6914115304459099</v>
      </c>
      <c r="B4937">
        <v>-2.14146584055693</v>
      </c>
    </row>
    <row r="4938" spans="1:2">
      <c r="A4938" s="1">
        <f>-0.760175237221539</f>
        <v>-0.76017523722153901</v>
      </c>
      <c r="B4938">
        <v>-1.3212763592389101</v>
      </c>
    </row>
    <row r="4939" spans="1:2">
      <c r="A4939" s="1">
        <v>5.7356711132027502</v>
      </c>
      <c r="B4939">
        <v>4.5457246968030697E-2</v>
      </c>
    </row>
    <row r="4940" spans="1:2">
      <c r="A4940" s="1">
        <v>5.36784984993092</v>
      </c>
      <c r="B4940">
        <v>-0.95811044416554603</v>
      </c>
    </row>
    <row r="4941" spans="1:2">
      <c r="A4941" s="1">
        <v>-3.0029346840191198</v>
      </c>
      <c r="B4941">
        <v>2.8812436462464799</v>
      </c>
    </row>
    <row r="4942" spans="1:2">
      <c r="A4942" s="1">
        <f>-2.01152924602185</f>
        <v>-2.0115292460218499</v>
      </c>
      <c r="B4942">
        <v>-2.1373602900315598</v>
      </c>
    </row>
    <row r="4943" spans="1:2">
      <c r="A4943" s="1">
        <v>3.0832045719362</v>
      </c>
      <c r="B4943">
        <v>1.32172535705947</v>
      </c>
    </row>
    <row r="4944" spans="1:2">
      <c r="A4944" s="1">
        <v>4.5237022975610701</v>
      </c>
      <c r="B4944">
        <v>-0.24128515148850099</v>
      </c>
    </row>
    <row r="4945" spans="1:2">
      <c r="A4945" s="1">
        <v>-1.3720356732968599</v>
      </c>
      <c r="B4945">
        <v>2.5574882815558699</v>
      </c>
    </row>
    <row r="4946" spans="1:2">
      <c r="A4946" s="1">
        <f>-1.59036275314926</f>
        <v>-1.5903627531492599</v>
      </c>
      <c r="B4946">
        <v>-3.44685642012757</v>
      </c>
    </row>
    <row r="4947" spans="1:2">
      <c r="A4947" s="1">
        <v>5.3276205295990202</v>
      </c>
      <c r="B4947">
        <v>-0.40296941192954</v>
      </c>
    </row>
    <row r="4948" spans="1:2">
      <c r="A4948" s="1">
        <v>3.6932269180948398</v>
      </c>
      <c r="B4948">
        <v>0.113322499394229</v>
      </c>
    </row>
    <row r="4949" spans="1:2">
      <c r="A4949" s="1">
        <v>3.44789975515326</v>
      </c>
      <c r="B4949">
        <v>-0.22020695364186901</v>
      </c>
    </row>
    <row r="4950" spans="1:2">
      <c r="A4950" s="1">
        <f>-1.9700884645219</f>
        <v>-1.9700884645218999</v>
      </c>
      <c r="B4950">
        <v>-3.4722366033842298</v>
      </c>
    </row>
    <row r="4951" spans="1:2">
      <c r="A4951" s="1">
        <v>4.5216913998797299</v>
      </c>
      <c r="B4951">
        <v>-1.8311725233104901</v>
      </c>
    </row>
    <row r="4952" spans="1:2">
      <c r="A4952" s="1">
        <v>-2.34407280401398</v>
      </c>
      <c r="B4952">
        <v>1.5391535091055299</v>
      </c>
    </row>
    <row r="4953" spans="1:2">
      <c r="A4953" s="1">
        <f>-1.90391551179061</f>
        <v>-1.9039155117906099</v>
      </c>
      <c r="B4953">
        <v>-1.9990814811075199</v>
      </c>
    </row>
    <row r="4954" spans="1:2">
      <c r="A4954" s="1">
        <v>-2.6092463488922601</v>
      </c>
      <c r="B4954">
        <v>4.8898943526664898</v>
      </c>
    </row>
    <row r="4955" spans="1:2">
      <c r="A4955" s="1">
        <f>-2.47451864878481</f>
        <v>-2.4745186487848101</v>
      </c>
      <c r="B4955">
        <v>-3.5105358243959599</v>
      </c>
    </row>
    <row r="4956" spans="1:2">
      <c r="A4956" s="1">
        <v>-1.6901746319225399</v>
      </c>
      <c r="B4956">
        <v>4.8421761396852201</v>
      </c>
    </row>
    <row r="4957" spans="1:2">
      <c r="A4957" s="1">
        <v>-2.0720934576796601</v>
      </c>
      <c r="B4957">
        <v>1.6353698894141699</v>
      </c>
    </row>
    <row r="4958" spans="1:2">
      <c r="A4958" s="1">
        <v>-0.22523716159948601</v>
      </c>
      <c r="B4958">
        <v>3.4458585498230399</v>
      </c>
    </row>
    <row r="4959" spans="1:2">
      <c r="A4959" s="1">
        <v>4.70616212079796</v>
      </c>
      <c r="B4959">
        <v>-0.3898625638928</v>
      </c>
    </row>
    <row r="4960" spans="1:2">
      <c r="A4960" s="1">
        <v>-3.7237621047915899</v>
      </c>
      <c r="B4960">
        <v>3.9734981709457702</v>
      </c>
    </row>
    <row r="4961" spans="1:2">
      <c r="A4961" s="1">
        <f>-2.0477786058274</f>
        <v>-2.0477786058273999</v>
      </c>
      <c r="B4961">
        <v>-2.8621675152089701</v>
      </c>
    </row>
    <row r="4962" spans="1:2">
      <c r="A4962" s="1">
        <v>5.7433914891244697</v>
      </c>
      <c r="B4962">
        <v>0.92398153410944195</v>
      </c>
    </row>
    <row r="4963" spans="1:2">
      <c r="A4963" s="1">
        <f>-1.17760018336267</f>
        <v>-1.1776001833626699</v>
      </c>
      <c r="B4963">
        <v>-2.5324309049356901</v>
      </c>
    </row>
    <row r="4964" spans="1:2">
      <c r="A4964" s="1">
        <v>4.95758484944204</v>
      </c>
      <c r="B4964">
        <v>0.31744594432591899</v>
      </c>
    </row>
    <row r="4965" spans="1:2">
      <c r="A4965" s="1">
        <v>-2.1600509768343699</v>
      </c>
      <c r="B4965">
        <v>3.2403214937276301</v>
      </c>
    </row>
    <row r="4966" spans="1:2">
      <c r="A4966" s="1">
        <v>6.4876809983795498</v>
      </c>
      <c r="B4966">
        <v>-2.2493068000142502</v>
      </c>
    </row>
    <row r="4967" spans="1:2">
      <c r="A4967" s="1">
        <f>-3.032321378433</f>
        <v>-3.0323213784330001</v>
      </c>
      <c r="B4967">
        <v>-2.1262440164639602</v>
      </c>
    </row>
    <row r="4968" spans="1:2">
      <c r="A4968" s="1">
        <v>3.2822836070390702</v>
      </c>
      <c r="B4968">
        <v>-1.0604441375915901</v>
      </c>
    </row>
    <row r="4969" spans="1:2">
      <c r="A4969" s="1">
        <f>-3.17824839982521</f>
        <v>-3.1782483998252098</v>
      </c>
      <c r="B4969">
        <v>-1.8892852522185399</v>
      </c>
    </row>
    <row r="4970" spans="1:2">
      <c r="A4970" s="1">
        <v>-2.14796221279361</v>
      </c>
      <c r="B4970">
        <v>3.1613484872240201</v>
      </c>
    </row>
    <row r="4971" spans="1:2">
      <c r="A4971" s="1">
        <f>-3.32750194847479</f>
        <v>-3.3275019484747901</v>
      </c>
      <c r="B4971">
        <v>-1.0978792061749201</v>
      </c>
    </row>
    <row r="4972" spans="1:2">
      <c r="A4972" s="1">
        <f>-2.24858647886369</f>
        <v>-2.24858647886369</v>
      </c>
      <c r="B4972">
        <v>-2.6178293591186699</v>
      </c>
    </row>
    <row r="4973" spans="1:2">
      <c r="A4973" s="1">
        <v>3.54405383216857</v>
      </c>
      <c r="B4973">
        <v>-3.7745635306327598E-3</v>
      </c>
    </row>
    <row r="4974" spans="1:2">
      <c r="A4974" s="1">
        <v>-3.0675984450320999</v>
      </c>
      <c r="B4974">
        <v>3.8773739459016698</v>
      </c>
    </row>
    <row r="4975" spans="1:2">
      <c r="A4975" s="1">
        <v>3.51017163387474</v>
      </c>
      <c r="B4975">
        <v>-1.58297624379213</v>
      </c>
    </row>
    <row r="4976" spans="1:2">
      <c r="A4976" s="1">
        <f>-0.884262812130633</f>
        <v>-0.88426281213063296</v>
      </c>
      <c r="B4976">
        <v>-3.5704428230499499</v>
      </c>
    </row>
    <row r="4977" spans="1:2">
      <c r="A4977" s="1">
        <f>-3.35750869709465</f>
        <v>-3.3575086970946502</v>
      </c>
      <c r="B4977">
        <v>-3.4919601095386401</v>
      </c>
    </row>
    <row r="4978" spans="1:2">
      <c r="A4978" s="1">
        <f>-1.60296259040226</f>
        <v>-1.60296259040226</v>
      </c>
      <c r="B4978">
        <v>-3.4649074114832499</v>
      </c>
    </row>
    <row r="4979" spans="1:2">
      <c r="A4979" s="1">
        <v>2.7960073798017802</v>
      </c>
      <c r="B4979">
        <v>-9.68228549996452E-3</v>
      </c>
    </row>
    <row r="4980" spans="1:2">
      <c r="A4980" s="1">
        <v>-1.51402626115693</v>
      </c>
      <c r="B4980">
        <v>2.9621561173634201</v>
      </c>
    </row>
    <row r="4981" spans="1:2">
      <c r="A4981" s="1">
        <v>-1.24690368487963</v>
      </c>
      <c r="B4981">
        <v>3.7769219564530698</v>
      </c>
    </row>
    <row r="4982" spans="1:2">
      <c r="A4982" s="1">
        <v>-1.1835725252423199</v>
      </c>
      <c r="B4982">
        <v>4.6652186275087599</v>
      </c>
    </row>
    <row r="4983" spans="1:2">
      <c r="A4983" s="1">
        <v>2.8496238052652698</v>
      </c>
      <c r="B4983">
        <v>0.42994215047937601</v>
      </c>
    </row>
    <row r="4984" spans="1:2">
      <c r="A4984" s="1">
        <v>-1.0456859836646499</v>
      </c>
      <c r="B4984">
        <v>3.0686743805747301</v>
      </c>
    </row>
    <row r="4985" spans="1:2">
      <c r="A4985" s="1">
        <v>4.4066414358349899</v>
      </c>
      <c r="B4985">
        <v>0.76621044462072097</v>
      </c>
    </row>
    <row r="4986" spans="1:2">
      <c r="A4986" s="1">
        <v>5.4853789806398003</v>
      </c>
      <c r="B4986">
        <v>0.40237273282972003</v>
      </c>
    </row>
    <row r="4987" spans="1:2">
      <c r="A4987" s="1">
        <v>3.4908994547366698</v>
      </c>
      <c r="B4987">
        <v>-4.6540712223658E-2</v>
      </c>
    </row>
    <row r="4988" spans="1:2">
      <c r="A4988" s="1">
        <f>-2.81693143081541</f>
        <v>-2.8169314308154099</v>
      </c>
      <c r="B4988">
        <v>-2.4872406121864801</v>
      </c>
    </row>
    <row r="4989" spans="1:2">
      <c r="A4989" s="1">
        <v>-0.154146973931304</v>
      </c>
      <c r="B4989">
        <v>4.15025195432702</v>
      </c>
    </row>
    <row r="4990" spans="1:2">
      <c r="A4990" s="1">
        <f>-2.86923198175042</f>
        <v>-2.8692319817504202</v>
      </c>
      <c r="B4990">
        <v>-1.57897851550524</v>
      </c>
    </row>
    <row r="4991" spans="1:2">
      <c r="A4991" s="1">
        <v>-0.87898206307596904</v>
      </c>
      <c r="B4991">
        <v>2.07267400625076</v>
      </c>
    </row>
    <row r="4992" spans="1:2">
      <c r="A4992" s="1">
        <v>-1.23244768318529</v>
      </c>
      <c r="B4992">
        <v>4.9209171065752102</v>
      </c>
    </row>
    <row r="4993" spans="1:2">
      <c r="A4993" s="1">
        <v>3.6543602037687002</v>
      </c>
      <c r="B4993">
        <v>1.38226213039951</v>
      </c>
    </row>
    <row r="4994" spans="1:2">
      <c r="A4994" s="1">
        <v>-0.155249014759158</v>
      </c>
      <c r="B4994">
        <v>4.3705985792278197</v>
      </c>
    </row>
    <row r="4995" spans="1:2">
      <c r="A4995" s="1">
        <f>-2.5454645583537</f>
        <v>-2.5454645583537001</v>
      </c>
      <c r="B4995">
        <v>-3.0994563709379999</v>
      </c>
    </row>
    <row r="4996" spans="1:2">
      <c r="A4996" s="1">
        <f>-2.89103493972057</f>
        <v>-2.8910349397205701</v>
      </c>
      <c r="B4996">
        <v>-3.45314926990407</v>
      </c>
    </row>
    <row r="4997" spans="1:2">
      <c r="A4997" s="1">
        <v>-3.4857351752878101</v>
      </c>
      <c r="B4997">
        <v>4.0632460921560902</v>
      </c>
    </row>
    <row r="4998" spans="1:2">
      <c r="A4998" s="1">
        <f>-0.467771891918862</f>
        <v>-0.46777189191886198</v>
      </c>
      <c r="B4998">
        <v>-3.4515783934312898</v>
      </c>
    </row>
    <row r="4999" spans="1:2">
      <c r="A4999" s="1">
        <f>-2.910734584865</f>
        <v>-2.9107345848650001</v>
      </c>
      <c r="B4999">
        <v>-3.0074601572964199</v>
      </c>
    </row>
    <row r="5000" spans="1:2">
      <c r="A5000" s="1">
        <f>-1.50747696437064</f>
        <v>-1.50747696437064</v>
      </c>
      <c r="B5000">
        <v>-1.0270938750929099</v>
      </c>
    </row>
    <row r="5001" spans="1:2">
      <c r="A5001" s="1">
        <v>5.1625797432383003</v>
      </c>
      <c r="B5001">
        <v>-0.75757921019954999</v>
      </c>
    </row>
    <row r="5002" spans="1:2">
      <c r="A5002" s="1">
        <v>2.4357842510582999</v>
      </c>
      <c r="B5002">
        <v>-1.8583947633609399</v>
      </c>
    </row>
    <row r="5003" spans="1:2">
      <c r="A5003" s="1">
        <v>4.8739621574033496</v>
      </c>
      <c r="B5003">
        <v>0.98066215069793305</v>
      </c>
    </row>
    <row r="5004" spans="1:2">
      <c r="A5004" s="1">
        <v>-0.73377071767642399</v>
      </c>
      <c r="B5004">
        <v>0.84653363381149704</v>
      </c>
    </row>
    <row r="5005" spans="1:2">
      <c r="A5005" s="1">
        <f>-1.54993278519256</f>
        <v>-1.5499327851925599</v>
      </c>
      <c r="B5005">
        <v>-1.4209533855625001</v>
      </c>
    </row>
    <row r="5006" spans="1:2">
      <c r="A5006" s="1">
        <v>4.5930821459885198</v>
      </c>
      <c r="B5006">
        <v>0.78574313945847596</v>
      </c>
    </row>
    <row r="5007" spans="1:2">
      <c r="A5007" s="1">
        <v>3.13388008812831</v>
      </c>
      <c r="B5007">
        <v>2.5329599059114001E-3</v>
      </c>
    </row>
    <row r="5008" spans="1:2">
      <c r="A5008" s="1">
        <v>-0.65865363487404704</v>
      </c>
      <c r="B5008">
        <v>5.6220414537011401</v>
      </c>
    </row>
    <row r="5009" spans="1:2">
      <c r="A5009" s="1">
        <v>3.1452250612329302</v>
      </c>
      <c r="B5009">
        <v>-1.53189339316058</v>
      </c>
    </row>
    <row r="5010" spans="1:2">
      <c r="A5010" s="1">
        <v>-1.4629174938137399</v>
      </c>
      <c r="B5010">
        <v>2.42952818539246</v>
      </c>
    </row>
    <row r="5011" spans="1:2">
      <c r="A5011" s="1">
        <v>-4.1822343029095004</v>
      </c>
      <c r="B5011">
        <v>4.1093828273949899</v>
      </c>
    </row>
    <row r="5012" spans="1:2">
      <c r="A5012" s="1">
        <v>0.83828336788920699</v>
      </c>
      <c r="B5012">
        <v>3.95294123395007</v>
      </c>
    </row>
    <row r="5013" spans="1:2">
      <c r="A5013" s="1">
        <v>4.2707906752752196</v>
      </c>
      <c r="B5013">
        <v>1.3921372598739701</v>
      </c>
    </row>
    <row r="5014" spans="1:2">
      <c r="A5014" s="1">
        <f>-1.46784046523241</f>
        <v>-1.46784046523241</v>
      </c>
      <c r="B5014">
        <v>-4.11201828365322</v>
      </c>
    </row>
    <row r="5015" spans="1:2">
      <c r="A5015" s="1">
        <f>-4.62758705810243</f>
        <v>-4.6275870581024297</v>
      </c>
      <c r="B5015">
        <v>-1.1750382332074301</v>
      </c>
    </row>
    <row r="5016" spans="1:2">
      <c r="A5016" s="1">
        <v>-1.5132284045495299</v>
      </c>
      <c r="B5016">
        <v>5.2575118535007297</v>
      </c>
    </row>
    <row r="5017" spans="1:2">
      <c r="A5017" s="1">
        <f>-2.91340407470057</f>
        <v>-2.9134040747005701</v>
      </c>
      <c r="B5017">
        <v>-1.9908605321684301</v>
      </c>
    </row>
    <row r="5018" spans="1:2">
      <c r="A5018" s="1">
        <v>-0.46319689029593403</v>
      </c>
      <c r="B5018">
        <v>3.68601855833837</v>
      </c>
    </row>
    <row r="5019" spans="1:2">
      <c r="A5019" s="1">
        <v>4.1328954491938097</v>
      </c>
      <c r="B5019">
        <v>2.7647182808629802</v>
      </c>
    </row>
    <row r="5020" spans="1:2">
      <c r="A5020" s="1">
        <v>-3.67034549921109</v>
      </c>
      <c r="B5020">
        <v>4.3859951335782501</v>
      </c>
    </row>
    <row r="5021" spans="1:2">
      <c r="A5021" s="1">
        <f>-3.25166964667624</f>
        <v>-3.2516696466762398</v>
      </c>
      <c r="B5021">
        <v>-1.3693929925474699</v>
      </c>
    </row>
    <row r="5022" spans="1:2">
      <c r="A5022" s="1">
        <v>4.0450827666952502</v>
      </c>
      <c r="B5022">
        <v>-6.0204928268192104</v>
      </c>
    </row>
    <row r="5023" spans="1:2">
      <c r="A5023" s="1">
        <v>4.6021807920912599</v>
      </c>
      <c r="B5023">
        <v>2.8800285938614198</v>
      </c>
    </row>
    <row r="5024" spans="1:2">
      <c r="A5024" s="1">
        <f>-3.73316448966578</f>
        <v>-3.7331644896657799</v>
      </c>
      <c r="B5024">
        <v>-1.1503337866165799</v>
      </c>
    </row>
    <row r="5025" spans="1:2">
      <c r="A5025" s="1">
        <f>-0.577343089652933</f>
        <v>-0.57734308965293302</v>
      </c>
      <c r="B5025">
        <v>-2.5220635540595202</v>
      </c>
    </row>
    <row r="5026" spans="1:2">
      <c r="A5026" s="1">
        <v>-0.185912555630942</v>
      </c>
      <c r="B5026">
        <v>1.79916791723629</v>
      </c>
    </row>
    <row r="5027" spans="1:2">
      <c r="A5027" s="1">
        <v>-2.71531577514016</v>
      </c>
      <c r="B5027">
        <v>1.8682465509672099</v>
      </c>
    </row>
    <row r="5028" spans="1:2">
      <c r="A5028" s="1">
        <f>-3.44566390624508</f>
        <v>-3.44566390624508</v>
      </c>
      <c r="B5028">
        <v>-2.61448211865914</v>
      </c>
    </row>
    <row r="5029" spans="1:2">
      <c r="A5029" s="1">
        <f>-1.25595485414253</f>
        <v>-1.2559548541425301</v>
      </c>
      <c r="B5029">
        <v>-1.6246377469814</v>
      </c>
    </row>
    <row r="5030" spans="1:2">
      <c r="A5030" s="1">
        <v>-1.3002193413919001</v>
      </c>
      <c r="B5030">
        <v>4.5025024263556199</v>
      </c>
    </row>
    <row r="5031" spans="1:2">
      <c r="A5031" s="1">
        <v>3.6312126618438798</v>
      </c>
      <c r="B5031">
        <v>0.53943717511147304</v>
      </c>
    </row>
    <row r="5032" spans="1:2">
      <c r="A5032" s="1">
        <v>4.5195670468803097</v>
      </c>
      <c r="B5032">
        <v>0.26734354166558699</v>
      </c>
    </row>
    <row r="5033" spans="1:2">
      <c r="A5033" s="1">
        <v>5.4346013492196699</v>
      </c>
      <c r="B5033">
        <v>-0.54764037282679601</v>
      </c>
    </row>
    <row r="5034" spans="1:2">
      <c r="A5034" s="1">
        <f>-1.8237188215569</f>
        <v>-1.8237188215569</v>
      </c>
      <c r="B5034">
        <v>-3.3259796289455399</v>
      </c>
    </row>
    <row r="5035" spans="1:2">
      <c r="A5035" s="1">
        <v>4.3422400984238498</v>
      </c>
      <c r="B5035">
        <v>-0.127425885242198</v>
      </c>
    </row>
    <row r="5036" spans="1:2">
      <c r="A5036" s="1">
        <f>-2.4862356829695</f>
        <v>-2.4862356829694998</v>
      </c>
      <c r="B5036">
        <v>-3.24822354521213</v>
      </c>
    </row>
    <row r="5037" spans="1:2">
      <c r="A5037" s="1">
        <v>5.5116345698828004</v>
      </c>
      <c r="B5037">
        <v>-0.177985885880591</v>
      </c>
    </row>
    <row r="5038" spans="1:2">
      <c r="A5038" s="1">
        <v>4.1329273351118401</v>
      </c>
      <c r="B5038">
        <v>-1.91962659350708</v>
      </c>
    </row>
    <row r="5039" spans="1:2">
      <c r="A5039" s="1">
        <v>-3.80698413498587</v>
      </c>
      <c r="B5039">
        <v>4.6689947190463004</v>
      </c>
    </row>
    <row r="5040" spans="1:2">
      <c r="A5040" s="1">
        <v>4.1182093294488098</v>
      </c>
      <c r="B5040">
        <v>-0.84178074995632601</v>
      </c>
    </row>
    <row r="5041" spans="1:2">
      <c r="A5041" s="1">
        <v>-0.86625530174307697</v>
      </c>
      <c r="B5041">
        <v>1.19102119858824</v>
      </c>
    </row>
    <row r="5042" spans="1:2">
      <c r="A5042" s="1">
        <v>-0.69246033526146999</v>
      </c>
      <c r="B5042">
        <v>2.9049568789190601</v>
      </c>
    </row>
    <row r="5043" spans="1:2">
      <c r="A5043" s="1">
        <v>4.6118776358167697</v>
      </c>
      <c r="B5043">
        <v>0.88329062361618005</v>
      </c>
    </row>
    <row r="5044" spans="1:2">
      <c r="A5044" s="1">
        <f>-2.14139721298445</f>
        <v>-2.1413972129844501</v>
      </c>
      <c r="B5044">
        <v>-2.21582591619477</v>
      </c>
    </row>
    <row r="5045" spans="1:2">
      <c r="A5045" s="1">
        <v>-1.41841726380814</v>
      </c>
      <c r="B5045">
        <v>3.2015106146041798</v>
      </c>
    </row>
    <row r="5046" spans="1:2">
      <c r="A5046" s="1">
        <f>-1.99635094492274</f>
        <v>-1.9963509449227399</v>
      </c>
      <c r="B5046">
        <v>-2.4384460021662799</v>
      </c>
    </row>
    <row r="5047" spans="1:2">
      <c r="A5047" s="1">
        <f>-2.99511989259622</f>
        <v>-2.9951198925962199</v>
      </c>
      <c r="B5047">
        <v>-3.1752893028122702</v>
      </c>
    </row>
    <row r="5048" spans="1:2">
      <c r="A5048" s="1">
        <f>-1.62511008259006</f>
        <v>-1.62511008259006</v>
      </c>
      <c r="B5048">
        <v>-2.2213710363261598</v>
      </c>
    </row>
    <row r="5049" spans="1:2">
      <c r="A5049" s="1">
        <v>-0.28870219994497498</v>
      </c>
      <c r="B5049">
        <v>4.0075221608240499</v>
      </c>
    </row>
    <row r="5050" spans="1:2">
      <c r="A5050" s="1">
        <v>4.4458247082560698</v>
      </c>
      <c r="B5050">
        <v>-1.20570978617268</v>
      </c>
    </row>
    <row r="5051" spans="1:2">
      <c r="A5051" s="1">
        <v>5.2342243103305401</v>
      </c>
      <c r="B5051">
        <v>-1.13210288017105</v>
      </c>
    </row>
    <row r="5052" spans="1:2">
      <c r="A5052" s="1">
        <f>-2.58607003307351</f>
        <v>-2.58607003307351</v>
      </c>
      <c r="B5052">
        <v>-3.8468266068874302</v>
      </c>
    </row>
    <row r="5053" spans="1:2">
      <c r="A5053" s="1">
        <v>5.4045933677807101</v>
      </c>
      <c r="B5053">
        <v>0.274955117690176</v>
      </c>
    </row>
    <row r="5054" spans="1:2">
      <c r="A5054" s="1">
        <v>3.3428451520087399</v>
      </c>
      <c r="B5054">
        <v>0.27421044298235397</v>
      </c>
    </row>
    <row r="5055" spans="1:2">
      <c r="A5055" s="1">
        <f>-2.78012965138466</f>
        <v>-2.7801296513846601</v>
      </c>
      <c r="B5055">
        <v>-3.2280367172707498</v>
      </c>
    </row>
    <row r="5056" spans="1:2">
      <c r="A5056" s="1">
        <v>-1.6489503039023901</v>
      </c>
      <c r="B5056">
        <v>2.2340719156073101</v>
      </c>
    </row>
    <row r="5057" spans="1:2">
      <c r="A5057" s="1">
        <f>-1.93480660887489</f>
        <v>-1.9348066088748901</v>
      </c>
      <c r="B5057">
        <v>-1.9351673407607299</v>
      </c>
    </row>
    <row r="5058" spans="1:2">
      <c r="A5058" s="1">
        <v>2.8031813243355699</v>
      </c>
      <c r="B5058">
        <v>-0.31886670225770303</v>
      </c>
    </row>
    <row r="5059" spans="1:2">
      <c r="A5059" s="1">
        <v>-1.6129187336891799</v>
      </c>
      <c r="B5059">
        <v>3.7196282443514201</v>
      </c>
    </row>
    <row r="5060" spans="1:2">
      <c r="A5060" s="1">
        <f>-1.06961288609066</f>
        <v>-1.06961288609066</v>
      </c>
      <c r="B5060">
        <v>-4.0753334414503497</v>
      </c>
    </row>
    <row r="5061" spans="1:2">
      <c r="A5061" s="1">
        <v>-1.55945235706734</v>
      </c>
      <c r="B5061">
        <v>4.3745954474939399</v>
      </c>
    </row>
    <row r="5062" spans="1:2">
      <c r="A5062" s="1">
        <v>4.3459048141850198</v>
      </c>
      <c r="B5062">
        <v>1.56771381354219</v>
      </c>
    </row>
    <row r="5063" spans="1:2">
      <c r="A5063" s="1">
        <v>3.8956514067425498</v>
      </c>
      <c r="B5063">
        <v>0.64858302927001799</v>
      </c>
    </row>
    <row r="5064" spans="1:2">
      <c r="A5064" s="1">
        <v>-1.4151322302654801</v>
      </c>
      <c r="B5064">
        <v>1.1535344304795301</v>
      </c>
    </row>
    <row r="5065" spans="1:2">
      <c r="A5065" s="1">
        <v>-9.4699785709030301E-2</v>
      </c>
      <c r="B5065">
        <v>3.49609173097913</v>
      </c>
    </row>
    <row r="5066" spans="1:2">
      <c r="A5066" s="1">
        <f>-1.96557139509375</f>
        <v>-1.9655713950937499</v>
      </c>
      <c r="B5066">
        <v>-4.1042423015172398</v>
      </c>
    </row>
    <row r="5067" spans="1:2">
      <c r="A5067" s="1">
        <v>4.9771147233807103</v>
      </c>
      <c r="B5067">
        <v>0.17402734116152299</v>
      </c>
    </row>
    <row r="5068" spans="1:2">
      <c r="A5068" s="1">
        <v>-1.9007852061718999</v>
      </c>
      <c r="B5068">
        <v>4.8449244881371296</v>
      </c>
    </row>
    <row r="5069" spans="1:2">
      <c r="A5069" s="1">
        <v>4.8431774016410598</v>
      </c>
      <c r="B5069">
        <v>1.28627587259402</v>
      </c>
    </row>
    <row r="5070" spans="1:2">
      <c r="A5070" s="1">
        <f>-0.973677120537363</f>
        <v>-0.97367712053736299</v>
      </c>
      <c r="B5070">
        <v>-1.97985744229965</v>
      </c>
    </row>
    <row r="5071" spans="1:2">
      <c r="A5071" s="1">
        <v>5.9167042107105798</v>
      </c>
      <c r="B5071">
        <v>-0.179792421572431</v>
      </c>
    </row>
    <row r="5072" spans="1:2">
      <c r="A5072" s="1">
        <v>-0.84226742522369502</v>
      </c>
      <c r="B5072">
        <v>2.3293094673804799</v>
      </c>
    </row>
    <row r="5073" spans="1:2">
      <c r="A5073" s="1">
        <f>-2.61744498515413</f>
        <v>-2.6174449851541302</v>
      </c>
      <c r="B5073">
        <v>-3.47226425057569</v>
      </c>
    </row>
    <row r="5074" spans="1:2">
      <c r="A5074" s="1">
        <f>-2.71239024960649</f>
        <v>-2.7123902496064898</v>
      </c>
      <c r="B5074">
        <v>-3.5406355233436999</v>
      </c>
    </row>
    <row r="5075" spans="1:2">
      <c r="A5075" s="1">
        <v>-2.4105198424462002</v>
      </c>
      <c r="B5075">
        <v>3.6117068044023801</v>
      </c>
    </row>
    <row r="5076" spans="1:2">
      <c r="A5076" s="1">
        <f>-0.964330592828825</f>
        <v>-0.96433059282882505</v>
      </c>
      <c r="B5076">
        <v>-2.5323614626964299</v>
      </c>
    </row>
    <row r="5077" spans="1:2">
      <c r="A5077" s="1">
        <f>-1.72391008181317</f>
        <v>-1.7239100818131701</v>
      </c>
      <c r="B5077">
        <v>-3.01232218981565</v>
      </c>
    </row>
    <row r="5078" spans="1:2">
      <c r="A5078" s="1">
        <v>-0.76646054301039701</v>
      </c>
      <c r="B5078">
        <v>3.8444398870692602</v>
      </c>
    </row>
    <row r="5079" spans="1:2">
      <c r="A5079" s="1">
        <v>3.7674464397330598</v>
      </c>
      <c r="B5079">
        <v>-0.12504346308834699</v>
      </c>
    </row>
    <row r="5080" spans="1:2">
      <c r="A5080" s="1">
        <v>-2.3309357191686502</v>
      </c>
      <c r="B5080">
        <v>3.6772228315065298</v>
      </c>
    </row>
    <row r="5081" spans="1:2">
      <c r="A5081" s="1">
        <f>-2.12911866376431</f>
        <v>-2.1291186637643098</v>
      </c>
      <c r="B5081">
        <v>-1.1280687491150101</v>
      </c>
    </row>
    <row r="5082" spans="1:2">
      <c r="A5082" s="1">
        <f>-0.839443633133912</f>
        <v>-0.83944363313391201</v>
      </c>
      <c r="B5082">
        <v>-1.9216650761154901</v>
      </c>
    </row>
    <row r="5083" spans="1:2">
      <c r="A5083" s="1">
        <v>-1.15238273411178</v>
      </c>
      <c r="B5083">
        <v>5.54775987605945</v>
      </c>
    </row>
    <row r="5084" spans="1:2">
      <c r="A5084" s="1">
        <v>3.7037302707086299</v>
      </c>
      <c r="B5084">
        <v>0.57505950521374405</v>
      </c>
    </row>
    <row r="5085" spans="1:2">
      <c r="A5085" s="1">
        <f>-1.93503571674912</f>
        <v>-1.9350357167491199</v>
      </c>
      <c r="B5085">
        <v>-2.6901135274990802</v>
      </c>
    </row>
    <row r="5086" spans="1:2">
      <c r="A5086" s="1">
        <f>-1.33755668763491</f>
        <v>-1.3375566876349101</v>
      </c>
      <c r="B5086">
        <v>-3.5178264400990602</v>
      </c>
    </row>
    <row r="5087" spans="1:2">
      <c r="A5087" s="1">
        <v>-0.417127623606519</v>
      </c>
      <c r="B5087">
        <v>2.2872576180269202</v>
      </c>
    </row>
    <row r="5088" spans="1:2">
      <c r="A5088" s="1">
        <v>-2.7267396689928098</v>
      </c>
      <c r="B5088">
        <v>4.33294420270368</v>
      </c>
    </row>
    <row r="5089" spans="1:2">
      <c r="A5089" s="1">
        <v>3.8374767584796001</v>
      </c>
      <c r="B5089">
        <v>2.56820619389614</v>
      </c>
    </row>
    <row r="5090" spans="1:2">
      <c r="A5090" s="1">
        <f>-1.41038459180897</f>
        <v>-1.4103845918089699</v>
      </c>
      <c r="B5090">
        <v>-1.7869619319571299</v>
      </c>
    </row>
    <row r="5091" spans="1:2">
      <c r="A5091" s="1">
        <f>-2.68895957148878</f>
        <v>-2.68895957148878</v>
      </c>
      <c r="B5091">
        <v>-2.2162400242792799</v>
      </c>
    </row>
    <row r="5092" spans="1:2">
      <c r="A5092" s="1">
        <f>-2.99366475910012</f>
        <v>-2.99366475910012</v>
      </c>
      <c r="B5092">
        <v>-2.4667721977507502</v>
      </c>
    </row>
    <row r="5093" spans="1:2">
      <c r="A5093" s="1">
        <v>1.0671501450240199</v>
      </c>
      <c r="B5093">
        <v>5.37825902087513</v>
      </c>
    </row>
    <row r="5094" spans="1:2">
      <c r="A5094" s="1">
        <v>4.6427507997225304</v>
      </c>
      <c r="B5094">
        <v>1.2103652740629101</v>
      </c>
    </row>
    <row r="5095" spans="1:2">
      <c r="A5095" s="1">
        <v>-3.2865044232526999</v>
      </c>
      <c r="B5095">
        <v>3.7521657440357798</v>
      </c>
    </row>
    <row r="5096" spans="1:2">
      <c r="A5096" s="1">
        <v>-2.5763731612246201</v>
      </c>
      <c r="B5096">
        <v>3.0809906035610801</v>
      </c>
    </row>
    <row r="5097" spans="1:2">
      <c r="A5097" s="1">
        <v>4.6907784775396504</v>
      </c>
      <c r="B5097">
        <v>-1.81062137212166</v>
      </c>
    </row>
    <row r="5098" spans="1:2">
      <c r="A5098" s="1">
        <v>-3.05557353056007</v>
      </c>
      <c r="B5098">
        <v>4.2655170503811499</v>
      </c>
    </row>
    <row r="5099" spans="1:2">
      <c r="A5099" s="1">
        <v>3.3029700701251601</v>
      </c>
      <c r="B5099">
        <v>1.14313026676392</v>
      </c>
    </row>
    <row r="5100" spans="1:2">
      <c r="A5100" s="1">
        <f>-1.12996678103196</f>
        <v>-1.12996678103196</v>
      </c>
      <c r="B5100">
        <v>-4.5660282193321304</v>
      </c>
    </row>
    <row r="5101" spans="1:2">
      <c r="A5101" s="1">
        <v>-1.1750930252565199</v>
      </c>
      <c r="B5101">
        <v>4.4940103993293796</v>
      </c>
    </row>
    <row r="5102" spans="1:2">
      <c r="A5102" s="1">
        <v>4.40033776026221</v>
      </c>
      <c r="B5102">
        <v>1.0757122355966</v>
      </c>
    </row>
    <row r="5103" spans="1:2">
      <c r="A5103" s="1">
        <v>5.6575232830366398</v>
      </c>
      <c r="B5103">
        <v>0.91387439518983105</v>
      </c>
    </row>
    <row r="5104" spans="1:2">
      <c r="A5104" s="1">
        <f>-2.54938070969327</f>
        <v>-2.5493807096932701</v>
      </c>
      <c r="B5104">
        <v>-3.6709022698822298</v>
      </c>
    </row>
    <row r="5105" spans="1:2">
      <c r="A5105" s="1">
        <v>0.6755683185686</v>
      </c>
      <c r="B5105">
        <v>3.3353885238448902</v>
      </c>
    </row>
    <row r="5106" spans="1:2">
      <c r="A5106" s="1">
        <v>3.8764299794722801</v>
      </c>
      <c r="B5106">
        <v>-0.79581780332916097</v>
      </c>
    </row>
    <row r="5107" spans="1:2">
      <c r="A5107" s="1">
        <v>5.9091324946678396</v>
      </c>
      <c r="B5107">
        <v>-0.14358637990244999</v>
      </c>
    </row>
    <row r="5108" spans="1:2">
      <c r="A5108" s="1">
        <v>4.20002665074961</v>
      </c>
      <c r="B5108">
        <v>-0.223221094666922</v>
      </c>
    </row>
    <row r="5109" spans="1:2">
      <c r="A5109" s="1">
        <v>5.2400229810360299</v>
      </c>
      <c r="B5109">
        <v>1.7214071529458199</v>
      </c>
    </row>
    <row r="5110" spans="1:2">
      <c r="A5110" s="1">
        <f>-1.35316577046548</f>
        <v>-1.35316577046548</v>
      </c>
      <c r="B5110">
        <v>-1.89365111770685</v>
      </c>
    </row>
    <row r="5111" spans="1:2">
      <c r="A5111" s="1">
        <v>-0.82139719106946696</v>
      </c>
      <c r="B5111">
        <v>5.6519161961237998</v>
      </c>
    </row>
    <row r="5112" spans="1:2">
      <c r="A5112" s="1">
        <v>-0.44639785874597299</v>
      </c>
      <c r="B5112">
        <v>3.9999552432863701</v>
      </c>
    </row>
    <row r="5113" spans="1:2">
      <c r="A5113" s="1">
        <f>-2.22260653489727</f>
        <v>-2.2226065348972699</v>
      </c>
      <c r="B5113">
        <v>-3.9323422446588601</v>
      </c>
    </row>
    <row r="5114" spans="1:2">
      <c r="A5114" s="1">
        <f>-2.74056215956611</f>
        <v>-2.7405621595661098</v>
      </c>
      <c r="B5114">
        <v>-1.5196060806092999</v>
      </c>
    </row>
    <row r="5115" spans="1:2">
      <c r="A5115" s="1">
        <v>-1.48702224584556</v>
      </c>
      <c r="B5115">
        <v>1.8548522162438299</v>
      </c>
    </row>
    <row r="5116" spans="1:2">
      <c r="A5116" s="1">
        <v>-1.0305847721304799</v>
      </c>
      <c r="B5116">
        <v>1.2713997628123099</v>
      </c>
    </row>
    <row r="5117" spans="1:2">
      <c r="A5117" s="1">
        <f>-1.08842671322378</f>
        <v>-1.0884267132237799</v>
      </c>
      <c r="B5117">
        <v>-4.20086832068574</v>
      </c>
    </row>
    <row r="5118" spans="1:2">
      <c r="A5118" s="1">
        <v>-1.9600565679185</v>
      </c>
      <c r="B5118">
        <v>4.4725240804223203</v>
      </c>
    </row>
    <row r="5119" spans="1:2">
      <c r="A5119" s="1">
        <v>-0.16072863742773599</v>
      </c>
      <c r="B5119">
        <v>3.06599243387992</v>
      </c>
    </row>
    <row r="5120" spans="1:2">
      <c r="A5120" s="1">
        <v>4.8113669594455999</v>
      </c>
      <c r="B5120">
        <v>1.63677985952419</v>
      </c>
    </row>
    <row r="5121" spans="1:2">
      <c r="A5121" s="1">
        <v>-1.37406095206531</v>
      </c>
      <c r="B5121">
        <v>3.4501365966512099</v>
      </c>
    </row>
    <row r="5122" spans="1:2">
      <c r="A5122" s="1">
        <v>-0.81398790795990394</v>
      </c>
      <c r="B5122">
        <v>2.9895218207635201</v>
      </c>
    </row>
    <row r="5123" spans="1:2">
      <c r="A5123" s="1">
        <f>-1.80284481734284</f>
        <v>-1.80284481734284</v>
      </c>
      <c r="B5123">
        <v>-2.6291770616334502</v>
      </c>
    </row>
    <row r="5124" spans="1:2">
      <c r="A5124" s="1">
        <v>-0.37368984682440498</v>
      </c>
      <c r="B5124">
        <v>1.5755366786445799</v>
      </c>
    </row>
    <row r="5125" spans="1:2">
      <c r="A5125" s="1">
        <f>-1.95681609659227</f>
        <v>-1.9568160965922701</v>
      </c>
      <c r="B5125">
        <v>-3.29091693511393</v>
      </c>
    </row>
    <row r="5126" spans="1:2">
      <c r="A5126" s="1">
        <v>-0.82938876469803902</v>
      </c>
      <c r="B5126">
        <v>2.2782650183050501</v>
      </c>
    </row>
    <row r="5127" spans="1:2">
      <c r="A5127" s="1">
        <v>-1.3682997248090401</v>
      </c>
      <c r="B5127">
        <v>3.8972196409826401</v>
      </c>
    </row>
    <row r="5128" spans="1:2">
      <c r="A5128" s="1">
        <v>-2.38932826094182</v>
      </c>
      <c r="B5128">
        <v>5.2917014909477897</v>
      </c>
    </row>
    <row r="5129" spans="1:2">
      <c r="A5129" s="1">
        <f>-3.82198896283008</f>
        <v>-3.8219889628300798</v>
      </c>
      <c r="B5129">
        <v>-2.4901751719804399</v>
      </c>
    </row>
    <row r="5130" spans="1:2">
      <c r="A5130" s="1">
        <v>-1.67006207254992</v>
      </c>
      <c r="B5130">
        <v>3.2058383468901099</v>
      </c>
    </row>
    <row r="5131" spans="1:2">
      <c r="A5131" s="1">
        <v>3.2815539524505</v>
      </c>
      <c r="B5131">
        <v>1.92887658095404</v>
      </c>
    </row>
    <row r="5132" spans="1:2">
      <c r="A5132" s="1">
        <f>-0.501182376023883</f>
        <v>-0.50118237602388305</v>
      </c>
      <c r="B5132">
        <v>-1.7876798914462999</v>
      </c>
    </row>
    <row r="5133" spans="1:2">
      <c r="A5133" s="1">
        <v>3.3150621723918099</v>
      </c>
      <c r="B5133">
        <v>-1.8596409196685799</v>
      </c>
    </row>
    <row r="5134" spans="1:2">
      <c r="A5134" s="1">
        <v>-2.0943429009995298</v>
      </c>
      <c r="B5134">
        <v>1.59498282633119</v>
      </c>
    </row>
    <row r="5135" spans="1:2">
      <c r="A5135" s="1">
        <v>-0.48721082400009003</v>
      </c>
      <c r="B5135">
        <v>5.1802792812995699</v>
      </c>
    </row>
    <row r="5136" spans="1:2">
      <c r="A5136" s="1">
        <v>5.2879308050494602</v>
      </c>
      <c r="B5136">
        <v>-6.6547117204502598E-2</v>
      </c>
    </row>
    <row r="5137" spans="1:2">
      <c r="A5137" s="1">
        <v>5.9736864675493804</v>
      </c>
      <c r="B5137">
        <v>-1.4427387434738399</v>
      </c>
    </row>
    <row r="5138" spans="1:2">
      <c r="A5138" s="1">
        <v>3.6539117606973499</v>
      </c>
      <c r="B5138">
        <v>1.54850918398091</v>
      </c>
    </row>
    <row r="5139" spans="1:2">
      <c r="A5139" s="1">
        <f>-0.827373947482165</f>
        <v>-0.82737394748216497</v>
      </c>
      <c r="B5139">
        <v>-3.5580469498333001</v>
      </c>
    </row>
    <row r="5140" spans="1:2">
      <c r="A5140" s="1">
        <f>-0.646938418895738</f>
        <v>-0.646938418895738</v>
      </c>
      <c r="B5140">
        <v>-3.4293778505837098</v>
      </c>
    </row>
    <row r="5141" spans="1:2">
      <c r="A5141" s="1">
        <v>-2.7497588644895998</v>
      </c>
      <c r="B5141">
        <v>2.64356289605636</v>
      </c>
    </row>
    <row r="5142" spans="1:2">
      <c r="A5142" s="1">
        <f>-2.92755496706991</f>
        <v>-2.9275549670699101</v>
      </c>
      <c r="B5142">
        <v>-2.5465573048907499</v>
      </c>
    </row>
    <row r="5143" spans="1:2">
      <c r="A5143" s="1">
        <v>6.1451837022978903</v>
      </c>
      <c r="B5143">
        <v>-0.82983027749620597</v>
      </c>
    </row>
    <row r="5144" spans="1:2">
      <c r="A5144" s="1">
        <v>-0.69433385302327799</v>
      </c>
      <c r="B5144">
        <v>2.18719924246273</v>
      </c>
    </row>
    <row r="5145" spans="1:2">
      <c r="A5145" s="1">
        <f>-1.18313845295523</f>
        <v>-1.18313845295523</v>
      </c>
      <c r="B5145">
        <v>-1.0263896096298499</v>
      </c>
    </row>
    <row r="5146" spans="1:2">
      <c r="A5146" s="1">
        <v>5.1882079727949</v>
      </c>
      <c r="B5146">
        <v>-1.3960302856383699</v>
      </c>
    </row>
    <row r="5147" spans="1:2">
      <c r="A5147" s="1">
        <v>-1.42855976184813</v>
      </c>
      <c r="B5147">
        <v>3.0649188910473502</v>
      </c>
    </row>
    <row r="5148" spans="1:2">
      <c r="A5148" s="1">
        <v>-2.9777676922228098</v>
      </c>
      <c r="B5148">
        <v>2.92478591736602</v>
      </c>
    </row>
    <row r="5149" spans="1:2">
      <c r="A5149" s="1">
        <f>-0.224539060817965</f>
        <v>-0.22453906081796501</v>
      </c>
      <c r="B5149">
        <v>-3.5432958168758701</v>
      </c>
    </row>
    <row r="5150" spans="1:2">
      <c r="A5150" s="1">
        <v>-3.1179502776776902</v>
      </c>
      <c r="B5150">
        <v>4.0712922531590099</v>
      </c>
    </row>
    <row r="5151" spans="1:2">
      <c r="A5151" s="1">
        <v>-1.3674974205117301</v>
      </c>
      <c r="B5151">
        <v>2.6555193171894902</v>
      </c>
    </row>
    <row r="5152" spans="1:2">
      <c r="A5152" s="1">
        <v>4.8281525883871197E-2</v>
      </c>
      <c r="B5152">
        <v>2.75176282481854</v>
      </c>
    </row>
    <row r="5153" spans="1:2">
      <c r="A5153" s="1">
        <f>-0.833430950287428</f>
        <v>-0.83343095028742797</v>
      </c>
      <c r="B5153">
        <v>-1.28859324654986</v>
      </c>
    </row>
    <row r="5154" spans="1:2">
      <c r="A5154" s="1">
        <f>-1.18369842250852</f>
        <v>-1.1836984225085201</v>
      </c>
      <c r="B5154">
        <v>-4.7567047444583697</v>
      </c>
    </row>
    <row r="5155" spans="1:2">
      <c r="A5155" s="1">
        <v>4.5619065463575499</v>
      </c>
      <c r="B5155">
        <v>0.56151581228312997</v>
      </c>
    </row>
    <row r="5156" spans="1:2">
      <c r="A5156" s="1">
        <f>-3.98898939072825</f>
        <v>-3.9889893907282499</v>
      </c>
      <c r="B5156">
        <v>-1.93603114968335</v>
      </c>
    </row>
    <row r="5157" spans="1:2">
      <c r="A5157" s="1">
        <v>4.6841511579203203</v>
      </c>
      <c r="B5157">
        <v>0.179468297290794</v>
      </c>
    </row>
    <row r="5158" spans="1:2">
      <c r="A5158" s="1">
        <v>4.87607584645722</v>
      </c>
      <c r="B5158">
        <v>0.97782199966321504</v>
      </c>
    </row>
    <row r="5159" spans="1:2">
      <c r="A5159" s="1">
        <v>0.47120631964457799</v>
      </c>
      <c r="B5159">
        <v>4.6905094619438001</v>
      </c>
    </row>
    <row r="5160" spans="1:2">
      <c r="A5160" s="1">
        <f>-2.98594205625532</f>
        <v>-2.9859420562553201</v>
      </c>
      <c r="B5160">
        <v>-1.8111585036574001</v>
      </c>
    </row>
    <row r="5161" spans="1:2">
      <c r="A5161" s="1">
        <f>-0.512873674136585</f>
        <v>-0.51287367413658502</v>
      </c>
      <c r="B5161">
        <v>-4.3819525512109996</v>
      </c>
    </row>
    <row r="5162" spans="1:2">
      <c r="A5162" s="1">
        <f>-1.95572224731987</f>
        <v>-1.9557222473198701</v>
      </c>
      <c r="B5162">
        <v>-2.6554014455791899</v>
      </c>
    </row>
    <row r="5163" spans="1:2">
      <c r="A5163" s="1">
        <v>-1.9996889223629499</v>
      </c>
      <c r="B5163">
        <v>3.6850631934465099</v>
      </c>
    </row>
    <row r="5164" spans="1:2">
      <c r="A5164" s="1">
        <f>-1.62574560670158</f>
        <v>-1.6257456067015801</v>
      </c>
      <c r="B5164">
        <v>-3.8979818287916901</v>
      </c>
    </row>
    <row r="5165" spans="1:2">
      <c r="A5165" s="1">
        <v>-2.0526833689661301</v>
      </c>
      <c r="B5165">
        <v>2.0182898875193498</v>
      </c>
    </row>
    <row r="5166" spans="1:2">
      <c r="A5166" s="1">
        <f>-2.12808121965383</f>
        <v>-2.1280812196538301</v>
      </c>
      <c r="B5166">
        <v>-1.5062962124355099</v>
      </c>
    </row>
    <row r="5167" spans="1:2">
      <c r="A5167" s="1">
        <v>-0.63430542718455696</v>
      </c>
      <c r="B5167">
        <v>5.5833164808552596</v>
      </c>
    </row>
    <row r="5168" spans="1:2">
      <c r="A5168" s="1">
        <v>-1.6524742573404601</v>
      </c>
      <c r="B5168">
        <v>5.48766963383627</v>
      </c>
    </row>
    <row r="5169" spans="1:2">
      <c r="A5169" s="1">
        <f>-0.359661074032953</f>
        <v>-0.359661074032953</v>
      </c>
      <c r="B5169">
        <v>-3.7715770965380302</v>
      </c>
    </row>
    <row r="5170" spans="1:2">
      <c r="A5170" s="1">
        <v>-1.4119106713582701</v>
      </c>
      <c r="B5170">
        <v>4.5419025613151902</v>
      </c>
    </row>
    <row r="5171" spans="1:2">
      <c r="A5171" s="1">
        <v>5.1402797546432204</v>
      </c>
      <c r="B5171">
        <v>1.1283420921482401</v>
      </c>
    </row>
    <row r="5172" spans="1:2">
      <c r="A5172" s="1">
        <v>4.1067945243007502</v>
      </c>
      <c r="B5172">
        <v>-0.307844447003841</v>
      </c>
    </row>
    <row r="5173" spans="1:2">
      <c r="A5173" s="1">
        <v>4.5411940594671796</v>
      </c>
      <c r="B5173">
        <v>2.9796245579475702</v>
      </c>
    </row>
    <row r="5174" spans="1:2">
      <c r="A5174" s="1">
        <v>-1.6203154077116899</v>
      </c>
      <c r="B5174">
        <v>4.5387454455775096</v>
      </c>
    </row>
    <row r="5175" spans="1:2">
      <c r="A5175" s="1">
        <v>6.4074797000252302</v>
      </c>
      <c r="B5175">
        <v>-0.532167340067076</v>
      </c>
    </row>
    <row r="5176" spans="1:2">
      <c r="A5176" s="1">
        <f>-2.7902577596714</f>
        <v>-2.7902577596714</v>
      </c>
      <c r="B5176">
        <v>-1.96238115042439</v>
      </c>
    </row>
    <row r="5177" spans="1:2">
      <c r="A5177" s="1">
        <f>-1.03957482896972</f>
        <v>-1.03957482896972</v>
      </c>
      <c r="B5177">
        <v>-2.4883579954085202</v>
      </c>
    </row>
    <row r="5178" spans="1:2">
      <c r="A5178" s="1">
        <f>-3.13130788968663</f>
        <v>-3.1313078896866302</v>
      </c>
      <c r="B5178">
        <v>-1.8558314128543201</v>
      </c>
    </row>
    <row r="5179" spans="1:2">
      <c r="A5179" s="1">
        <v>0.36549970374559398</v>
      </c>
      <c r="B5179">
        <v>2.5240144272956901</v>
      </c>
    </row>
    <row r="5180" spans="1:2">
      <c r="A5180" s="1">
        <v>3.4686703511318799</v>
      </c>
      <c r="B5180">
        <v>1.6701331339684</v>
      </c>
    </row>
    <row r="5181" spans="1:2">
      <c r="A5181" s="1">
        <v>-2.6684335790326799</v>
      </c>
      <c r="B5181">
        <v>2.6203249611238002</v>
      </c>
    </row>
    <row r="5182" spans="1:2">
      <c r="A5182" s="1">
        <v>-0.42778073515812298</v>
      </c>
      <c r="B5182">
        <v>3.1253729851851002</v>
      </c>
    </row>
    <row r="5183" spans="1:2">
      <c r="A5183" s="1">
        <f>-2.41701965988877</f>
        <v>-2.4170196598887701</v>
      </c>
      <c r="B5183">
        <v>-2.5455794806874299</v>
      </c>
    </row>
    <row r="5184" spans="1:2">
      <c r="A5184" s="1">
        <v>4.36857474708009</v>
      </c>
      <c r="B5184">
        <v>0.90796279982403805</v>
      </c>
    </row>
    <row r="5185" spans="1:2">
      <c r="A5185" s="1">
        <f>-1.29342288132566</f>
        <v>-1.2934228813256601</v>
      </c>
      <c r="B5185">
        <v>-2.4072222786275801</v>
      </c>
    </row>
    <row r="5186" spans="1:2">
      <c r="A5186" s="1">
        <f>-2.65910684681258</f>
        <v>-2.65910684681258</v>
      </c>
      <c r="B5186">
        <v>-3.1183190423645901</v>
      </c>
    </row>
    <row r="5187" spans="1:2">
      <c r="A5187" s="1">
        <f>-1.22692450900722</f>
        <v>-1.2269245090072201</v>
      </c>
      <c r="B5187">
        <v>-4.4189421982279704</v>
      </c>
    </row>
    <row r="5188" spans="1:2">
      <c r="A5188" s="1">
        <v>-2.4128041638494002</v>
      </c>
      <c r="B5188">
        <v>4.9910868496511096</v>
      </c>
    </row>
    <row r="5189" spans="1:2">
      <c r="A5189" s="1">
        <f>-0.572308180683776</f>
        <v>-0.57230818068377598</v>
      </c>
      <c r="B5189">
        <v>-2.0433154472089998</v>
      </c>
    </row>
    <row r="5190" spans="1:2">
      <c r="A5190" s="1">
        <v>4.5866123623666697</v>
      </c>
      <c r="B5190">
        <v>0.27961082029078399</v>
      </c>
    </row>
    <row r="5191" spans="1:2">
      <c r="A5191" s="1">
        <v>-0.383498375511241</v>
      </c>
      <c r="B5191">
        <v>4.2460192137921098</v>
      </c>
    </row>
    <row r="5192" spans="1:2">
      <c r="A5192" s="1">
        <v>4.4674632986425697</v>
      </c>
      <c r="B5192">
        <v>-1.47408403964566</v>
      </c>
    </row>
    <row r="5193" spans="1:2">
      <c r="A5193" s="1">
        <f>-1.58618458488074</f>
        <v>-1.5861845848807401</v>
      </c>
      <c r="B5193">
        <v>-1.5368358213492801</v>
      </c>
    </row>
    <row r="5194" spans="1:2">
      <c r="A5194" s="1">
        <v>-2.3467430371489599</v>
      </c>
      <c r="B5194">
        <v>2.1486417088089902</v>
      </c>
    </row>
    <row r="5195" spans="1:2">
      <c r="A5195" s="1">
        <v>-2.2389864943952902</v>
      </c>
      <c r="B5195">
        <v>3.5223976535120798</v>
      </c>
    </row>
    <row r="5196" spans="1:2">
      <c r="A5196" s="1">
        <v>-1.1054996705743301</v>
      </c>
      <c r="B5196">
        <v>0.460986865502579</v>
      </c>
    </row>
    <row r="5197" spans="1:2">
      <c r="A5197" s="1">
        <v>7.0401134421609797</v>
      </c>
      <c r="B5197">
        <v>-1.93843578558734</v>
      </c>
    </row>
    <row r="5198" spans="1:2">
      <c r="A5198" s="1">
        <v>-3.38192757123395</v>
      </c>
      <c r="B5198">
        <v>2.4373420141494799</v>
      </c>
    </row>
    <row r="5199" spans="1:2">
      <c r="A5199" s="1">
        <v>3.2543401205548101</v>
      </c>
      <c r="B5199">
        <v>0.99433301197623303</v>
      </c>
    </row>
    <row r="5200" spans="1:2">
      <c r="A5200" s="1">
        <f>-0.471689710396395</f>
        <v>-0.47168971039639501</v>
      </c>
      <c r="B5200">
        <v>-1.93908048769843</v>
      </c>
    </row>
    <row r="5201" spans="1:2">
      <c r="A5201" s="1">
        <v>4.5166022295781698E-2</v>
      </c>
      <c r="B5201">
        <v>4.2429833776838803</v>
      </c>
    </row>
    <row r="5202" spans="1:2">
      <c r="A5202" s="1">
        <v>-1.3979403959658501</v>
      </c>
      <c r="B5202">
        <v>3.7587528766323999</v>
      </c>
    </row>
    <row r="5203" spans="1:2">
      <c r="A5203" s="1">
        <f>-4.14632357722043</f>
        <v>-4.1463235772204303</v>
      </c>
      <c r="B5203">
        <v>-2.7626739971126502</v>
      </c>
    </row>
    <row r="5204" spans="1:2">
      <c r="A5204" s="1">
        <v>0.46089721730210198</v>
      </c>
      <c r="B5204">
        <v>3.4158102341719698</v>
      </c>
    </row>
    <row r="5205" spans="1:2">
      <c r="A5205" s="1">
        <v>2.8375083120998399</v>
      </c>
      <c r="B5205">
        <v>-1.8556856500330901</v>
      </c>
    </row>
    <row r="5206" spans="1:2">
      <c r="A5206" s="1">
        <v>-0.93650772112832403</v>
      </c>
      <c r="B5206">
        <v>5.1191611793422096</v>
      </c>
    </row>
    <row r="5207" spans="1:2">
      <c r="A5207" s="1">
        <v>6.3341015066287198</v>
      </c>
      <c r="B5207">
        <v>-0.98936110406084699</v>
      </c>
    </row>
    <row r="5208" spans="1:2">
      <c r="A5208" s="1">
        <v>3.7496749539735799</v>
      </c>
      <c r="B5208">
        <v>-1.7880221046273099</v>
      </c>
    </row>
    <row r="5209" spans="1:2">
      <c r="A5209" s="1">
        <f>-2.56400300498694</f>
        <v>-2.5640030049869398</v>
      </c>
      <c r="B5209">
        <v>-3.0831390056319998</v>
      </c>
    </row>
    <row r="5210" spans="1:2">
      <c r="A5210" s="1">
        <f>-3.54605517881621</f>
        <v>-3.5460551788162098</v>
      </c>
      <c r="B5210">
        <v>-2.4806603594114001</v>
      </c>
    </row>
    <row r="5211" spans="1:2">
      <c r="A5211" s="1">
        <v>-2.2228643315670298</v>
      </c>
      <c r="B5211">
        <v>3.5971726516555602</v>
      </c>
    </row>
    <row r="5212" spans="1:2">
      <c r="A5212" s="1">
        <f>-0.778924554123351</f>
        <v>-0.77892455412335104</v>
      </c>
      <c r="B5212">
        <v>-3.40963661806139</v>
      </c>
    </row>
    <row r="5213" spans="1:2">
      <c r="A5213" s="1">
        <v>-0.222343923772436</v>
      </c>
      <c r="B5213">
        <v>2.9709227827801099</v>
      </c>
    </row>
    <row r="5214" spans="1:2">
      <c r="A5214" s="1">
        <v>-1.3477652929289199</v>
      </c>
      <c r="B5214">
        <v>3.9106794083669998</v>
      </c>
    </row>
    <row r="5215" spans="1:2">
      <c r="A5215" s="1">
        <v>3.4037411632880699</v>
      </c>
      <c r="B5215">
        <v>-1.0353438819098499</v>
      </c>
    </row>
    <row r="5216" spans="1:2">
      <c r="A5216" s="1">
        <v>-1.7789778831727801</v>
      </c>
      <c r="B5216">
        <v>4.87074107845363</v>
      </c>
    </row>
    <row r="5217" spans="1:2">
      <c r="A5217" s="1">
        <v>0.144550259286544</v>
      </c>
      <c r="B5217">
        <v>3.8165637502173002</v>
      </c>
    </row>
    <row r="5218" spans="1:2">
      <c r="A5218" s="1">
        <v>-0.95195654706802302</v>
      </c>
      <c r="B5218">
        <v>3.0245083640729402</v>
      </c>
    </row>
    <row r="5219" spans="1:2">
      <c r="A5219" s="1">
        <v>3.3058267811987498</v>
      </c>
      <c r="B5219">
        <v>1.3144774689322301</v>
      </c>
    </row>
    <row r="5220" spans="1:2">
      <c r="A5220" s="1">
        <f>-0.426562291618854</f>
        <v>-0.42656229161885401</v>
      </c>
      <c r="B5220">
        <v>-4.6930223797695501</v>
      </c>
    </row>
    <row r="5221" spans="1:2">
      <c r="A5221" s="1">
        <v>3.18745288941675</v>
      </c>
      <c r="B5221">
        <v>-0.10670826658035799</v>
      </c>
    </row>
    <row r="5222" spans="1:2">
      <c r="A5222" s="1">
        <v>-1.8140222489495701</v>
      </c>
      <c r="B5222">
        <v>4.93082317671987</v>
      </c>
    </row>
    <row r="5223" spans="1:2">
      <c r="A5223" s="1">
        <f>-2.81318980973933</f>
        <v>-2.8131898097393302</v>
      </c>
      <c r="B5223">
        <v>-1.20427442828552</v>
      </c>
    </row>
    <row r="5224" spans="1:2">
      <c r="A5224" s="1">
        <v>5.0600749096387601</v>
      </c>
      <c r="B5224">
        <v>-0.425171690336271</v>
      </c>
    </row>
    <row r="5225" spans="1:2">
      <c r="A5225" s="1">
        <v>-1.51887329132365</v>
      </c>
      <c r="B5225">
        <v>4.8732500413166404</v>
      </c>
    </row>
    <row r="5226" spans="1:2">
      <c r="A5226" s="1">
        <v>-2.5857675521395498</v>
      </c>
      <c r="B5226">
        <v>3.8942417050848102</v>
      </c>
    </row>
    <row r="5227" spans="1:2">
      <c r="A5227" s="1">
        <v>-2.4566666987546499</v>
      </c>
      <c r="B5227">
        <v>2.5836778905797599</v>
      </c>
    </row>
    <row r="5228" spans="1:2">
      <c r="A5228" s="1">
        <v>4.7080262702959796</v>
      </c>
      <c r="B5228">
        <v>0.252517886927831</v>
      </c>
    </row>
    <row r="5229" spans="1:2">
      <c r="A5229" s="1">
        <v>9.4850902358756192E-3</v>
      </c>
      <c r="B5229">
        <v>4.7284550395013101</v>
      </c>
    </row>
    <row r="5230" spans="1:2">
      <c r="A5230" s="1">
        <v>-3.8826805694418498</v>
      </c>
      <c r="B5230">
        <v>3.2014955005083299</v>
      </c>
    </row>
    <row r="5231" spans="1:2">
      <c r="A5231" s="1">
        <v>0.13981011417479799</v>
      </c>
      <c r="B5231">
        <v>3.3654633461612198</v>
      </c>
    </row>
    <row r="5232" spans="1:2">
      <c r="A5232" s="1">
        <v>3.3933784210676001</v>
      </c>
      <c r="B5232">
        <v>2.2679149677694599</v>
      </c>
    </row>
    <row r="5233" spans="1:2">
      <c r="A5233" s="1">
        <v>-2.6250741236202</v>
      </c>
      <c r="B5233">
        <v>5.04883847889284</v>
      </c>
    </row>
    <row r="5234" spans="1:2">
      <c r="A5234" s="1">
        <v>5.57518981153558</v>
      </c>
      <c r="B5234">
        <v>0.67698077405750601</v>
      </c>
    </row>
    <row r="5235" spans="1:2">
      <c r="A5235" s="1">
        <v>-1.12778771529533</v>
      </c>
      <c r="B5235">
        <v>3.8106731488511101</v>
      </c>
    </row>
    <row r="5236" spans="1:2">
      <c r="A5236" s="1">
        <v>-1.36956598232072</v>
      </c>
      <c r="B5236">
        <v>3.9696856465614898</v>
      </c>
    </row>
    <row r="5237" spans="1:2">
      <c r="A5237" s="1">
        <f>-1.58479507026741</f>
        <v>-1.5847950702674101</v>
      </c>
      <c r="B5237">
        <v>-2.09325364106365</v>
      </c>
    </row>
    <row r="5238" spans="1:2">
      <c r="A5238" s="1">
        <f>-1.49053239327331</f>
        <v>-1.4905323932733101</v>
      </c>
      <c r="B5238">
        <v>-2.5965335016133499</v>
      </c>
    </row>
    <row r="5239" spans="1:2">
      <c r="A5239" s="1">
        <v>-1.97011417635508</v>
      </c>
      <c r="B5239">
        <v>1.5934253352194101</v>
      </c>
    </row>
    <row r="5240" spans="1:2">
      <c r="A5240" s="1">
        <f>-4.13549193822825</f>
        <v>-4.1354919382282498</v>
      </c>
      <c r="B5240">
        <v>-2.8411256305861698</v>
      </c>
    </row>
    <row r="5241" spans="1:2">
      <c r="A5241" s="1">
        <v>-3.8354199015280401</v>
      </c>
      <c r="B5241">
        <v>2.8940572480269799</v>
      </c>
    </row>
    <row r="5242" spans="1:2">
      <c r="A5242" s="1">
        <f>-5.25292571103638</f>
        <v>-5.2529257110363803</v>
      </c>
      <c r="B5242">
        <v>-1.6169108261873399</v>
      </c>
    </row>
    <row r="5243" spans="1:2">
      <c r="A5243" s="1">
        <v>-2.6729624295550498</v>
      </c>
      <c r="B5243">
        <v>2.0160195064286701</v>
      </c>
    </row>
    <row r="5244" spans="1:2">
      <c r="A5244" s="1">
        <f>-3.44504389470754</f>
        <v>-3.4450438947075401</v>
      </c>
      <c r="B5244">
        <v>-3.0607285501853401</v>
      </c>
    </row>
    <row r="5245" spans="1:2">
      <c r="A5245" s="1">
        <v>4.60725755778601</v>
      </c>
      <c r="B5245">
        <v>2.0151943460010302</v>
      </c>
    </row>
    <row r="5246" spans="1:2">
      <c r="A5246" s="1">
        <v>-1.73028395132295</v>
      </c>
      <c r="B5246">
        <v>1.6679767922677</v>
      </c>
    </row>
    <row r="5247" spans="1:2">
      <c r="A5247" s="1">
        <v>0.22207529598623099</v>
      </c>
      <c r="B5247">
        <v>3.55807655779526</v>
      </c>
    </row>
    <row r="5248" spans="1:2">
      <c r="A5248" s="1">
        <v>-0.68133138592999598</v>
      </c>
      <c r="B5248">
        <v>0.74596364710884699</v>
      </c>
    </row>
    <row r="5249" spans="1:2">
      <c r="A5249" s="1">
        <v>5.6822016088382998</v>
      </c>
      <c r="B5249">
        <v>-1.72858770345019</v>
      </c>
    </row>
    <row r="5250" spans="1:2">
      <c r="A5250" s="1">
        <v>5.12625550729555</v>
      </c>
      <c r="B5250">
        <v>0.97645524904577397</v>
      </c>
    </row>
    <row r="5251" spans="1:2">
      <c r="A5251" s="1">
        <v>-1.37007958808624</v>
      </c>
      <c r="B5251">
        <v>3.8119079862488201</v>
      </c>
    </row>
    <row r="5252" spans="1:2">
      <c r="A5252" s="1">
        <f>-4.54602666646123</f>
        <v>-4.5460266664612297</v>
      </c>
      <c r="B5252">
        <v>-2.0565580647328598</v>
      </c>
    </row>
    <row r="5253" spans="1:2">
      <c r="A5253" s="1">
        <v>4.4020821992437904</v>
      </c>
      <c r="B5253">
        <v>2.0631952361776902</v>
      </c>
    </row>
    <row r="5254" spans="1:2">
      <c r="A5254" s="1">
        <f>-1.58153078108335</f>
        <v>-1.5815307810833501</v>
      </c>
      <c r="B5254">
        <v>-1.80058337651239</v>
      </c>
    </row>
    <row r="5255" spans="1:2">
      <c r="A5255" s="1">
        <v>-1.73328132222179</v>
      </c>
      <c r="B5255">
        <v>3.8908454736309701</v>
      </c>
    </row>
    <row r="5256" spans="1:2">
      <c r="A5256" s="1">
        <v>3.7479773259832898</v>
      </c>
      <c r="B5256">
        <v>-2.1674604353603799</v>
      </c>
    </row>
    <row r="5257" spans="1:2">
      <c r="A5257" s="1">
        <v>4.5369908874292602</v>
      </c>
      <c r="B5257">
        <v>2.18369632379923</v>
      </c>
    </row>
    <row r="5258" spans="1:2">
      <c r="A5258" s="1">
        <v>4.6485900168179803</v>
      </c>
      <c r="B5258">
        <v>0.27734186987362403</v>
      </c>
    </row>
    <row r="5259" spans="1:2">
      <c r="A5259" s="1">
        <v>4.8773975527031999</v>
      </c>
      <c r="B5259">
        <v>-1.70945173717881</v>
      </c>
    </row>
    <row r="5260" spans="1:2">
      <c r="A5260" s="1">
        <v>-1.70979070563127</v>
      </c>
      <c r="B5260">
        <v>3.26972543288616</v>
      </c>
    </row>
    <row r="5261" spans="1:2">
      <c r="A5261" s="1">
        <v>-0.139100500475352</v>
      </c>
      <c r="B5261">
        <v>2.20976948263477</v>
      </c>
    </row>
    <row r="5262" spans="1:2">
      <c r="A5262" s="1">
        <v>-1.80011316771218</v>
      </c>
      <c r="B5262">
        <v>3.08340819088937</v>
      </c>
    </row>
    <row r="5263" spans="1:2">
      <c r="A5263" s="1">
        <f>-0.865983215419777</f>
        <v>-0.86598321541977696</v>
      </c>
      <c r="B5263">
        <v>-2.48729298113023</v>
      </c>
    </row>
    <row r="5264" spans="1:2">
      <c r="A5264" s="1">
        <f>-3.02048083128953</f>
        <v>-3.0204808312895302</v>
      </c>
      <c r="B5264">
        <v>-3.1214458841442898</v>
      </c>
    </row>
    <row r="5265" spans="1:2">
      <c r="A5265" s="1">
        <v>-1.91509921198371</v>
      </c>
      <c r="B5265">
        <v>1.3614584158975001</v>
      </c>
    </row>
    <row r="5266" spans="1:2">
      <c r="A5266" s="1">
        <v>5.0774661775262402</v>
      </c>
      <c r="B5266">
        <v>0.17202743197425499</v>
      </c>
    </row>
    <row r="5267" spans="1:2">
      <c r="A5267" s="1">
        <v>-0.59959907344343599</v>
      </c>
      <c r="B5267">
        <v>3.7808034593217399</v>
      </c>
    </row>
    <row r="5268" spans="1:2">
      <c r="A5268" s="1">
        <v>-0.81468728077281305</v>
      </c>
      <c r="B5268">
        <v>0.95699209639294502</v>
      </c>
    </row>
    <row r="5269" spans="1:2">
      <c r="A5269" s="1">
        <v>-1.0025289160409301</v>
      </c>
      <c r="B5269">
        <v>3.4376223410403699</v>
      </c>
    </row>
    <row r="5270" spans="1:2">
      <c r="A5270" s="1">
        <f>-3.38685030007094</f>
        <v>-3.38685030007094</v>
      </c>
      <c r="B5270">
        <v>-3.2433096730020599</v>
      </c>
    </row>
    <row r="5271" spans="1:2">
      <c r="A5271" s="1">
        <v>-0.489272803488427</v>
      </c>
      <c r="B5271">
        <v>4.9992761764364397</v>
      </c>
    </row>
    <row r="5272" spans="1:2">
      <c r="A5272" s="1">
        <v>-1.8310193386798601</v>
      </c>
      <c r="B5272">
        <v>4.0395929206740897</v>
      </c>
    </row>
    <row r="5273" spans="1:2">
      <c r="A5273" s="1">
        <v>-3.5543810597041801</v>
      </c>
      <c r="B5273">
        <v>3.4464191287247998</v>
      </c>
    </row>
    <row r="5274" spans="1:2">
      <c r="A5274" s="1">
        <v>3.9991735928182899</v>
      </c>
      <c r="B5274">
        <v>1.31685349275048</v>
      </c>
    </row>
    <row r="5275" spans="1:2">
      <c r="A5275" s="1">
        <f>-1.92442090864061</f>
        <v>-1.9244209086406101</v>
      </c>
      <c r="B5275">
        <v>-1.6375866328917501</v>
      </c>
    </row>
    <row r="5276" spans="1:2">
      <c r="A5276" s="1">
        <v>5.4631866982625299</v>
      </c>
      <c r="B5276">
        <v>-0.65538200378598999</v>
      </c>
    </row>
    <row r="5277" spans="1:2">
      <c r="A5277" s="1">
        <v>4.6384532507518204</v>
      </c>
      <c r="B5277">
        <v>-7.9649343710149298E-2</v>
      </c>
    </row>
    <row r="5278" spans="1:2">
      <c r="A5278" s="1">
        <f>-4.35149716186237</f>
        <v>-4.3514971618623699</v>
      </c>
      <c r="B5278">
        <v>-2.1149710635143699</v>
      </c>
    </row>
    <row r="5279" spans="1:2">
      <c r="A5279" s="1">
        <f>-1.19959433625169</f>
        <v>-1.1995943362516901</v>
      </c>
      <c r="B5279">
        <v>-4.0002592224953197</v>
      </c>
    </row>
    <row r="5280" spans="1:2">
      <c r="A5280" s="1">
        <f>-0.115562754511121</f>
        <v>-0.115562754511121</v>
      </c>
      <c r="B5280">
        <v>-4.6449246555013897</v>
      </c>
    </row>
    <row r="5281" spans="1:2">
      <c r="A5281" s="1">
        <v>-2.74346332915073</v>
      </c>
      <c r="B5281">
        <v>3.9949507693025099</v>
      </c>
    </row>
    <row r="5282" spans="1:2">
      <c r="A5282" s="1">
        <v>-2.3416504906507298</v>
      </c>
      <c r="B5282">
        <v>1.7898950135426901</v>
      </c>
    </row>
    <row r="5283" spans="1:2">
      <c r="A5283" s="1">
        <v>5.46805011482083</v>
      </c>
      <c r="B5283">
        <v>-1.7586074615096701</v>
      </c>
    </row>
    <row r="5284" spans="1:2">
      <c r="A5284" s="1">
        <f>-2.22723495587432</f>
        <v>-2.2272349558743199</v>
      </c>
      <c r="B5284">
        <v>-2.98749006532283</v>
      </c>
    </row>
    <row r="5285" spans="1:2">
      <c r="A5285" s="1">
        <v>3.6440310487001</v>
      </c>
      <c r="B5285">
        <v>-1.6048024122748401</v>
      </c>
    </row>
    <row r="5286" spans="1:2">
      <c r="A5286" s="1">
        <f>-0.529032690754393</f>
        <v>-0.52903269075439296</v>
      </c>
      <c r="B5286">
        <v>-2.6716456771394799</v>
      </c>
    </row>
    <row r="5287" spans="1:2">
      <c r="A5287" s="1">
        <v>-3.1213171809901099</v>
      </c>
      <c r="B5287">
        <v>2.8901508498451798</v>
      </c>
    </row>
    <row r="5288" spans="1:2">
      <c r="A5288" s="1">
        <v>5.0639295291964004</v>
      </c>
      <c r="B5288">
        <v>-1.04333862233481</v>
      </c>
    </row>
    <row r="5289" spans="1:2">
      <c r="A5289" s="1">
        <f>-2.77087652897177</f>
        <v>-2.7708765289717698</v>
      </c>
      <c r="B5289">
        <v>-2.1530411457227099</v>
      </c>
    </row>
    <row r="5290" spans="1:2">
      <c r="A5290" s="1">
        <f>-1.29865330894757</f>
        <v>-1.29865330894757</v>
      </c>
      <c r="B5290">
        <v>-3.65467492329946</v>
      </c>
    </row>
    <row r="5291" spans="1:2">
      <c r="A5291" s="1">
        <v>-2.45034418101551</v>
      </c>
      <c r="B5291">
        <v>4.0855275951393999</v>
      </c>
    </row>
    <row r="5292" spans="1:2">
      <c r="A5292" s="1">
        <v>3.34487423554347</v>
      </c>
      <c r="B5292">
        <v>7.3410252097885598E-2</v>
      </c>
    </row>
    <row r="5293" spans="1:2">
      <c r="A5293" s="1">
        <v>6.5051421600919399</v>
      </c>
      <c r="B5293">
        <v>-0.53605329054744999</v>
      </c>
    </row>
    <row r="5294" spans="1:2">
      <c r="A5294" s="1">
        <v>4.3777506597097</v>
      </c>
      <c r="B5294">
        <v>-2.19084399247763</v>
      </c>
    </row>
    <row r="5295" spans="1:2">
      <c r="A5295" s="1">
        <v>3.6407073430994101</v>
      </c>
      <c r="B5295">
        <v>-8.1432022347225297E-2</v>
      </c>
    </row>
    <row r="5296" spans="1:2">
      <c r="A5296" s="1">
        <f>-0.662384572506197</f>
        <v>-0.66238457250619698</v>
      </c>
      <c r="B5296">
        <v>-1.4408993825771199</v>
      </c>
    </row>
    <row r="5297" spans="1:2">
      <c r="A5297" s="1">
        <v>-1.12686612433978</v>
      </c>
      <c r="B5297">
        <v>5.2851056632798104</v>
      </c>
    </row>
    <row r="5298" spans="1:2">
      <c r="A5298" s="1">
        <f>-4.43745295595638</f>
        <v>-4.4374529559563802</v>
      </c>
      <c r="B5298">
        <v>-1.2156130458463501</v>
      </c>
    </row>
    <row r="5299" spans="1:2">
      <c r="A5299" s="1">
        <f>-4.04435894792933</f>
        <v>-4.0443589479293296</v>
      </c>
      <c r="B5299">
        <v>-1.4792089027225599</v>
      </c>
    </row>
    <row r="5300" spans="1:2">
      <c r="A5300" s="1">
        <f>-0.87102044482677</f>
        <v>-0.87102044482676999</v>
      </c>
      <c r="B5300">
        <v>-4.2274634907871604</v>
      </c>
    </row>
    <row r="5301" spans="1:2">
      <c r="A5301" s="1">
        <v>-1.1916039914429599</v>
      </c>
      <c r="B5301">
        <v>4.2448073687813004</v>
      </c>
    </row>
    <row r="5302" spans="1:2">
      <c r="A5302" s="1">
        <f>-2.13070064991844</f>
        <v>-2.13070064991844</v>
      </c>
      <c r="B5302">
        <v>-3.9285856930798899</v>
      </c>
    </row>
    <row r="5303" spans="1:2">
      <c r="A5303" s="1">
        <v>4.3087897189959499</v>
      </c>
      <c r="B5303">
        <v>1.6203254073036299</v>
      </c>
    </row>
    <row r="5304" spans="1:2">
      <c r="A5304" s="1">
        <f>-2.50127608179367</f>
        <v>-2.5012760817936699</v>
      </c>
      <c r="B5304">
        <v>-1.71110403472716</v>
      </c>
    </row>
    <row r="5305" spans="1:2">
      <c r="A5305" s="1">
        <f>-1.78978547066168</f>
        <v>-1.78978547066168</v>
      </c>
      <c r="B5305">
        <v>-1.4739823350693899</v>
      </c>
    </row>
    <row r="5306" spans="1:2">
      <c r="A5306" s="1">
        <v>4.5858178264259299</v>
      </c>
      <c r="B5306">
        <v>1.7459541140308501</v>
      </c>
    </row>
    <row r="5307" spans="1:2">
      <c r="A5307" s="1">
        <f>-1.26298995244459</f>
        <v>-1.26298995244459</v>
      </c>
      <c r="B5307">
        <v>-3.70509548971711</v>
      </c>
    </row>
    <row r="5308" spans="1:2">
      <c r="A5308" s="1">
        <v>4.2563528768422998</v>
      </c>
      <c r="B5308">
        <v>-0.99414490145259304</v>
      </c>
    </row>
    <row r="5309" spans="1:2">
      <c r="A5309" s="1">
        <f>-1.30506616025833</f>
        <v>-1.30506616025833</v>
      </c>
      <c r="B5309">
        <v>-1.2933855760492801</v>
      </c>
    </row>
    <row r="5310" spans="1:2">
      <c r="A5310" s="1">
        <v>0.71471513091220096</v>
      </c>
      <c r="B5310">
        <v>3.4256921944368499</v>
      </c>
    </row>
    <row r="5311" spans="1:2">
      <c r="A5311" s="1">
        <v>5.2791502374238499</v>
      </c>
      <c r="B5311">
        <v>1.22712369117066</v>
      </c>
    </row>
    <row r="5312" spans="1:2">
      <c r="A5312" s="1">
        <v>0.21831211476804499</v>
      </c>
      <c r="B5312">
        <v>3.6789775882436699</v>
      </c>
    </row>
    <row r="5313" spans="1:2">
      <c r="A5313" s="1">
        <v>-1.3190970465748899</v>
      </c>
      <c r="B5313">
        <v>5.1397618614246303</v>
      </c>
    </row>
    <row r="5314" spans="1:2">
      <c r="A5314" s="1">
        <v>4.9163897635154203</v>
      </c>
      <c r="B5314">
        <v>-1.50645931289965</v>
      </c>
    </row>
    <row r="5315" spans="1:2">
      <c r="A5315" s="1">
        <f>-0.208383718666682</f>
        <v>-0.20838371866668201</v>
      </c>
      <c r="B5315">
        <v>-3.19275693766749</v>
      </c>
    </row>
    <row r="5316" spans="1:2">
      <c r="A5316" s="1">
        <f>-5.63391532391265</f>
        <v>-5.6339153239126496</v>
      </c>
      <c r="B5316">
        <v>-1.6330409158691701</v>
      </c>
    </row>
    <row r="5317" spans="1:2">
      <c r="A5317" s="1">
        <f>-2.64796907066838</f>
        <v>-2.6479690706683798</v>
      </c>
      <c r="B5317">
        <v>-2.12302507770183</v>
      </c>
    </row>
    <row r="5318" spans="1:2">
      <c r="A5318" s="1">
        <v>5.4571503026171904</v>
      </c>
      <c r="B5318">
        <v>-1.0390892339372499</v>
      </c>
    </row>
    <row r="5319" spans="1:2">
      <c r="A5319" s="1">
        <v>-1.3451082927753899</v>
      </c>
      <c r="B5319">
        <v>1.4695553832438299</v>
      </c>
    </row>
    <row r="5320" spans="1:2">
      <c r="A5320" s="1">
        <v>-2.1978433109915798</v>
      </c>
      <c r="B5320">
        <v>3.4882300123928598</v>
      </c>
    </row>
    <row r="5321" spans="1:2">
      <c r="A5321" s="1">
        <v>-2.1706358930996799</v>
      </c>
      <c r="B5321">
        <v>2.9850592016114899</v>
      </c>
    </row>
    <row r="5322" spans="1:2">
      <c r="A5322" s="1">
        <v>3.2000331075002899</v>
      </c>
      <c r="B5322">
        <v>5.4411851056271401E-2</v>
      </c>
    </row>
    <row r="5323" spans="1:2">
      <c r="A5323" s="1">
        <f>-1.20593050247905</f>
        <v>-1.2059305024790501</v>
      </c>
      <c r="B5323">
        <v>-2.02309500385081</v>
      </c>
    </row>
    <row r="5324" spans="1:2">
      <c r="A5324" s="1">
        <f>-2.78021310350397</f>
        <v>-2.7802131035039701</v>
      </c>
      <c r="B5324">
        <v>-1.18965516916269</v>
      </c>
    </row>
    <row r="5325" spans="1:2">
      <c r="A5325" s="1">
        <f>-2.96258481772784</f>
        <v>-2.9625848177278402</v>
      </c>
      <c r="B5325">
        <v>-1.3477461929899199</v>
      </c>
    </row>
    <row r="5326" spans="1:2">
      <c r="A5326" s="1">
        <v>4.2503541587182596</v>
      </c>
      <c r="B5326">
        <v>1.3689096898767299</v>
      </c>
    </row>
    <row r="5327" spans="1:2">
      <c r="A5327" s="1">
        <f>-0.763630978804165</f>
        <v>-0.76363097880416497</v>
      </c>
      <c r="B5327">
        <v>-1.89167258108846</v>
      </c>
    </row>
    <row r="5328" spans="1:2">
      <c r="A5328" s="1">
        <v>4.8649610900787303</v>
      </c>
      <c r="B5328">
        <v>-0.88388360294484003</v>
      </c>
    </row>
    <row r="5329" spans="1:2">
      <c r="A5329" s="1">
        <f>-2.09770081927254</f>
        <v>-2.0977008192725402</v>
      </c>
      <c r="B5329">
        <v>-3.33403697805258</v>
      </c>
    </row>
    <row r="5330" spans="1:2">
      <c r="A5330" s="1">
        <f>-2.3033545913861</f>
        <v>-2.3033545913861002</v>
      </c>
      <c r="B5330">
        <v>-1.89511529098836</v>
      </c>
    </row>
    <row r="5331" spans="1:2">
      <c r="A5331" s="1">
        <v>3.15215211370107</v>
      </c>
      <c r="B5331">
        <v>0.54575724590852503</v>
      </c>
    </row>
    <row r="5332" spans="1:2">
      <c r="A5332" s="1">
        <v>-1.1540758067329</v>
      </c>
      <c r="B5332">
        <v>3.2550541601994101</v>
      </c>
    </row>
    <row r="5333" spans="1:2">
      <c r="A5333" s="1">
        <f>-4.47319896139698</f>
        <v>-4.4731989613969798</v>
      </c>
      <c r="B5333">
        <v>-1.41801235963115</v>
      </c>
    </row>
    <row r="5334" spans="1:2">
      <c r="A5334" s="1">
        <f>-2.6043384434745</f>
        <v>-2.6043384434745001</v>
      </c>
      <c r="B5334">
        <v>-3.36921029753361</v>
      </c>
    </row>
    <row r="5335" spans="1:2">
      <c r="A5335" s="1">
        <v>2.9939582072316</v>
      </c>
      <c r="B5335">
        <v>-1.6014101146062101</v>
      </c>
    </row>
    <row r="5336" spans="1:2">
      <c r="A5336" s="1">
        <v>4.90609564872811</v>
      </c>
      <c r="B5336">
        <v>0.10501119099747</v>
      </c>
    </row>
    <row r="5337" spans="1:2">
      <c r="A5337" s="1">
        <v>-1.93836563167308</v>
      </c>
      <c r="B5337">
        <v>2.55218687949756</v>
      </c>
    </row>
    <row r="5338" spans="1:2">
      <c r="A5338" s="1">
        <v>0.62908462851255798</v>
      </c>
      <c r="B5338">
        <v>5.0069746437876699</v>
      </c>
    </row>
    <row r="5339" spans="1:2">
      <c r="A5339" s="1">
        <v>-0.40918916160421998</v>
      </c>
      <c r="B5339">
        <v>2.9814852537899998</v>
      </c>
    </row>
    <row r="5340" spans="1:2">
      <c r="A5340" s="1">
        <v>0.70337984993096003</v>
      </c>
      <c r="B5340">
        <v>5.1838500712817899</v>
      </c>
    </row>
    <row r="5341" spans="1:2">
      <c r="A5341" s="1">
        <f>-1.49040500307833</f>
        <v>-1.49040500307833</v>
      </c>
      <c r="B5341">
        <v>-3.1924554482724101</v>
      </c>
    </row>
    <row r="5342" spans="1:2">
      <c r="A5342" s="1">
        <f>-4.10455285973001</f>
        <v>-4.1045528597300098</v>
      </c>
      <c r="B5342">
        <v>-2.1942644287966599</v>
      </c>
    </row>
    <row r="5343" spans="1:2">
      <c r="A5343" s="1">
        <f>-4.01409205456641</f>
        <v>-4.0140920545664098</v>
      </c>
      <c r="B5343">
        <v>-2.0270593712493699</v>
      </c>
    </row>
    <row r="5344" spans="1:2">
      <c r="A5344" s="1">
        <v>0.18448694237462601</v>
      </c>
      <c r="B5344">
        <v>3.6381547615060699</v>
      </c>
    </row>
    <row r="5345" spans="1:2">
      <c r="A5345" s="1">
        <v>5.3778437022120897</v>
      </c>
      <c r="B5345">
        <v>-1.56493676906284</v>
      </c>
    </row>
    <row r="5346" spans="1:2">
      <c r="A5346" s="1">
        <v>-1.6994612620565199</v>
      </c>
      <c r="B5346">
        <v>1.7183931142319899</v>
      </c>
    </row>
    <row r="5347" spans="1:2">
      <c r="A5347" s="1">
        <v>3.4022753985755898</v>
      </c>
      <c r="B5347">
        <v>0.36494953769206101</v>
      </c>
    </row>
    <row r="5348" spans="1:2">
      <c r="A5348" s="1">
        <f>-3.34951971055299</f>
        <v>-3.3495197105529901</v>
      </c>
      <c r="B5348">
        <v>-2.5246622650559001</v>
      </c>
    </row>
    <row r="5349" spans="1:2">
      <c r="A5349" s="1">
        <v>-0.26060151860696701</v>
      </c>
      <c r="B5349">
        <v>4.2124288226100504</v>
      </c>
    </row>
    <row r="5350" spans="1:2">
      <c r="A5350" s="1">
        <f>-1.08552657058748</f>
        <v>-1.0855265705874799</v>
      </c>
      <c r="B5350">
        <v>-3.4046371875833201</v>
      </c>
    </row>
    <row r="5351" spans="1:2">
      <c r="A5351" s="1">
        <f>-1.19234133285213</f>
        <v>-1.19234133285213</v>
      </c>
      <c r="B5351">
        <v>-1.6130113730867499</v>
      </c>
    </row>
    <row r="5352" spans="1:2">
      <c r="A5352" s="1">
        <f>-4.73199112372168</f>
        <v>-4.7319911237216798</v>
      </c>
      <c r="B5352">
        <v>-1.4451680220246701</v>
      </c>
    </row>
    <row r="5353" spans="1:2">
      <c r="A5353" s="1">
        <v>6.3049584571038002</v>
      </c>
      <c r="B5353">
        <v>-0.62795022583860804</v>
      </c>
    </row>
    <row r="5354" spans="1:2">
      <c r="A5354" s="1">
        <v>-4.1411213382120202</v>
      </c>
      <c r="B5354">
        <v>3.3621969593814902</v>
      </c>
    </row>
    <row r="5355" spans="1:2">
      <c r="A5355" s="1">
        <v>5.9328385781876101</v>
      </c>
      <c r="B5355">
        <v>0.444643197144448</v>
      </c>
    </row>
    <row r="5356" spans="1:2">
      <c r="A5356" s="1">
        <v>5.5101906840100199</v>
      </c>
      <c r="B5356">
        <v>0.46804658220108902</v>
      </c>
    </row>
    <row r="5357" spans="1:2">
      <c r="A5357" s="1">
        <v>-0.903106962757799</v>
      </c>
      <c r="B5357">
        <v>4.3720963130546702</v>
      </c>
    </row>
    <row r="5358" spans="1:2">
      <c r="A5358" s="1">
        <f>-2.35381357892203</f>
        <v>-2.35381357892203</v>
      </c>
      <c r="B5358">
        <v>-2.3333998734120498</v>
      </c>
    </row>
    <row r="5359" spans="1:2">
      <c r="A5359" s="1">
        <f>-4.45482959199533</f>
        <v>-4.4548295919953302</v>
      </c>
      <c r="B5359">
        <v>-2.31668435889849</v>
      </c>
    </row>
    <row r="5360" spans="1:2">
      <c r="A5360" s="1">
        <f>-1.6730265544192</f>
        <v>-1.6730265544192</v>
      </c>
      <c r="B5360">
        <v>-1.2745046001518501</v>
      </c>
    </row>
    <row r="5361" spans="1:2">
      <c r="A5361" s="1">
        <v>-1.11115393916725</v>
      </c>
      <c r="B5361">
        <v>4.6143088843580902</v>
      </c>
    </row>
    <row r="5362" spans="1:2">
      <c r="A5362" s="1">
        <v>0.54780241942750596</v>
      </c>
      <c r="B5362">
        <v>3.69254134398619</v>
      </c>
    </row>
    <row r="5363" spans="1:2">
      <c r="A5363" s="1">
        <v>3.9807490141475399</v>
      </c>
      <c r="B5363">
        <v>1.1430958422929201</v>
      </c>
    </row>
    <row r="5364" spans="1:2">
      <c r="A5364" s="1">
        <v>-1.65813632230958</v>
      </c>
      <c r="B5364">
        <v>1.9644521795717</v>
      </c>
    </row>
    <row r="5365" spans="1:2">
      <c r="A5365" s="1">
        <f>-3.10715515916553</f>
        <v>-3.1071551591655302</v>
      </c>
      <c r="B5365">
        <v>-1.9019903416031601</v>
      </c>
    </row>
    <row r="5366" spans="1:2">
      <c r="A5366" s="1">
        <f>-2.49721578131455</f>
        <v>-2.4972157813145501</v>
      </c>
      <c r="B5366">
        <v>-2.69612141532548</v>
      </c>
    </row>
    <row r="5367" spans="1:2">
      <c r="A5367" s="1">
        <v>-2.3021896540251698</v>
      </c>
      <c r="B5367">
        <v>3.85327963580509</v>
      </c>
    </row>
    <row r="5368" spans="1:2">
      <c r="A5368" s="1">
        <v>4.82451946744174</v>
      </c>
      <c r="B5368">
        <v>0.78274429050928096</v>
      </c>
    </row>
    <row r="5369" spans="1:2">
      <c r="A5369" s="1">
        <v>4.8255805950264499</v>
      </c>
      <c r="B5369">
        <v>2.3527188257369298</v>
      </c>
    </row>
    <row r="5370" spans="1:2">
      <c r="A5370" s="1">
        <v>4.0771990739386199</v>
      </c>
      <c r="B5370">
        <v>-0.58703301006522401</v>
      </c>
    </row>
    <row r="5371" spans="1:2">
      <c r="A5371" s="1">
        <v>5.0821500334121898</v>
      </c>
      <c r="B5371">
        <v>-0.376702148657797</v>
      </c>
    </row>
    <row r="5372" spans="1:2">
      <c r="A5372" s="1">
        <f>-0.843448240717419</f>
        <v>-0.84344824071741897</v>
      </c>
      <c r="B5372">
        <v>-2.6228853036199502</v>
      </c>
    </row>
    <row r="5373" spans="1:2">
      <c r="A5373" s="1">
        <v>-2.7899852094437398</v>
      </c>
      <c r="B5373">
        <v>2.2370605006551698</v>
      </c>
    </row>
    <row r="5374" spans="1:2">
      <c r="A5374" s="1">
        <v>-1.1493344462313799</v>
      </c>
      <c r="B5374">
        <v>3.8002954361703898</v>
      </c>
    </row>
    <row r="5375" spans="1:2">
      <c r="A5375" s="1">
        <v>-2.40876799127054</v>
      </c>
      <c r="B5375">
        <v>2.8484094764489001</v>
      </c>
    </row>
    <row r="5376" spans="1:2">
      <c r="A5376" s="1">
        <v>-2.02984935499201</v>
      </c>
      <c r="B5376">
        <v>3.8638541857669799</v>
      </c>
    </row>
    <row r="5377" spans="1:2">
      <c r="A5377" s="1">
        <f>-1.36161462948388</f>
        <v>-1.36161462948388</v>
      </c>
      <c r="B5377">
        <v>-3.27830479387534</v>
      </c>
    </row>
    <row r="5378" spans="1:2">
      <c r="A5378" s="1">
        <v>6.4035097664269696</v>
      </c>
      <c r="B5378">
        <v>-1.38034047529014</v>
      </c>
    </row>
    <row r="5379" spans="1:2">
      <c r="A5379" s="1">
        <v>-2.3719483354300501</v>
      </c>
      <c r="B5379">
        <v>3.8878639925212899</v>
      </c>
    </row>
    <row r="5380" spans="1:2">
      <c r="A5380" s="1">
        <v>6.6073449798678503</v>
      </c>
      <c r="B5380">
        <v>-1.6692844626877399</v>
      </c>
    </row>
    <row r="5381" spans="1:2">
      <c r="A5381" s="1">
        <f>-1.20357949950224</f>
        <v>-1.20357949950224</v>
      </c>
      <c r="B5381">
        <v>-1.30605271927833</v>
      </c>
    </row>
    <row r="5382" spans="1:2">
      <c r="A5382" s="1">
        <f>-4.2665844619329</f>
        <v>-4.2665844619328999</v>
      </c>
      <c r="B5382">
        <v>-2.1525404642582799</v>
      </c>
    </row>
    <row r="5383" spans="1:2">
      <c r="A5383" s="1">
        <v>3.0401807429993699</v>
      </c>
      <c r="B5383">
        <v>0.98831663645029399</v>
      </c>
    </row>
    <row r="5384" spans="1:2">
      <c r="A5384" s="1">
        <v>-2.3025529077008802</v>
      </c>
      <c r="B5384">
        <v>4.4586642356660704</v>
      </c>
    </row>
    <row r="5385" spans="1:2">
      <c r="A5385" s="1">
        <v>4.0230482793279103</v>
      </c>
      <c r="B5385">
        <v>0.13152698658225601</v>
      </c>
    </row>
    <row r="5386" spans="1:2">
      <c r="A5386" s="1">
        <v>4.9130447392520296</v>
      </c>
      <c r="B5386">
        <v>-0.66859059924410003</v>
      </c>
    </row>
    <row r="5387" spans="1:2">
      <c r="A5387" s="1">
        <f>-0.814003767172206</f>
        <v>-0.81400376717220602</v>
      </c>
      <c r="B5387">
        <v>-3.6923930697824798</v>
      </c>
    </row>
    <row r="5388" spans="1:2">
      <c r="A5388" s="1">
        <v>-2.4872175846295499</v>
      </c>
      <c r="B5388">
        <v>4.6942353864455804</v>
      </c>
    </row>
    <row r="5389" spans="1:2">
      <c r="A5389" s="1">
        <v>-1.14997042609259</v>
      </c>
      <c r="B5389">
        <v>2.8775195378481602</v>
      </c>
    </row>
    <row r="5390" spans="1:2">
      <c r="A5390" s="1">
        <v>5.2870875419710002</v>
      </c>
      <c r="B5390">
        <v>-0.63385918437698396</v>
      </c>
    </row>
    <row r="5391" spans="1:2">
      <c r="A5391" s="1">
        <v>5.1280560373302597</v>
      </c>
      <c r="B5391">
        <v>0.81717078711008095</v>
      </c>
    </row>
    <row r="5392" spans="1:2">
      <c r="A5392" s="1">
        <v>-1.82493557253648</v>
      </c>
      <c r="B5392">
        <v>1.5555103711351099</v>
      </c>
    </row>
    <row r="5393" spans="1:2">
      <c r="A5393" s="1">
        <v>-1.83169217899137</v>
      </c>
      <c r="B5393">
        <v>2.4169611844506198</v>
      </c>
    </row>
    <row r="5394" spans="1:2">
      <c r="A5394" s="1">
        <v>-1.7300723939192499</v>
      </c>
      <c r="B5394">
        <v>4.00198233439815</v>
      </c>
    </row>
    <row r="5395" spans="1:2">
      <c r="A5395" s="1">
        <f>-2.31174892591991</f>
        <v>-2.3117489259199102</v>
      </c>
      <c r="B5395">
        <v>-1.4864145416313399</v>
      </c>
    </row>
    <row r="5396" spans="1:2">
      <c r="A5396" s="1">
        <v>-1.33865259359468</v>
      </c>
      <c r="B5396">
        <v>1.32087074169034</v>
      </c>
    </row>
    <row r="5397" spans="1:2">
      <c r="A5397" s="1">
        <v>-0.89102470427451796</v>
      </c>
      <c r="B5397">
        <v>2.9971885676497401</v>
      </c>
    </row>
    <row r="5398" spans="1:2">
      <c r="A5398" s="1">
        <v>3.90354752284113</v>
      </c>
      <c r="B5398">
        <v>0.712581987316243</v>
      </c>
    </row>
    <row r="5399" spans="1:2">
      <c r="A5399" s="1">
        <v>4.5583866158420197</v>
      </c>
      <c r="B5399">
        <v>-0.38830237586618999</v>
      </c>
    </row>
    <row r="5400" spans="1:2">
      <c r="A5400" s="1">
        <v>5.3729388479484097</v>
      </c>
      <c r="B5400">
        <v>1.73588032921308</v>
      </c>
    </row>
    <row r="5401" spans="1:2">
      <c r="A5401" s="1">
        <v>-1.9144098119031501</v>
      </c>
      <c r="B5401">
        <v>4.9546109120055801</v>
      </c>
    </row>
    <row r="5402" spans="1:2">
      <c r="A5402" s="1">
        <v>-2.9703271103927902</v>
      </c>
      <c r="B5402">
        <v>4.8506526098133396</v>
      </c>
    </row>
    <row r="5403" spans="1:2">
      <c r="A5403" s="1">
        <v>3.55990714276578</v>
      </c>
      <c r="B5403">
        <v>-0.18217659459725999</v>
      </c>
    </row>
    <row r="5404" spans="1:2">
      <c r="A5404" s="1">
        <f>-2.53831828929883</f>
        <v>-2.5383182892988301</v>
      </c>
      <c r="B5404">
        <v>-1.9089482251336301</v>
      </c>
    </row>
    <row r="5405" spans="1:2">
      <c r="A5405" s="1">
        <v>0.31416990932886601</v>
      </c>
      <c r="B5405">
        <v>5.7979733161237803</v>
      </c>
    </row>
    <row r="5406" spans="1:2">
      <c r="A5406" s="1">
        <f>-4.32558886129002</f>
        <v>-4.3255888612900204</v>
      </c>
      <c r="B5406">
        <v>-1.79195163965684</v>
      </c>
    </row>
    <row r="5407" spans="1:2">
      <c r="A5407" s="1">
        <f>-2.17587455794704</f>
        <v>-2.17587455794704</v>
      </c>
      <c r="B5407">
        <v>-3.46573611457044</v>
      </c>
    </row>
    <row r="5408" spans="1:2">
      <c r="A5408" s="1">
        <f>-3.07033885598634</f>
        <v>-3.07033885598634</v>
      </c>
      <c r="B5408">
        <v>-1.2149798551272899</v>
      </c>
    </row>
    <row r="5409" spans="1:2">
      <c r="A5409" s="1">
        <v>3.7268053460052299</v>
      </c>
      <c r="B5409">
        <v>2.0222999156268702</v>
      </c>
    </row>
    <row r="5410" spans="1:2">
      <c r="A5410" s="1">
        <v>-1.00639804757892</v>
      </c>
      <c r="B5410">
        <v>5.0414520649781496</v>
      </c>
    </row>
    <row r="5411" spans="1:2">
      <c r="A5411" s="1">
        <v>-1.51757818337801</v>
      </c>
      <c r="B5411">
        <v>2.80610259446168</v>
      </c>
    </row>
    <row r="5412" spans="1:2">
      <c r="A5412" s="1">
        <f>-0.621763888526631</f>
        <v>-0.621763888526631</v>
      </c>
      <c r="B5412">
        <v>-1.21544359916961</v>
      </c>
    </row>
    <row r="5413" spans="1:2">
      <c r="A5413" s="1">
        <v>-1.5229185643873899</v>
      </c>
      <c r="B5413">
        <v>2.7880259972877699</v>
      </c>
    </row>
    <row r="5414" spans="1:2">
      <c r="A5414" s="1">
        <v>0.22588421701613501</v>
      </c>
      <c r="B5414">
        <v>3.43067634197994</v>
      </c>
    </row>
    <row r="5415" spans="1:2">
      <c r="A5415" s="1">
        <v>-1.34545327796799</v>
      </c>
      <c r="B5415">
        <v>3.1263933648969799</v>
      </c>
    </row>
    <row r="5416" spans="1:2">
      <c r="A5416" s="1">
        <v>3.4331066465984801</v>
      </c>
      <c r="B5416">
        <v>1.17857997428261</v>
      </c>
    </row>
    <row r="5417" spans="1:2">
      <c r="A5417" s="1">
        <v>-7.5251210304283001E-2</v>
      </c>
      <c r="B5417">
        <v>5.7075173047546404</v>
      </c>
    </row>
    <row r="5418" spans="1:2">
      <c r="A5418" s="1">
        <f>-2.31030518266245</f>
        <v>-2.3103051826624501</v>
      </c>
      <c r="B5418">
        <v>-3.6227432611925598</v>
      </c>
    </row>
    <row r="5419" spans="1:2">
      <c r="A5419" s="1">
        <v>5.0869332041937998</v>
      </c>
      <c r="B5419">
        <v>0.93791012801527196</v>
      </c>
    </row>
    <row r="5420" spans="1:2">
      <c r="A5420" s="1">
        <f>-0.765949787565461</f>
        <v>-0.76594978756546095</v>
      </c>
      <c r="B5420">
        <v>-1.3367870930671799</v>
      </c>
    </row>
    <row r="5421" spans="1:2">
      <c r="A5421" s="1">
        <v>7.0128573447868003</v>
      </c>
      <c r="B5421">
        <v>-1.5929254118312901</v>
      </c>
    </row>
    <row r="5422" spans="1:2">
      <c r="A5422" s="1">
        <v>-2.1951670234098102</v>
      </c>
      <c r="B5422">
        <v>3.6008293409585099</v>
      </c>
    </row>
    <row r="5423" spans="1:2">
      <c r="A5423" s="1">
        <v>4.9885052447319103</v>
      </c>
      <c r="B5423">
        <v>2.0692022180761298</v>
      </c>
    </row>
    <row r="5424" spans="1:2">
      <c r="A5424" s="1">
        <f>-3.17750247875312</f>
        <v>-3.1775024787531199</v>
      </c>
      <c r="B5424">
        <v>-2.92540856522549</v>
      </c>
    </row>
    <row r="5425" spans="1:2">
      <c r="A5425" s="1">
        <v>3.9016524640559802</v>
      </c>
      <c r="B5425">
        <v>-1.1645011757146499</v>
      </c>
    </row>
    <row r="5426" spans="1:2">
      <c r="A5426" s="1">
        <v>3.4315917522183699</v>
      </c>
      <c r="B5426">
        <v>2.4807775865327999</v>
      </c>
    </row>
    <row r="5427" spans="1:2">
      <c r="A5427" s="1">
        <v>4.5199031021695504</v>
      </c>
      <c r="B5427">
        <v>-0.67501886712881098</v>
      </c>
    </row>
    <row r="5428" spans="1:2">
      <c r="A5428" s="1">
        <f>-3.29014759963901</f>
        <v>-3.2901475996390102</v>
      </c>
      <c r="B5428">
        <v>-2.7443118613311999</v>
      </c>
    </row>
    <row r="5429" spans="1:2">
      <c r="A5429" s="1">
        <v>-1.2402339322592399</v>
      </c>
      <c r="B5429">
        <v>3.4680189766143399</v>
      </c>
    </row>
    <row r="5430" spans="1:2">
      <c r="A5430" s="1">
        <v>-3.4032291972399</v>
      </c>
      <c r="B5430">
        <v>4.3612838707780801</v>
      </c>
    </row>
    <row r="5431" spans="1:2">
      <c r="A5431" s="1">
        <f>-4.77315649317701</f>
        <v>-4.7731564931770096</v>
      </c>
      <c r="B5431">
        <v>-1.77909984708262</v>
      </c>
    </row>
    <row r="5432" spans="1:2">
      <c r="A5432" s="1">
        <v>3.9062015042639899</v>
      </c>
      <c r="B5432">
        <v>2.4961645776828099</v>
      </c>
    </row>
    <row r="5433" spans="1:2">
      <c r="A5433" s="1">
        <v>4.1652957137106696</v>
      </c>
      <c r="B5433">
        <v>-0.51323532626854895</v>
      </c>
    </row>
    <row r="5434" spans="1:2">
      <c r="A5434" s="1">
        <f>-3.32596099330785</f>
        <v>-3.32596099330785</v>
      </c>
      <c r="B5434">
        <v>-2.2122943438336402</v>
      </c>
    </row>
    <row r="5435" spans="1:2">
      <c r="A5435" s="1">
        <f>-2.88898072072915</f>
        <v>-2.8889807207291498</v>
      </c>
      <c r="B5435">
        <v>-3.3780634738297302</v>
      </c>
    </row>
    <row r="5436" spans="1:2">
      <c r="A5436" s="1">
        <v>-0.29428216042808503</v>
      </c>
      <c r="B5436">
        <v>4.5938917068373</v>
      </c>
    </row>
    <row r="5437" spans="1:2">
      <c r="A5437" s="1">
        <v>6.3549619670886699</v>
      </c>
      <c r="B5437">
        <v>-0.64482661138628095</v>
      </c>
    </row>
    <row r="5438" spans="1:2">
      <c r="A5438" s="1">
        <v>5.7510598921716403</v>
      </c>
      <c r="B5438">
        <v>-1.4632026369170199</v>
      </c>
    </row>
    <row r="5439" spans="1:2">
      <c r="A5439" s="1">
        <v>0.51578061741885906</v>
      </c>
      <c r="B5439">
        <v>3.9041737651469801</v>
      </c>
    </row>
    <row r="5440" spans="1:2">
      <c r="A5440" s="1">
        <f>-0.976792902963642</f>
        <v>-0.97679290296364196</v>
      </c>
      <c r="B5440">
        <v>-3.3700730625695199</v>
      </c>
    </row>
    <row r="5441" spans="1:2">
      <c r="A5441" s="1">
        <f>-1.75626907848118</f>
        <v>-1.7562690784811801</v>
      </c>
      <c r="B5441">
        <v>-2.6163276712879999</v>
      </c>
    </row>
    <row r="5442" spans="1:2">
      <c r="A5442" s="1">
        <f>-1.48112529793064</f>
        <v>-1.48112529793064</v>
      </c>
      <c r="B5442">
        <v>-2.58072882689549</v>
      </c>
    </row>
    <row r="5443" spans="1:2">
      <c r="A5443" s="1">
        <v>2.9580065086113798</v>
      </c>
      <c r="B5443">
        <v>-0.62696338122971895</v>
      </c>
    </row>
    <row r="5444" spans="1:2">
      <c r="A5444" s="1">
        <f>-3.34060839599913</f>
        <v>-3.34060839599913</v>
      </c>
      <c r="B5444">
        <v>-2.2933965870152599</v>
      </c>
    </row>
    <row r="5445" spans="1:2">
      <c r="A5445" s="1">
        <v>0.36778224293834799</v>
      </c>
      <c r="B5445">
        <v>3.1451738538109599</v>
      </c>
    </row>
    <row r="5446" spans="1:2">
      <c r="A5446" s="1">
        <v>3.48719679536674</v>
      </c>
      <c r="B5446">
        <v>-1.52794423942194</v>
      </c>
    </row>
    <row r="5447" spans="1:2">
      <c r="A5447" s="1">
        <f>-0.430039088700141</f>
        <v>-0.43003908870014101</v>
      </c>
      <c r="B5447">
        <v>-2.7576470715276802</v>
      </c>
    </row>
    <row r="5448" spans="1:2">
      <c r="A5448" s="1">
        <f>-1.67751577257805</f>
        <v>-1.6775157725780501</v>
      </c>
      <c r="B5448">
        <v>-4.2009580476160897</v>
      </c>
    </row>
    <row r="5449" spans="1:2">
      <c r="A5449" s="1">
        <f>-1.10609668893769</f>
        <v>-1.10609668893769</v>
      </c>
      <c r="B5449">
        <v>-2.8230400646623601</v>
      </c>
    </row>
    <row r="5450" spans="1:2">
      <c r="A5450" s="1">
        <f>-1.02698288071836</f>
        <v>-1.0269828807183601</v>
      </c>
      <c r="B5450">
        <v>-2.6911104821857301</v>
      </c>
    </row>
    <row r="5451" spans="1:2">
      <c r="A5451" s="1">
        <v>4.7470154753551403</v>
      </c>
      <c r="B5451">
        <v>0.31294585152130999</v>
      </c>
    </row>
    <row r="5452" spans="1:2">
      <c r="A5452" s="1">
        <v>-0.88458367344259903</v>
      </c>
      <c r="B5452">
        <v>2.4890561557228499</v>
      </c>
    </row>
    <row r="5453" spans="1:2">
      <c r="A5453" s="1">
        <v>5.9049252314070797</v>
      </c>
      <c r="B5453">
        <v>0.25062767727146101</v>
      </c>
    </row>
    <row r="5454" spans="1:2">
      <c r="A5454" s="1">
        <v>-2.6630231345358202</v>
      </c>
      <c r="B5454">
        <v>2.26479295236846</v>
      </c>
    </row>
    <row r="5455" spans="1:2">
      <c r="A5455" s="1">
        <v>-1.90522761320037</v>
      </c>
      <c r="B5455">
        <v>4.0633896054636303</v>
      </c>
    </row>
    <row r="5456" spans="1:2">
      <c r="A5456" s="1">
        <f>-3.40810817300298</f>
        <v>-3.4081081730029799</v>
      </c>
      <c r="B5456">
        <v>-1.95918667359617</v>
      </c>
    </row>
    <row r="5457" spans="1:2">
      <c r="A5457" s="1">
        <v>5.4965210822307498</v>
      </c>
      <c r="B5457">
        <v>0.86787098442684796</v>
      </c>
    </row>
    <row r="5458" spans="1:2">
      <c r="A5458" s="1">
        <v>2.9228931305613801</v>
      </c>
      <c r="B5458">
        <v>0.75546152053760396</v>
      </c>
    </row>
    <row r="5459" spans="1:2">
      <c r="A5459" s="1">
        <v>4.6364488626186402</v>
      </c>
      <c r="B5459">
        <v>0.14301927254709701</v>
      </c>
    </row>
    <row r="5460" spans="1:2">
      <c r="A5460" s="1">
        <v>-2.57724450436559</v>
      </c>
      <c r="B5460">
        <v>3.0009349473732398</v>
      </c>
    </row>
    <row r="5461" spans="1:2">
      <c r="A5461" s="1">
        <v>5.1181996307734199</v>
      </c>
      <c r="B5461">
        <v>-0.67429771187915399</v>
      </c>
    </row>
    <row r="5462" spans="1:2">
      <c r="A5462" s="1">
        <f>-1.93412448489151</f>
        <v>-1.93412448489151</v>
      </c>
      <c r="B5462">
        <v>-1.8224207420240099</v>
      </c>
    </row>
    <row r="5463" spans="1:2">
      <c r="A5463" s="1">
        <f>-1.54478344507727</f>
        <v>-1.5447834450772699</v>
      </c>
      <c r="B5463">
        <v>-1.5472996662415099</v>
      </c>
    </row>
    <row r="5464" spans="1:2">
      <c r="A5464" s="1">
        <f>-3.78273997263058</f>
        <v>-3.7827399726305799</v>
      </c>
      <c r="B5464">
        <v>-1.5619350168428801</v>
      </c>
    </row>
    <row r="5465" spans="1:2">
      <c r="A5465" s="1">
        <v>-0.32129500836379499</v>
      </c>
      <c r="B5465">
        <v>4.2938624533555503</v>
      </c>
    </row>
    <row r="5466" spans="1:2">
      <c r="A5466" s="1">
        <f>-4.02055384692352</f>
        <v>-4.0205538469235202</v>
      </c>
      <c r="B5466">
        <v>-1.42273775235309</v>
      </c>
    </row>
    <row r="5467" spans="1:2">
      <c r="A5467" s="1">
        <f>-3.14021379639317</f>
        <v>-3.1402137963931702</v>
      </c>
      <c r="B5467">
        <v>-3.2700416148885001</v>
      </c>
    </row>
    <row r="5468" spans="1:2">
      <c r="A5468" s="1">
        <v>4.1267324029125998</v>
      </c>
      <c r="B5468">
        <v>0.28510912480741701</v>
      </c>
    </row>
    <row r="5469" spans="1:2">
      <c r="A5469" s="1">
        <v>0.62680986984595599</v>
      </c>
      <c r="B5469">
        <v>4.3244178011182797</v>
      </c>
    </row>
    <row r="5470" spans="1:2">
      <c r="A5470" s="1">
        <v>5.7612002092158399</v>
      </c>
      <c r="B5470">
        <v>0.90646561724573804</v>
      </c>
    </row>
    <row r="5471" spans="1:2">
      <c r="A5471" s="1">
        <v>4.5752849970069898</v>
      </c>
      <c r="B5471">
        <v>-0.69727492864568097</v>
      </c>
    </row>
    <row r="5472" spans="1:2">
      <c r="A5472" s="1">
        <v>-1.19664738088134</v>
      </c>
      <c r="B5472">
        <v>5.04628303034153</v>
      </c>
    </row>
    <row r="5473" spans="1:2">
      <c r="A5473" s="1">
        <f>-0.74516128900927</f>
        <v>-0.74516128900927003</v>
      </c>
      <c r="B5473">
        <v>-2.7169784509332802</v>
      </c>
    </row>
    <row r="5474" spans="1:2">
      <c r="A5474" s="1">
        <v>-2.14807219070441</v>
      </c>
      <c r="B5474">
        <v>4.9761603031315804</v>
      </c>
    </row>
    <row r="5475" spans="1:2">
      <c r="A5475" s="1">
        <f>-1.8933510664095</f>
        <v>-1.8933510664094999</v>
      </c>
      <c r="B5475">
        <v>-1.5338641781598299</v>
      </c>
    </row>
    <row r="5476" spans="1:2">
      <c r="A5476" s="1">
        <v>-2.7648863121092</v>
      </c>
      <c r="B5476">
        <v>4.6021603302348897</v>
      </c>
    </row>
    <row r="5477" spans="1:2">
      <c r="A5477" s="1">
        <v>-0.70485980339516097</v>
      </c>
      <c r="B5477">
        <v>5.10117354901144</v>
      </c>
    </row>
    <row r="5478" spans="1:2">
      <c r="A5478" s="1">
        <f>-1.89915345375256</f>
        <v>-1.8991534537525601</v>
      </c>
      <c r="B5478">
        <v>-3.4250726706604002</v>
      </c>
    </row>
    <row r="5479" spans="1:2">
      <c r="A5479" s="1">
        <v>-0.52656527291692601</v>
      </c>
      <c r="B5479">
        <v>4.6362546639604902</v>
      </c>
    </row>
    <row r="5480" spans="1:2">
      <c r="A5480" s="1">
        <f>-2.18340282595358</f>
        <v>-2.1834028259535798</v>
      </c>
      <c r="B5480">
        <v>-3.2324523068703099</v>
      </c>
    </row>
    <row r="5481" spans="1:2">
      <c r="A5481" s="1">
        <v>-2.3250871327212299</v>
      </c>
      <c r="B5481">
        <v>3.7398086670688802</v>
      </c>
    </row>
    <row r="5482" spans="1:2">
      <c r="A5482" s="1">
        <f>-1.67286567782057</f>
        <v>-1.6728656778205699</v>
      </c>
      <c r="B5482">
        <v>-1.5319148423903901</v>
      </c>
    </row>
    <row r="5483" spans="1:2">
      <c r="A5483" s="1">
        <v>0.77824471317618404</v>
      </c>
      <c r="B5483">
        <v>5.1019773831688298</v>
      </c>
    </row>
    <row r="5484" spans="1:2">
      <c r="A5484" s="1">
        <v>4.9709464481278297E-2</v>
      </c>
      <c r="B5484">
        <v>3.4910402257081099</v>
      </c>
    </row>
    <row r="5485" spans="1:2">
      <c r="A5485" s="1">
        <f>-2.19848950740974</f>
        <v>-2.1984895074097399</v>
      </c>
      <c r="B5485">
        <v>-1.2042658607715799</v>
      </c>
    </row>
    <row r="5486" spans="1:2">
      <c r="A5486" s="1">
        <f>-2.55625474582474</f>
        <v>-2.5562547458247402</v>
      </c>
      <c r="B5486">
        <v>-1.3523055381286599</v>
      </c>
    </row>
    <row r="5487" spans="1:2">
      <c r="A5487" s="1">
        <v>5.7887371442269302</v>
      </c>
      <c r="B5487">
        <v>-1.1534470581637799</v>
      </c>
    </row>
    <row r="5488" spans="1:2">
      <c r="A5488" s="1">
        <f>-2.04975369802605</f>
        <v>-2.0497536980260498</v>
      </c>
      <c r="B5488">
        <v>-3.9390425284281498</v>
      </c>
    </row>
    <row r="5489" spans="1:2">
      <c r="A5489" s="1">
        <v>5.7453490815069799</v>
      </c>
      <c r="B5489">
        <v>0.21493838794301301</v>
      </c>
    </row>
    <row r="5490" spans="1:2">
      <c r="A5490" s="1">
        <f>-3.19358939090751</f>
        <v>-3.1935893909075102</v>
      </c>
      <c r="B5490">
        <v>-2.4178502920710998</v>
      </c>
    </row>
    <row r="5491" spans="1:2">
      <c r="A5491" s="1">
        <f>-1.76411146798409</f>
        <v>-1.7641114679840899</v>
      </c>
      <c r="B5491">
        <v>-2.8728956179915301</v>
      </c>
    </row>
    <row r="5492" spans="1:2">
      <c r="A5492" s="1">
        <f>-0.76741090509059</f>
        <v>-0.76741090509058996</v>
      </c>
      <c r="B5492">
        <v>-2.3086181571703701</v>
      </c>
    </row>
    <row r="5493" spans="1:2">
      <c r="A5493" s="1">
        <v>5.0069587343417297</v>
      </c>
      <c r="B5493">
        <v>-1.10803108448377</v>
      </c>
    </row>
    <row r="5494" spans="1:2">
      <c r="A5494" s="1">
        <v>5.3425481490085396</v>
      </c>
      <c r="B5494">
        <v>-2.0179865689644302E-2</v>
      </c>
    </row>
    <row r="5495" spans="1:2">
      <c r="A5495" s="1">
        <v>4.6749576789782497</v>
      </c>
      <c r="B5495">
        <v>0.74989184605983505</v>
      </c>
    </row>
    <row r="5496" spans="1:2">
      <c r="A5496" s="1">
        <v>-3.6308407973391401</v>
      </c>
      <c r="B5496">
        <v>2.87540316632436</v>
      </c>
    </row>
    <row r="5497" spans="1:2">
      <c r="A5497" s="1">
        <v>5.0651362382066498</v>
      </c>
      <c r="B5497">
        <v>-0.787360944483109</v>
      </c>
    </row>
    <row r="5498" spans="1:2">
      <c r="A5498" s="1">
        <v>-0.85079811960879803</v>
      </c>
      <c r="B5498">
        <v>2.95339800842522</v>
      </c>
    </row>
    <row r="5499" spans="1:2">
      <c r="A5499" s="1">
        <f>-0.907685786590264</f>
        <v>-0.907685786590264</v>
      </c>
      <c r="B5499">
        <v>-1.84038816247418</v>
      </c>
    </row>
    <row r="5500" spans="1:2">
      <c r="A5500" s="1">
        <f>-4.99846774429743</f>
        <v>-4.9984677442974297</v>
      </c>
      <c r="B5500">
        <v>-2.05811028176509</v>
      </c>
    </row>
    <row r="5501" spans="1:2">
      <c r="A5501" s="1">
        <v>0.73550969899651097</v>
      </c>
      <c r="B5501">
        <v>5.5755032343032598</v>
      </c>
    </row>
    <row r="5502" spans="1:2">
      <c r="A5502" s="1">
        <v>4.3385188778089203</v>
      </c>
      <c r="B5502">
        <v>-5.7643487226341099E-2</v>
      </c>
    </row>
    <row r="5503" spans="1:2">
      <c r="A5503" s="1">
        <f>-1.18172102585464</f>
        <v>-1.18172102585464</v>
      </c>
      <c r="B5503">
        <v>-2.60415888873748</v>
      </c>
    </row>
    <row r="5504" spans="1:2">
      <c r="A5504" s="1">
        <f>-1.31259141026629</f>
        <v>-1.3125914102662899</v>
      </c>
      <c r="B5504">
        <v>-1.4434665289519399</v>
      </c>
    </row>
    <row r="5505" spans="1:2">
      <c r="A5505" s="1">
        <v>2.7520214471236102</v>
      </c>
      <c r="B5505">
        <v>-0.45312453567612299</v>
      </c>
    </row>
    <row r="5506" spans="1:2">
      <c r="A5506" s="1">
        <v>4.2708649971995198</v>
      </c>
      <c r="B5506">
        <v>1.2349620093518501</v>
      </c>
    </row>
    <row r="5507" spans="1:2">
      <c r="A5507" s="1">
        <v>4.3838562904290699</v>
      </c>
      <c r="B5507">
        <v>1.7150451594112099</v>
      </c>
    </row>
    <row r="5508" spans="1:2">
      <c r="A5508" s="1">
        <v>5.2383231490233397</v>
      </c>
      <c r="B5508">
        <v>-0.40850447498749898</v>
      </c>
    </row>
    <row r="5509" spans="1:2">
      <c r="A5509" s="1">
        <f>-3.8521374525756</f>
        <v>-3.8521374525756</v>
      </c>
      <c r="B5509">
        <v>-2.7885484025495</v>
      </c>
    </row>
    <row r="5510" spans="1:2">
      <c r="A5510" s="1">
        <v>5.9356925216755299</v>
      </c>
      <c r="B5510">
        <v>-0.52737354287846805</v>
      </c>
    </row>
    <row r="5511" spans="1:2">
      <c r="A5511" s="1">
        <f>-1.54862602844896</f>
        <v>-1.5486260284489599</v>
      </c>
      <c r="B5511">
        <v>-1.3255165151939401</v>
      </c>
    </row>
    <row r="5512" spans="1:2">
      <c r="A5512" s="1">
        <v>5.4039092837060503</v>
      </c>
      <c r="B5512">
        <v>1.4442786017549499E-2</v>
      </c>
    </row>
    <row r="5513" spans="1:2">
      <c r="A5513" s="1">
        <f>-1.03163892905559</f>
        <v>-1.0316389290555901</v>
      </c>
      <c r="B5513">
        <v>-3.60063858576319</v>
      </c>
    </row>
    <row r="5514" spans="1:2">
      <c r="A5514" s="1">
        <v>-1.49167701726111</v>
      </c>
      <c r="B5514">
        <v>2.6647892520456602</v>
      </c>
    </row>
    <row r="5515" spans="1:2">
      <c r="A5515" s="1">
        <v>-3.8269620819985599</v>
      </c>
      <c r="B5515">
        <v>3.7604669289774599</v>
      </c>
    </row>
    <row r="5516" spans="1:2">
      <c r="A5516" s="1">
        <v>-0.21810931467193201</v>
      </c>
      <c r="B5516">
        <v>5.1125912739643304</v>
      </c>
    </row>
    <row r="5517" spans="1:2">
      <c r="A5517" s="1">
        <v>0.399285124949322</v>
      </c>
      <c r="B5517">
        <v>4.3879768922542901</v>
      </c>
    </row>
    <row r="5518" spans="1:2">
      <c r="A5518" s="1">
        <v>4.2100926025411098</v>
      </c>
      <c r="B5518">
        <v>1.3973435328774499</v>
      </c>
    </row>
    <row r="5519" spans="1:2">
      <c r="A5519" s="1">
        <f>-2.83681708625686</f>
        <v>-2.8368170862568598</v>
      </c>
      <c r="B5519">
        <v>-2.08754075445554</v>
      </c>
    </row>
    <row r="5520" spans="1:2">
      <c r="A5520" s="1">
        <v>5.2176252052521797</v>
      </c>
      <c r="B5520">
        <v>1.0538570439416799</v>
      </c>
    </row>
    <row r="5521" spans="1:2">
      <c r="A5521" s="1">
        <v>4.0075570982419899</v>
      </c>
      <c r="B5521">
        <v>-1.53399849621878</v>
      </c>
    </row>
    <row r="5522" spans="1:2">
      <c r="A5522" s="1">
        <f>-2.16275582499463</f>
        <v>-2.1627558249946301</v>
      </c>
      <c r="B5522">
        <v>-1.6377068605378</v>
      </c>
    </row>
    <row r="5523" spans="1:2">
      <c r="A5523" s="1">
        <v>3.9135900197778</v>
      </c>
      <c r="B5523">
        <v>1.6831000541563901</v>
      </c>
    </row>
    <row r="5524" spans="1:2">
      <c r="A5524" s="1">
        <v>-1.2982795156642499</v>
      </c>
      <c r="B5524">
        <v>4.3170921131409399</v>
      </c>
    </row>
    <row r="5525" spans="1:2">
      <c r="A5525" s="1">
        <f>-0.652747196231233</f>
        <v>-0.65274719623123301</v>
      </c>
      <c r="B5525">
        <v>-1.4089377813886701</v>
      </c>
    </row>
    <row r="5526" spans="1:2">
      <c r="A5526" s="1">
        <v>3.1980893050044199</v>
      </c>
      <c r="B5526">
        <v>-0.850046977987296</v>
      </c>
    </row>
    <row r="5527" spans="1:2">
      <c r="A5527" s="1">
        <f>-1.75021325044678</f>
        <v>-1.75021325044678</v>
      </c>
      <c r="B5527">
        <v>-3.2021671665312601</v>
      </c>
    </row>
    <row r="5528" spans="1:2">
      <c r="A5528" s="1">
        <f>-0.902189128109517</f>
        <v>-0.90218912810951701</v>
      </c>
      <c r="B5528">
        <v>-3.8192491519277301</v>
      </c>
    </row>
    <row r="5529" spans="1:2">
      <c r="A5529" s="1">
        <v>-1.3659892990275999</v>
      </c>
      <c r="B5529">
        <v>4.8196108298782496</v>
      </c>
    </row>
    <row r="5530" spans="1:2">
      <c r="A5530" s="1">
        <f>-4.07877752302033</f>
        <v>-4.0787775230203298</v>
      </c>
      <c r="B5530">
        <v>-2.3999850343009999</v>
      </c>
    </row>
    <row r="5531" spans="1:2">
      <c r="A5531" s="1">
        <v>-2.2748612828183798</v>
      </c>
      <c r="B5531">
        <v>2.7478511239939598</v>
      </c>
    </row>
    <row r="5532" spans="1:2">
      <c r="A5532" s="1">
        <v>4.93316482746856</v>
      </c>
      <c r="B5532">
        <v>-0.25802322994226901</v>
      </c>
    </row>
    <row r="5533" spans="1:2">
      <c r="A5533" s="1">
        <v>2.5215072580669502</v>
      </c>
      <c r="B5533">
        <v>-0.82083717810442902</v>
      </c>
    </row>
    <row r="5534" spans="1:2">
      <c r="A5534" s="1">
        <f>-3.67845344112515</f>
        <v>-3.6784534411251499</v>
      </c>
      <c r="B5534">
        <v>-1.83774855790909</v>
      </c>
    </row>
    <row r="5535" spans="1:2">
      <c r="A5535" s="1">
        <v>5.1385649077998803</v>
      </c>
      <c r="B5535">
        <v>1.95310556306257</v>
      </c>
    </row>
    <row r="5536" spans="1:2">
      <c r="A5536" s="1">
        <v>-1.41069593018376</v>
      </c>
      <c r="B5536">
        <v>2.83489474728461</v>
      </c>
    </row>
    <row r="5537" spans="1:2">
      <c r="A5537" s="1">
        <v>-0.55246460089087301</v>
      </c>
      <c r="B5537">
        <v>1.47294163993796</v>
      </c>
    </row>
    <row r="5538" spans="1:2">
      <c r="A5538" s="1">
        <v>3.1762696867056399</v>
      </c>
      <c r="B5538">
        <v>-0.66667126998817205</v>
      </c>
    </row>
    <row r="5539" spans="1:2">
      <c r="A5539" s="1">
        <v>3.1578142348382099</v>
      </c>
      <c r="B5539">
        <v>-1.4170827557215799</v>
      </c>
    </row>
    <row r="5540" spans="1:2">
      <c r="A5540" s="1">
        <v>2.7537663685172098</v>
      </c>
      <c r="B5540">
        <v>-0.88018252048110801</v>
      </c>
    </row>
    <row r="5541" spans="1:2">
      <c r="A5541" s="1">
        <v>-0.446260509391668</v>
      </c>
      <c r="B5541">
        <v>2.7613498872228002</v>
      </c>
    </row>
    <row r="5542" spans="1:2">
      <c r="A5542" s="1">
        <f>-3.14494104468228</f>
        <v>-3.1449410446822799</v>
      </c>
      <c r="B5542">
        <v>-3.2050626606681201</v>
      </c>
    </row>
    <row r="5543" spans="1:2">
      <c r="A5543" s="1">
        <f>-0.821995241354308</f>
        <v>-0.82199524135430801</v>
      </c>
      <c r="B5543">
        <v>-1.30049214818001</v>
      </c>
    </row>
    <row r="5544" spans="1:2">
      <c r="A5544" s="1">
        <v>-0.836245922764838</v>
      </c>
      <c r="B5544">
        <v>4.6516209203917498</v>
      </c>
    </row>
    <row r="5545" spans="1:2">
      <c r="A5545" s="1">
        <v>-0.76480724801109201</v>
      </c>
      <c r="B5545">
        <v>1.8257558538940499</v>
      </c>
    </row>
    <row r="5546" spans="1:2">
      <c r="A5546" s="1">
        <f>-0.876864773147709</f>
        <v>-0.87686477314770905</v>
      </c>
      <c r="B5546">
        <v>-1.8710284558508401</v>
      </c>
    </row>
    <row r="5547" spans="1:2">
      <c r="A5547" s="1">
        <v>5.2648420394288298</v>
      </c>
      <c r="B5547">
        <v>-2.1841362917578802</v>
      </c>
    </row>
    <row r="5548" spans="1:2">
      <c r="A5548" s="1">
        <v>4.59955880952303</v>
      </c>
      <c r="B5548">
        <v>-9.54578493241722E-2</v>
      </c>
    </row>
    <row r="5549" spans="1:2">
      <c r="A5549" s="1">
        <v>-2.1622582827160199</v>
      </c>
      <c r="B5549">
        <v>3.9605295861571199</v>
      </c>
    </row>
    <row r="5550" spans="1:2">
      <c r="A5550" s="1">
        <f>-0.44834746364465</f>
        <v>-0.44834746364465</v>
      </c>
      <c r="B5550">
        <v>-3.8118843430590501</v>
      </c>
    </row>
    <row r="5551" spans="1:2">
      <c r="A5551" s="1">
        <f>-5.50655767070961</f>
        <v>-5.5065576707096104</v>
      </c>
      <c r="B5551">
        <v>-1.6581542607449899</v>
      </c>
    </row>
    <row r="5552" spans="1:2">
      <c r="A5552" s="1">
        <v>3.5511703545356701</v>
      </c>
      <c r="B5552">
        <v>0.44573845007516</v>
      </c>
    </row>
    <row r="5553" spans="1:2">
      <c r="A5553" s="1">
        <v>-1.9801544031765299</v>
      </c>
      <c r="B5553">
        <v>1.2989944395509201</v>
      </c>
    </row>
    <row r="5554" spans="1:2">
      <c r="A5554" s="1">
        <v>-0.50940185121875303</v>
      </c>
      <c r="B5554">
        <v>3.12411515639816</v>
      </c>
    </row>
    <row r="5555" spans="1:2">
      <c r="A5555" s="1">
        <v>5.1676205513055198</v>
      </c>
      <c r="B5555">
        <v>1.95113347261277</v>
      </c>
    </row>
    <row r="5556" spans="1:2">
      <c r="A5556" s="1">
        <v>4.3467389475409499</v>
      </c>
      <c r="B5556">
        <v>0.98932658329005196</v>
      </c>
    </row>
    <row r="5557" spans="1:2">
      <c r="A5557" s="1">
        <v>2.8596434121443002</v>
      </c>
      <c r="B5557">
        <v>-1.35341005112423</v>
      </c>
    </row>
    <row r="5558" spans="1:2">
      <c r="A5558" s="1">
        <v>-0.71736664770958902</v>
      </c>
      <c r="B5558">
        <v>4.7501929023803999</v>
      </c>
    </row>
    <row r="5559" spans="1:2">
      <c r="A5559" s="1">
        <v>0.90340275100971501</v>
      </c>
      <c r="B5559">
        <v>5.4116388308797596</v>
      </c>
    </row>
    <row r="5560" spans="1:2">
      <c r="A5560" s="1">
        <v>3.2156285569735101</v>
      </c>
      <c r="B5560">
        <v>2.4347470323039402</v>
      </c>
    </row>
    <row r="5561" spans="1:2">
      <c r="A5561" s="1">
        <f>-3.36125426790397</f>
        <v>-3.3612542679039699</v>
      </c>
      <c r="B5561">
        <v>-2.3093230418942898</v>
      </c>
    </row>
    <row r="5562" spans="1:2">
      <c r="A5562" s="1">
        <f>-2.00801899335067</f>
        <v>-2.00801899335067</v>
      </c>
      <c r="B5562">
        <v>-1.5193318743390101</v>
      </c>
    </row>
    <row r="5563" spans="1:2">
      <c r="A5563" s="1">
        <f>-0.770576941662474</f>
        <v>-0.77057694166247404</v>
      </c>
      <c r="B5563">
        <v>-2.9801006793253002</v>
      </c>
    </row>
    <row r="5564" spans="1:2">
      <c r="A5564" s="1">
        <v>5.87499497944287</v>
      </c>
      <c r="B5564">
        <v>-1.16544309690426</v>
      </c>
    </row>
    <row r="5565" spans="1:2">
      <c r="A5565" s="1">
        <v>4.2476007235835098</v>
      </c>
      <c r="B5565">
        <v>1.2982975239600401</v>
      </c>
    </row>
    <row r="5566" spans="1:2">
      <c r="A5566" s="1">
        <v>3.54693945035979</v>
      </c>
      <c r="B5566">
        <v>2.80673868982826</v>
      </c>
    </row>
    <row r="5567" spans="1:2">
      <c r="A5567" s="1">
        <v>-2.5440037289242801</v>
      </c>
      <c r="B5567">
        <v>3.17878321265857</v>
      </c>
    </row>
    <row r="5568" spans="1:2">
      <c r="A5568" s="1">
        <v>0.243405776349855</v>
      </c>
      <c r="B5568">
        <v>3.4381217697634301</v>
      </c>
    </row>
    <row r="5569" spans="1:2">
      <c r="A5569" s="1">
        <v>-1.98344965320181</v>
      </c>
      <c r="B5569">
        <v>5.0998557963308997</v>
      </c>
    </row>
    <row r="5570" spans="1:2">
      <c r="A5570" s="1">
        <v>-3.4773709290152501</v>
      </c>
      <c r="B5570">
        <v>3.1019790393738602</v>
      </c>
    </row>
    <row r="5571" spans="1:2">
      <c r="A5571" s="1">
        <v>3.5284445462130898</v>
      </c>
      <c r="B5571">
        <v>-0.86273823516793802</v>
      </c>
    </row>
    <row r="5572" spans="1:2">
      <c r="A5572" s="1">
        <v>5.46673236723242</v>
      </c>
      <c r="B5572">
        <v>1.9462939419320601E-2</v>
      </c>
    </row>
    <row r="5573" spans="1:2">
      <c r="A5573" s="1">
        <v>-1.975308558864</v>
      </c>
      <c r="B5573">
        <v>3.26190344659978</v>
      </c>
    </row>
    <row r="5574" spans="1:2">
      <c r="A5574" s="1">
        <v>-4.1212222321215499</v>
      </c>
      <c r="B5574">
        <v>4.7259428492432702</v>
      </c>
    </row>
    <row r="5575" spans="1:2">
      <c r="A5575" s="1">
        <f>-2.30895753048348</f>
        <v>-2.3089575304834802</v>
      </c>
      <c r="B5575">
        <v>-2.44021352431621</v>
      </c>
    </row>
    <row r="5576" spans="1:2">
      <c r="A5576" s="1">
        <v>3.6389831057415001</v>
      </c>
      <c r="B5576">
        <v>-2.0525084364609998</v>
      </c>
    </row>
    <row r="5577" spans="1:2">
      <c r="A5577" s="1">
        <v>4.1882497682100599</v>
      </c>
      <c r="B5577">
        <v>0.62618486159847597</v>
      </c>
    </row>
    <row r="5578" spans="1:2">
      <c r="A5578" s="1">
        <v>4.08171423122963</v>
      </c>
      <c r="B5578">
        <v>-0.35461480771507298</v>
      </c>
    </row>
    <row r="5579" spans="1:2">
      <c r="A5579" s="1">
        <v>-1.3483722547744199</v>
      </c>
      <c r="B5579">
        <v>3.2140618500551001</v>
      </c>
    </row>
    <row r="5580" spans="1:2">
      <c r="A5580" s="1">
        <f>-1.12249690791594</f>
        <v>-1.1224969079159399</v>
      </c>
      <c r="B5580">
        <v>-3.7556812121367802</v>
      </c>
    </row>
    <row r="5581" spans="1:2">
      <c r="A5581" s="1">
        <v>1.07173107301787</v>
      </c>
      <c r="B5581">
        <v>4.9392795513683003</v>
      </c>
    </row>
    <row r="5582" spans="1:2">
      <c r="A5582" s="1">
        <v>3.4019819588298601</v>
      </c>
      <c r="B5582">
        <v>0.153129405529632</v>
      </c>
    </row>
    <row r="5583" spans="1:2">
      <c r="A5583" s="1">
        <f>-1.26403153802856</f>
        <v>-1.2640315380285601</v>
      </c>
      <c r="B5583">
        <v>-2.1429344107174999</v>
      </c>
    </row>
    <row r="5584" spans="1:2">
      <c r="A5584" s="1">
        <f>-0.911955899907092</f>
        <v>-0.91195589990709203</v>
      </c>
      <c r="B5584">
        <v>-1.4717655870352</v>
      </c>
    </row>
    <row r="5585" spans="1:2">
      <c r="A5585" s="1">
        <v>-0.40537748041621002</v>
      </c>
      <c r="B5585">
        <v>2.3920333689560902</v>
      </c>
    </row>
    <row r="5586" spans="1:2">
      <c r="A5586" s="1">
        <v>3.7403261110574499</v>
      </c>
      <c r="B5586">
        <v>0.40160940244708099</v>
      </c>
    </row>
    <row r="5587" spans="1:2">
      <c r="A5587" s="1">
        <v>-1.4033525640889799</v>
      </c>
      <c r="B5587">
        <v>4.0205078492333204</v>
      </c>
    </row>
    <row r="5588" spans="1:2">
      <c r="A5588" s="1">
        <v>-2.2544796094576798</v>
      </c>
      <c r="B5588">
        <v>4.2294881856041204</v>
      </c>
    </row>
    <row r="5589" spans="1:2">
      <c r="A5589" s="1">
        <v>-1.4716217488839101</v>
      </c>
      <c r="B5589">
        <v>2.4711014093822601</v>
      </c>
    </row>
    <row r="5590" spans="1:2">
      <c r="A5590" s="1">
        <f>-3.52094471284388</f>
        <v>-3.52094471284388</v>
      </c>
      <c r="B5590">
        <v>-1.8817795229560399</v>
      </c>
    </row>
    <row r="5591" spans="1:2">
      <c r="A5591" s="1">
        <v>5.1302374194073304</v>
      </c>
      <c r="B5591">
        <v>-1.73039796059659</v>
      </c>
    </row>
    <row r="5592" spans="1:2">
      <c r="A5592" s="1">
        <v>-0.17515056898432499</v>
      </c>
      <c r="B5592">
        <v>4.88007202499002</v>
      </c>
    </row>
    <row r="5593" spans="1:2">
      <c r="A5593" s="1">
        <f>-3.15626665933786</f>
        <v>-3.1562666593378599</v>
      </c>
      <c r="B5593">
        <v>-2.4801897195683802</v>
      </c>
    </row>
    <row r="5594" spans="1:2">
      <c r="A5594" s="1">
        <v>-1.0148773009296499</v>
      </c>
      <c r="B5594">
        <v>5.3046740581972802</v>
      </c>
    </row>
    <row r="5595" spans="1:2">
      <c r="A5595" s="1">
        <v>3.8477319691238501</v>
      </c>
      <c r="B5595">
        <v>-0.55695892745518805</v>
      </c>
    </row>
    <row r="5596" spans="1:2">
      <c r="A5596" s="1">
        <v>5.1084739912399897</v>
      </c>
      <c r="B5596">
        <v>-0.24592307113259701</v>
      </c>
    </row>
    <row r="5597" spans="1:2">
      <c r="A5597" s="1">
        <v>3.7181488497864699</v>
      </c>
      <c r="B5597">
        <v>0.62486809711911895</v>
      </c>
    </row>
    <row r="5598" spans="1:2">
      <c r="A5598" s="1">
        <f>-2.18382004154596</f>
        <v>-2.1838200415459599</v>
      </c>
      <c r="B5598">
        <v>-2.3746470135570101</v>
      </c>
    </row>
    <row r="5599" spans="1:2">
      <c r="A5599" s="1">
        <f>-1.46409380312953</f>
        <v>-1.4640938031295301</v>
      </c>
      <c r="B5599">
        <v>-1.96072055911898</v>
      </c>
    </row>
    <row r="5600" spans="1:2">
      <c r="A5600" s="1">
        <v>-2.8698251947446201</v>
      </c>
      <c r="B5600">
        <v>4.7958452060885399</v>
      </c>
    </row>
    <row r="5601" spans="1:2">
      <c r="A5601" s="1">
        <v>-2.96916204827899</v>
      </c>
      <c r="B5601">
        <v>3.0614960754249401</v>
      </c>
    </row>
    <row r="5602" spans="1:2">
      <c r="A5602" s="1">
        <v>-1.73452011258699</v>
      </c>
      <c r="B5602">
        <v>1.60708466104619</v>
      </c>
    </row>
    <row r="5603" spans="1:2">
      <c r="A5603" s="1">
        <f>-2.15100226031126</f>
        <v>-2.1510022603112602</v>
      </c>
      <c r="B5603">
        <v>-2.5071623003943202</v>
      </c>
    </row>
    <row r="5604" spans="1:2">
      <c r="A5604" s="1">
        <v>-2.6521348788028698</v>
      </c>
      <c r="B5604">
        <v>4.0382410112214497</v>
      </c>
    </row>
    <row r="5605" spans="1:2">
      <c r="A5605" s="1">
        <v>-4.2808495819797496</v>
      </c>
      <c r="B5605">
        <v>4.5378084446806799</v>
      </c>
    </row>
    <row r="5606" spans="1:2">
      <c r="A5606" s="1">
        <v>-3.48122468526191</v>
      </c>
      <c r="B5606">
        <v>3.1286178929197801</v>
      </c>
    </row>
    <row r="5607" spans="1:2">
      <c r="A5607" s="1">
        <v>-2.64934259898433</v>
      </c>
      <c r="B5607">
        <v>4.5933962189396302</v>
      </c>
    </row>
    <row r="5608" spans="1:2">
      <c r="A5608" s="1">
        <v>3.95960557157253</v>
      </c>
      <c r="B5608">
        <v>1.9200062116112599</v>
      </c>
    </row>
    <row r="5609" spans="1:2">
      <c r="A5609" s="1">
        <v>0.18952276806370999</v>
      </c>
      <c r="B5609">
        <v>2.7147633240837998</v>
      </c>
    </row>
    <row r="5610" spans="1:2">
      <c r="A5610" s="1">
        <v>-4.0085767865513198</v>
      </c>
      <c r="B5610">
        <v>4.0581844433007603</v>
      </c>
    </row>
    <row r="5611" spans="1:2">
      <c r="A5611" s="1">
        <v>4.0789533944553904</v>
      </c>
      <c r="B5611">
        <v>-6.7217088441480204E-3</v>
      </c>
    </row>
    <row r="5612" spans="1:2">
      <c r="A5612" s="1">
        <f>-2.52576131737939</f>
        <v>-2.52576131737939</v>
      </c>
      <c r="B5612">
        <v>-3.4047098062324999</v>
      </c>
    </row>
    <row r="5613" spans="1:2">
      <c r="A5613" s="1">
        <v>-3.27175339540418</v>
      </c>
      <c r="B5613">
        <v>4.6731893095566699</v>
      </c>
    </row>
    <row r="5614" spans="1:2">
      <c r="A5614" s="1">
        <f>-1.57614869282016</f>
        <v>-1.57614869282016</v>
      </c>
      <c r="B5614">
        <v>-2.0927323544068899</v>
      </c>
    </row>
    <row r="5615" spans="1:2">
      <c r="A5615" s="1">
        <f>-1.68179156481484</f>
        <v>-1.68179156481484</v>
      </c>
      <c r="B5615">
        <v>-2.6058329218135801</v>
      </c>
    </row>
    <row r="5616" spans="1:2">
      <c r="A5616" s="1">
        <f>-1.94959018716856</f>
        <v>-1.9495901871685599</v>
      </c>
      <c r="B5616">
        <v>-1.07700288612873</v>
      </c>
    </row>
    <row r="5617" spans="1:2">
      <c r="A5617" s="1">
        <v>5.8010390471353599</v>
      </c>
      <c r="B5617">
        <v>-1.8581791571391799</v>
      </c>
    </row>
    <row r="5618" spans="1:2">
      <c r="A5618" s="1">
        <f>-0.863609207147187</f>
        <v>-0.86360920714718703</v>
      </c>
      <c r="B5618">
        <v>-2.87629867546553</v>
      </c>
    </row>
    <row r="5619" spans="1:2">
      <c r="A5619" s="1">
        <f>-1.88231445151614</f>
        <v>-1.8823144515161401</v>
      </c>
      <c r="B5619">
        <v>-2.24036103754672</v>
      </c>
    </row>
    <row r="5620" spans="1:2">
      <c r="A5620" s="1">
        <v>5.0303954340603303</v>
      </c>
      <c r="B5620">
        <v>1.2867362634271899</v>
      </c>
    </row>
    <row r="5621" spans="1:2">
      <c r="A5621" s="1">
        <v>3.5031951397428598</v>
      </c>
      <c r="B5621">
        <v>-0.58650150868685902</v>
      </c>
    </row>
    <row r="5622" spans="1:2">
      <c r="A5622" s="1">
        <v>3.40961129338175</v>
      </c>
      <c r="B5622">
        <v>0.13771120177357399</v>
      </c>
    </row>
    <row r="5623" spans="1:2">
      <c r="A5623" s="1">
        <v>4.3980242045680704</v>
      </c>
      <c r="B5623">
        <v>1.88766527771556</v>
      </c>
    </row>
    <row r="5624" spans="1:2">
      <c r="A5624" s="1">
        <f>-2.25040584932898</f>
        <v>-2.2504058493289798</v>
      </c>
      <c r="B5624">
        <v>-1.8630782662126999</v>
      </c>
    </row>
    <row r="5625" spans="1:2">
      <c r="A5625" s="1">
        <v>-2.7307267619472899</v>
      </c>
      <c r="B5625">
        <v>3.34198882537238</v>
      </c>
    </row>
    <row r="5626" spans="1:2">
      <c r="A5626" s="1">
        <v>-2.7185319715521898</v>
      </c>
      <c r="B5626">
        <v>5.1387693269691201</v>
      </c>
    </row>
    <row r="5627" spans="1:2">
      <c r="A5627" s="1">
        <v>3.4239685920937699</v>
      </c>
      <c r="B5627">
        <v>1.00087428808935</v>
      </c>
    </row>
    <row r="5628" spans="1:2">
      <c r="A5628" s="1">
        <v>-1.3365582195366701</v>
      </c>
      <c r="B5628">
        <v>1.4214914530879601</v>
      </c>
    </row>
    <row r="5629" spans="1:2">
      <c r="A5629" s="1">
        <f>-1.26349590298219</f>
        <v>-1.2634959029821899</v>
      </c>
      <c r="B5629">
        <v>-3.0170608729433099</v>
      </c>
    </row>
    <row r="5630" spans="1:2">
      <c r="A5630" s="1">
        <v>5.4003020197211304</v>
      </c>
      <c r="B5630">
        <v>-2.12553737962268</v>
      </c>
    </row>
    <row r="5631" spans="1:2">
      <c r="A5631" s="1">
        <v>4.8569589974977898</v>
      </c>
      <c r="B5631">
        <v>-1.0104784487877601</v>
      </c>
    </row>
    <row r="5632" spans="1:2">
      <c r="A5632" s="1">
        <v>5.6551048256428498</v>
      </c>
      <c r="B5632">
        <v>-1.4374272692402901</v>
      </c>
    </row>
    <row r="5633" spans="1:2">
      <c r="A5633" s="1">
        <f>-4.46822053224812</f>
        <v>-4.4682205322481199</v>
      </c>
      <c r="B5633">
        <v>-2.3372890106475501</v>
      </c>
    </row>
    <row r="5634" spans="1:2">
      <c r="A5634" s="1">
        <v>0.68551145580137496</v>
      </c>
      <c r="B5634">
        <v>4.80248017607832</v>
      </c>
    </row>
    <row r="5635" spans="1:2">
      <c r="A5635" s="1">
        <f>-0.422584675237552</f>
        <v>-0.422584675237552</v>
      </c>
      <c r="B5635">
        <v>-3.8588648725382799</v>
      </c>
    </row>
    <row r="5636" spans="1:2">
      <c r="A5636" s="1">
        <v>-1.7081680645075401</v>
      </c>
      <c r="B5636">
        <v>5.2705091156227599</v>
      </c>
    </row>
    <row r="5637" spans="1:2">
      <c r="A5637" s="1">
        <v>-2.11136258113322</v>
      </c>
      <c r="B5637">
        <v>4.8284909275566301</v>
      </c>
    </row>
    <row r="5638" spans="1:2">
      <c r="A5638" s="1">
        <v>-1.11548344089753</v>
      </c>
      <c r="B5638">
        <v>3.3351505958027001</v>
      </c>
    </row>
    <row r="5639" spans="1:2">
      <c r="A5639" s="1">
        <f>-3.44251294342666</f>
        <v>-3.4425129434266601</v>
      </c>
      <c r="B5639">
        <v>-1.65360827543397</v>
      </c>
    </row>
    <row r="5640" spans="1:2">
      <c r="A5640" s="1">
        <v>0.65417382160265303</v>
      </c>
      <c r="B5640">
        <v>3.6887272059310501</v>
      </c>
    </row>
    <row r="5641" spans="1:2">
      <c r="A5641" s="1">
        <v>6.3693818744066499</v>
      </c>
      <c r="B5641">
        <v>-1.0676991255856101</v>
      </c>
    </row>
    <row r="5642" spans="1:2">
      <c r="A5642" s="1">
        <f>-4.1250970890092</f>
        <v>-4.1250970890092002</v>
      </c>
      <c r="B5642">
        <v>-1.97486192968375</v>
      </c>
    </row>
    <row r="5643" spans="1:2">
      <c r="A5643" s="1">
        <f>-0.831520882961789</f>
        <v>-0.83152088296178905</v>
      </c>
      <c r="B5643">
        <v>-3.4690431421849199</v>
      </c>
    </row>
    <row r="5644" spans="1:2">
      <c r="A5644" s="1">
        <v>4.0266437463252398</v>
      </c>
      <c r="B5644">
        <v>1.18416702052069</v>
      </c>
    </row>
    <row r="5645" spans="1:2">
      <c r="A5645" s="1">
        <v>-1.5952993958208299</v>
      </c>
      <c r="B5645">
        <v>4.2447367090413204</v>
      </c>
    </row>
    <row r="5646" spans="1:2">
      <c r="A5646" s="1">
        <v>-1.61182991066032</v>
      </c>
      <c r="B5646">
        <v>5.0308373046251704</v>
      </c>
    </row>
    <row r="5647" spans="1:2">
      <c r="A5647" s="1">
        <v>-0.81470304692848605</v>
      </c>
      <c r="B5647">
        <v>4.0540676947520904</v>
      </c>
    </row>
    <row r="5648" spans="1:2">
      <c r="A5648" s="1">
        <f>-2.0604156470712</f>
        <v>-2.0604156470712001</v>
      </c>
      <c r="B5648">
        <v>-3.6627354992954002</v>
      </c>
    </row>
    <row r="5649" spans="1:2">
      <c r="A5649" s="1">
        <v>2.7005386864972198</v>
      </c>
      <c r="B5649">
        <v>-1.3347128993517301</v>
      </c>
    </row>
    <row r="5650" spans="1:2">
      <c r="A5650" s="1">
        <v>0.47789500335036</v>
      </c>
      <c r="B5650">
        <v>5.5481824121395196</v>
      </c>
    </row>
    <row r="5651" spans="1:2">
      <c r="A5651" s="1">
        <v>-1.4364138281877901</v>
      </c>
      <c r="B5651">
        <v>1.3809615048228701</v>
      </c>
    </row>
    <row r="5652" spans="1:2">
      <c r="A5652" s="1">
        <f>-3.46482041472609</f>
        <v>-3.4648204147260899</v>
      </c>
      <c r="B5652">
        <v>-1.8849270642329701</v>
      </c>
    </row>
    <row r="5653" spans="1:2">
      <c r="A5653" s="1">
        <v>-0.80007611785610999</v>
      </c>
      <c r="B5653">
        <v>5.5234172306511002</v>
      </c>
    </row>
    <row r="5654" spans="1:2">
      <c r="A5654" s="1">
        <v>-1.7893534632071</v>
      </c>
      <c r="B5654">
        <v>2.8331444620871098</v>
      </c>
    </row>
    <row r="5655" spans="1:2">
      <c r="A5655" s="1">
        <v>3.4059418764876201</v>
      </c>
      <c r="B5655">
        <v>0.15864460410711001</v>
      </c>
    </row>
    <row r="5656" spans="1:2">
      <c r="A5656" s="1">
        <v>-1.9362620848730201</v>
      </c>
      <c r="B5656">
        <v>2.3746460934894</v>
      </c>
    </row>
    <row r="5657" spans="1:2">
      <c r="A5657" s="1">
        <f>-2.45217322261994</f>
        <v>-2.45217322261994</v>
      </c>
      <c r="B5657">
        <v>-3.8716432109104999</v>
      </c>
    </row>
    <row r="5658" spans="1:2">
      <c r="A5658" s="1">
        <v>0.27734081769760499</v>
      </c>
      <c r="B5658">
        <v>5.7858620788535697</v>
      </c>
    </row>
    <row r="5659" spans="1:2">
      <c r="A5659" s="1">
        <v>-1.59620486695856</v>
      </c>
      <c r="B5659">
        <v>4.4271359997230402</v>
      </c>
    </row>
    <row r="5660" spans="1:2">
      <c r="A5660" s="1">
        <v>3.3763780414317099</v>
      </c>
      <c r="B5660">
        <v>2.2596721913401598</v>
      </c>
    </row>
    <row r="5661" spans="1:2">
      <c r="A5661" s="1">
        <f>-0.617736739672365</f>
        <v>-0.61773673967236498</v>
      </c>
      <c r="B5661">
        <v>-1.9790484932643899</v>
      </c>
    </row>
    <row r="5662" spans="1:2">
      <c r="A5662" s="1">
        <f>-1.75078208869396</f>
        <v>-1.75078208869396</v>
      </c>
      <c r="B5662">
        <v>-3.3778784909589601</v>
      </c>
    </row>
    <row r="5663" spans="1:2">
      <c r="A5663" s="1">
        <f>-3.20053820286354</f>
        <v>-3.2005382028635401</v>
      </c>
      <c r="B5663">
        <v>-3.07969114565502</v>
      </c>
    </row>
    <row r="5664" spans="1:2">
      <c r="A5664" s="1">
        <v>3.3462627427604201</v>
      </c>
      <c r="B5664">
        <v>-0.388094983882598</v>
      </c>
    </row>
    <row r="5665" spans="1:2">
      <c r="A5665" s="1">
        <f>-2.52967129112385</f>
        <v>-2.5296712911238499</v>
      </c>
      <c r="B5665">
        <v>-3.45838860812629</v>
      </c>
    </row>
    <row r="5666" spans="1:2">
      <c r="A5666" s="1">
        <v>3.1080696353394499</v>
      </c>
      <c r="B5666">
        <v>-1.84660130314384E-2</v>
      </c>
    </row>
    <row r="5667" spans="1:2">
      <c r="A5667" s="1">
        <f>-4.96990291309313</f>
        <v>-4.9699029130931303</v>
      </c>
      <c r="B5667">
        <v>-2.3734895615800302</v>
      </c>
    </row>
    <row r="5668" spans="1:2">
      <c r="A5668" s="1">
        <v>6.9093262935766697</v>
      </c>
      <c r="B5668">
        <v>-1.4505626053159</v>
      </c>
    </row>
    <row r="5669" spans="1:2">
      <c r="A5669" s="1">
        <v>4.6781498314802796</v>
      </c>
      <c r="B5669">
        <v>-0.88051660094608297</v>
      </c>
    </row>
    <row r="5670" spans="1:2">
      <c r="A5670" s="1">
        <v>-5.0646665977225197E-2</v>
      </c>
      <c r="B5670">
        <v>1.86982972729834</v>
      </c>
    </row>
    <row r="5671" spans="1:2">
      <c r="A5671" s="1">
        <f>-2.23983052226289</f>
        <v>-2.2398305222628898</v>
      </c>
      <c r="B5671">
        <v>-1.91893781358015</v>
      </c>
    </row>
    <row r="5672" spans="1:2">
      <c r="A5672" s="1">
        <f>-2.62372419197138</f>
        <v>-2.6237241919713798</v>
      </c>
      <c r="B5672">
        <v>-1.87717000178913</v>
      </c>
    </row>
    <row r="5673" spans="1:2">
      <c r="A5673" s="1">
        <v>5.2759415615242098</v>
      </c>
      <c r="B5673">
        <v>0.50649491643292099</v>
      </c>
    </row>
    <row r="5674" spans="1:2">
      <c r="A5674" s="1">
        <v>4.1010785084235</v>
      </c>
      <c r="B5674">
        <v>-1.02113618504368</v>
      </c>
    </row>
    <row r="5675" spans="1:2">
      <c r="A5675" s="1">
        <v>4.8730064683727701</v>
      </c>
      <c r="B5675">
        <v>-0.95871554448941898</v>
      </c>
    </row>
    <row r="5676" spans="1:2">
      <c r="A5676" s="1">
        <f>-3.58754884447312</f>
        <v>-3.5875488444731198</v>
      </c>
      <c r="B5676">
        <v>-1.5095116201651</v>
      </c>
    </row>
    <row r="5677" spans="1:2">
      <c r="A5677" s="1">
        <v>-3.8641868788987401</v>
      </c>
      <c r="B5677">
        <v>3.5891744786695399</v>
      </c>
    </row>
    <row r="5678" spans="1:2">
      <c r="A5678" s="1">
        <f>-4.18268422306151</f>
        <v>-4.1826842230615098</v>
      </c>
      <c r="B5678">
        <v>-1.4913731380622799</v>
      </c>
    </row>
    <row r="5679" spans="1:2">
      <c r="A5679" s="1">
        <v>5.3425366703828896</v>
      </c>
      <c r="B5679">
        <v>-2.2229999709962098</v>
      </c>
    </row>
    <row r="5680" spans="1:2">
      <c r="A5680" s="1">
        <f>-4.00954622237254</f>
        <v>-4.0095462223725402</v>
      </c>
      <c r="B5680">
        <v>-2.4416007942417202</v>
      </c>
    </row>
    <row r="5681" spans="1:2">
      <c r="A5681" s="1">
        <f>-2.65335300872826</f>
        <v>-2.65335300872826</v>
      </c>
      <c r="B5681">
        <v>-2.7198768461344098</v>
      </c>
    </row>
    <row r="5682" spans="1:2">
      <c r="A5682" s="1">
        <v>-4.1486804771717102E-2</v>
      </c>
      <c r="B5682">
        <v>4.2995065686579901</v>
      </c>
    </row>
    <row r="5683" spans="1:2">
      <c r="A5683" s="1">
        <v>4.1734508719659003</v>
      </c>
      <c r="B5683">
        <v>-0.91858404404452199</v>
      </c>
    </row>
    <row r="5684" spans="1:2">
      <c r="A5684" s="1">
        <f>-0.0881360214929514</f>
        <v>-8.8136021492951397E-2</v>
      </c>
      <c r="B5684">
        <v>-5.3349134046424602</v>
      </c>
    </row>
    <row r="5685" spans="1:2">
      <c r="A5685" s="1">
        <f>-2.99221125606031</f>
        <v>-2.99221125606031</v>
      </c>
      <c r="B5685">
        <v>-2.9481658372352602</v>
      </c>
    </row>
    <row r="5686" spans="1:2">
      <c r="A5686" s="1">
        <v>-2.7346815627266801</v>
      </c>
      <c r="B5686">
        <v>4.5383510047783604</v>
      </c>
    </row>
    <row r="5687" spans="1:2">
      <c r="A5687" s="1">
        <v>6.1136926090200001</v>
      </c>
      <c r="B5687">
        <v>-0.53358300759922594</v>
      </c>
    </row>
    <row r="5688" spans="1:2">
      <c r="A5688" s="1">
        <v>3.76068587445276</v>
      </c>
      <c r="B5688">
        <v>-7.7014049826584698E-4</v>
      </c>
    </row>
    <row r="5689" spans="1:2">
      <c r="A5689" s="1">
        <v>-0.94910911592804503</v>
      </c>
      <c r="B5689">
        <v>4.8337626612974702</v>
      </c>
    </row>
    <row r="5690" spans="1:2">
      <c r="A5690" s="1">
        <v>-0.94603539910702805</v>
      </c>
      <c r="B5690">
        <v>2.7205133678333402</v>
      </c>
    </row>
    <row r="5691" spans="1:2">
      <c r="A5691" s="1">
        <f>-1.98325796628084</f>
        <v>-1.9832579662808401</v>
      </c>
      <c r="B5691">
        <v>-3.6381689941705</v>
      </c>
    </row>
    <row r="5692" spans="1:2">
      <c r="A5692" s="1">
        <v>-1.94218915804432</v>
      </c>
      <c r="B5692">
        <v>1.7008336503219601</v>
      </c>
    </row>
    <row r="5693" spans="1:2">
      <c r="A5693" s="1">
        <v>-2.9694103020950302</v>
      </c>
      <c r="B5693">
        <v>3.0780222100020298</v>
      </c>
    </row>
    <row r="5694" spans="1:2">
      <c r="A5694" s="1">
        <f>-1.3577086747633</f>
        <v>-1.3577086747633</v>
      </c>
      <c r="B5694">
        <v>-2.4654185245815898</v>
      </c>
    </row>
    <row r="5695" spans="1:2">
      <c r="A5695" s="1">
        <v>-0.36492851288947098</v>
      </c>
      <c r="B5695">
        <v>2.9713778597991798</v>
      </c>
    </row>
    <row r="5696" spans="1:2">
      <c r="A5696" s="1">
        <v>1.16243893507576</v>
      </c>
      <c r="B5696">
        <v>5.09828171757162</v>
      </c>
    </row>
    <row r="5697" spans="1:2">
      <c r="A5697" s="1">
        <v>0.36807800673622199</v>
      </c>
      <c r="B5697">
        <v>3.48731162516063</v>
      </c>
    </row>
    <row r="5698" spans="1:2">
      <c r="A5698" s="1">
        <v>-2.3133579650060798</v>
      </c>
      <c r="B5698">
        <v>4.6229706653966103</v>
      </c>
    </row>
    <row r="5699" spans="1:2">
      <c r="A5699" s="1">
        <v>5.63424869387398</v>
      </c>
      <c r="B5699">
        <v>1.01103074681954E-2</v>
      </c>
    </row>
    <row r="5700" spans="1:2">
      <c r="A5700" s="1">
        <v>-0.327572601337911</v>
      </c>
      <c r="B5700">
        <v>5.1042396251000701</v>
      </c>
    </row>
    <row r="5701" spans="1:2">
      <c r="A5701" s="1">
        <v>-2.2569706970454901</v>
      </c>
      <c r="B5701">
        <v>3.4036042196833298</v>
      </c>
    </row>
    <row r="5702" spans="1:2">
      <c r="A5702" s="1">
        <v>3.7037349868626501</v>
      </c>
      <c r="B5702">
        <v>1.1319520233590501</v>
      </c>
    </row>
    <row r="5703" spans="1:2">
      <c r="A5703" s="1">
        <v>2.9260565854017599</v>
      </c>
      <c r="B5703">
        <v>-1.73908872293366</v>
      </c>
    </row>
    <row r="5704" spans="1:2">
      <c r="A5704" s="1">
        <v>3.3506232296159699</v>
      </c>
      <c r="B5704">
        <v>0.59501163010117697</v>
      </c>
    </row>
    <row r="5705" spans="1:2">
      <c r="A5705" s="1">
        <f>-1.43448465660098</f>
        <v>-1.4344846566009799</v>
      </c>
      <c r="B5705">
        <v>-3.85866203569769</v>
      </c>
    </row>
    <row r="5706" spans="1:2">
      <c r="A5706" s="1">
        <v>-2.03449590994635</v>
      </c>
      <c r="B5706">
        <v>2.79899654129605</v>
      </c>
    </row>
    <row r="5707" spans="1:2">
      <c r="A5707" s="1">
        <f>-3.56698854206537</f>
        <v>-3.5669885420653702</v>
      </c>
      <c r="B5707">
        <v>-2.7040451846157501</v>
      </c>
    </row>
    <row r="5708" spans="1:2">
      <c r="A5708" s="1">
        <v>-3.13029531572586</v>
      </c>
      <c r="B5708">
        <v>3.4801931701997901</v>
      </c>
    </row>
    <row r="5709" spans="1:2">
      <c r="A5709" s="1">
        <f>-3.73077439914152</f>
        <v>-3.7307743991415201</v>
      </c>
      <c r="B5709">
        <v>-1.30827758527627</v>
      </c>
    </row>
    <row r="5710" spans="1:2">
      <c r="A5710" s="1">
        <v>3.26589313866203</v>
      </c>
      <c r="B5710">
        <v>-6.0391917104994697E-2</v>
      </c>
    </row>
    <row r="5711" spans="1:2">
      <c r="A5711" s="1">
        <v>2.9161501946914399</v>
      </c>
      <c r="B5711">
        <v>0.20073670646537001</v>
      </c>
    </row>
    <row r="5712" spans="1:2">
      <c r="A5712" s="1">
        <v>3.9313388684286501</v>
      </c>
      <c r="B5712">
        <v>-6.0078587284122698</v>
      </c>
    </row>
    <row r="5713" spans="1:2">
      <c r="A5713" s="1">
        <v>-1.6302406874634601</v>
      </c>
      <c r="B5713">
        <v>2.4036522868816701</v>
      </c>
    </row>
    <row r="5714" spans="1:2">
      <c r="A5714" s="1">
        <f>-2.44971427731961</f>
        <v>-2.4497142773196101</v>
      </c>
      <c r="B5714">
        <v>-2.8649809792423602</v>
      </c>
    </row>
    <row r="5715" spans="1:2">
      <c r="A5715" s="1">
        <f>-1.26692976929537</f>
        <v>-1.26692976929537</v>
      </c>
      <c r="B5715">
        <v>-3.8343655297042201</v>
      </c>
    </row>
    <row r="5716" spans="1:2">
      <c r="A5716" s="1">
        <v>-0.63024627396236399</v>
      </c>
      <c r="B5716">
        <v>2.9304598527135202</v>
      </c>
    </row>
    <row r="5717" spans="1:2">
      <c r="A5717" s="1">
        <v>-2.0523018029632598</v>
      </c>
      <c r="B5717">
        <v>4.4921136597325004</v>
      </c>
    </row>
    <row r="5718" spans="1:2">
      <c r="A5718" s="1">
        <f>-3.7177004367894</f>
        <v>-3.7177004367894</v>
      </c>
      <c r="B5718">
        <v>-1.6757582665056301</v>
      </c>
    </row>
    <row r="5719" spans="1:2">
      <c r="A5719" s="1">
        <v>-0.65273621573402296</v>
      </c>
      <c r="B5719">
        <v>4.6161023159433698</v>
      </c>
    </row>
    <row r="5720" spans="1:2">
      <c r="A5720" s="1">
        <v>4.4860501184657799</v>
      </c>
      <c r="B5720">
        <v>-0.59332012242561905</v>
      </c>
    </row>
    <row r="5721" spans="1:2">
      <c r="A5721" s="1">
        <v>3.8846713063693499</v>
      </c>
      <c r="B5721">
        <v>-0.58625708334554805</v>
      </c>
    </row>
    <row r="5722" spans="1:2">
      <c r="A5722" s="1">
        <f>-3.7076555440715</f>
        <v>-3.7076555440715002</v>
      </c>
      <c r="B5722">
        <v>-2.3723647193407</v>
      </c>
    </row>
    <row r="5723" spans="1:2">
      <c r="A5723" s="1">
        <f>-0.981459985592333</f>
        <v>-0.98145998559233305</v>
      </c>
      <c r="B5723">
        <v>-4.7210510823524698</v>
      </c>
    </row>
    <row r="5724" spans="1:2">
      <c r="A5724" s="1">
        <v>5.7028431673516398</v>
      </c>
      <c r="B5724">
        <v>0.72710606712228398</v>
      </c>
    </row>
    <row r="5725" spans="1:2">
      <c r="A5725" s="1">
        <v>-2.3588465775356502</v>
      </c>
      <c r="B5725">
        <v>4.92496622409264</v>
      </c>
    </row>
    <row r="5726" spans="1:2">
      <c r="A5726" s="1">
        <v>6.0936115108098203</v>
      </c>
      <c r="B5726">
        <v>-0.58670167203228496</v>
      </c>
    </row>
    <row r="5727" spans="1:2">
      <c r="A5727" s="1">
        <v>-2.49827560091977</v>
      </c>
      <c r="B5727">
        <v>2.3407084662044801</v>
      </c>
    </row>
    <row r="5728" spans="1:2">
      <c r="A5728" s="1">
        <f>-2.15895435134142</f>
        <v>-2.15895435134142</v>
      </c>
      <c r="B5728">
        <v>-3.9186080213565302</v>
      </c>
    </row>
    <row r="5729" spans="1:2">
      <c r="A5729" s="1">
        <f>-3.18248677491543</f>
        <v>-3.18248677491543</v>
      </c>
      <c r="B5729">
        <v>-1.6966196989711499</v>
      </c>
    </row>
    <row r="5730" spans="1:2">
      <c r="A5730" s="1">
        <v>0.901904456000722</v>
      </c>
      <c r="B5730">
        <v>5.1746617737046101</v>
      </c>
    </row>
    <row r="5731" spans="1:2">
      <c r="A5731" s="1">
        <v>-1.65804817723499</v>
      </c>
      <c r="B5731">
        <v>2.1798655744600999</v>
      </c>
    </row>
    <row r="5732" spans="1:2">
      <c r="A5732" s="1">
        <f>-4.63501780219265</f>
        <v>-4.6350178021926496</v>
      </c>
      <c r="B5732">
        <v>-2.5407547702654401</v>
      </c>
    </row>
    <row r="5733" spans="1:2">
      <c r="A5733" s="1">
        <f>-0.692542222341098</f>
        <v>-0.69254222234109797</v>
      </c>
      <c r="B5733">
        <v>-3.9021614585160398</v>
      </c>
    </row>
    <row r="5734" spans="1:2">
      <c r="A5734" s="1">
        <v>-3.3013192602701502</v>
      </c>
      <c r="B5734">
        <v>4.6482397615151099</v>
      </c>
    </row>
    <row r="5735" spans="1:2">
      <c r="A5735" s="1">
        <v>6.1145252938044496</v>
      </c>
      <c r="B5735">
        <v>-0.37489043409128597</v>
      </c>
    </row>
    <row r="5736" spans="1:2">
      <c r="A5736" s="1">
        <v>5.9887291197631498</v>
      </c>
      <c r="B5736">
        <v>-2.1782325074119901</v>
      </c>
    </row>
    <row r="5737" spans="1:2">
      <c r="A5737" s="1">
        <v>4.1826326925560098</v>
      </c>
      <c r="B5737">
        <v>-0.68348421456542596</v>
      </c>
    </row>
    <row r="5738" spans="1:2">
      <c r="A5738" s="1">
        <f>-2.49441215786533</f>
        <v>-2.4944121578653302</v>
      </c>
      <c r="B5738">
        <v>-2.5959535584396698</v>
      </c>
    </row>
    <row r="5739" spans="1:2">
      <c r="A5739" s="1">
        <f>-0.488782625074434</f>
        <v>-0.48878262507443399</v>
      </c>
      <c r="B5739">
        <v>-3.4445862964924898</v>
      </c>
    </row>
    <row r="5740" spans="1:2">
      <c r="A5740" s="1">
        <f>-2.72431963086429</f>
        <v>-2.7243196308642901</v>
      </c>
      <c r="B5740">
        <v>-1.34896905425289</v>
      </c>
    </row>
    <row r="5741" spans="1:2">
      <c r="A5741" s="1">
        <f>-0.183171549942211</f>
        <v>-0.18317154994221099</v>
      </c>
      <c r="B5741">
        <v>-4.1660474501482803</v>
      </c>
    </row>
    <row r="5742" spans="1:2">
      <c r="A5742" s="1">
        <f>-0.693617658696171</f>
        <v>-0.69361765869617098</v>
      </c>
      <c r="B5742">
        <v>-4.2219394798758003</v>
      </c>
    </row>
    <row r="5743" spans="1:2">
      <c r="A5743" s="1">
        <v>0.78224789348394796</v>
      </c>
      <c r="B5743">
        <v>5.43965975802237</v>
      </c>
    </row>
    <row r="5744" spans="1:2">
      <c r="A5744" s="1">
        <v>-1.5043609465832</v>
      </c>
      <c r="B5744">
        <v>3.59024351591215</v>
      </c>
    </row>
    <row r="5745" spans="1:2">
      <c r="A5745" s="1">
        <v>-1.3270918833898</v>
      </c>
      <c r="B5745">
        <v>2.05395158542101</v>
      </c>
    </row>
    <row r="5746" spans="1:2">
      <c r="A5746" s="1">
        <f>-3.89331185919919</f>
        <v>-3.8933118591991902</v>
      </c>
      <c r="B5746">
        <v>-1.2585787237715</v>
      </c>
    </row>
    <row r="5747" spans="1:2">
      <c r="A5747" s="1">
        <v>4.3509114028989604</v>
      </c>
      <c r="B5747">
        <v>-0.40759377718756501</v>
      </c>
    </row>
    <row r="5748" spans="1:2">
      <c r="A5748" s="1">
        <f>-2.03333931690431</f>
        <v>-2.0333393169043101</v>
      </c>
      <c r="B5748">
        <v>-3.1589100940147001</v>
      </c>
    </row>
    <row r="5749" spans="1:2">
      <c r="A5749" s="1">
        <f>-1.84080502213307</f>
        <v>-1.8408050221330701</v>
      </c>
      <c r="B5749">
        <v>-3.6632128771966799</v>
      </c>
    </row>
    <row r="5750" spans="1:2">
      <c r="A5750" s="1">
        <v>4.2501860302623697</v>
      </c>
      <c r="B5750">
        <v>1.9286243281497</v>
      </c>
    </row>
    <row r="5751" spans="1:2">
      <c r="A5751" s="1">
        <f>-4.57885867532794</f>
        <v>-4.5788586753279397</v>
      </c>
      <c r="B5751">
        <v>-2.5562272077748101</v>
      </c>
    </row>
    <row r="5752" spans="1:2">
      <c r="A5752" s="1">
        <v>3.1535825134526201</v>
      </c>
      <c r="B5752">
        <v>-0.65823570348729799</v>
      </c>
    </row>
    <row r="5753" spans="1:2">
      <c r="A5753" s="1">
        <v>4.3321809556961002</v>
      </c>
      <c r="B5753">
        <v>-1.6806891303870599</v>
      </c>
    </row>
    <row r="5754" spans="1:2">
      <c r="A5754" s="1">
        <v>3.0596244793198899</v>
      </c>
      <c r="B5754">
        <v>-1.94784915523792</v>
      </c>
    </row>
    <row r="5755" spans="1:2">
      <c r="A5755" s="1">
        <v>4.8243896103451398</v>
      </c>
      <c r="B5755">
        <v>-0.92472598816539497</v>
      </c>
    </row>
    <row r="5756" spans="1:2">
      <c r="A5756" s="1">
        <v>-1.08066565803926</v>
      </c>
      <c r="B5756">
        <v>1.4568392400524</v>
      </c>
    </row>
    <row r="5757" spans="1:2">
      <c r="A5757" s="1">
        <v>-2.6712278782546299</v>
      </c>
      <c r="B5757">
        <v>2.5040696391861399</v>
      </c>
    </row>
    <row r="5758" spans="1:2">
      <c r="A5758" s="1">
        <f>-2.58115147576531</f>
        <v>-2.58115147576531</v>
      </c>
      <c r="B5758">
        <v>-2.9925256896572998</v>
      </c>
    </row>
    <row r="5759" spans="1:2">
      <c r="A5759" s="1">
        <v>-1.4577359758442401</v>
      </c>
      <c r="B5759">
        <v>4.10313196684569</v>
      </c>
    </row>
    <row r="5760" spans="1:2">
      <c r="A5760" s="1">
        <v>-2.2364242856939698</v>
      </c>
      <c r="B5760">
        <v>3.6676967192267198</v>
      </c>
    </row>
    <row r="5761" spans="1:2">
      <c r="A5761" s="1">
        <v>-2.8816276040656001</v>
      </c>
      <c r="B5761">
        <v>2.8830477910840902</v>
      </c>
    </row>
    <row r="5762" spans="1:2">
      <c r="A5762" s="1">
        <v>-2.2662327450270099</v>
      </c>
      <c r="B5762">
        <v>3.7177021395035399</v>
      </c>
    </row>
    <row r="5763" spans="1:2">
      <c r="A5763" s="1">
        <f>-0.557804627373909</f>
        <v>-0.55780462737390901</v>
      </c>
      <c r="B5763">
        <v>-4.8423151585633404</v>
      </c>
    </row>
    <row r="5764" spans="1:2">
      <c r="A5764" s="1">
        <f>-2.15258999690375</f>
        <v>-2.1525899969037501</v>
      </c>
      <c r="B5764">
        <v>-3.5549342864533702</v>
      </c>
    </row>
    <row r="5765" spans="1:2">
      <c r="A5765" s="1">
        <f>-1.66948170608566</f>
        <v>-1.6694817060856599</v>
      </c>
      <c r="B5765">
        <v>-2.89676927792673</v>
      </c>
    </row>
    <row r="5766" spans="1:2">
      <c r="A5766" s="1">
        <v>4.0842474372849296</v>
      </c>
      <c r="B5766">
        <v>1.3145403678651699</v>
      </c>
    </row>
    <row r="5767" spans="1:2">
      <c r="A5767" s="1">
        <f>-1.93470587183945</f>
        <v>-1.9347058718394501</v>
      </c>
      <c r="B5767">
        <v>-2.8609469969840799</v>
      </c>
    </row>
    <row r="5768" spans="1:2">
      <c r="A5768" s="1">
        <v>3.3547557493802</v>
      </c>
      <c r="B5768">
        <v>-0.99630443548692005</v>
      </c>
    </row>
    <row r="5769" spans="1:2">
      <c r="A5769" s="1">
        <v>3.0957961651198</v>
      </c>
      <c r="B5769">
        <v>-1.6602551254696201</v>
      </c>
    </row>
    <row r="5770" spans="1:2">
      <c r="A5770" s="1">
        <v>-1.9053418837839999</v>
      </c>
      <c r="B5770">
        <v>3.4156167526005299</v>
      </c>
    </row>
    <row r="5771" spans="1:2">
      <c r="A5771" s="1">
        <v>-1.6953624627184101</v>
      </c>
      <c r="B5771">
        <v>4.57312450880758</v>
      </c>
    </row>
    <row r="5772" spans="1:2">
      <c r="A5772" s="1">
        <v>-3.4794857056442101</v>
      </c>
      <c r="B5772">
        <v>4.4757344744647902</v>
      </c>
    </row>
    <row r="5773" spans="1:2">
      <c r="A5773" s="1">
        <v>3.7392156272264998</v>
      </c>
      <c r="B5773">
        <v>-0.53419861815977199</v>
      </c>
    </row>
    <row r="5774" spans="1:2">
      <c r="A5774" s="1">
        <v>5.0493093797634696</v>
      </c>
      <c r="B5774">
        <v>-0.19350946576023201</v>
      </c>
    </row>
    <row r="5775" spans="1:2">
      <c r="A5775" s="1">
        <v>4.1140441564012402</v>
      </c>
      <c r="B5775">
        <v>1.4263673839955</v>
      </c>
    </row>
    <row r="5776" spans="1:2">
      <c r="A5776" s="1">
        <f>-0.767537221639489</f>
        <v>-0.76753722163948901</v>
      </c>
      <c r="B5776">
        <v>-1.5185633097093101</v>
      </c>
    </row>
    <row r="5777" spans="1:2">
      <c r="A5777" s="1">
        <v>4.9519385392139403</v>
      </c>
      <c r="B5777">
        <v>-0.43874977184309799</v>
      </c>
    </row>
    <row r="5778" spans="1:2">
      <c r="A5778" s="1">
        <f>-2.55693450725342</f>
        <v>-2.5569345072534202</v>
      </c>
      <c r="B5778">
        <v>-1.4432343094389799</v>
      </c>
    </row>
    <row r="5779" spans="1:2">
      <c r="A5779" s="1">
        <f>-1.02604489752825</f>
        <v>-1.0260448975282499</v>
      </c>
      <c r="B5779">
        <v>-3.3905316953253801</v>
      </c>
    </row>
    <row r="5780" spans="1:2">
      <c r="A5780" s="1">
        <v>-1.34593653987032</v>
      </c>
      <c r="B5780">
        <v>3.0703978724582299</v>
      </c>
    </row>
    <row r="5781" spans="1:2">
      <c r="A5781" s="1">
        <v>-2.9342059879389701</v>
      </c>
      <c r="B5781">
        <v>3.0268942201347699</v>
      </c>
    </row>
    <row r="5782" spans="1:2">
      <c r="A5782" s="1">
        <v>5.7968786245996196</v>
      </c>
      <c r="B5782">
        <v>-0.67187773052053001</v>
      </c>
    </row>
    <row r="5783" spans="1:2">
      <c r="A5783" s="1">
        <v>-2.5193461260463401</v>
      </c>
      <c r="B5783">
        <v>2.3783688144954298</v>
      </c>
    </row>
    <row r="5784" spans="1:2">
      <c r="A5784" s="1">
        <f>-0.459808737506736</f>
        <v>-0.45980873750673601</v>
      </c>
      <c r="B5784">
        <v>-3.2696272378626099</v>
      </c>
    </row>
    <row r="5785" spans="1:2">
      <c r="A5785" s="1">
        <v>5.4137252782586298</v>
      </c>
      <c r="B5785">
        <v>-2.0596253040359902</v>
      </c>
    </row>
    <row r="5786" spans="1:2">
      <c r="A5786" s="1">
        <v>-1.4461656941438401</v>
      </c>
      <c r="B5786">
        <v>2.8012521935416701</v>
      </c>
    </row>
    <row r="5787" spans="1:2">
      <c r="A5787" s="1">
        <v>-1.58173220734916</v>
      </c>
      <c r="B5787">
        <v>1.6763757912124699</v>
      </c>
    </row>
    <row r="5788" spans="1:2">
      <c r="A5788" s="1">
        <f>-2.31927975060381</f>
        <v>-2.3192797506038101</v>
      </c>
      <c r="B5788">
        <v>-2.7668929253464101</v>
      </c>
    </row>
    <row r="5789" spans="1:2">
      <c r="A5789" s="1">
        <v>3.6214124575430899</v>
      </c>
      <c r="B5789">
        <v>-1.05651398351603</v>
      </c>
    </row>
    <row r="5790" spans="1:2">
      <c r="A5790" s="1">
        <f>-1.19222334417766</f>
        <v>-1.19222334417766</v>
      </c>
      <c r="B5790">
        <v>-2.8015493652924501</v>
      </c>
    </row>
    <row r="5791" spans="1:2">
      <c r="A5791" s="1">
        <v>-3.37379360483077</v>
      </c>
      <c r="B5791">
        <v>5.0993188943298096</v>
      </c>
    </row>
    <row r="5792" spans="1:2">
      <c r="A5792" s="1">
        <v>3.9529773496140601</v>
      </c>
      <c r="B5792">
        <v>-0.39789034701839099</v>
      </c>
    </row>
    <row r="5793" spans="1:2">
      <c r="A5793" s="1">
        <v>0.18871823665434001</v>
      </c>
      <c r="B5793">
        <v>3.9785531017138598</v>
      </c>
    </row>
    <row r="5794" spans="1:2">
      <c r="A5794" s="1">
        <v>4.9601251106249604</v>
      </c>
      <c r="B5794">
        <v>0.66535258297870503</v>
      </c>
    </row>
    <row r="5795" spans="1:2">
      <c r="A5795" s="1">
        <v>2.8772548319290601</v>
      </c>
      <c r="B5795">
        <v>0.30035724464041802</v>
      </c>
    </row>
    <row r="5796" spans="1:2">
      <c r="A5796" s="1">
        <f>-2.82096579515518</f>
        <v>-2.8209657951551801</v>
      </c>
      <c r="B5796">
        <v>-1.7417392883790099</v>
      </c>
    </row>
    <row r="5797" spans="1:2">
      <c r="A5797" s="1">
        <f>-1.34689849166298</f>
        <v>-1.34689849166298</v>
      </c>
      <c r="B5797">
        <v>-2.1057329999774899</v>
      </c>
    </row>
    <row r="5798" spans="1:2">
      <c r="A5798" s="1">
        <v>-1.93812471798376</v>
      </c>
      <c r="B5798">
        <v>1.35783764235591</v>
      </c>
    </row>
    <row r="5799" spans="1:2">
      <c r="A5799" s="1">
        <v>-3.44025737692282</v>
      </c>
      <c r="B5799">
        <v>3.7165527068675099</v>
      </c>
    </row>
    <row r="5800" spans="1:2">
      <c r="A5800" s="1">
        <v>-1.4907654216087001</v>
      </c>
      <c r="B5800">
        <v>3.4277585016618901</v>
      </c>
    </row>
    <row r="5801" spans="1:2">
      <c r="A5801" s="1">
        <f>-3.70325014563772</f>
        <v>-3.7032501456377198</v>
      </c>
      <c r="B5801">
        <v>-2.01952936179211</v>
      </c>
    </row>
    <row r="5802" spans="1:2">
      <c r="A5802" s="1">
        <f>-2.05530997960082</f>
        <v>-2.0553099796008198</v>
      </c>
      <c r="B5802">
        <v>-3.8586431369799898</v>
      </c>
    </row>
    <row r="5803" spans="1:2">
      <c r="A5803" s="1">
        <v>0.53600041338678805</v>
      </c>
      <c r="B5803">
        <v>3.0861186740442301</v>
      </c>
    </row>
    <row r="5804" spans="1:2">
      <c r="A5804" s="1">
        <f>-4.22701563927893</f>
        <v>-4.22701563927893</v>
      </c>
      <c r="B5804">
        <v>-1.2970623218753301</v>
      </c>
    </row>
    <row r="5805" spans="1:2">
      <c r="A5805" s="1">
        <f>-3.28088992485339</f>
        <v>-3.28088992485339</v>
      </c>
      <c r="B5805">
        <v>-2.77949773210449</v>
      </c>
    </row>
    <row r="5806" spans="1:2">
      <c r="A5806" s="1">
        <v>-3.0102005952075301</v>
      </c>
      <c r="B5806">
        <v>4.6192250215217303</v>
      </c>
    </row>
    <row r="5807" spans="1:2">
      <c r="A5807" s="1">
        <v>5.6771329003403102</v>
      </c>
      <c r="B5807">
        <v>-0.32836481582780802</v>
      </c>
    </row>
    <row r="5808" spans="1:2">
      <c r="A5808" s="1">
        <f>-4.00049045827181</f>
        <v>-4.0004904582718099</v>
      </c>
      <c r="B5808">
        <v>-2.24119374855493</v>
      </c>
    </row>
    <row r="5809" spans="1:2">
      <c r="A5809" s="1">
        <v>-1.1994808260228</v>
      </c>
      <c r="B5809">
        <v>4.0973836638747203</v>
      </c>
    </row>
    <row r="5810" spans="1:2">
      <c r="A5810" s="1">
        <f>-0.647283671824763</f>
        <v>-0.64728367182476299</v>
      </c>
      <c r="B5810">
        <v>-3.4791866756051402</v>
      </c>
    </row>
    <row r="5811" spans="1:2">
      <c r="A5811" s="1">
        <v>-1.2307022923462101</v>
      </c>
      <c r="B5811">
        <v>1.0178572046723799</v>
      </c>
    </row>
    <row r="5812" spans="1:2">
      <c r="A5812" s="1">
        <v>-1.15314953630516</v>
      </c>
      <c r="B5812">
        <v>5.1693944603247797</v>
      </c>
    </row>
    <row r="5813" spans="1:2">
      <c r="A5813" s="1">
        <f>-2.49243891033438</f>
        <v>-2.4924389103343798</v>
      </c>
      <c r="B5813">
        <v>-3.41472128641893</v>
      </c>
    </row>
    <row r="5814" spans="1:2">
      <c r="A5814" s="1">
        <f>-0.705281864192879</f>
        <v>-0.70528186419287897</v>
      </c>
      <c r="B5814">
        <v>-2.7631478714624098</v>
      </c>
    </row>
    <row r="5815" spans="1:2">
      <c r="A5815" s="1">
        <v>-1.9116297226557699</v>
      </c>
      <c r="B5815">
        <v>4.4053350489283298</v>
      </c>
    </row>
    <row r="5816" spans="1:2">
      <c r="A5816" s="1">
        <v>3.7537913789102002</v>
      </c>
      <c r="B5816">
        <v>-1.6787010701562299</v>
      </c>
    </row>
    <row r="5817" spans="1:2">
      <c r="A5817" s="1">
        <f>-1.66307756264236</f>
        <v>-1.66307756264236</v>
      </c>
      <c r="B5817">
        <v>-1.44362366627022</v>
      </c>
    </row>
    <row r="5818" spans="1:2">
      <c r="A5818" s="1">
        <f>-1.08002659606537</f>
        <v>-1.0800265960653701</v>
      </c>
      <c r="B5818">
        <v>-2.7131729922394499</v>
      </c>
    </row>
    <row r="5819" spans="1:2">
      <c r="A5819" s="1">
        <v>-4.50542623314732</v>
      </c>
      <c r="B5819">
        <v>4.4848480170993499</v>
      </c>
    </row>
    <row r="5820" spans="1:2">
      <c r="A5820" s="1">
        <v>-3.6475589130768298</v>
      </c>
      <c r="B5820">
        <v>3.7039993652941599</v>
      </c>
    </row>
    <row r="5821" spans="1:2">
      <c r="A5821" s="1">
        <v>0.498870265299801</v>
      </c>
      <c r="B5821">
        <v>4.2533013401291999</v>
      </c>
    </row>
    <row r="5822" spans="1:2">
      <c r="A5822" s="1">
        <v>4.2520823448112797</v>
      </c>
      <c r="B5822">
        <v>2.1212412567974801</v>
      </c>
    </row>
    <row r="5823" spans="1:2">
      <c r="A5823" s="1">
        <v>-1.6023336312624401</v>
      </c>
      <c r="B5823">
        <v>5.2911316321501003</v>
      </c>
    </row>
    <row r="5824" spans="1:2">
      <c r="A5824" s="1">
        <v>-2.8179628322854202</v>
      </c>
      <c r="B5824">
        <v>4.1748386074707398</v>
      </c>
    </row>
    <row r="5825" spans="1:2">
      <c r="A5825" s="1">
        <f>-1.68932756633292</f>
        <v>-1.6893275663329199</v>
      </c>
      <c r="B5825">
        <v>-3.9747740680502202</v>
      </c>
    </row>
    <row r="5826" spans="1:2">
      <c r="A5826" s="1">
        <v>4.1920508269741497</v>
      </c>
      <c r="B5826">
        <v>6.3221681693074405E-2</v>
      </c>
    </row>
    <row r="5827" spans="1:2">
      <c r="A5827" s="1">
        <v>3.9526559954466101</v>
      </c>
      <c r="B5827">
        <v>-1.01394281910831</v>
      </c>
    </row>
    <row r="5828" spans="1:2">
      <c r="A5828" s="1">
        <v>3.9788753510828201</v>
      </c>
      <c r="B5828">
        <v>-1.0599840909181599</v>
      </c>
    </row>
    <row r="5829" spans="1:2">
      <c r="A5829" s="1">
        <v>-0.199989583281803</v>
      </c>
      <c r="B5829">
        <v>1.9305472148754199</v>
      </c>
    </row>
    <row r="5830" spans="1:2">
      <c r="A5830" s="1">
        <v>2.6738897446837</v>
      </c>
      <c r="B5830">
        <v>-0.141587165623109</v>
      </c>
    </row>
    <row r="5831" spans="1:2">
      <c r="A5831" s="1">
        <v>3.4972622348794302</v>
      </c>
      <c r="B5831">
        <v>-1.0251629953921699</v>
      </c>
    </row>
    <row r="5832" spans="1:2">
      <c r="A5832" s="1">
        <v>2.8966129025330298</v>
      </c>
      <c r="B5832">
        <v>-0.20528885858377</v>
      </c>
    </row>
    <row r="5833" spans="1:2">
      <c r="A5833" s="1">
        <f>-2.74705178924983</f>
        <v>-2.7470517892498298</v>
      </c>
      <c r="B5833">
        <v>-2.9292748189211202</v>
      </c>
    </row>
    <row r="5834" spans="1:2">
      <c r="A5834" s="1">
        <v>0.27474529189764002</v>
      </c>
      <c r="B5834">
        <v>3.8051047685085999</v>
      </c>
    </row>
    <row r="5835" spans="1:2">
      <c r="A5835" s="1">
        <v>4.5624412453943801</v>
      </c>
      <c r="B5835">
        <v>-1.5842137410769701</v>
      </c>
    </row>
    <row r="5836" spans="1:2">
      <c r="A5836" s="1">
        <f>-3.13948092899004</f>
        <v>-3.1394809289900398</v>
      </c>
      <c r="B5836">
        <v>-1.7792231024214</v>
      </c>
    </row>
    <row r="5837" spans="1:2">
      <c r="A5837" s="1">
        <v>4.3188178383677398</v>
      </c>
      <c r="B5837">
        <v>-0.64860231962103998</v>
      </c>
    </row>
    <row r="5838" spans="1:2">
      <c r="A5838" s="1">
        <v>4.0245609145623797</v>
      </c>
      <c r="B5838">
        <v>0.242070131348328</v>
      </c>
    </row>
    <row r="5839" spans="1:2">
      <c r="A5839" s="1">
        <f>-2.29787165323024</f>
        <v>-2.2978716532302399</v>
      </c>
      <c r="B5839">
        <v>-3.3169659831668001</v>
      </c>
    </row>
    <row r="5840" spans="1:2">
      <c r="A5840" s="1">
        <v>4.4222707577797902</v>
      </c>
      <c r="B5840">
        <v>-0.30994750258273102</v>
      </c>
    </row>
    <row r="5841" spans="1:2">
      <c r="A5841" s="1">
        <f>-1.71676291613852</f>
        <v>-1.7167629161385201</v>
      </c>
      <c r="B5841">
        <v>-2.9897553743981602</v>
      </c>
    </row>
    <row r="5842" spans="1:2">
      <c r="A5842" s="1">
        <v>2.3685873073842099</v>
      </c>
      <c r="B5842">
        <v>-1.05521484153665</v>
      </c>
    </row>
    <row r="5843" spans="1:2">
      <c r="A5843" s="1">
        <v>0.93760866941052401</v>
      </c>
      <c r="B5843">
        <v>3.8134839001717702</v>
      </c>
    </row>
    <row r="5844" spans="1:2">
      <c r="A5844" s="1">
        <f>-2.6461031083644</f>
        <v>-2.6461031083644002</v>
      </c>
      <c r="B5844">
        <v>-2.5837636219002098</v>
      </c>
    </row>
    <row r="5845" spans="1:2">
      <c r="A5845" s="1">
        <v>3.9140539890097599</v>
      </c>
      <c r="B5845">
        <v>1.17681410827241</v>
      </c>
    </row>
    <row r="5846" spans="1:2">
      <c r="A5846" s="1">
        <f>-2.83055167184119</f>
        <v>-2.8305516718411901</v>
      </c>
      <c r="B5846">
        <v>-3.2310831647625302</v>
      </c>
    </row>
    <row r="5847" spans="1:2">
      <c r="A5847" s="1">
        <v>5.3141435317332704</v>
      </c>
      <c r="B5847">
        <v>1.1267456524107999</v>
      </c>
    </row>
    <row r="5848" spans="1:2">
      <c r="A5848" s="1">
        <v>4.3848237155248402</v>
      </c>
      <c r="B5848">
        <v>-2.0398511941685</v>
      </c>
    </row>
    <row r="5849" spans="1:2">
      <c r="A5849" s="1">
        <f>-3.83415947043996</f>
        <v>-3.83415947043996</v>
      </c>
      <c r="B5849">
        <v>-1.35365513712477</v>
      </c>
    </row>
    <row r="5850" spans="1:2">
      <c r="A5850" s="1">
        <v>-0.442591567253866</v>
      </c>
      <c r="B5850">
        <v>3.1717008564465501</v>
      </c>
    </row>
    <row r="5851" spans="1:2">
      <c r="A5851" s="1">
        <f>-5.2963142417107</f>
        <v>-5.2963142417107001</v>
      </c>
      <c r="B5851">
        <v>-1.3572999559662999</v>
      </c>
    </row>
    <row r="5852" spans="1:2">
      <c r="A5852" s="1">
        <v>-2.8264251884900502</v>
      </c>
      <c r="B5852">
        <v>3.6079204258259501</v>
      </c>
    </row>
    <row r="5853" spans="1:2">
      <c r="A5853" s="1">
        <v>3.1077069250889102</v>
      </c>
      <c r="B5853">
        <v>-3.4214167174054302E-2</v>
      </c>
    </row>
    <row r="5854" spans="1:2">
      <c r="A5854" s="1">
        <v>-3.5216910014736702</v>
      </c>
      <c r="B5854">
        <v>3.24353821500041</v>
      </c>
    </row>
    <row r="5855" spans="1:2">
      <c r="A5855" s="1">
        <f>-1.88191292433533</f>
        <v>-1.8819129243353301</v>
      </c>
      <c r="B5855">
        <v>-4.3253884703420997</v>
      </c>
    </row>
    <row r="5856" spans="1:2">
      <c r="A5856" s="1">
        <v>6.7849411750873596</v>
      </c>
      <c r="B5856">
        <v>-2.0767209146793402</v>
      </c>
    </row>
    <row r="5857" spans="1:2">
      <c r="A5857" s="1">
        <v>4.6320687189707197</v>
      </c>
      <c r="B5857">
        <v>-0.41456960027121897</v>
      </c>
    </row>
    <row r="5858" spans="1:2">
      <c r="A5858" s="1">
        <f>-2.75427649841474</f>
        <v>-2.7542764984147401</v>
      </c>
      <c r="B5858">
        <v>-2.8249950662160401</v>
      </c>
    </row>
    <row r="5859" spans="1:2">
      <c r="A5859" s="1">
        <f>-3.01521269915333</f>
        <v>-3.0152126991533299</v>
      </c>
      <c r="B5859">
        <v>-1.2811075298449399</v>
      </c>
    </row>
    <row r="5860" spans="1:2">
      <c r="A5860" s="1">
        <v>4.3569974292510896</v>
      </c>
      <c r="B5860">
        <v>-2.1555137463118501</v>
      </c>
    </row>
    <row r="5861" spans="1:2">
      <c r="A5861" s="1">
        <f>-2.7593736791935</f>
        <v>-2.7593736791935002</v>
      </c>
      <c r="B5861">
        <v>-2.9629168300429298</v>
      </c>
    </row>
    <row r="5862" spans="1:2">
      <c r="A5862" s="1">
        <f>-2.56814924662283</f>
        <v>-2.5681492466228302</v>
      </c>
      <c r="B5862">
        <v>-2.5218492572472599</v>
      </c>
    </row>
    <row r="5863" spans="1:2">
      <c r="A5863" s="1">
        <f>-3.49688641454532</f>
        <v>-3.4968864145453198</v>
      </c>
      <c r="B5863">
        <v>-2.1883978154659101</v>
      </c>
    </row>
    <row r="5864" spans="1:2">
      <c r="A5864" s="1">
        <v>-2.6279634448130098</v>
      </c>
      <c r="B5864">
        <v>1.8499146293256901</v>
      </c>
    </row>
    <row r="5865" spans="1:2">
      <c r="A5865" s="1">
        <v>5.5457424224446896</v>
      </c>
      <c r="B5865">
        <v>1.30037933826824</v>
      </c>
    </row>
    <row r="5866" spans="1:2">
      <c r="A5866" s="1">
        <v>-2.1955951226130699</v>
      </c>
      <c r="B5866">
        <v>4.1278976670108998</v>
      </c>
    </row>
    <row r="5867" spans="1:2">
      <c r="A5867" s="1">
        <v>-2.1284399195745798</v>
      </c>
      <c r="B5867">
        <v>3.1284488548794598</v>
      </c>
    </row>
    <row r="5868" spans="1:2">
      <c r="A5868" s="1">
        <v>-0.64986588476006901</v>
      </c>
      <c r="B5868">
        <v>2.01348087196464</v>
      </c>
    </row>
    <row r="5869" spans="1:2">
      <c r="A5869" s="1">
        <v>4.3231061547932796</v>
      </c>
      <c r="B5869">
        <v>2.4114639682080199</v>
      </c>
    </row>
    <row r="5870" spans="1:2">
      <c r="A5870" s="1">
        <v>5.5951399623348497</v>
      </c>
      <c r="B5870">
        <v>0.58235377910790698</v>
      </c>
    </row>
    <row r="5871" spans="1:2">
      <c r="A5871" s="1">
        <v>5.2362860289807296</v>
      </c>
      <c r="B5871">
        <v>-2.0849830842516699</v>
      </c>
    </row>
    <row r="5872" spans="1:2">
      <c r="A5872" s="1">
        <v>-2.2421148840659502</v>
      </c>
      <c r="B5872">
        <v>2.2545272198775401</v>
      </c>
    </row>
    <row r="5873" spans="1:2">
      <c r="A5873" s="1">
        <v>4.2741038689805597</v>
      </c>
      <c r="B5873">
        <v>-0.70058222542479898</v>
      </c>
    </row>
    <row r="5874" spans="1:2">
      <c r="A5874" s="1">
        <v>4.3994988580119898</v>
      </c>
      <c r="B5874">
        <v>0.25591315611455701</v>
      </c>
    </row>
    <row r="5875" spans="1:2">
      <c r="A5875" s="1">
        <v>4.3722371242087403</v>
      </c>
      <c r="B5875">
        <v>-1.6297900484178101</v>
      </c>
    </row>
    <row r="5876" spans="1:2">
      <c r="A5876" s="1">
        <v>-1.4737102349643101</v>
      </c>
      <c r="B5876">
        <v>5.1317069854483703</v>
      </c>
    </row>
    <row r="5877" spans="1:2">
      <c r="A5877" s="1">
        <v>-1.9715908434089799</v>
      </c>
      <c r="B5877">
        <v>2.9758481028042501</v>
      </c>
    </row>
    <row r="5878" spans="1:2">
      <c r="A5878" s="1">
        <v>-2.7535010684787302</v>
      </c>
      <c r="B5878">
        <v>4.2982703020550801</v>
      </c>
    </row>
    <row r="5879" spans="1:2">
      <c r="A5879" s="1">
        <f>-3.20493952690009</f>
        <v>-3.2049395269000902</v>
      </c>
      <c r="B5879">
        <v>-3.1501179799388499</v>
      </c>
    </row>
    <row r="5880" spans="1:2">
      <c r="A5880" s="1">
        <v>-0.48081732573621799</v>
      </c>
      <c r="B5880">
        <v>4.9802555541843399</v>
      </c>
    </row>
    <row r="5881" spans="1:2">
      <c r="A5881" s="1">
        <v>-2.13891411075008</v>
      </c>
      <c r="B5881">
        <v>4.2997730100732703</v>
      </c>
    </row>
    <row r="5882" spans="1:2">
      <c r="A5882" s="1">
        <v>5.5349899524486101</v>
      </c>
      <c r="B5882">
        <v>0.42120157306448403</v>
      </c>
    </row>
    <row r="5883" spans="1:2">
      <c r="A5883" s="1">
        <f>-2.60203409277426</f>
        <v>-2.60203409277426</v>
      </c>
      <c r="B5883">
        <v>-2.6896325287429299</v>
      </c>
    </row>
    <row r="5884" spans="1:2">
      <c r="A5884" s="1">
        <v>-0.67611713338965795</v>
      </c>
      <c r="B5884">
        <v>1.1119338848206499</v>
      </c>
    </row>
    <row r="5885" spans="1:2">
      <c r="A5885" s="1">
        <v>-0.20730609346573201</v>
      </c>
      <c r="B5885">
        <v>2.8423315966701601</v>
      </c>
    </row>
    <row r="5886" spans="1:2">
      <c r="A5886" s="1">
        <v>-1.37702921931716</v>
      </c>
      <c r="B5886">
        <v>3.6649546510137299</v>
      </c>
    </row>
    <row r="5887" spans="1:2">
      <c r="A5887" s="1">
        <v>3.2736781605366301</v>
      </c>
      <c r="B5887">
        <v>-0.17442952437540599</v>
      </c>
    </row>
    <row r="5888" spans="1:2">
      <c r="A5888" s="1">
        <f>-3.21195390849666</f>
        <v>-3.21195390849666</v>
      </c>
      <c r="B5888">
        <v>-2.8723881492730299</v>
      </c>
    </row>
    <row r="5889" spans="1:2">
      <c r="A5889" s="1">
        <v>-1.3976521378617901</v>
      </c>
      <c r="B5889">
        <v>4.0831165436576304</v>
      </c>
    </row>
    <row r="5890" spans="1:2">
      <c r="A5890" s="1">
        <v>-1.9505297757103499</v>
      </c>
      <c r="B5890">
        <v>4.3841899477764503</v>
      </c>
    </row>
    <row r="5891" spans="1:2">
      <c r="A5891" s="1">
        <v>4.2266510488520703</v>
      </c>
      <c r="B5891">
        <v>-0.59913390053724702</v>
      </c>
    </row>
    <row r="5892" spans="1:2">
      <c r="A5892" s="1">
        <v>5.0321458451153003</v>
      </c>
      <c r="B5892">
        <v>6.5038567789681397E-3</v>
      </c>
    </row>
    <row r="5893" spans="1:2">
      <c r="A5893" s="1">
        <v>-1.16183237997092</v>
      </c>
      <c r="B5893">
        <v>3.5695235951900699</v>
      </c>
    </row>
    <row r="5894" spans="1:2">
      <c r="A5894" s="1">
        <f>-0.515486310120742</f>
        <v>-0.51548631012074198</v>
      </c>
      <c r="B5894">
        <v>-3.4824380386335601</v>
      </c>
    </row>
    <row r="5895" spans="1:2">
      <c r="A5895" s="1">
        <v>4.6439436858466898</v>
      </c>
      <c r="B5895">
        <v>1.70641054395801</v>
      </c>
    </row>
    <row r="5896" spans="1:2">
      <c r="A5896" s="1">
        <v>3.1858900923566398</v>
      </c>
      <c r="B5896">
        <v>0.563056007839418</v>
      </c>
    </row>
    <row r="5897" spans="1:2">
      <c r="A5897" s="1">
        <v>-2.0256742238263001</v>
      </c>
      <c r="B5897">
        <v>1.7246767780896299</v>
      </c>
    </row>
    <row r="5898" spans="1:2">
      <c r="A5898" s="1">
        <f>-0.157576444486611</f>
        <v>-0.15757644448661101</v>
      </c>
      <c r="B5898">
        <v>-3.6818270158039801</v>
      </c>
    </row>
    <row r="5899" spans="1:2">
      <c r="A5899" s="1">
        <v>3.3061905866973</v>
      </c>
      <c r="B5899">
        <v>-0.35949209494022999</v>
      </c>
    </row>
    <row r="5900" spans="1:2">
      <c r="A5900" s="1">
        <v>4.1432718651812896</v>
      </c>
      <c r="B5900">
        <v>2.5128374747529398</v>
      </c>
    </row>
    <row r="5901" spans="1:2">
      <c r="A5901" s="1">
        <v>-0.65389794492955</v>
      </c>
      <c r="B5901">
        <v>3.0091067718853499</v>
      </c>
    </row>
    <row r="5902" spans="1:2">
      <c r="A5902" s="1">
        <f>-0.254017574553973</f>
        <v>-0.254017574553973</v>
      </c>
      <c r="B5902">
        <v>-3.29277705883473</v>
      </c>
    </row>
    <row r="5903" spans="1:2">
      <c r="A5903" s="1">
        <v>-1.39558994725906</v>
      </c>
      <c r="B5903">
        <v>3.4946102087245299</v>
      </c>
    </row>
    <row r="5904" spans="1:2">
      <c r="A5904" s="1">
        <v>-3.4707117465958599</v>
      </c>
      <c r="B5904">
        <v>3.7569176782127101</v>
      </c>
    </row>
    <row r="5905" spans="1:2">
      <c r="A5905" s="1">
        <v>-3.5625663748136098</v>
      </c>
      <c r="B5905">
        <v>3.7979036708707201</v>
      </c>
    </row>
    <row r="5906" spans="1:2">
      <c r="A5906" s="1">
        <v>4.8631151349021096</v>
      </c>
      <c r="B5906">
        <v>0.111492273736049</v>
      </c>
    </row>
    <row r="5907" spans="1:2">
      <c r="A5907" s="1">
        <v>-1.54480580775853</v>
      </c>
      <c r="B5907">
        <v>4.3215851029044003</v>
      </c>
    </row>
    <row r="5908" spans="1:2">
      <c r="A5908" s="1">
        <v>-0.89021007440711497</v>
      </c>
      <c r="B5908">
        <v>5.0460544538725101</v>
      </c>
    </row>
    <row r="5909" spans="1:2">
      <c r="A5909" s="1">
        <v>7.7323572358078902E-3</v>
      </c>
      <c r="B5909">
        <v>4.8709137656126797</v>
      </c>
    </row>
    <row r="5910" spans="1:2">
      <c r="A5910" s="1">
        <f>-2.94927300978653</f>
        <v>-2.9492730097865301</v>
      </c>
      <c r="B5910">
        <v>-1.3023984779947999</v>
      </c>
    </row>
    <row r="5911" spans="1:2">
      <c r="A5911" s="1">
        <v>-0.55509826878300095</v>
      </c>
      <c r="B5911">
        <v>3.4878891790852702</v>
      </c>
    </row>
    <row r="5912" spans="1:2">
      <c r="A5912" s="1">
        <f>-1.39034234166185</f>
        <v>-1.3903423416618499</v>
      </c>
      <c r="B5912">
        <v>-1.3354578935318999</v>
      </c>
    </row>
    <row r="5913" spans="1:2">
      <c r="A5913" s="1">
        <v>-1.1938837145329799</v>
      </c>
      <c r="B5913">
        <v>2.00868209764245</v>
      </c>
    </row>
    <row r="5914" spans="1:2">
      <c r="A5914" s="1">
        <v>3.41775272696955</v>
      </c>
      <c r="B5914">
        <v>-1.2484746064208501</v>
      </c>
    </row>
    <row r="5915" spans="1:2">
      <c r="A5915" s="1">
        <v>-7.7075054860553202E-2</v>
      </c>
      <c r="B5915">
        <v>1.9527637768116399</v>
      </c>
    </row>
    <row r="5916" spans="1:2">
      <c r="A5916" s="1">
        <v>2.9772642664569799</v>
      </c>
      <c r="B5916">
        <v>1.2542573032273501</v>
      </c>
    </row>
    <row r="5917" spans="1:2">
      <c r="A5917" s="1">
        <v>-1.5974279302533601</v>
      </c>
      <c r="B5917">
        <v>4.6150345305415801</v>
      </c>
    </row>
    <row r="5918" spans="1:2">
      <c r="A5918" s="1">
        <f>-3.19628893167217</f>
        <v>-3.1962889316721701</v>
      </c>
      <c r="B5918">
        <v>-2.2982548594383601</v>
      </c>
    </row>
    <row r="5919" spans="1:2">
      <c r="A5919" s="1">
        <v>4.0595703264890703</v>
      </c>
      <c r="B5919">
        <v>1.3542213167526599E-2</v>
      </c>
    </row>
    <row r="5920" spans="1:2">
      <c r="A5920" s="1">
        <v>-1.9249953844771099</v>
      </c>
      <c r="B5920">
        <v>5.4282510675702698</v>
      </c>
    </row>
    <row r="5921" spans="1:2">
      <c r="A5921" s="1">
        <f>-1.04803531621867</f>
        <v>-1.04803531621867</v>
      </c>
      <c r="B5921">
        <v>-3.19624587276782</v>
      </c>
    </row>
    <row r="5922" spans="1:2">
      <c r="A5922" s="1">
        <f>-2.58926395495403</f>
        <v>-2.5892639549540299</v>
      </c>
      <c r="B5922">
        <v>-2.7198664923689</v>
      </c>
    </row>
    <row r="5923" spans="1:2">
      <c r="A5923" s="1">
        <v>4.7917515218079201</v>
      </c>
      <c r="B5923">
        <v>1.79813368209413</v>
      </c>
    </row>
    <row r="5924" spans="1:2">
      <c r="A5924" s="1">
        <v>6.0285450411989698</v>
      </c>
      <c r="B5924">
        <v>9.3202440742734503E-3</v>
      </c>
    </row>
    <row r="5925" spans="1:2">
      <c r="A5925" s="1">
        <f>-1.25328991516628</f>
        <v>-1.25328991516628</v>
      </c>
      <c r="B5925">
        <v>-4.8954901947882696</v>
      </c>
    </row>
    <row r="5926" spans="1:2">
      <c r="A5926" s="1">
        <v>5.4570940439494304</v>
      </c>
      <c r="B5926">
        <v>1.54944936804154</v>
      </c>
    </row>
    <row r="5927" spans="1:2">
      <c r="A5927" s="1">
        <f>-2.33727198502084</f>
        <v>-2.3372719850208399</v>
      </c>
      <c r="B5927">
        <v>-3.19028797726379</v>
      </c>
    </row>
    <row r="5928" spans="1:2">
      <c r="A5928" s="1">
        <v>-1.99956333787332</v>
      </c>
      <c r="B5928">
        <v>3.7685105653471198</v>
      </c>
    </row>
    <row r="5929" spans="1:2">
      <c r="A5929" s="1">
        <v>4.5714447040267299</v>
      </c>
      <c r="B5929">
        <v>1.1582687849426601</v>
      </c>
    </row>
    <row r="5930" spans="1:2">
      <c r="A5930" s="1">
        <f>-4.0635198236169</f>
        <v>-4.0635198236169003</v>
      </c>
      <c r="B5930">
        <v>-2.4046629590641801</v>
      </c>
    </row>
    <row r="5931" spans="1:2">
      <c r="A5931" s="1">
        <f>-3.04327657429942</f>
        <v>-3.0432765742994201</v>
      </c>
      <c r="B5931">
        <v>-1.57647475067007</v>
      </c>
    </row>
    <row r="5932" spans="1:2">
      <c r="A5932" s="1">
        <f>-3.4957021302772</f>
        <v>-3.4957021302771998</v>
      </c>
      <c r="B5932">
        <v>-3.2636313762584801</v>
      </c>
    </row>
    <row r="5933" spans="1:2">
      <c r="A5933" s="1">
        <f>-0.625975887427242</f>
        <v>-0.62597588742724197</v>
      </c>
      <c r="B5933">
        <v>-1.5401170824324599</v>
      </c>
    </row>
    <row r="5934" spans="1:2">
      <c r="A5934" s="1">
        <v>4.6445774890625904</v>
      </c>
      <c r="B5934">
        <v>1.5311599975535499</v>
      </c>
    </row>
    <row r="5935" spans="1:2">
      <c r="A5935" s="1">
        <f>-0.971132632832501</f>
        <v>-0.97113263283250095</v>
      </c>
      <c r="B5935">
        <v>-3.2463881762245501</v>
      </c>
    </row>
    <row r="5936" spans="1:2">
      <c r="A5936" s="1">
        <v>4.3008508172095903</v>
      </c>
      <c r="B5936">
        <v>1.8169815828885001</v>
      </c>
    </row>
    <row r="5937" spans="1:2">
      <c r="A5937" s="1">
        <v>-2.1331734540172902</v>
      </c>
      <c r="B5937">
        <v>3.9259970116830898</v>
      </c>
    </row>
    <row r="5938" spans="1:2">
      <c r="A5938" s="1">
        <v>-0.36771600754009098</v>
      </c>
      <c r="B5938">
        <v>1.2453544923362501</v>
      </c>
    </row>
    <row r="5939" spans="1:2">
      <c r="A5939" s="1">
        <v>-0.51587617602612301</v>
      </c>
      <c r="B5939">
        <v>5.27824882214074</v>
      </c>
    </row>
    <row r="5940" spans="1:2">
      <c r="A5940" s="1">
        <v>-0.63542941048242696</v>
      </c>
      <c r="B5940">
        <v>3.4319176779900298</v>
      </c>
    </row>
    <row r="5941" spans="1:2">
      <c r="A5941" s="1">
        <v>5.6472817366707497</v>
      </c>
      <c r="B5941">
        <v>0.35872364886518299</v>
      </c>
    </row>
    <row r="5942" spans="1:2">
      <c r="A5942" s="1">
        <v>5.3454465062405703</v>
      </c>
      <c r="B5942">
        <v>-0.69893389309476195</v>
      </c>
    </row>
    <row r="5943" spans="1:2">
      <c r="A5943" s="1">
        <f>-1.79942145862949</f>
        <v>-1.7994214586294901</v>
      </c>
      <c r="B5943">
        <v>-1.78684848888313</v>
      </c>
    </row>
    <row r="5944" spans="1:2">
      <c r="A5944" s="1">
        <f>-3.13242986672794</f>
        <v>-3.1324298667279402</v>
      </c>
      <c r="B5944">
        <v>-1.9271455668630999</v>
      </c>
    </row>
    <row r="5945" spans="1:2">
      <c r="A5945" s="1">
        <v>1.15197362964868</v>
      </c>
      <c r="B5945">
        <v>5.6087638568420104</v>
      </c>
    </row>
    <row r="5946" spans="1:2">
      <c r="A5946" s="1">
        <f>-2.09889849362156</f>
        <v>-2.0988984936215598</v>
      </c>
      <c r="B5946">
        <v>-2.1094140486811699</v>
      </c>
    </row>
    <row r="5947" spans="1:2">
      <c r="A5947" s="1">
        <f>-1.01781857729459</f>
        <v>-1.01781857729459</v>
      </c>
      <c r="B5947">
        <v>-2.3858561670922702</v>
      </c>
    </row>
    <row r="5948" spans="1:2">
      <c r="A5948" s="1">
        <v>-1.0718295894709799</v>
      </c>
      <c r="B5948">
        <v>3.2740879672169099</v>
      </c>
    </row>
    <row r="5949" spans="1:2">
      <c r="A5949" s="1">
        <f>-4.73567737090835</f>
        <v>-4.7356773709083502</v>
      </c>
      <c r="B5949">
        <v>-1.3222026160089</v>
      </c>
    </row>
    <row r="5950" spans="1:2">
      <c r="A5950" s="1">
        <v>-0.86648343939815897</v>
      </c>
      <c r="B5950">
        <v>5.22056879351946</v>
      </c>
    </row>
    <row r="5951" spans="1:2">
      <c r="A5951" s="1">
        <f>-2.6144729667176</f>
        <v>-2.6144729667175999</v>
      </c>
      <c r="B5951">
        <v>-2.6475733868578102</v>
      </c>
    </row>
    <row r="5952" spans="1:2">
      <c r="A5952" s="1">
        <f>-0.988406895042458</f>
        <v>-0.98840689504245804</v>
      </c>
      <c r="B5952">
        <v>-3.8829135061951701</v>
      </c>
    </row>
    <row r="5953" spans="1:2">
      <c r="A5953" s="1">
        <v>4.9994080529819396</v>
      </c>
      <c r="B5953">
        <v>1.6613909729155001</v>
      </c>
    </row>
    <row r="5954" spans="1:2">
      <c r="A5954" s="1">
        <v>3.03201808685444</v>
      </c>
      <c r="B5954">
        <v>-0.86469191351338404</v>
      </c>
    </row>
    <row r="5955" spans="1:2">
      <c r="A5955" s="1">
        <v>-1.73295112528761</v>
      </c>
      <c r="B5955">
        <v>4.5969524514162696</v>
      </c>
    </row>
    <row r="5956" spans="1:2">
      <c r="A5956" s="1">
        <v>6.0569130129026396</v>
      </c>
      <c r="B5956">
        <v>-0.87809578836782298</v>
      </c>
    </row>
    <row r="5957" spans="1:2">
      <c r="A5957" s="1">
        <v>-0.35431348379468097</v>
      </c>
      <c r="B5957">
        <v>5.1409256901590403</v>
      </c>
    </row>
    <row r="5958" spans="1:2">
      <c r="A5958" s="1">
        <v>5.8097458396757196</v>
      </c>
      <c r="B5958">
        <v>0.29122934536270101</v>
      </c>
    </row>
    <row r="5959" spans="1:2">
      <c r="A5959" s="1">
        <v>-1.0677420095574399</v>
      </c>
      <c r="B5959">
        <v>5.0813791241614501</v>
      </c>
    </row>
    <row r="5960" spans="1:2">
      <c r="A5960" s="1">
        <v>3.8781468915978201</v>
      </c>
      <c r="B5960">
        <v>3.9481337798326299E-2</v>
      </c>
    </row>
    <row r="5961" spans="1:2">
      <c r="A5961" s="1">
        <f>-1.39050840232663</f>
        <v>-1.3905084023266301</v>
      </c>
      <c r="B5961">
        <v>-3.1552001323749601</v>
      </c>
    </row>
    <row r="5962" spans="1:2">
      <c r="A5962" s="1">
        <f>-2.19750459344001</f>
        <v>-2.1975045934400099</v>
      </c>
      <c r="B5962">
        <v>-2.3239776873513298</v>
      </c>
    </row>
    <row r="5963" spans="1:2">
      <c r="A5963" s="1">
        <f>-4.17496835059548</f>
        <v>-4.1749683505954804</v>
      </c>
      <c r="B5963">
        <v>-2.3837800887578702</v>
      </c>
    </row>
    <row r="5964" spans="1:2">
      <c r="A5964" s="1">
        <v>5.38657577572378</v>
      </c>
      <c r="B5964">
        <v>0.47023356467586103</v>
      </c>
    </row>
    <row r="5965" spans="1:2">
      <c r="A5965" s="1">
        <v>3.1410284707630498</v>
      </c>
      <c r="B5965">
        <v>-0.42047053434110199</v>
      </c>
    </row>
    <row r="5966" spans="1:2">
      <c r="A5966" s="1">
        <f>-2.42003710803369</f>
        <v>-2.4200371080336902</v>
      </c>
      <c r="B5966">
        <v>-1.96193701170127</v>
      </c>
    </row>
    <row r="5967" spans="1:2">
      <c r="A5967" s="1">
        <v>3.59546577965676</v>
      </c>
      <c r="B5967">
        <v>1.2544234199124999</v>
      </c>
    </row>
    <row r="5968" spans="1:2">
      <c r="A5968" s="1">
        <v>3.3497722650389501</v>
      </c>
      <c r="B5968">
        <v>1.3252627732997899</v>
      </c>
    </row>
    <row r="5969" spans="1:2">
      <c r="A5969" s="1">
        <v>4.8975726055253803</v>
      </c>
      <c r="B5969">
        <v>-0.16725834575798601</v>
      </c>
    </row>
    <row r="5970" spans="1:2">
      <c r="A5970" s="1">
        <f>-0.886288681817923</f>
        <v>-0.88628868181792297</v>
      </c>
      <c r="B5970">
        <v>-2.7737590831110199</v>
      </c>
    </row>
    <row r="5971" spans="1:2">
      <c r="A5971" s="1">
        <v>4.0954633224787296</v>
      </c>
      <c r="B5971">
        <v>0.82993831717150601</v>
      </c>
    </row>
    <row r="5972" spans="1:2">
      <c r="A5972" s="1">
        <v>2.4864299124876701</v>
      </c>
      <c r="B5972">
        <v>-0.81262354793827896</v>
      </c>
    </row>
    <row r="5973" spans="1:2">
      <c r="A5973" s="1">
        <v>3.3873924511994198</v>
      </c>
      <c r="B5973">
        <v>1.3513613546508201</v>
      </c>
    </row>
    <row r="5974" spans="1:2">
      <c r="A5974" s="1">
        <v>-2.9677018990796098</v>
      </c>
      <c r="B5974">
        <v>3.61680167993361</v>
      </c>
    </row>
    <row r="5975" spans="1:2">
      <c r="A5975" s="1">
        <f>-1.36072842634134</f>
        <v>-1.3607284263413399</v>
      </c>
      <c r="B5975">
        <v>-1.79590247929976</v>
      </c>
    </row>
    <row r="5976" spans="1:2">
      <c r="A5976" s="1">
        <f>-1.73538984097926</f>
        <v>-1.7353898409792601</v>
      </c>
      <c r="B5976">
        <v>-3.0011340654850298</v>
      </c>
    </row>
    <row r="5977" spans="1:2">
      <c r="A5977" s="1">
        <v>0.30173932219501898</v>
      </c>
      <c r="B5977">
        <v>3.9249448527141899</v>
      </c>
    </row>
    <row r="5978" spans="1:2">
      <c r="A5978" s="1">
        <v>0.61930168970130794</v>
      </c>
      <c r="B5978">
        <v>3.29698957773808</v>
      </c>
    </row>
    <row r="5979" spans="1:2">
      <c r="A5979" s="1">
        <v>-2.2633400427790402</v>
      </c>
      <c r="B5979">
        <v>3.68953876231057</v>
      </c>
    </row>
    <row r="5980" spans="1:2">
      <c r="A5980" s="1">
        <v>3.3150364744143599</v>
      </c>
      <c r="B5980">
        <v>-1.14303118584546</v>
      </c>
    </row>
    <row r="5981" spans="1:2">
      <c r="A5981" s="1">
        <v>5.6496390853506799</v>
      </c>
      <c r="B5981">
        <v>8.6173151288328295E-2</v>
      </c>
    </row>
    <row r="5982" spans="1:2">
      <c r="A5982" s="1">
        <f>-2.59207957374065</f>
        <v>-2.5920795737406501</v>
      </c>
      <c r="B5982">
        <v>-3.9087269462571199</v>
      </c>
    </row>
    <row r="5983" spans="1:2">
      <c r="A5983" s="1">
        <f>-3.73317240475973</f>
        <v>-3.7331724047597299</v>
      </c>
      <c r="B5983">
        <v>-2.45198559877075</v>
      </c>
    </row>
    <row r="5984" spans="1:2">
      <c r="A5984" s="1">
        <f>-0.495146821091289</f>
        <v>-0.49514682109128899</v>
      </c>
      <c r="B5984">
        <v>-3.1275113272728499</v>
      </c>
    </row>
    <row r="5985" spans="1:2">
      <c r="A5985" s="1">
        <f>-1.68613089860521</f>
        <v>-1.6861308986052099</v>
      </c>
      <c r="B5985">
        <v>-2.6281252076578201</v>
      </c>
    </row>
    <row r="5986" spans="1:2">
      <c r="A5986" s="1">
        <v>0.35498943336293798</v>
      </c>
      <c r="B5986">
        <v>2.8558430019775001</v>
      </c>
    </row>
    <row r="5987" spans="1:2">
      <c r="A5987" s="1">
        <v>5.7622121247999001</v>
      </c>
      <c r="B5987">
        <v>0.78888199781833102</v>
      </c>
    </row>
    <row r="5988" spans="1:2">
      <c r="A5988" s="1">
        <v>4.8831754214943697</v>
      </c>
      <c r="B5988">
        <v>6.7289966384148997E-2</v>
      </c>
    </row>
    <row r="5989" spans="1:2">
      <c r="A5989" s="1">
        <v>-1.30565013525538</v>
      </c>
      <c r="B5989">
        <v>4.7831433598945097</v>
      </c>
    </row>
    <row r="5990" spans="1:2">
      <c r="A5990" s="1">
        <f>-1.9481762932355</f>
        <v>-1.9481762932355</v>
      </c>
      <c r="B5990">
        <v>-2.5967935233891599</v>
      </c>
    </row>
    <row r="5991" spans="1:2">
      <c r="A5991" s="1">
        <v>0.90518590813170596</v>
      </c>
      <c r="B5991">
        <v>4.8436765213159099</v>
      </c>
    </row>
    <row r="5992" spans="1:2">
      <c r="A5992" s="1">
        <v>-0.31058062193778901</v>
      </c>
      <c r="B5992">
        <v>2.6191932749136</v>
      </c>
    </row>
    <row r="5993" spans="1:2">
      <c r="A5993" s="1">
        <v>-2.6820393533226401</v>
      </c>
      <c r="B5993">
        <v>3.02852832236659</v>
      </c>
    </row>
    <row r="5994" spans="1:2">
      <c r="A5994" s="1">
        <f>-3.40340233310809</f>
        <v>-3.4034023331080898</v>
      </c>
      <c r="B5994">
        <v>-2.1245222408452702</v>
      </c>
    </row>
    <row r="5995" spans="1:2">
      <c r="A5995" s="1">
        <v>-0.62657153067498095</v>
      </c>
      <c r="B5995">
        <v>2.1650521245711398</v>
      </c>
    </row>
    <row r="5996" spans="1:2">
      <c r="A5996" s="1">
        <v>-3.3258004359810802</v>
      </c>
      <c r="B5996">
        <v>3.1132319382190299</v>
      </c>
    </row>
    <row r="5997" spans="1:2">
      <c r="A5997" s="1">
        <f>-2.13153893594321</f>
        <v>-2.13153893594321</v>
      </c>
      <c r="B5997">
        <v>-1.5862203848943599</v>
      </c>
    </row>
    <row r="5998" spans="1:2">
      <c r="A5998" s="1">
        <v>-3.4011025699755999</v>
      </c>
      <c r="B5998">
        <v>3.3701521257891698</v>
      </c>
    </row>
    <row r="5999" spans="1:2">
      <c r="A5999" s="1">
        <v>-0.453460037260983</v>
      </c>
      <c r="B5999">
        <v>1.6235478799854499</v>
      </c>
    </row>
    <row r="6000" spans="1:2">
      <c r="A6000" s="1">
        <v>5.1489555070721202</v>
      </c>
      <c r="B6000">
        <v>-1.4125966144387301</v>
      </c>
    </row>
    <row r="6001" spans="1:2">
      <c r="A6001" s="1">
        <v>0.30877386272712598</v>
      </c>
      <c r="B6001">
        <v>4.0170495148763603</v>
      </c>
    </row>
    <row r="6002" spans="1:2">
      <c r="A6002" s="1">
        <v>5.4316607565949502</v>
      </c>
      <c r="B6002">
        <v>-1.76606918312134</v>
      </c>
    </row>
    <row r="6003" spans="1:2">
      <c r="A6003" s="1">
        <f>-1.6730335545594</f>
        <v>-1.6730335545593999</v>
      </c>
      <c r="B6003">
        <v>-2.9462667163103302</v>
      </c>
    </row>
    <row r="6004" spans="1:2">
      <c r="A6004" s="1">
        <v>5.1223006524397601</v>
      </c>
      <c r="B6004">
        <v>1.7175889592404801</v>
      </c>
    </row>
    <row r="6005" spans="1:2">
      <c r="A6005" s="1">
        <v>-1.43267836264436</v>
      </c>
      <c r="B6005">
        <v>2.0653308602786602</v>
      </c>
    </row>
    <row r="6006" spans="1:2">
      <c r="A6006" s="1">
        <v>-1.81675172698808</v>
      </c>
      <c r="B6006">
        <v>4.2518984940490503</v>
      </c>
    </row>
    <row r="6007" spans="1:2">
      <c r="A6007" s="1">
        <f>-1.86234433080732</f>
        <v>-1.86234433080732</v>
      </c>
      <c r="B6007">
        <v>-1.09850947375726</v>
      </c>
    </row>
    <row r="6008" spans="1:2">
      <c r="A6008" s="1">
        <f>-1.20416856573949</f>
        <v>-1.20416856573949</v>
      </c>
      <c r="B6008">
        <v>-3.3398488600890799</v>
      </c>
    </row>
    <row r="6009" spans="1:2">
      <c r="A6009" s="1">
        <v>5.0413960220014502</v>
      </c>
      <c r="B6009">
        <v>1.2913332615025499</v>
      </c>
    </row>
    <row r="6010" spans="1:2">
      <c r="A6010" s="1">
        <v>4.8085158935178196</v>
      </c>
      <c r="B6010">
        <v>-1.13068515052803</v>
      </c>
    </row>
    <row r="6011" spans="1:2">
      <c r="A6011" s="1">
        <v>-1.36328318172804</v>
      </c>
      <c r="B6011">
        <v>2.05056054572949</v>
      </c>
    </row>
    <row r="6012" spans="1:2">
      <c r="A6012" s="1">
        <f>-4.23644523162138</f>
        <v>-4.2364452316213796</v>
      </c>
      <c r="B6012">
        <v>-2.71956242369366</v>
      </c>
    </row>
    <row r="6013" spans="1:2">
      <c r="A6013" s="1">
        <f>-2.02060017772493</f>
        <v>-2.0206001777249298</v>
      </c>
      <c r="B6013">
        <v>-1.27173803894597</v>
      </c>
    </row>
    <row r="6014" spans="1:2">
      <c r="A6014" s="1">
        <f>-2.39584778561805</f>
        <v>-2.39584778561805</v>
      </c>
      <c r="B6014">
        <v>-2.68414672344502</v>
      </c>
    </row>
    <row r="6015" spans="1:2">
      <c r="A6015" s="1">
        <v>-0.77492610112529003</v>
      </c>
      <c r="B6015">
        <v>2.41537156327847</v>
      </c>
    </row>
    <row r="6016" spans="1:2">
      <c r="A6016" s="1">
        <f>-0.661563414171994</f>
        <v>-0.66156341417199405</v>
      </c>
      <c r="B6016">
        <v>-1.46803777454027</v>
      </c>
    </row>
    <row r="6017" spans="1:2">
      <c r="A6017" s="1">
        <f>-3.15914452800547</f>
        <v>-3.15914452800547</v>
      </c>
      <c r="B6017">
        <v>-2.84020576144788</v>
      </c>
    </row>
    <row r="6018" spans="1:2">
      <c r="A6018" s="1">
        <v>-0.36575938543909098</v>
      </c>
      <c r="B6018">
        <v>2.7154116166063802</v>
      </c>
    </row>
    <row r="6019" spans="1:2">
      <c r="A6019" s="1">
        <f>-2.12892887528763</f>
        <v>-2.1289288752876301</v>
      </c>
      <c r="B6019">
        <v>-1.9126382075563799</v>
      </c>
    </row>
    <row r="6020" spans="1:2">
      <c r="A6020" s="1">
        <f>-0.653113841313651</f>
        <v>-0.65311384131365102</v>
      </c>
      <c r="B6020">
        <v>-4.7163910702847298</v>
      </c>
    </row>
    <row r="6021" spans="1:2">
      <c r="A6021" s="1">
        <v>4.2068676589063001</v>
      </c>
      <c r="B6021">
        <v>-0.27649878261306798</v>
      </c>
    </row>
    <row r="6022" spans="1:2">
      <c r="A6022" s="1">
        <v>-0.76395676567535697</v>
      </c>
      <c r="B6022">
        <v>0.48080380513920801</v>
      </c>
    </row>
    <row r="6023" spans="1:2">
      <c r="A6023" s="1">
        <v>-1.25026171547353</v>
      </c>
      <c r="B6023">
        <v>2.7899788004573498</v>
      </c>
    </row>
    <row r="6024" spans="1:2">
      <c r="A6024" s="1">
        <v>5.97295487163617</v>
      </c>
      <c r="B6024">
        <v>-0.89508309551118403</v>
      </c>
    </row>
    <row r="6025" spans="1:2">
      <c r="A6025" s="1">
        <v>-1.4253490505625199</v>
      </c>
      <c r="B6025">
        <v>2.96021632428151</v>
      </c>
    </row>
    <row r="6026" spans="1:2">
      <c r="A6026" s="1">
        <v>4.6290110661323904</v>
      </c>
      <c r="B6026">
        <v>-1.0930540584756201</v>
      </c>
    </row>
    <row r="6027" spans="1:2">
      <c r="A6027" s="1">
        <v>3.69708637950417</v>
      </c>
      <c r="B6027">
        <v>6.4634332133195395E-4</v>
      </c>
    </row>
    <row r="6028" spans="1:2">
      <c r="A6028" s="1">
        <v>4.7373522126285303</v>
      </c>
      <c r="B6028">
        <v>-0.36817279609895298</v>
      </c>
    </row>
    <row r="6029" spans="1:2">
      <c r="A6029" s="1">
        <v>3.7302339691574602</v>
      </c>
      <c r="B6029">
        <v>0.14651360702083499</v>
      </c>
    </row>
    <row r="6030" spans="1:2">
      <c r="A6030" s="1">
        <v>5.9457609577199504</v>
      </c>
      <c r="B6030">
        <v>0.21323155404906699</v>
      </c>
    </row>
    <row r="6031" spans="1:2">
      <c r="A6031" s="1">
        <v>-0.15197269337039301</v>
      </c>
      <c r="B6031">
        <v>3.0819815484661701</v>
      </c>
    </row>
    <row r="6032" spans="1:2">
      <c r="A6032" s="1">
        <v>-3.19892382603958</v>
      </c>
      <c r="B6032">
        <v>3.0411348298669201</v>
      </c>
    </row>
    <row r="6033" spans="1:2">
      <c r="A6033" s="1">
        <v>-1.8584738554195299</v>
      </c>
      <c r="B6033">
        <v>4.4105917925313101</v>
      </c>
    </row>
    <row r="6034" spans="1:2">
      <c r="A6034" s="1">
        <f>-3.9501030777753</f>
        <v>-3.9501030777752999</v>
      </c>
      <c r="B6034">
        <v>-2.6970054186333399</v>
      </c>
    </row>
    <row r="6035" spans="1:2">
      <c r="A6035" s="1">
        <f>-3.1211696975308</f>
        <v>-3.1211696975307999</v>
      </c>
      <c r="B6035">
        <v>-2.6551435940472601</v>
      </c>
    </row>
    <row r="6036" spans="1:2">
      <c r="A6036" s="1">
        <v>-0.87686340705380295</v>
      </c>
      <c r="B6036">
        <v>3.6589584996470998</v>
      </c>
    </row>
    <row r="6037" spans="1:2">
      <c r="A6037" s="1">
        <f>-1.77079824993115</f>
        <v>-1.7707982499311501</v>
      </c>
      <c r="B6037">
        <v>-1.68256613315356</v>
      </c>
    </row>
    <row r="6038" spans="1:2">
      <c r="A6038" s="1">
        <f>-2.24580136697251</f>
        <v>-2.2458013669725099</v>
      </c>
      <c r="B6038">
        <v>-1.3854835850804801</v>
      </c>
    </row>
    <row r="6039" spans="1:2">
      <c r="A6039" s="1">
        <f>-1.61936080881644</f>
        <v>-1.61936080881644</v>
      </c>
      <c r="B6039">
        <v>-1.5667807579764801</v>
      </c>
    </row>
    <row r="6040" spans="1:2">
      <c r="A6040" s="1">
        <v>-2.1318573056985901</v>
      </c>
      <c r="B6040">
        <v>2.6534287661954701</v>
      </c>
    </row>
    <row r="6041" spans="1:2">
      <c r="A6041" s="1">
        <v>2.5861077454922801</v>
      </c>
      <c r="B6041">
        <v>-0.74509151993713696</v>
      </c>
    </row>
    <row r="6042" spans="1:2">
      <c r="A6042" s="1">
        <v>3.9910150959011998</v>
      </c>
      <c r="B6042">
        <v>0.63133469233139605</v>
      </c>
    </row>
    <row r="6043" spans="1:2">
      <c r="A6043" s="1">
        <v>2.72324503132538</v>
      </c>
      <c r="B6043">
        <v>0.29921166034027502</v>
      </c>
    </row>
    <row r="6044" spans="1:2">
      <c r="A6044" s="1">
        <f>-2.51651470367706</f>
        <v>-2.5165147036770601</v>
      </c>
      <c r="B6044">
        <v>-2.2718094211027098</v>
      </c>
    </row>
    <row r="6045" spans="1:2">
      <c r="A6045" s="1">
        <f>-3.5738361851415</f>
        <v>-3.5738361851414999</v>
      </c>
      <c r="B6045">
        <v>-2.4441362459643998</v>
      </c>
    </row>
    <row r="6046" spans="1:2">
      <c r="A6046" s="1">
        <v>-2.1485815564583501</v>
      </c>
      <c r="B6046">
        <v>1.7413726359875199</v>
      </c>
    </row>
    <row r="6047" spans="1:2">
      <c r="A6047" s="1">
        <f>-0.700750912983839</f>
        <v>-0.70075091298383896</v>
      </c>
      <c r="B6047">
        <v>-4.85700202815572</v>
      </c>
    </row>
    <row r="6048" spans="1:2">
      <c r="A6048" s="1">
        <v>3.9062813843606001</v>
      </c>
      <c r="B6048">
        <v>0.409842002813957</v>
      </c>
    </row>
    <row r="6049" spans="1:2">
      <c r="A6049" s="1">
        <v>-9.1866798994044696E-4</v>
      </c>
      <c r="B6049">
        <v>2.7404701989537301</v>
      </c>
    </row>
    <row r="6050" spans="1:2">
      <c r="A6050" s="1">
        <v>-0.957264528960039</v>
      </c>
      <c r="B6050">
        <v>3.4796549015608802</v>
      </c>
    </row>
    <row r="6051" spans="1:2">
      <c r="A6051" s="1">
        <f>-1.08627832781458</f>
        <v>-1.08627832781458</v>
      </c>
      <c r="B6051">
        <v>-1.7827161723501199</v>
      </c>
    </row>
    <row r="6052" spans="1:2">
      <c r="A6052" s="1">
        <v>4.0978510115725904</v>
      </c>
      <c r="B6052">
        <v>1.59761732146059</v>
      </c>
    </row>
    <row r="6053" spans="1:2">
      <c r="A6053" s="1">
        <v>5.3099099089866098</v>
      </c>
      <c r="B6053">
        <v>1.13184707810537</v>
      </c>
    </row>
    <row r="6054" spans="1:2">
      <c r="A6054" s="1">
        <f>-2.30741329601314</f>
        <v>-2.3074132960131402</v>
      </c>
      <c r="B6054">
        <v>-3.4037830617840701</v>
      </c>
    </row>
    <row r="6055" spans="1:2">
      <c r="A6055" s="1">
        <f>-3.03922216518853</f>
        <v>-3.0392221651885301</v>
      </c>
      <c r="B6055">
        <v>-2.9384173726538401</v>
      </c>
    </row>
    <row r="6056" spans="1:2">
      <c r="A6056" s="1">
        <f>-2.71356821495667</f>
        <v>-2.7135682149566702</v>
      </c>
      <c r="B6056">
        <v>-2.9681739708194899</v>
      </c>
    </row>
    <row r="6057" spans="1:2">
      <c r="A6057" s="1">
        <f>-0.564356335622476</f>
        <v>-0.564356335622476</v>
      </c>
      <c r="B6057">
        <v>-1.1141661341543201</v>
      </c>
    </row>
    <row r="6058" spans="1:2">
      <c r="A6058" s="1">
        <v>-0.36530823544546398</v>
      </c>
      <c r="B6058">
        <v>3.4417802028461302</v>
      </c>
    </row>
    <row r="6059" spans="1:2">
      <c r="A6059" s="1">
        <f>-2.66251600571698</f>
        <v>-2.6625160057169799</v>
      </c>
      <c r="B6059">
        <v>-2.4477995384296798</v>
      </c>
    </row>
    <row r="6060" spans="1:2">
      <c r="A6060" s="1">
        <f>-1.94576018550671</f>
        <v>-1.9457601855067099</v>
      </c>
      <c r="B6060">
        <v>-3.1275988715332002</v>
      </c>
    </row>
    <row r="6061" spans="1:2">
      <c r="A6061" s="1">
        <f>-1.94331668037717</f>
        <v>-1.94331668037717</v>
      </c>
      <c r="B6061">
        <v>-1.08023033486249</v>
      </c>
    </row>
    <row r="6062" spans="1:2">
      <c r="A6062" s="1">
        <v>-2.8864381882930301</v>
      </c>
      <c r="B6062">
        <v>2.0537357020210698</v>
      </c>
    </row>
    <row r="6063" spans="1:2">
      <c r="A6063" s="1">
        <v>-3.3811633741193701</v>
      </c>
      <c r="B6063">
        <v>4.2610294785410403</v>
      </c>
    </row>
    <row r="6064" spans="1:2">
      <c r="A6064" s="1">
        <v>4.0286947034606104</v>
      </c>
      <c r="B6064">
        <v>0.57156137848036503</v>
      </c>
    </row>
    <row r="6065" spans="1:2">
      <c r="A6065" s="1">
        <v>5.5374318629061703</v>
      </c>
      <c r="B6065">
        <v>0.41555038918278497</v>
      </c>
    </row>
    <row r="6066" spans="1:2">
      <c r="A6066" s="1">
        <v>3.19129887009308</v>
      </c>
      <c r="B6066">
        <v>-0.520451146009271</v>
      </c>
    </row>
    <row r="6067" spans="1:2">
      <c r="A6067" s="1">
        <v>4.99345824723253</v>
      </c>
      <c r="B6067">
        <v>0.54366067946711705</v>
      </c>
    </row>
    <row r="6068" spans="1:2">
      <c r="A6068" s="1">
        <f>-0.771886913321161</f>
        <v>-0.77188691332116099</v>
      </c>
      <c r="B6068">
        <v>-2.8539608524820199</v>
      </c>
    </row>
    <row r="6069" spans="1:2">
      <c r="A6069" s="1">
        <f>-2.76582584521518</f>
        <v>-2.76582584521518</v>
      </c>
      <c r="B6069">
        <v>-2.8558847046115901</v>
      </c>
    </row>
    <row r="6070" spans="1:2">
      <c r="A6070" s="1">
        <v>4.2630713217094698</v>
      </c>
      <c r="B6070">
        <v>1.3567872877651299</v>
      </c>
    </row>
    <row r="6071" spans="1:2">
      <c r="A6071" s="1">
        <v>-2.7215563403485898</v>
      </c>
      <c r="B6071">
        <v>3.2278100355886701</v>
      </c>
    </row>
    <row r="6072" spans="1:2">
      <c r="A6072" s="1">
        <v>-1.8567922903967</v>
      </c>
      <c r="B6072">
        <v>3.2199948127657998</v>
      </c>
    </row>
    <row r="6073" spans="1:2">
      <c r="A6073" s="1">
        <f>-1.35693246202328</f>
        <v>-1.3569324620232801</v>
      </c>
      <c r="B6073">
        <v>-4.0449397984192696</v>
      </c>
    </row>
    <row r="6074" spans="1:2">
      <c r="A6074" s="1">
        <v>2.2759320080278402E-2</v>
      </c>
      <c r="B6074">
        <v>4.7270160927642797</v>
      </c>
    </row>
    <row r="6075" spans="1:2">
      <c r="A6075" s="1">
        <f>-3.37939601061111</f>
        <v>-3.3793960106111101</v>
      </c>
      <c r="B6075">
        <v>-3.3643186294935399</v>
      </c>
    </row>
    <row r="6076" spans="1:2">
      <c r="A6076" s="1">
        <f>-3.98677923655692</f>
        <v>-3.9867792365569201</v>
      </c>
      <c r="B6076">
        <v>-3.0541054863247799</v>
      </c>
    </row>
    <row r="6077" spans="1:2">
      <c r="A6077" s="1">
        <v>3.1633278588993501</v>
      </c>
      <c r="B6077">
        <v>0.78451992845258101</v>
      </c>
    </row>
    <row r="6078" spans="1:2">
      <c r="A6078" s="1">
        <v>4.0845843677926199</v>
      </c>
      <c r="B6078">
        <v>0.93556280768442801</v>
      </c>
    </row>
    <row r="6079" spans="1:2">
      <c r="A6079" s="1">
        <v>3.9404090858642702</v>
      </c>
      <c r="B6079">
        <v>1.1585238515776299</v>
      </c>
    </row>
    <row r="6080" spans="1:2">
      <c r="A6080" s="1">
        <v>-3.2574935985055902</v>
      </c>
      <c r="B6080">
        <v>2.4506149576035301</v>
      </c>
    </row>
    <row r="6081" spans="1:2">
      <c r="A6081" s="1">
        <v>3.8151386313648898</v>
      </c>
      <c r="B6081">
        <v>2.0286260094022199</v>
      </c>
    </row>
    <row r="6082" spans="1:2">
      <c r="A6082" s="1">
        <v>4.4867172093020704</v>
      </c>
      <c r="B6082">
        <v>0.735327408913384</v>
      </c>
    </row>
    <row r="6083" spans="1:2">
      <c r="A6083" s="1">
        <f>-2.52513246213922</f>
        <v>-2.5251324621392199</v>
      </c>
      <c r="B6083">
        <v>-3.2090188425623198</v>
      </c>
    </row>
    <row r="6084" spans="1:2">
      <c r="A6084" s="1">
        <v>5.1969804591586</v>
      </c>
      <c r="B6084">
        <v>-0.73964219936348996</v>
      </c>
    </row>
    <row r="6085" spans="1:2">
      <c r="A6085" s="1">
        <v>-5.96890933702287E-2</v>
      </c>
      <c r="B6085">
        <v>5.1645050419791403</v>
      </c>
    </row>
    <row r="6086" spans="1:2">
      <c r="A6086" s="1">
        <v>-1.8675035407051701</v>
      </c>
      <c r="B6086">
        <v>5.1883419414596803</v>
      </c>
    </row>
    <row r="6087" spans="1:2">
      <c r="A6087" s="1">
        <v>-0.67884374283490601</v>
      </c>
      <c r="B6087">
        <v>3.68681299975152</v>
      </c>
    </row>
    <row r="6088" spans="1:2">
      <c r="A6088" s="1">
        <f>-1.60731501097385</f>
        <v>-1.6073150109738501</v>
      </c>
      <c r="B6088">
        <v>-1.8783506138053001</v>
      </c>
    </row>
    <row r="6089" spans="1:2">
      <c r="A6089" s="1">
        <v>-0.52737852534149399</v>
      </c>
      <c r="B6089">
        <v>2.2488870817898698</v>
      </c>
    </row>
    <row r="6090" spans="1:2">
      <c r="A6090" s="1">
        <v>4.5746772179686301</v>
      </c>
      <c r="B6090">
        <v>0.41108547597436601</v>
      </c>
    </row>
    <row r="6091" spans="1:2">
      <c r="A6091" s="1">
        <f>-2.05000159047005</f>
        <v>-2.0500015904700502</v>
      </c>
      <c r="B6091">
        <v>-1.97396581388859</v>
      </c>
    </row>
    <row r="6092" spans="1:2">
      <c r="A6092" s="1">
        <f>-1.65558005797135</f>
        <v>-1.65558005797135</v>
      </c>
      <c r="B6092">
        <v>-2.6559300810252999</v>
      </c>
    </row>
    <row r="6093" spans="1:2">
      <c r="A6093" s="1">
        <v>3.61969469393902</v>
      </c>
      <c r="B6093">
        <v>-0.32130130182034999</v>
      </c>
    </row>
    <row r="6094" spans="1:2">
      <c r="A6094" s="1">
        <v>3.0600051541179898</v>
      </c>
      <c r="B6094">
        <v>-0.23741232864663001</v>
      </c>
    </row>
    <row r="6095" spans="1:2">
      <c r="A6095" s="1">
        <f>-1.44780260197726</f>
        <v>-1.4478026019772601</v>
      </c>
      <c r="B6095">
        <v>-2.7863740909384398</v>
      </c>
    </row>
    <row r="6096" spans="1:2">
      <c r="A6096" s="1">
        <v>-1.08831188255248</v>
      </c>
      <c r="B6096">
        <v>3.9630946343401399</v>
      </c>
    </row>
    <row r="6097" spans="1:2">
      <c r="A6097" s="1">
        <v>-3.03502926399592</v>
      </c>
      <c r="B6097">
        <v>2.9197414706225699</v>
      </c>
    </row>
    <row r="6098" spans="1:2">
      <c r="A6098" s="1">
        <f>-2.0350851483496</f>
        <v>-2.0350851483496002</v>
      </c>
      <c r="B6098">
        <v>-2.8319368236253202</v>
      </c>
    </row>
    <row r="6099" spans="1:2">
      <c r="A6099" s="1">
        <f>-1.4580517143673</f>
        <v>-1.4580517143673</v>
      </c>
      <c r="B6099">
        <v>-4.0433910578215198</v>
      </c>
    </row>
    <row r="6100" spans="1:2">
      <c r="A6100" s="1">
        <v>-1.1841774139561601</v>
      </c>
      <c r="B6100">
        <v>3.1146951586893898</v>
      </c>
    </row>
    <row r="6101" spans="1:2">
      <c r="A6101" s="1">
        <v>5.3956425602160101</v>
      </c>
      <c r="B6101">
        <v>0.29002680078305099</v>
      </c>
    </row>
    <row r="6102" spans="1:2">
      <c r="A6102" s="1">
        <v>0.67191269908791695</v>
      </c>
      <c r="B6102">
        <v>5.5702764291268503</v>
      </c>
    </row>
    <row r="6103" spans="1:2">
      <c r="A6103" s="1">
        <f>-1.47215273951332</f>
        <v>-1.47215273951332</v>
      </c>
      <c r="B6103">
        <v>-4.5879249921914598</v>
      </c>
    </row>
    <row r="6104" spans="1:2">
      <c r="A6104" s="1">
        <f>-0.776996444094954</f>
        <v>-0.77699644409495405</v>
      </c>
      <c r="B6104">
        <v>-1.7363209741761401</v>
      </c>
    </row>
    <row r="6105" spans="1:2">
      <c r="A6105" s="1">
        <v>-2.2895006452025801</v>
      </c>
      <c r="B6105">
        <v>1.6830652750616599</v>
      </c>
    </row>
    <row r="6106" spans="1:2">
      <c r="A6106" s="1">
        <v>3.64689429361185</v>
      </c>
      <c r="B6106">
        <v>1.93354325641598</v>
      </c>
    </row>
    <row r="6107" spans="1:2">
      <c r="A6107" s="1">
        <f>-2.3269858476231</f>
        <v>-2.3269858476230998</v>
      </c>
      <c r="B6107">
        <v>-2.9687621563934798</v>
      </c>
    </row>
    <row r="6108" spans="1:2">
      <c r="A6108" s="1">
        <v>-2.8017902997755399</v>
      </c>
      <c r="B6108">
        <v>2.9381957092277</v>
      </c>
    </row>
    <row r="6109" spans="1:2">
      <c r="A6109" s="1">
        <v>3.3449738555757</v>
      </c>
      <c r="B6109">
        <v>-1.39005182842292</v>
      </c>
    </row>
    <row r="6110" spans="1:2">
      <c r="A6110" s="1">
        <v>-0.83975647621035399</v>
      </c>
      <c r="B6110">
        <v>3.8293398291431902</v>
      </c>
    </row>
    <row r="6111" spans="1:2">
      <c r="A6111" s="1">
        <f>-4.25186714746789</f>
        <v>-4.2518671474678902</v>
      </c>
      <c r="B6111">
        <v>-2.0738836482732301</v>
      </c>
    </row>
    <row r="6112" spans="1:2">
      <c r="A6112" s="1">
        <f>-3.07981457380834</f>
        <v>-3.0798145738083398</v>
      </c>
      <c r="B6112">
        <v>-3.4981344666575098</v>
      </c>
    </row>
    <row r="6113" spans="1:2">
      <c r="A6113" s="1">
        <v>-1.72688164040918</v>
      </c>
      <c r="B6113">
        <v>3.53132288345902</v>
      </c>
    </row>
    <row r="6114" spans="1:2">
      <c r="A6114" s="1">
        <f>-1.19712293509849</f>
        <v>-1.19712293509849</v>
      </c>
      <c r="B6114">
        <v>-1.70888462372435</v>
      </c>
    </row>
    <row r="6115" spans="1:2">
      <c r="A6115" s="1">
        <v>-1.2710442531361399</v>
      </c>
      <c r="B6115">
        <v>4.1235726103852803</v>
      </c>
    </row>
    <row r="6116" spans="1:2">
      <c r="A6116" s="1">
        <f>-1.30988044387453</f>
        <v>-1.30988044387453</v>
      </c>
      <c r="B6116">
        <v>-4.4715145623708699</v>
      </c>
    </row>
    <row r="6117" spans="1:2">
      <c r="A6117" s="1">
        <f>-2.68762257294643</f>
        <v>-2.68762257294643</v>
      </c>
      <c r="B6117">
        <v>-2.58046506491121</v>
      </c>
    </row>
    <row r="6118" spans="1:2">
      <c r="A6118" s="1">
        <v>5.71682827324992</v>
      </c>
      <c r="B6118">
        <v>-2.0420357396505899</v>
      </c>
    </row>
    <row r="6119" spans="1:2">
      <c r="A6119" s="1">
        <f>-0.164395423045984</f>
        <v>-0.16439542304598401</v>
      </c>
      <c r="B6119">
        <v>-3.16159488781966</v>
      </c>
    </row>
    <row r="6120" spans="1:2">
      <c r="A6120" s="1">
        <f>-2.82435015390557</f>
        <v>-2.82435015390557</v>
      </c>
      <c r="B6120">
        <v>-2.7005000527620702</v>
      </c>
    </row>
    <row r="6121" spans="1:2">
      <c r="A6121" s="1">
        <v>4.04005015254286</v>
      </c>
      <c r="B6121">
        <v>-0.87058978890330496</v>
      </c>
    </row>
    <row r="6122" spans="1:2">
      <c r="A6122" s="1">
        <v>3.4081670681719798</v>
      </c>
      <c r="B6122">
        <v>-1.4301855715802401</v>
      </c>
    </row>
    <row r="6123" spans="1:2">
      <c r="A6123" s="1">
        <f>-2.74081448470616</f>
        <v>-2.74081448470616</v>
      </c>
      <c r="B6123">
        <v>-3.1699107437601199</v>
      </c>
    </row>
    <row r="6124" spans="1:2">
      <c r="A6124" s="1">
        <f>-2.77861437132705</f>
        <v>-2.7786143713270501</v>
      </c>
      <c r="B6124">
        <v>-3.26875747846799</v>
      </c>
    </row>
    <row r="6125" spans="1:2">
      <c r="A6125" s="1">
        <f>-1.63071580374832</f>
        <v>-1.63071580374832</v>
      </c>
      <c r="B6125">
        <v>-3.92505417784843</v>
      </c>
    </row>
    <row r="6126" spans="1:2">
      <c r="A6126" s="1">
        <v>4.2008678555263597</v>
      </c>
      <c r="B6126">
        <v>1.59370639882694</v>
      </c>
    </row>
    <row r="6127" spans="1:2">
      <c r="A6127" s="1">
        <v>4.04582018623727</v>
      </c>
      <c r="B6127">
        <v>6.2424489140408204</v>
      </c>
    </row>
    <row r="6128" spans="1:2">
      <c r="A6128" s="1">
        <v>-6.7462163318628907E-2</v>
      </c>
      <c r="B6128">
        <v>1.6244492353812601</v>
      </c>
    </row>
    <row r="6129" spans="1:2">
      <c r="A6129" s="1">
        <f>-3.62621959459185</f>
        <v>-3.6262195945918498</v>
      </c>
      <c r="B6129">
        <v>-2.52686921913438</v>
      </c>
    </row>
    <row r="6130" spans="1:2">
      <c r="A6130" s="1">
        <v>4.0452626470326001</v>
      </c>
      <c r="B6130">
        <v>1.3811936017501101</v>
      </c>
    </row>
    <row r="6131" spans="1:2">
      <c r="A6131" s="1">
        <v>5.1561940707040499</v>
      </c>
      <c r="B6131">
        <v>-0.36357149358100199</v>
      </c>
    </row>
    <row r="6132" spans="1:2">
      <c r="A6132" s="1">
        <v>-0.99064424151941599</v>
      </c>
      <c r="B6132">
        <v>5.33468146859801</v>
      </c>
    </row>
    <row r="6133" spans="1:2">
      <c r="A6133" s="1">
        <v>4.3475125338338199</v>
      </c>
      <c r="B6133">
        <v>0.38796337867981601</v>
      </c>
    </row>
    <row r="6134" spans="1:2">
      <c r="A6134" s="1">
        <f>-3.79175503621905</f>
        <v>-3.7917550362190502</v>
      </c>
      <c r="B6134">
        <v>-1.4046845454626999</v>
      </c>
    </row>
    <row r="6135" spans="1:2">
      <c r="A6135" s="1">
        <v>-1.1681110256809899</v>
      </c>
      <c r="B6135">
        <v>3.68497145795798</v>
      </c>
    </row>
    <row r="6136" spans="1:2">
      <c r="A6136" s="1">
        <v>3.8425309184822498</v>
      </c>
      <c r="B6136">
        <v>2.2257074412133599</v>
      </c>
    </row>
    <row r="6137" spans="1:2">
      <c r="A6137" s="1">
        <v>3.0494943471353801</v>
      </c>
      <c r="B6137">
        <v>0.62972732815218102</v>
      </c>
    </row>
    <row r="6138" spans="1:2">
      <c r="A6138" s="1">
        <v>2.7372120946546299</v>
      </c>
      <c r="B6138">
        <v>-0.24550665652294201</v>
      </c>
    </row>
    <row r="6139" spans="1:2">
      <c r="A6139" s="1">
        <f>-0.893664319366169</f>
        <v>-0.89366431936616897</v>
      </c>
      <c r="B6139">
        <v>-2.9346374386876399</v>
      </c>
    </row>
    <row r="6140" spans="1:2">
      <c r="A6140" s="1">
        <v>-1.56685040696995</v>
      </c>
      <c r="B6140">
        <v>3.0325207493170701</v>
      </c>
    </row>
    <row r="6141" spans="1:2">
      <c r="A6141" s="1">
        <v>-3.4545562685528202</v>
      </c>
      <c r="B6141">
        <v>3.50491221559711</v>
      </c>
    </row>
    <row r="6142" spans="1:2">
      <c r="A6142" s="1">
        <f>-0.908394992909538</f>
        <v>-0.90839499290953796</v>
      </c>
      <c r="B6142">
        <v>-4.96225779559619</v>
      </c>
    </row>
    <row r="6143" spans="1:2">
      <c r="A6143" s="1">
        <v>4.2354865358557898</v>
      </c>
      <c r="B6143">
        <v>0.756086773610536</v>
      </c>
    </row>
    <row r="6144" spans="1:2">
      <c r="A6144" s="1">
        <v>-1.36591977626163</v>
      </c>
      <c r="B6144">
        <v>5.0477094093435504</v>
      </c>
    </row>
    <row r="6145" spans="1:2">
      <c r="A6145" s="1">
        <f>-2.2456269887781</f>
        <v>-2.2456269887781</v>
      </c>
      <c r="B6145">
        <v>-2.1121387957151199</v>
      </c>
    </row>
    <row r="6146" spans="1:2">
      <c r="A6146" s="1">
        <v>-0.93209876202875996</v>
      </c>
      <c r="B6146">
        <v>2.9079308068334102</v>
      </c>
    </row>
    <row r="6147" spans="1:2">
      <c r="A6147" s="1">
        <f>-0.567527735389203</f>
        <v>-0.56752773538920298</v>
      </c>
      <c r="B6147">
        <v>-2.8665429766197801</v>
      </c>
    </row>
    <row r="6148" spans="1:2">
      <c r="A6148" s="1">
        <v>-0.57126114153521801</v>
      </c>
      <c r="B6148">
        <v>2.46588290802995</v>
      </c>
    </row>
    <row r="6149" spans="1:2">
      <c r="A6149" s="1">
        <v>5.4266710736375403</v>
      </c>
      <c r="B6149">
        <v>0.52537910551779698</v>
      </c>
    </row>
    <row r="6150" spans="1:2">
      <c r="A6150" s="1">
        <v>-2.6968916875910498</v>
      </c>
      <c r="B6150">
        <v>4.4093711608818804</v>
      </c>
    </row>
    <row r="6151" spans="1:2">
      <c r="A6151" s="1">
        <f>-4.09483699253772</f>
        <v>-4.0948369925377204</v>
      </c>
      <c r="B6151">
        <v>-1.71044521250193</v>
      </c>
    </row>
    <row r="6152" spans="1:2">
      <c r="A6152" s="1">
        <v>3.9806132324690702</v>
      </c>
      <c r="B6152">
        <v>2.2159550830816399</v>
      </c>
    </row>
    <row r="6153" spans="1:2">
      <c r="A6153" s="1">
        <f>-3.3261705905758</f>
        <v>-3.3261705905758001</v>
      </c>
      <c r="B6153">
        <v>-3.30749315862202</v>
      </c>
    </row>
    <row r="6154" spans="1:2">
      <c r="A6154" s="1">
        <v>-1.38605494066891</v>
      </c>
      <c r="B6154">
        <v>2.7101213723563502</v>
      </c>
    </row>
    <row r="6155" spans="1:2">
      <c r="A6155" s="1">
        <v>5.3181286353744399</v>
      </c>
      <c r="B6155">
        <v>1.3148521236299899</v>
      </c>
    </row>
    <row r="6156" spans="1:2">
      <c r="A6156" s="1">
        <f>-2.3153578754536</f>
        <v>-2.3153578754535999</v>
      </c>
      <c r="B6156">
        <v>-3.2130198031754098</v>
      </c>
    </row>
    <row r="6157" spans="1:2">
      <c r="A6157" s="1">
        <f>-1.69058116678515</f>
        <v>-1.69058116678515</v>
      </c>
      <c r="B6157">
        <v>-2.6020200849286401</v>
      </c>
    </row>
    <row r="6158" spans="1:2">
      <c r="A6158" s="1">
        <f>-1.56961784993939</f>
        <v>-1.56961784993939</v>
      </c>
      <c r="B6158">
        <v>-3.1446202582381</v>
      </c>
    </row>
    <row r="6159" spans="1:2">
      <c r="A6159" s="1">
        <f>-1.28389378288156</f>
        <v>-1.28389378288156</v>
      </c>
      <c r="B6159">
        <v>-3.5957609261241301</v>
      </c>
    </row>
    <row r="6160" spans="1:2">
      <c r="A6160" s="1">
        <f>-1.63274388889829</f>
        <v>-1.6327438888982899</v>
      </c>
      <c r="B6160">
        <v>-2.6530469228046698</v>
      </c>
    </row>
    <row r="6161" spans="1:2">
      <c r="A6161" s="1">
        <v>-2.08089617805323</v>
      </c>
      <c r="B6161">
        <v>3.6026810460385201</v>
      </c>
    </row>
    <row r="6162" spans="1:2">
      <c r="A6162" s="1">
        <v>-1.26043990050413</v>
      </c>
      <c r="B6162">
        <v>5.1494098227654703</v>
      </c>
    </row>
    <row r="6163" spans="1:2">
      <c r="A6163" s="1">
        <v>5.1570282874293003</v>
      </c>
      <c r="B6163">
        <v>2.0252512887568201</v>
      </c>
    </row>
    <row r="6164" spans="1:2">
      <c r="A6164" s="1">
        <f>-1.52994118455433</f>
        <v>-1.52994118455433</v>
      </c>
      <c r="B6164">
        <v>-2.7473198370017702</v>
      </c>
    </row>
    <row r="6165" spans="1:2">
      <c r="A6165" s="1">
        <v>4.7907669854006096</v>
      </c>
      <c r="B6165">
        <v>1.3915305279811501</v>
      </c>
    </row>
    <row r="6166" spans="1:2">
      <c r="A6166" s="1">
        <v>4.8490546477213297</v>
      </c>
      <c r="B6166">
        <v>2.1526001559970398</v>
      </c>
    </row>
    <row r="6167" spans="1:2">
      <c r="A6167" s="1">
        <v>-1.7164484498168899</v>
      </c>
      <c r="B6167">
        <v>2.3748928093844301</v>
      </c>
    </row>
    <row r="6168" spans="1:2">
      <c r="A6168" s="1">
        <v>4.6352252099208</v>
      </c>
      <c r="B6168">
        <v>1.79325741484501</v>
      </c>
    </row>
    <row r="6169" spans="1:2">
      <c r="A6169" s="1">
        <v>2.64590310102722</v>
      </c>
      <c r="B6169">
        <v>5.0528598260332E-2</v>
      </c>
    </row>
    <row r="6170" spans="1:2">
      <c r="A6170" s="1">
        <v>-3.0677803368246401</v>
      </c>
      <c r="B6170">
        <v>4.2625697498596304</v>
      </c>
    </row>
    <row r="6171" spans="1:2">
      <c r="A6171" s="1">
        <v>-2.7805656058791302</v>
      </c>
      <c r="B6171">
        <v>5.1423098505734997</v>
      </c>
    </row>
    <row r="6172" spans="1:2">
      <c r="A6172" s="1">
        <f>-2.34073414018056</f>
        <v>-2.3407341401805599</v>
      </c>
      <c r="B6172">
        <v>-2.55165773590817</v>
      </c>
    </row>
    <row r="6173" spans="1:2">
      <c r="A6173" s="1">
        <f>-2.60509235361307</f>
        <v>-2.6050923536130699</v>
      </c>
      <c r="B6173">
        <v>-3.0350010252303798</v>
      </c>
    </row>
    <row r="6174" spans="1:2">
      <c r="A6174" s="1">
        <v>4.5437837917651898</v>
      </c>
      <c r="B6174">
        <v>0.28329284260529902</v>
      </c>
    </row>
    <row r="6175" spans="1:2">
      <c r="A6175" s="1">
        <f>-1.90003966011006</f>
        <v>-1.90003966011006</v>
      </c>
      <c r="B6175">
        <v>-1.3848594710554301</v>
      </c>
    </row>
    <row r="6176" spans="1:2">
      <c r="A6176" s="1">
        <v>2.8883911485599598</v>
      </c>
      <c r="B6176">
        <v>0.57860512290514399</v>
      </c>
    </row>
    <row r="6177" spans="1:2">
      <c r="A6177" s="1">
        <v>-3.4726695597843902</v>
      </c>
      <c r="B6177">
        <v>4.9037736701702102</v>
      </c>
    </row>
    <row r="6178" spans="1:2">
      <c r="A6178" s="1">
        <v>4.4330599781902196</v>
      </c>
      <c r="B6178">
        <v>-1.17058901258335</v>
      </c>
    </row>
    <row r="6179" spans="1:2">
      <c r="A6179" s="1">
        <v>2.6048722603548802</v>
      </c>
      <c r="B6179">
        <v>-1.12998937755119</v>
      </c>
    </row>
    <row r="6180" spans="1:2">
      <c r="A6180" s="1">
        <f>-1.45523383378951</f>
        <v>-1.4552338337895101</v>
      </c>
      <c r="B6180">
        <v>-2.8489633890227202</v>
      </c>
    </row>
    <row r="6181" spans="1:2">
      <c r="A6181" s="1">
        <v>0.41131889108009601</v>
      </c>
      <c r="B6181">
        <v>3.4600721217560801</v>
      </c>
    </row>
    <row r="6182" spans="1:2">
      <c r="A6182" s="1">
        <f>-3.62333073959341</f>
        <v>-3.6233307395934098</v>
      </c>
      <c r="B6182">
        <v>-2.7756064421823301</v>
      </c>
    </row>
    <row r="6183" spans="1:2">
      <c r="A6183" s="1">
        <f>-2.66356394737763</f>
        <v>-2.66356394737763</v>
      </c>
      <c r="B6183">
        <v>-3.10707999380501</v>
      </c>
    </row>
    <row r="6184" spans="1:2">
      <c r="A6184" s="1">
        <v>-3.1041900462646401</v>
      </c>
      <c r="B6184">
        <v>2.5188288244121102</v>
      </c>
    </row>
    <row r="6185" spans="1:2">
      <c r="A6185" s="1">
        <f>-2.07249441869482</f>
        <v>-2.07249441869482</v>
      </c>
      <c r="B6185">
        <v>-3.2808433867918798</v>
      </c>
    </row>
    <row r="6186" spans="1:2">
      <c r="A6186" s="1">
        <v>-0.988023001682099</v>
      </c>
      <c r="B6186">
        <v>3.7850961883526399</v>
      </c>
    </row>
    <row r="6187" spans="1:2">
      <c r="A6187" s="1">
        <v>-1.3733259896104699</v>
      </c>
      <c r="B6187">
        <v>3.6352246808919899</v>
      </c>
    </row>
    <row r="6188" spans="1:2">
      <c r="A6188" s="1">
        <v>4.2095652094447704</v>
      </c>
      <c r="B6188">
        <v>2.5895191348054198</v>
      </c>
    </row>
    <row r="6189" spans="1:2">
      <c r="A6189" s="1">
        <v>3.9010127835089001</v>
      </c>
      <c r="B6189">
        <v>-1.3200931864626499</v>
      </c>
    </row>
    <row r="6190" spans="1:2">
      <c r="A6190" s="1">
        <v>6.1390716352698096</v>
      </c>
      <c r="B6190">
        <v>0.18479543355966199</v>
      </c>
    </row>
    <row r="6191" spans="1:2">
      <c r="A6191" s="1">
        <v>-1.44270420232319</v>
      </c>
      <c r="B6191">
        <v>1.57251232816723</v>
      </c>
    </row>
    <row r="6192" spans="1:2">
      <c r="A6192" s="1">
        <v>3.6639933508418898</v>
      </c>
      <c r="B6192">
        <v>0.98850709020024397</v>
      </c>
    </row>
    <row r="6193" spans="1:2">
      <c r="A6193" s="1">
        <f>-1.79118323671453</f>
        <v>-1.7911832367145299</v>
      </c>
      <c r="B6193">
        <v>-2.7137459507384198</v>
      </c>
    </row>
    <row r="6194" spans="1:2">
      <c r="A6194" s="1">
        <f>-2.74289052305567</f>
        <v>-2.7428905230556699</v>
      </c>
      <c r="B6194">
        <v>-3.77956705265811</v>
      </c>
    </row>
    <row r="6195" spans="1:2">
      <c r="A6195" s="1">
        <v>-2.0429250725051702</v>
      </c>
      <c r="B6195">
        <v>3.4007509076741398</v>
      </c>
    </row>
    <row r="6196" spans="1:2">
      <c r="A6196" s="1">
        <v>2.8438490475628</v>
      </c>
      <c r="B6196">
        <v>-0.553044785086241</v>
      </c>
    </row>
    <row r="6197" spans="1:2">
      <c r="A6197" s="1">
        <v>-2.4571229867515201</v>
      </c>
      <c r="B6197">
        <v>3.8446052767125298</v>
      </c>
    </row>
    <row r="6198" spans="1:2">
      <c r="A6198" s="1">
        <v>-0.78020516165380305</v>
      </c>
      <c r="B6198">
        <v>5.0715204718344404</v>
      </c>
    </row>
    <row r="6199" spans="1:2">
      <c r="A6199" s="1">
        <v>3.45354302709364</v>
      </c>
      <c r="B6199">
        <v>-0.82411049857709096</v>
      </c>
    </row>
    <row r="6200" spans="1:2">
      <c r="A6200" s="1">
        <f>-1.94460197485215</f>
        <v>-1.9446019748521499</v>
      </c>
      <c r="B6200">
        <v>-2.8629203022767702</v>
      </c>
    </row>
    <row r="6201" spans="1:2">
      <c r="A6201" s="1">
        <v>-1.0050823509498901</v>
      </c>
      <c r="B6201">
        <v>1.4021046656571801</v>
      </c>
    </row>
    <row r="6202" spans="1:2">
      <c r="A6202" s="1">
        <v>4.5519772239904901</v>
      </c>
      <c r="B6202">
        <v>-0.78682311785743797</v>
      </c>
    </row>
    <row r="6203" spans="1:2">
      <c r="A6203" s="1">
        <f>-0.686144999684371</f>
        <v>-0.68614499968437104</v>
      </c>
      <c r="B6203">
        <v>-4.4503896574410202</v>
      </c>
    </row>
    <row r="6204" spans="1:2">
      <c r="A6204" s="1">
        <f>-2.61449613998215</f>
        <v>-2.6144961399821498</v>
      </c>
      <c r="B6204">
        <v>-3.9113070332111102</v>
      </c>
    </row>
    <row r="6205" spans="1:2">
      <c r="A6205" s="1">
        <f>-1.24603211225384</f>
        <v>-1.24603211225384</v>
      </c>
      <c r="B6205">
        <v>-1.9018324466902701</v>
      </c>
    </row>
    <row r="6206" spans="1:2">
      <c r="A6206" s="1">
        <v>-2.7197480574410999</v>
      </c>
      <c r="B6206">
        <v>2.3189779218847</v>
      </c>
    </row>
    <row r="6207" spans="1:2">
      <c r="A6207" s="1">
        <f>-1.07272476005636</f>
        <v>-1.0727247600563601</v>
      </c>
      <c r="B6207">
        <v>-5.0293016177391303</v>
      </c>
    </row>
    <row r="6208" spans="1:2">
      <c r="A6208" s="1">
        <v>5.3745795313722802</v>
      </c>
      <c r="B6208">
        <v>-1.09869940205473</v>
      </c>
    </row>
    <row r="6209" spans="1:2">
      <c r="A6209" s="1">
        <v>3.6357116247046801</v>
      </c>
      <c r="B6209">
        <v>-0.149201129454025</v>
      </c>
    </row>
    <row r="6210" spans="1:2">
      <c r="A6210" s="1">
        <f>-0.859667096382596</f>
        <v>-0.85966709638259597</v>
      </c>
      <c r="B6210">
        <v>-3.70943587036929</v>
      </c>
    </row>
    <row r="6211" spans="1:2">
      <c r="A6211" s="1">
        <v>3.7934816842424302</v>
      </c>
      <c r="B6211">
        <v>1.9812786600477399</v>
      </c>
    </row>
    <row r="6212" spans="1:2">
      <c r="A6212" s="1">
        <v>3.9927337260145599</v>
      </c>
      <c r="B6212">
        <v>-1.10458968110414</v>
      </c>
    </row>
    <row r="6213" spans="1:2">
      <c r="A6213" s="1">
        <v>4.4586026221255599</v>
      </c>
      <c r="B6213">
        <v>-0.47105349122951801</v>
      </c>
    </row>
    <row r="6214" spans="1:2">
      <c r="A6214" s="1">
        <v>-1.7907305769469799</v>
      </c>
      <c r="B6214">
        <v>5.3720308613584802</v>
      </c>
    </row>
    <row r="6215" spans="1:2">
      <c r="A6215" s="1">
        <f>-3.27281539268242</f>
        <v>-3.2728153926824199</v>
      </c>
      <c r="B6215">
        <v>-1.4145625094318599</v>
      </c>
    </row>
    <row r="6216" spans="1:2">
      <c r="A6216" s="1">
        <v>4.1534869423183602</v>
      </c>
      <c r="B6216">
        <v>9.8120623060247603E-2</v>
      </c>
    </row>
    <row r="6217" spans="1:2">
      <c r="A6217" s="1">
        <v>3.2441918177423599</v>
      </c>
      <c r="B6217">
        <v>0.58129776359108798</v>
      </c>
    </row>
    <row r="6218" spans="1:2">
      <c r="A6218" s="1">
        <v>5.9834150813191398</v>
      </c>
      <c r="B6218">
        <v>-0.89358174195687101</v>
      </c>
    </row>
    <row r="6219" spans="1:2">
      <c r="A6219" s="1">
        <v>2.5473153912826598</v>
      </c>
      <c r="B6219">
        <v>-1.0278899775438499</v>
      </c>
    </row>
    <row r="6220" spans="1:2">
      <c r="A6220" s="1">
        <v>4.7876181897089998</v>
      </c>
      <c r="B6220">
        <v>-1.0222974935190601</v>
      </c>
    </row>
    <row r="6221" spans="1:2">
      <c r="A6221" s="1">
        <f>-0.808508581633302</f>
        <v>-0.80850858163330197</v>
      </c>
      <c r="B6221">
        <v>-1.3296761615005701</v>
      </c>
    </row>
    <row r="6222" spans="1:2">
      <c r="A6222" s="1">
        <v>5.1900977431526201</v>
      </c>
      <c r="B6222">
        <v>0.90669579711044401</v>
      </c>
    </row>
    <row r="6223" spans="1:2">
      <c r="A6223" s="1">
        <v>4.0623344267019403</v>
      </c>
      <c r="B6223">
        <v>-0.24877265816626201</v>
      </c>
    </row>
    <row r="6224" spans="1:2">
      <c r="A6224" s="1">
        <f>-2.69416496571305</f>
        <v>-2.6941649657130502</v>
      </c>
      <c r="B6224">
        <v>-2.8836708531437698</v>
      </c>
    </row>
    <row r="6225" spans="1:2">
      <c r="A6225" s="1">
        <v>-1.04777415266772</v>
      </c>
      <c r="B6225">
        <v>2.8092060851253202</v>
      </c>
    </row>
    <row r="6226" spans="1:2">
      <c r="A6226" s="1">
        <f>-1.33867624235935</f>
        <v>-1.3386762423593499</v>
      </c>
      <c r="B6226">
        <v>-3.3404710461091098</v>
      </c>
    </row>
    <row r="6227" spans="1:2">
      <c r="A6227" s="1">
        <v>-4.1290113427679698</v>
      </c>
      <c r="B6227">
        <v>4.7418311823438302</v>
      </c>
    </row>
    <row r="6228" spans="1:2">
      <c r="A6228" s="1">
        <v>3.5002931401106401</v>
      </c>
      <c r="B6228">
        <v>0.26325965421894898</v>
      </c>
    </row>
    <row r="6229" spans="1:2">
      <c r="A6229" s="1">
        <v>3.0430588760947601</v>
      </c>
      <c r="B6229">
        <v>1.73923052993685</v>
      </c>
    </row>
    <row r="6230" spans="1:2">
      <c r="A6230" s="1">
        <v>4.8172079274331896</v>
      </c>
      <c r="B6230">
        <v>-1.37828023145856</v>
      </c>
    </row>
    <row r="6231" spans="1:2">
      <c r="A6231" s="1">
        <f>-3.13422700336754</f>
        <v>-3.1342270033675401</v>
      </c>
      <c r="B6231">
        <v>-3.6174905268045898</v>
      </c>
    </row>
    <row r="6232" spans="1:2">
      <c r="A6232" s="1">
        <v>5.0480559859729698E-2</v>
      </c>
      <c r="B6232">
        <v>3.4902633734776201</v>
      </c>
    </row>
    <row r="6233" spans="1:2">
      <c r="A6233" s="1">
        <f>-2.58740550848845</f>
        <v>-2.58740550848845</v>
      </c>
      <c r="B6233">
        <v>-2.6183241898034701</v>
      </c>
    </row>
    <row r="6234" spans="1:2">
      <c r="A6234" s="1">
        <v>5.93498620940293</v>
      </c>
      <c r="B6234">
        <v>-1.86822147542414</v>
      </c>
    </row>
    <row r="6235" spans="1:2">
      <c r="A6235" s="1">
        <f>-1.3434493971333</f>
        <v>-1.3434493971332999</v>
      </c>
      <c r="B6235">
        <v>-3.75331427751658</v>
      </c>
    </row>
    <row r="6236" spans="1:2">
      <c r="A6236" s="1">
        <v>5.7034920338669703</v>
      </c>
      <c r="B6236">
        <v>0.24534299477955299</v>
      </c>
    </row>
    <row r="6237" spans="1:2">
      <c r="A6237" s="1">
        <v>-0.38333487740018601</v>
      </c>
      <c r="B6237">
        <v>2.9338164761715002</v>
      </c>
    </row>
    <row r="6238" spans="1:2">
      <c r="A6238" s="1">
        <v>3.77976066394347</v>
      </c>
      <c r="B6238">
        <v>0.360266411880653</v>
      </c>
    </row>
    <row r="6239" spans="1:2">
      <c r="A6239" s="1">
        <v>0.50061976114284801</v>
      </c>
      <c r="B6239">
        <v>3.2892932699322999</v>
      </c>
    </row>
    <row r="6240" spans="1:2">
      <c r="A6240" s="1">
        <f>-1.4588090995268</f>
        <v>-1.4588090995267999</v>
      </c>
      <c r="B6240">
        <v>-2.60036564422139</v>
      </c>
    </row>
    <row r="6241" spans="1:2">
      <c r="A6241" s="1">
        <v>5.2181140390676699</v>
      </c>
      <c r="B6241">
        <v>0.22122542141422399</v>
      </c>
    </row>
    <row r="6242" spans="1:2">
      <c r="A6242" s="1">
        <v>-2.81526816038568</v>
      </c>
      <c r="B6242">
        <v>2.6451691782747901</v>
      </c>
    </row>
    <row r="6243" spans="1:2">
      <c r="A6243" s="1">
        <v>3.14762796816902</v>
      </c>
      <c r="B6243">
        <v>1.9680855467723299</v>
      </c>
    </row>
    <row r="6244" spans="1:2">
      <c r="A6244" s="1">
        <f>-2.98058311519899</f>
        <v>-2.9805831151989901</v>
      </c>
      <c r="B6244">
        <v>-2.3558546254856099</v>
      </c>
    </row>
    <row r="6245" spans="1:2">
      <c r="A6245" s="1">
        <f>-1.01209933368363</f>
        <v>-1.0120993336836299</v>
      </c>
      <c r="B6245">
        <v>-4.2379355676745796</v>
      </c>
    </row>
    <row r="6246" spans="1:2">
      <c r="A6246" s="1">
        <f>-3.33467619501263</f>
        <v>-3.33467619501263</v>
      </c>
      <c r="B6246">
        <v>-1.8573928202591401</v>
      </c>
    </row>
    <row r="6247" spans="1:2">
      <c r="A6247" s="1">
        <f>-3.14083943583698</f>
        <v>-3.14083943583698</v>
      </c>
      <c r="B6247">
        <v>-2.44598941553736</v>
      </c>
    </row>
    <row r="6248" spans="1:2">
      <c r="A6248" s="1">
        <v>-2.0615696220940398</v>
      </c>
      <c r="B6248">
        <v>2.5646927229510998</v>
      </c>
    </row>
    <row r="6249" spans="1:2">
      <c r="A6249" s="1">
        <v>5.1499600982015004</v>
      </c>
      <c r="B6249">
        <v>-0.84307065057321096</v>
      </c>
    </row>
    <row r="6250" spans="1:2">
      <c r="A6250" s="1">
        <v>-2.8376180696540199</v>
      </c>
      <c r="B6250">
        <v>4.0479770406546001</v>
      </c>
    </row>
    <row r="6251" spans="1:2">
      <c r="A6251" s="1">
        <v>5.3712051241164396</v>
      </c>
      <c r="B6251">
        <v>-0.70834053746439896</v>
      </c>
    </row>
    <row r="6252" spans="1:2">
      <c r="A6252" s="1">
        <v>3.0230331836344</v>
      </c>
      <c r="B6252">
        <v>0.18598790113797101</v>
      </c>
    </row>
    <row r="6253" spans="1:2">
      <c r="A6253" s="1">
        <v>-2.1860355863015202</v>
      </c>
      <c r="B6253">
        <v>4.5340370097837202</v>
      </c>
    </row>
    <row r="6254" spans="1:2">
      <c r="A6254" s="1">
        <v>3.9633393363384899</v>
      </c>
      <c r="B6254">
        <v>1.53784373709031</v>
      </c>
    </row>
    <row r="6255" spans="1:2">
      <c r="A6255" s="1">
        <v>-2.36742987526838</v>
      </c>
      <c r="B6255">
        <v>3.4975768430113501</v>
      </c>
    </row>
    <row r="6256" spans="1:2">
      <c r="A6256" s="1">
        <v>-9.5327199822921004E-3</v>
      </c>
      <c r="B6256">
        <v>3.00991526957828</v>
      </c>
    </row>
    <row r="6257" spans="1:2">
      <c r="A6257" s="1">
        <f>-3.41142395540333</f>
        <v>-3.4114239554033299</v>
      </c>
      <c r="B6257">
        <v>-2.5344613767420898</v>
      </c>
    </row>
    <row r="6258" spans="1:2">
      <c r="A6258" s="1">
        <v>4.1245124335021597</v>
      </c>
      <c r="B6258">
        <v>-0.107194728935689</v>
      </c>
    </row>
    <row r="6259" spans="1:2">
      <c r="A6259" s="1">
        <v>4.7240656392235403</v>
      </c>
      <c r="B6259">
        <v>-0.59259251740541996</v>
      </c>
    </row>
    <row r="6260" spans="1:2">
      <c r="A6260" s="1">
        <v>-0.55049985341433005</v>
      </c>
      <c r="B6260">
        <v>2.5595603845589698</v>
      </c>
    </row>
    <row r="6261" spans="1:2">
      <c r="A6261" s="1">
        <v>4.0953899302799899</v>
      </c>
      <c r="B6261">
        <v>-0.88681270025678405</v>
      </c>
    </row>
    <row r="6262" spans="1:2">
      <c r="A6262" s="1">
        <f>-1.31487475420649</f>
        <v>-1.31487475420649</v>
      </c>
      <c r="B6262">
        <v>-2.35490890643967</v>
      </c>
    </row>
    <row r="6263" spans="1:2">
      <c r="A6263" s="1">
        <v>0.62924572658824496</v>
      </c>
      <c r="B6263">
        <v>5.4016673142482903</v>
      </c>
    </row>
    <row r="6264" spans="1:2">
      <c r="A6264" s="1">
        <v>0.22148009628542301</v>
      </c>
      <c r="B6264">
        <v>5.0064032915645003</v>
      </c>
    </row>
    <row r="6265" spans="1:2">
      <c r="A6265" s="1">
        <f>-1.76360407042454</f>
        <v>-1.7636040704245399</v>
      </c>
      <c r="B6265">
        <v>-3.3939710799959801</v>
      </c>
    </row>
    <row r="6266" spans="1:2">
      <c r="A6266" s="1">
        <v>2.98018202660931</v>
      </c>
      <c r="B6266">
        <v>2.2655847757381001E-2</v>
      </c>
    </row>
    <row r="6267" spans="1:2">
      <c r="A6267" s="1">
        <f>-2.2015082410637</f>
        <v>-2.2015082410637001</v>
      </c>
      <c r="B6267">
        <v>-3.8715309138874701</v>
      </c>
    </row>
    <row r="6268" spans="1:2">
      <c r="A6268" s="1">
        <v>6.07622521833345</v>
      </c>
      <c r="B6268">
        <v>-0.33798698653824</v>
      </c>
    </row>
    <row r="6269" spans="1:2">
      <c r="A6269" s="1">
        <v>3.9329709987173403E-2</v>
      </c>
      <c r="B6269">
        <v>2.3972168967813299</v>
      </c>
    </row>
    <row r="6270" spans="1:2">
      <c r="A6270" s="1">
        <v>-1.03382106545659</v>
      </c>
      <c r="B6270">
        <v>2.3716796436764702</v>
      </c>
    </row>
    <row r="6271" spans="1:2">
      <c r="A6271" s="1">
        <f>-0.884067720545999</f>
        <v>-0.88406772054599903</v>
      </c>
      <c r="B6271">
        <v>-2.4680722266844302</v>
      </c>
    </row>
    <row r="6272" spans="1:2">
      <c r="A6272" s="1">
        <v>2.7890753722036998</v>
      </c>
      <c r="B6272">
        <v>0.55554285992072505</v>
      </c>
    </row>
    <row r="6273" spans="1:2">
      <c r="A6273" s="1">
        <v>-0.55307494540895297</v>
      </c>
      <c r="B6273">
        <v>5.51296848129798</v>
      </c>
    </row>
    <row r="6274" spans="1:2">
      <c r="A6274" s="1">
        <v>-0.98286751746618595</v>
      </c>
      <c r="B6274">
        <v>0.36218520640075702</v>
      </c>
    </row>
    <row r="6275" spans="1:2">
      <c r="A6275" s="1">
        <v>0.68846108840929598</v>
      </c>
      <c r="B6275">
        <v>4.6055848444782796</v>
      </c>
    </row>
    <row r="6276" spans="1:2">
      <c r="A6276" s="1">
        <f>-2.46738529631467</f>
        <v>-2.4673852963146699</v>
      </c>
      <c r="B6276">
        <v>-3.5213443191077101</v>
      </c>
    </row>
    <row r="6277" spans="1:2">
      <c r="A6277" s="1">
        <v>2.9589432352111298</v>
      </c>
      <c r="B6277">
        <v>-1.3166140852382999</v>
      </c>
    </row>
    <row r="6278" spans="1:2">
      <c r="A6278" s="1">
        <v>-0.30571875252532599</v>
      </c>
      <c r="B6278">
        <v>4.5373983163479998</v>
      </c>
    </row>
    <row r="6279" spans="1:2">
      <c r="A6279" s="1">
        <f>-1.34726368899048</f>
        <v>-1.3472636889904801</v>
      </c>
      <c r="B6279">
        <v>-3.1387481822241798</v>
      </c>
    </row>
    <row r="6280" spans="1:2">
      <c r="A6280" s="1">
        <v>-1.8196210389023699</v>
      </c>
      <c r="B6280">
        <v>3.0510535602348701</v>
      </c>
    </row>
    <row r="6281" spans="1:2">
      <c r="A6281" s="1">
        <v>1.3207946571351401</v>
      </c>
      <c r="B6281">
        <v>5.0567011569122799</v>
      </c>
    </row>
    <row r="6282" spans="1:2">
      <c r="A6282" s="1">
        <v>5.1575686154758102</v>
      </c>
      <c r="B6282">
        <v>-0.15585991440507799</v>
      </c>
    </row>
    <row r="6283" spans="1:2">
      <c r="A6283" s="1">
        <f>-3.26783746592611</f>
        <v>-3.2678374659261098</v>
      </c>
      <c r="B6283">
        <v>-1.48753722605406</v>
      </c>
    </row>
    <row r="6284" spans="1:2">
      <c r="A6284" s="1">
        <v>4.5339708947992197</v>
      </c>
      <c r="B6284">
        <v>1.38472162218616</v>
      </c>
    </row>
    <row r="6285" spans="1:2">
      <c r="A6285" s="1">
        <f>-2.52346027830263</f>
        <v>-2.5234602783026299</v>
      </c>
      <c r="B6285">
        <v>-1.98713939695331</v>
      </c>
    </row>
    <row r="6286" spans="1:2">
      <c r="A6286" s="1">
        <v>0.33888541156860702</v>
      </c>
      <c r="B6286">
        <v>5.0365944458266698</v>
      </c>
    </row>
    <row r="6287" spans="1:2">
      <c r="A6287" s="1">
        <f>-2.8268743480657</f>
        <v>-2.8268743480656999</v>
      </c>
      <c r="B6287">
        <v>-2.27972852124535</v>
      </c>
    </row>
    <row r="6288" spans="1:2">
      <c r="A6288" s="1">
        <f>-3.88058899610476</f>
        <v>-3.8805889961047599</v>
      </c>
      <c r="B6288">
        <v>-1.4435167475539501</v>
      </c>
    </row>
    <row r="6289" spans="1:2">
      <c r="A6289" s="1">
        <v>4.8452707145653902</v>
      </c>
      <c r="B6289">
        <v>1.08567003910261</v>
      </c>
    </row>
    <row r="6290" spans="1:2">
      <c r="A6290" s="1">
        <v>0.61142702287650497</v>
      </c>
      <c r="B6290">
        <v>5.0176860815440998</v>
      </c>
    </row>
    <row r="6291" spans="1:2">
      <c r="A6291" s="1">
        <v>5.4721906514381304</v>
      </c>
      <c r="B6291">
        <v>0.89681329114932995</v>
      </c>
    </row>
    <row r="6292" spans="1:2">
      <c r="A6292" s="1">
        <v>3.36226624892802</v>
      </c>
      <c r="B6292">
        <v>0.285394196929394</v>
      </c>
    </row>
    <row r="6293" spans="1:2">
      <c r="A6293" s="1">
        <v>4.2765161913327701</v>
      </c>
      <c r="B6293">
        <v>0.53424299340719505</v>
      </c>
    </row>
    <row r="6294" spans="1:2">
      <c r="A6294" s="1">
        <v>3.8823085714864298</v>
      </c>
      <c r="B6294">
        <v>0.45269252793549403</v>
      </c>
    </row>
    <row r="6295" spans="1:2">
      <c r="A6295" s="1">
        <f>-0.816081106210299</f>
        <v>-0.81608110621029895</v>
      </c>
      <c r="B6295">
        <v>-2.4021575500683801</v>
      </c>
    </row>
    <row r="6296" spans="1:2">
      <c r="A6296" s="1">
        <v>-1.6613056246848401</v>
      </c>
      <c r="B6296">
        <v>4.7430819036373499</v>
      </c>
    </row>
    <row r="6297" spans="1:2">
      <c r="A6297" s="1">
        <v>-0.10707682197311801</v>
      </c>
      <c r="B6297">
        <v>4.1737166171410296</v>
      </c>
    </row>
    <row r="6298" spans="1:2">
      <c r="A6298" s="1">
        <f>-1.94359049155326</f>
        <v>-1.94359049155326</v>
      </c>
      <c r="B6298">
        <v>-1.7159258575773499</v>
      </c>
    </row>
    <row r="6299" spans="1:2">
      <c r="A6299" s="1">
        <v>3.86828821102063</v>
      </c>
      <c r="B6299">
        <v>-0.88639310908858604</v>
      </c>
    </row>
    <row r="6300" spans="1:2">
      <c r="A6300" s="1">
        <v>4.6376882984312502</v>
      </c>
      <c r="B6300">
        <v>-0.68448034177306905</v>
      </c>
    </row>
    <row r="6301" spans="1:2">
      <c r="A6301" s="1">
        <v>-1.566750399742</v>
      </c>
      <c r="B6301">
        <v>5.3312543245594899</v>
      </c>
    </row>
    <row r="6302" spans="1:2">
      <c r="A6302" s="1">
        <f>-1.92933557047774</f>
        <v>-1.92933557047774</v>
      </c>
      <c r="B6302">
        <v>-2.5787156410091101</v>
      </c>
    </row>
    <row r="6303" spans="1:2">
      <c r="A6303" s="1">
        <v>3.5720161715788299</v>
      </c>
      <c r="B6303">
        <v>-1.7129493518576899</v>
      </c>
    </row>
    <row r="6304" spans="1:2">
      <c r="A6304" s="1">
        <f>-0.274892287690182</f>
        <v>-0.27489228769018198</v>
      </c>
      <c r="B6304">
        <v>-2.8182092010708302</v>
      </c>
    </row>
    <row r="6305" spans="1:2">
      <c r="A6305" s="1">
        <f>-1.74936308662804</f>
        <v>-1.7493630866280401</v>
      </c>
      <c r="B6305">
        <v>-3.3080413532265101</v>
      </c>
    </row>
    <row r="6306" spans="1:2">
      <c r="A6306" s="1">
        <v>5.8716896381518797</v>
      </c>
      <c r="B6306">
        <v>-0.86351744279689202</v>
      </c>
    </row>
    <row r="6307" spans="1:2">
      <c r="A6307" s="1">
        <v>-1.2515242442997701</v>
      </c>
      <c r="B6307">
        <v>4.1239396268988102</v>
      </c>
    </row>
    <row r="6308" spans="1:2">
      <c r="A6308" s="1">
        <v>-0.51885708679305498</v>
      </c>
      <c r="B6308">
        <v>1.849682973178</v>
      </c>
    </row>
    <row r="6309" spans="1:2">
      <c r="A6309" s="1">
        <v>-1.4421742650015199</v>
      </c>
      <c r="B6309">
        <v>4.6586585173121797</v>
      </c>
    </row>
    <row r="6310" spans="1:2">
      <c r="A6310" s="1">
        <v>-0.34918693219469699</v>
      </c>
      <c r="B6310">
        <v>4.0341048585300001</v>
      </c>
    </row>
    <row r="6311" spans="1:2">
      <c r="A6311" s="1">
        <f>-0.647264903493753</f>
        <v>-0.64726490349375299</v>
      </c>
      <c r="B6311">
        <v>-2.4733941525045799</v>
      </c>
    </row>
    <row r="6312" spans="1:2">
      <c r="A6312" s="1">
        <v>-1.0677447427511699</v>
      </c>
      <c r="B6312">
        <v>3.1172072919004501</v>
      </c>
    </row>
    <row r="6313" spans="1:2">
      <c r="A6313" s="1">
        <v>-1.12623047906878</v>
      </c>
      <c r="B6313">
        <v>4.8805197913516398</v>
      </c>
    </row>
    <row r="6314" spans="1:2">
      <c r="A6314" s="1">
        <v>0.28309799932723201</v>
      </c>
      <c r="B6314">
        <v>3.2170095940097001</v>
      </c>
    </row>
    <row r="6315" spans="1:2">
      <c r="A6315" s="1">
        <f>-2.54112535033665</f>
        <v>-2.54112535033665</v>
      </c>
      <c r="B6315">
        <v>-3.0137941380969799</v>
      </c>
    </row>
    <row r="6316" spans="1:2">
      <c r="A6316" s="1">
        <f>-1.18182222458554</f>
        <v>-1.1818222245855401</v>
      </c>
      <c r="B6316">
        <v>-3.73121785313029</v>
      </c>
    </row>
    <row r="6317" spans="1:2">
      <c r="A6317" s="1">
        <v>-1.7195984727953499</v>
      </c>
      <c r="B6317">
        <v>3.6917909163245999</v>
      </c>
    </row>
    <row r="6318" spans="1:2">
      <c r="A6318" s="1">
        <v>-0.35500033419919202</v>
      </c>
      <c r="B6318">
        <v>1.22638130679838</v>
      </c>
    </row>
    <row r="6319" spans="1:2">
      <c r="A6319" s="1">
        <f>-2.83436436069926</f>
        <v>-2.8343643606992601</v>
      </c>
      <c r="B6319">
        <v>-2.4119797115863499</v>
      </c>
    </row>
    <row r="6320" spans="1:2">
      <c r="A6320" s="1">
        <f>-2.43124305260123</f>
        <v>-2.4312430526012299</v>
      </c>
      <c r="B6320">
        <v>-3.3828127354172799</v>
      </c>
    </row>
    <row r="6321" spans="1:2">
      <c r="A6321" s="1">
        <v>0.72519779925900396</v>
      </c>
      <c r="B6321">
        <v>5.0824267975848301</v>
      </c>
    </row>
    <row r="6322" spans="1:2">
      <c r="A6322" s="1">
        <f>-4.34523991560866</f>
        <v>-4.3452399156086603</v>
      </c>
      <c r="B6322">
        <v>-2.7053523507414101</v>
      </c>
    </row>
    <row r="6323" spans="1:2">
      <c r="A6323" s="1">
        <f>-2.74806143536075</f>
        <v>-2.74806143536075</v>
      </c>
      <c r="B6323">
        <v>-2.1879546776544601</v>
      </c>
    </row>
    <row r="6324" spans="1:2">
      <c r="A6324" s="1">
        <v>3.8422685838014199</v>
      </c>
      <c r="B6324">
        <v>-0.17673175562684501</v>
      </c>
    </row>
    <row r="6325" spans="1:2">
      <c r="A6325" s="1">
        <f>-2.12412241416906</f>
        <v>-2.1241224141690598</v>
      </c>
      <c r="B6325">
        <v>-1.03248572359473</v>
      </c>
    </row>
    <row r="6326" spans="1:2">
      <c r="A6326" s="1">
        <v>-3.8903687547860999E-2</v>
      </c>
      <c r="B6326">
        <v>5.0189079966399897</v>
      </c>
    </row>
    <row r="6327" spans="1:2">
      <c r="A6327" s="1">
        <f>-3.35164518825158</f>
        <v>-3.3516451882515801</v>
      </c>
      <c r="B6327">
        <v>-1.2988293790191401</v>
      </c>
    </row>
    <row r="6328" spans="1:2">
      <c r="A6328" s="1">
        <v>-9.2036241025821294E-2</v>
      </c>
      <c r="B6328">
        <v>3.3597060554526998</v>
      </c>
    </row>
    <row r="6329" spans="1:2">
      <c r="A6329" s="1">
        <f>-3.74909704483819</f>
        <v>-3.74909704483819</v>
      </c>
      <c r="B6329">
        <v>-2.5204453054308198</v>
      </c>
    </row>
    <row r="6330" spans="1:2">
      <c r="A6330" s="1">
        <v>5.0041387871342504</v>
      </c>
      <c r="B6330">
        <v>-1.6989778843066701</v>
      </c>
    </row>
    <row r="6331" spans="1:2">
      <c r="A6331" s="1">
        <v>5.5294483791222397</v>
      </c>
      <c r="B6331">
        <v>-0.63231683111588199</v>
      </c>
    </row>
    <row r="6332" spans="1:2">
      <c r="A6332" s="1">
        <v>-1.90880376719728</v>
      </c>
      <c r="B6332">
        <v>5.0484490155520803</v>
      </c>
    </row>
    <row r="6333" spans="1:2">
      <c r="A6333" s="1">
        <v>-0.38483430832999599</v>
      </c>
      <c r="B6333">
        <v>2.6265096810319299</v>
      </c>
    </row>
    <row r="6334" spans="1:2">
      <c r="A6334" s="1">
        <v>0.19665057585397899</v>
      </c>
      <c r="B6334">
        <v>2.2878055785511799</v>
      </c>
    </row>
    <row r="6335" spans="1:2">
      <c r="A6335" s="1">
        <f>-3.06116589686166</f>
        <v>-3.06116589686166</v>
      </c>
      <c r="B6335">
        <v>-3.2631480164539099</v>
      </c>
    </row>
    <row r="6336" spans="1:2">
      <c r="A6336" s="1">
        <v>4.4388782505778801</v>
      </c>
      <c r="B6336">
        <v>-1.93354344904986</v>
      </c>
    </row>
    <row r="6337" spans="1:2">
      <c r="A6337" s="1">
        <v>3.6557281108034601</v>
      </c>
      <c r="B6337">
        <v>-0.946557229728759</v>
      </c>
    </row>
    <row r="6338" spans="1:2">
      <c r="A6338" s="1">
        <v>-1.5583330933367301</v>
      </c>
      <c r="B6338">
        <v>4.4331010765032302</v>
      </c>
    </row>
    <row r="6339" spans="1:2">
      <c r="A6339" s="1">
        <v>-4.0056791303432897</v>
      </c>
      <c r="B6339">
        <v>3.3107701988726701</v>
      </c>
    </row>
    <row r="6340" spans="1:2">
      <c r="A6340" s="1">
        <v>-2.8801193376366698</v>
      </c>
      <c r="B6340">
        <v>4.3512339533238196</v>
      </c>
    </row>
    <row r="6341" spans="1:2">
      <c r="A6341" s="1">
        <v>3.8850253353288098</v>
      </c>
      <c r="B6341">
        <v>1.2717127502530201</v>
      </c>
    </row>
    <row r="6342" spans="1:2">
      <c r="A6342" s="1">
        <v>5.3612643970838301</v>
      </c>
      <c r="B6342">
        <v>-1.3026162955229199</v>
      </c>
    </row>
    <row r="6343" spans="1:2">
      <c r="A6343" s="1">
        <f>-4.81025929385751</f>
        <v>-4.8102592938575102</v>
      </c>
      <c r="B6343">
        <v>-1.8841097951055099</v>
      </c>
    </row>
    <row r="6344" spans="1:2">
      <c r="A6344" s="1">
        <f>-0.471143199157175</f>
        <v>-0.47114319915717501</v>
      </c>
      <c r="B6344">
        <v>-4.7074720699311801</v>
      </c>
    </row>
    <row r="6345" spans="1:2">
      <c r="A6345" s="1">
        <v>-1.7696606507941399</v>
      </c>
      <c r="B6345">
        <v>1.8200836038345301</v>
      </c>
    </row>
    <row r="6346" spans="1:2">
      <c r="A6346" s="1">
        <f>-2.50141260519366</f>
        <v>-2.5014126051936598</v>
      </c>
      <c r="B6346">
        <v>-1.6673306197800299</v>
      </c>
    </row>
    <row r="6347" spans="1:2">
      <c r="A6347" s="1">
        <v>4.1777078492463602</v>
      </c>
      <c r="B6347">
        <v>-0.98618600442434701</v>
      </c>
    </row>
    <row r="6348" spans="1:2">
      <c r="A6348" s="1">
        <v>5.8425276278551896</v>
      </c>
      <c r="B6348">
        <v>-1.1024764413079</v>
      </c>
    </row>
    <row r="6349" spans="1:2">
      <c r="A6349" s="1">
        <v>3.3690362849561599</v>
      </c>
      <c r="B6349">
        <v>0.677616689900713</v>
      </c>
    </row>
    <row r="6350" spans="1:2">
      <c r="A6350" s="1">
        <v>4.1582753711403502</v>
      </c>
      <c r="B6350">
        <v>-1.7993227454729199</v>
      </c>
    </row>
    <row r="6351" spans="1:2">
      <c r="A6351" s="1">
        <f>-0.507097248246315</f>
        <v>-0.50709724824631497</v>
      </c>
      <c r="B6351">
        <v>-2.7688393584655602</v>
      </c>
    </row>
    <row r="6352" spans="1:2">
      <c r="A6352" s="1">
        <v>4.6765099228467797</v>
      </c>
      <c r="B6352">
        <v>-1.41918196895483</v>
      </c>
    </row>
    <row r="6353" spans="1:2">
      <c r="A6353" s="1">
        <v>3.41005107053553</v>
      </c>
      <c r="B6353">
        <v>-0.157218646897237</v>
      </c>
    </row>
    <row r="6354" spans="1:2">
      <c r="A6354" s="1">
        <v>-0.79017454154520494</v>
      </c>
      <c r="B6354">
        <v>4.5567796734171004</v>
      </c>
    </row>
    <row r="6355" spans="1:2">
      <c r="A6355" s="1">
        <f>-1.93846974767556</f>
        <v>-1.9384697476755599</v>
      </c>
      <c r="B6355">
        <v>-3.6065334065855299</v>
      </c>
    </row>
    <row r="6356" spans="1:2">
      <c r="A6356" s="1">
        <v>4.5151075847833804</v>
      </c>
      <c r="B6356">
        <v>0.54693074249373197</v>
      </c>
    </row>
    <row r="6357" spans="1:2">
      <c r="A6357" s="1">
        <f>-3.44246642741988</f>
        <v>-3.44246642741988</v>
      </c>
      <c r="B6357">
        <v>-2.2845153407257199</v>
      </c>
    </row>
    <row r="6358" spans="1:2">
      <c r="A6358" s="1">
        <v>-2.38645146310661</v>
      </c>
      <c r="B6358">
        <v>2.3246619320991</v>
      </c>
    </row>
    <row r="6359" spans="1:2">
      <c r="A6359" s="1">
        <f>-0.542328557272926</f>
        <v>-0.54232855727292595</v>
      </c>
      <c r="B6359">
        <v>-2.8084928063824699</v>
      </c>
    </row>
    <row r="6360" spans="1:2">
      <c r="A6360" s="1">
        <v>3.7003053464401998</v>
      </c>
      <c r="B6360">
        <v>1.4157975703288801</v>
      </c>
    </row>
    <row r="6361" spans="1:2">
      <c r="A6361" s="1">
        <f>-1.33818102614298</f>
        <v>-1.3381810261429801</v>
      </c>
      <c r="B6361">
        <v>-4.0140741924317798</v>
      </c>
    </row>
    <row r="6362" spans="1:2">
      <c r="A6362" s="1">
        <v>-0.29096417081352399</v>
      </c>
      <c r="B6362">
        <v>5.2842825874918704</v>
      </c>
    </row>
    <row r="6363" spans="1:2">
      <c r="A6363" s="1">
        <v>3.3093234310605699</v>
      </c>
      <c r="B6363">
        <v>1.10720668113541</v>
      </c>
    </row>
    <row r="6364" spans="1:2">
      <c r="A6364" s="1">
        <v>4.89130641047824</v>
      </c>
      <c r="B6364">
        <v>-6.7559734028839996E-2</v>
      </c>
    </row>
    <row r="6365" spans="1:2">
      <c r="A6365" s="1">
        <f>-1.72420992303546</f>
        <v>-1.7242099230354599</v>
      </c>
      <c r="B6365">
        <v>-2.2192360931033699</v>
      </c>
    </row>
    <row r="6366" spans="1:2">
      <c r="A6366" s="1">
        <f>-1.11070568150028</f>
        <v>-1.11070568150028</v>
      </c>
      <c r="B6366">
        <v>-2.4863800100566702</v>
      </c>
    </row>
    <row r="6367" spans="1:2">
      <c r="A6367" s="1">
        <f>-0.60335029517087</f>
        <v>-0.60335029517087002</v>
      </c>
      <c r="B6367">
        <v>-3.1167577545906502</v>
      </c>
    </row>
    <row r="6368" spans="1:2">
      <c r="A6368" s="1">
        <v>3.9265888737828401</v>
      </c>
      <c r="B6368">
        <v>1.13427806663095</v>
      </c>
    </row>
    <row r="6369" spans="1:2">
      <c r="A6369" s="1">
        <f>-3.82369830554255</f>
        <v>-3.8236983055425502</v>
      </c>
      <c r="B6369">
        <v>-2.21755345571014</v>
      </c>
    </row>
    <row r="6370" spans="1:2">
      <c r="A6370" s="1">
        <f>-1.49067625975231</f>
        <v>-1.49067625975231</v>
      </c>
      <c r="B6370">
        <v>-3.0977858718487199</v>
      </c>
    </row>
    <row r="6371" spans="1:2">
      <c r="A6371" s="1">
        <v>6.4315027088369403</v>
      </c>
      <c r="B6371">
        <v>-0.42209607108451203</v>
      </c>
    </row>
    <row r="6372" spans="1:2">
      <c r="A6372" s="1">
        <v>0.164875300019552</v>
      </c>
      <c r="B6372">
        <v>4.1420010075881297</v>
      </c>
    </row>
    <row r="6373" spans="1:2">
      <c r="A6373" s="1">
        <v>-1.17321366625126</v>
      </c>
      <c r="B6373">
        <v>5.3591299138482098</v>
      </c>
    </row>
    <row r="6374" spans="1:2">
      <c r="A6374" s="1">
        <f>-3.26681435213113</f>
        <v>-3.2668143521311301</v>
      </c>
      <c r="B6374">
        <v>-3.4979675341003</v>
      </c>
    </row>
    <row r="6375" spans="1:2">
      <c r="A6375" s="1">
        <v>4.9056605947401204</v>
      </c>
      <c r="B6375">
        <v>2.70130710820153E-2</v>
      </c>
    </row>
    <row r="6376" spans="1:2">
      <c r="A6376" s="1">
        <v>-2.00500902248602</v>
      </c>
      <c r="B6376">
        <v>4.8162023221110797</v>
      </c>
    </row>
    <row r="6377" spans="1:2">
      <c r="A6377" s="1">
        <v>4.1941619458104</v>
      </c>
      <c r="B6377">
        <v>-0.83501272153989003</v>
      </c>
    </row>
    <row r="6378" spans="1:2">
      <c r="A6378" s="1">
        <v>-1.18137660540741</v>
      </c>
      <c r="B6378">
        <v>2.8070373924205301</v>
      </c>
    </row>
    <row r="6379" spans="1:2">
      <c r="A6379" s="1">
        <v>4.0684948913892898</v>
      </c>
      <c r="B6379">
        <v>-1.19010556528816</v>
      </c>
    </row>
    <row r="6380" spans="1:2">
      <c r="A6380" s="1">
        <v>-2.0824845900312199</v>
      </c>
      <c r="B6380">
        <v>4.4071230513633504</v>
      </c>
    </row>
    <row r="6381" spans="1:2">
      <c r="A6381" s="1">
        <v>0.22765883593501299</v>
      </c>
      <c r="B6381">
        <v>4.5069462291682001</v>
      </c>
    </row>
    <row r="6382" spans="1:2">
      <c r="A6382" s="1">
        <v>4.8353123282403399</v>
      </c>
      <c r="B6382">
        <v>2.46402139767391</v>
      </c>
    </row>
    <row r="6383" spans="1:2">
      <c r="A6383" s="1">
        <v>3.9926967756242999</v>
      </c>
      <c r="B6383">
        <v>6.0120428829561297</v>
      </c>
    </row>
    <row r="6384" spans="1:2">
      <c r="A6384" s="1">
        <v>5.3067077141700896</v>
      </c>
      <c r="B6384">
        <v>0.92797698203894396</v>
      </c>
    </row>
    <row r="6385" spans="1:2">
      <c r="A6385" s="1">
        <v>3.5482825779637102</v>
      </c>
      <c r="B6385">
        <v>-0.95821322900378103</v>
      </c>
    </row>
    <row r="6386" spans="1:2">
      <c r="A6386" s="1">
        <v>0.89091845406836201</v>
      </c>
      <c r="B6386">
        <v>4.0086772049233996</v>
      </c>
    </row>
    <row r="6387" spans="1:2">
      <c r="A6387" s="1">
        <v>5.31895283619584</v>
      </c>
      <c r="B6387">
        <v>-0.734886485056786</v>
      </c>
    </row>
    <row r="6388" spans="1:2">
      <c r="A6388" s="1">
        <v>3.5065974073090902</v>
      </c>
      <c r="B6388">
        <v>-1.2075698644881401</v>
      </c>
    </row>
    <row r="6389" spans="1:2">
      <c r="A6389" s="1">
        <v>0.44189027572268602</v>
      </c>
      <c r="B6389">
        <v>3.62558246980546</v>
      </c>
    </row>
    <row r="6390" spans="1:2">
      <c r="A6390" s="1">
        <v>4.1622690722040696</v>
      </c>
      <c r="B6390">
        <v>-0.61210816409759605</v>
      </c>
    </row>
    <row r="6391" spans="1:2">
      <c r="A6391" s="1">
        <v>-2.0036196566251498</v>
      </c>
      <c r="B6391">
        <v>1.9713233014834499</v>
      </c>
    </row>
    <row r="6392" spans="1:2">
      <c r="A6392" s="1">
        <v>-2.1257156465368898</v>
      </c>
      <c r="B6392">
        <v>4.6694965300849498</v>
      </c>
    </row>
    <row r="6393" spans="1:2">
      <c r="A6393" s="1">
        <v>-0.14773141525456501</v>
      </c>
      <c r="B6393">
        <v>2.3500048421585502</v>
      </c>
    </row>
    <row r="6394" spans="1:2">
      <c r="A6394" s="1">
        <f>-1.19094626125044</f>
        <v>-1.19094626125044</v>
      </c>
      <c r="B6394">
        <v>-4.2632777233243102</v>
      </c>
    </row>
    <row r="6395" spans="1:2">
      <c r="A6395" s="1">
        <v>4.7352262518106301</v>
      </c>
      <c r="B6395">
        <v>0.57608792183423496</v>
      </c>
    </row>
    <row r="6396" spans="1:2">
      <c r="A6396" s="1">
        <v>2.7358315832106999</v>
      </c>
      <c r="B6396">
        <v>-0.52730275882199795</v>
      </c>
    </row>
    <row r="6397" spans="1:2">
      <c r="A6397" s="1">
        <v>5.5150553482921101</v>
      </c>
      <c r="B6397">
        <v>-1.4690392380658099</v>
      </c>
    </row>
    <row r="6398" spans="1:2">
      <c r="A6398" s="1">
        <v>4.2096300911282896</v>
      </c>
      <c r="B6398">
        <v>2.9365328788336198</v>
      </c>
    </row>
    <row r="6399" spans="1:2">
      <c r="A6399" s="1">
        <v>4.4132613856823601</v>
      </c>
      <c r="B6399">
        <v>1.10301049224849</v>
      </c>
    </row>
    <row r="6400" spans="1:2">
      <c r="A6400" s="1">
        <f>-1.80379195597816</f>
        <v>-1.8037919559781601</v>
      </c>
      <c r="B6400">
        <v>-3.6864841830397399</v>
      </c>
    </row>
    <row r="6401" spans="1:2">
      <c r="A6401" s="1">
        <v>4.4336543601621701</v>
      </c>
      <c r="B6401">
        <v>0.27510310888721101</v>
      </c>
    </row>
    <row r="6402" spans="1:2">
      <c r="A6402" s="1">
        <f>-0.929165541412143</f>
        <v>-0.92916554141214303</v>
      </c>
      <c r="B6402">
        <v>-2.1748598140244599</v>
      </c>
    </row>
    <row r="6403" spans="1:2">
      <c r="A6403" s="1">
        <v>2.6820283930622502</v>
      </c>
      <c r="B6403">
        <v>-1.1844041564502299</v>
      </c>
    </row>
    <row r="6404" spans="1:2">
      <c r="A6404" s="1">
        <v>-3.2458656019437102</v>
      </c>
      <c r="B6404">
        <v>4.1014978853199198</v>
      </c>
    </row>
    <row r="6405" spans="1:2">
      <c r="A6405" s="1">
        <v>3.74992561405845</v>
      </c>
      <c r="B6405">
        <v>0.21559412577128401</v>
      </c>
    </row>
    <row r="6406" spans="1:2">
      <c r="A6406" s="1">
        <f>-1.18880925862002</f>
        <v>-1.1888092586200201</v>
      </c>
      <c r="B6406">
        <v>-3.0805167245413001</v>
      </c>
    </row>
    <row r="6407" spans="1:2">
      <c r="A6407" s="1">
        <v>-3.43508814539878</v>
      </c>
      <c r="B6407">
        <v>4.4428688370303098</v>
      </c>
    </row>
    <row r="6408" spans="1:2">
      <c r="A6408" s="1">
        <f>-2.69474906829835</f>
        <v>-2.6947490682983499</v>
      </c>
      <c r="B6408">
        <v>-2.6797269601484799</v>
      </c>
    </row>
    <row r="6409" spans="1:2">
      <c r="A6409" s="1">
        <v>5.29797412274488</v>
      </c>
      <c r="B6409">
        <v>-0.11926880711281899</v>
      </c>
    </row>
    <row r="6410" spans="1:2">
      <c r="A6410" s="1">
        <v>3.5139077961530898</v>
      </c>
      <c r="B6410">
        <v>2.1145313988997101</v>
      </c>
    </row>
    <row r="6411" spans="1:2">
      <c r="A6411" s="1">
        <v>-2.9854148004891998</v>
      </c>
      <c r="B6411">
        <v>3.6852421716236901</v>
      </c>
    </row>
    <row r="6412" spans="1:2">
      <c r="A6412" s="1">
        <f>-1.56112277945747</f>
        <v>-1.56112277945747</v>
      </c>
      <c r="B6412">
        <v>-1.4161009924133701</v>
      </c>
    </row>
    <row r="6413" spans="1:2">
      <c r="A6413" s="1">
        <v>5.5193405772118602</v>
      </c>
      <c r="B6413">
        <v>-0.39271488240109398</v>
      </c>
    </row>
    <row r="6414" spans="1:2">
      <c r="A6414" s="1">
        <v>3.6961165257962301</v>
      </c>
      <c r="B6414">
        <v>0.68846697160688697</v>
      </c>
    </row>
    <row r="6415" spans="1:2">
      <c r="A6415" s="1">
        <v>5.4306915849780104</v>
      </c>
      <c r="B6415">
        <v>-0.235445671543205</v>
      </c>
    </row>
    <row r="6416" spans="1:2">
      <c r="A6416" s="1">
        <v>-0.91017752089717496</v>
      </c>
      <c r="B6416">
        <v>4.0761950630682602</v>
      </c>
    </row>
    <row r="6417" spans="1:2">
      <c r="A6417" s="1">
        <f>-0.612388090081931</f>
        <v>-0.61238809008193096</v>
      </c>
      <c r="B6417">
        <v>-4.0341218858771599</v>
      </c>
    </row>
    <row r="6418" spans="1:2">
      <c r="A6418" s="1">
        <v>4.8832833110894303</v>
      </c>
      <c r="B6418">
        <v>1.37346118096021</v>
      </c>
    </row>
    <row r="6419" spans="1:2">
      <c r="A6419" s="1">
        <v>-1.4117540886676101</v>
      </c>
      <c r="B6419">
        <v>3.0519814441239101</v>
      </c>
    </row>
    <row r="6420" spans="1:2">
      <c r="A6420" s="1">
        <f>-2.612396232371</f>
        <v>-2.6123962323710002</v>
      </c>
      <c r="B6420">
        <v>-2.7635150100304098</v>
      </c>
    </row>
    <row r="6421" spans="1:2">
      <c r="A6421" s="1">
        <f>-0.382813704562716</f>
        <v>-0.38281370456271602</v>
      </c>
      <c r="B6421">
        <v>-4.9072133401436897</v>
      </c>
    </row>
    <row r="6422" spans="1:2">
      <c r="A6422" s="1">
        <f>-2.10646497140207</f>
        <v>-2.1064649714020698</v>
      </c>
      <c r="B6422">
        <v>-3.09574648861796</v>
      </c>
    </row>
    <row r="6423" spans="1:2">
      <c r="A6423" s="1">
        <v>4.9693632799025096</v>
      </c>
      <c r="B6423">
        <v>-1.7014468136395901E-3</v>
      </c>
    </row>
    <row r="6424" spans="1:2">
      <c r="A6424" s="1">
        <f>-1.97513452152592</f>
        <v>-1.97513452152592</v>
      </c>
      <c r="B6424">
        <v>-1.9604886704461399</v>
      </c>
    </row>
    <row r="6425" spans="1:2">
      <c r="A6425" s="1">
        <v>-0.97044733158551399</v>
      </c>
      <c r="B6425">
        <v>3.9392331161135798</v>
      </c>
    </row>
    <row r="6426" spans="1:2">
      <c r="A6426" s="1">
        <v>-0.42104338483409398</v>
      </c>
      <c r="B6426">
        <v>2.4743225704641798</v>
      </c>
    </row>
    <row r="6427" spans="1:2">
      <c r="A6427" s="1">
        <v>5.4003807665165802</v>
      </c>
      <c r="B6427">
        <v>0.64438608493969896</v>
      </c>
    </row>
    <row r="6428" spans="1:2">
      <c r="A6428" s="1">
        <f>-3.02650763626463</f>
        <v>-3.0265076362646299</v>
      </c>
      <c r="B6428">
        <v>-1.2705890432788201</v>
      </c>
    </row>
    <row r="6429" spans="1:2">
      <c r="A6429" s="1">
        <v>5.1867211593691502</v>
      </c>
      <c r="B6429">
        <v>-1.1830248448581799</v>
      </c>
    </row>
    <row r="6430" spans="1:2">
      <c r="A6430" s="1">
        <v>-1.7648497006621</v>
      </c>
      <c r="B6430">
        <v>4.5015575538472499</v>
      </c>
    </row>
    <row r="6431" spans="1:2">
      <c r="A6431" s="1">
        <v>5.8772575299909899</v>
      </c>
      <c r="B6431">
        <v>0.75132779810426598</v>
      </c>
    </row>
    <row r="6432" spans="1:2">
      <c r="A6432" s="1">
        <v>5.3579851297060399</v>
      </c>
      <c r="B6432">
        <v>-0.48548334008973798</v>
      </c>
    </row>
    <row r="6433" spans="1:2">
      <c r="A6433" s="1">
        <f>-2.85130667829668</f>
        <v>-2.8513066782966798</v>
      </c>
      <c r="B6433">
        <v>-1.14330388082365</v>
      </c>
    </row>
    <row r="6434" spans="1:2">
      <c r="A6434" s="1">
        <f>-3.20004502489104</f>
        <v>-3.2000450248910401</v>
      </c>
      <c r="B6434">
        <v>-2.5260746542922399</v>
      </c>
    </row>
    <row r="6435" spans="1:2">
      <c r="A6435" s="1">
        <v>4.6366996062329697</v>
      </c>
      <c r="B6435">
        <v>-0.63978058544319505</v>
      </c>
    </row>
    <row r="6436" spans="1:2">
      <c r="A6436" s="1">
        <v>-0.91172904062985205</v>
      </c>
      <c r="B6436">
        <v>4.6585054738501404</v>
      </c>
    </row>
    <row r="6437" spans="1:2">
      <c r="A6437" s="1">
        <v>-1.3278073246770301</v>
      </c>
      <c r="B6437">
        <v>4.6667381902758098</v>
      </c>
    </row>
    <row r="6438" spans="1:2">
      <c r="A6438" s="1">
        <v>4.9135606636497897</v>
      </c>
      <c r="B6438">
        <v>1.7058706241280801E-2</v>
      </c>
    </row>
    <row r="6439" spans="1:2">
      <c r="A6439" s="1">
        <f>-1.24009450403286</f>
        <v>-1.2400945040328599</v>
      </c>
      <c r="B6439">
        <v>-2.2777129574247401</v>
      </c>
    </row>
    <row r="6440" spans="1:2">
      <c r="A6440" s="1">
        <v>-2.4104288384124599</v>
      </c>
      <c r="B6440">
        <v>4.0585233602557498</v>
      </c>
    </row>
    <row r="6441" spans="1:2">
      <c r="A6441" s="1">
        <f>-3.71734511820171</f>
        <v>-3.7173451182017101</v>
      </c>
      <c r="B6441">
        <v>-2.4553911754241899</v>
      </c>
    </row>
    <row r="6442" spans="1:2">
      <c r="A6442" s="1">
        <v>5.1464874191786603</v>
      </c>
      <c r="B6442">
        <v>1.29337365862302</v>
      </c>
    </row>
    <row r="6443" spans="1:2">
      <c r="A6443" s="1">
        <v>4.6800333210323801</v>
      </c>
      <c r="B6443">
        <v>-0.76636412493088102</v>
      </c>
    </row>
    <row r="6444" spans="1:2">
      <c r="A6444" s="1">
        <f>-2.95149586912362</f>
        <v>-2.9514958691236202</v>
      </c>
      <c r="B6444">
        <v>-3.4763564526957502</v>
      </c>
    </row>
    <row r="6445" spans="1:2">
      <c r="A6445" s="1">
        <f>-3.31437547061184</f>
        <v>-3.3143754706118398</v>
      </c>
      <c r="B6445">
        <v>-3.0122714021063599</v>
      </c>
    </row>
    <row r="6446" spans="1:2">
      <c r="A6446" s="1">
        <v>4.1553807978629402</v>
      </c>
      <c r="B6446">
        <v>2.15642297895775</v>
      </c>
    </row>
    <row r="6447" spans="1:2">
      <c r="A6447" s="1">
        <v>-2.2549380975025999</v>
      </c>
      <c r="B6447">
        <v>3.96873189983901</v>
      </c>
    </row>
    <row r="6448" spans="1:2">
      <c r="A6448" s="1">
        <v>-1.83934159149192</v>
      </c>
      <c r="B6448">
        <v>2.2199267039456299</v>
      </c>
    </row>
    <row r="6449" spans="1:2">
      <c r="A6449" s="1">
        <v>4.0851305171809704</v>
      </c>
      <c r="B6449">
        <v>0.41029117406561999</v>
      </c>
    </row>
    <row r="6450" spans="1:2">
      <c r="A6450" s="1">
        <f>-2.84333103061217</f>
        <v>-2.8433310306121702</v>
      </c>
      <c r="B6450">
        <v>-3.3012055492393602</v>
      </c>
    </row>
    <row r="6451" spans="1:2">
      <c r="A6451" s="1">
        <v>6.0471906216632298</v>
      </c>
      <c r="B6451">
        <v>-1.6973640265552501</v>
      </c>
    </row>
    <row r="6452" spans="1:2">
      <c r="A6452" s="1">
        <v>-1.1663115607779799</v>
      </c>
      <c r="B6452">
        <v>4.1003517498440401</v>
      </c>
    </row>
    <row r="6453" spans="1:2">
      <c r="A6453" s="1">
        <f>-2.65185853477009</f>
        <v>-2.6518585347700898</v>
      </c>
      <c r="B6453">
        <v>-2.8401642844936701</v>
      </c>
    </row>
    <row r="6454" spans="1:2">
      <c r="A6454" s="1">
        <v>6.8752122686997197</v>
      </c>
      <c r="B6454">
        <v>-2.0949776894248902</v>
      </c>
    </row>
    <row r="6455" spans="1:2">
      <c r="A6455" s="1">
        <v>3.91887460046095</v>
      </c>
      <c r="B6455">
        <v>0.72222748771433498</v>
      </c>
    </row>
    <row r="6456" spans="1:2">
      <c r="A6456" s="1">
        <f>-0.292074492973356</f>
        <v>-0.29207449297335603</v>
      </c>
      <c r="B6456">
        <v>-3.4077611089873301</v>
      </c>
    </row>
    <row r="6457" spans="1:2">
      <c r="A6457" s="1">
        <v>2.96184856658597</v>
      </c>
      <c r="B6457">
        <v>1.1443544197908699</v>
      </c>
    </row>
    <row r="6458" spans="1:2">
      <c r="A6458" s="1">
        <v>4.4698367234690402</v>
      </c>
      <c r="B6458">
        <v>1.4858784557065301</v>
      </c>
    </row>
    <row r="6459" spans="1:2">
      <c r="A6459" s="1">
        <v>4.3908407383152097</v>
      </c>
      <c r="B6459">
        <v>-1.3599706894515899</v>
      </c>
    </row>
    <row r="6460" spans="1:2">
      <c r="A6460" s="1">
        <v>-2.5120534518987401</v>
      </c>
      <c r="B6460">
        <v>4.3526775249157801</v>
      </c>
    </row>
    <row r="6461" spans="1:2">
      <c r="A6461" s="1">
        <f>-0.90567927730308</f>
        <v>-0.90567927730307995</v>
      </c>
      <c r="B6461">
        <v>-4.3646830337065197</v>
      </c>
    </row>
    <row r="6462" spans="1:2">
      <c r="A6462" s="1">
        <v>6.0208194673122097</v>
      </c>
      <c r="B6462">
        <v>-1.58243162837655</v>
      </c>
    </row>
    <row r="6463" spans="1:2">
      <c r="A6463" s="1">
        <v>-1.1149420678427899</v>
      </c>
      <c r="B6463">
        <v>2.09802635002983</v>
      </c>
    </row>
    <row r="6464" spans="1:2">
      <c r="A6464" s="1">
        <f>-2.01997866753103</f>
        <v>-2.0199786675310301</v>
      </c>
      <c r="B6464">
        <v>-3.4002157737808898</v>
      </c>
    </row>
    <row r="6465" spans="1:2">
      <c r="A6465" s="1">
        <f>-0.537126185158191</f>
        <v>-0.53712618515819099</v>
      </c>
      <c r="B6465">
        <v>-4.0394190174000402</v>
      </c>
    </row>
    <row r="6466" spans="1:2">
      <c r="A6466" s="1">
        <f>-1.8376826261315</f>
        <v>-1.8376826261315</v>
      </c>
      <c r="B6466">
        <v>-2.8379284746133302</v>
      </c>
    </row>
    <row r="6467" spans="1:2">
      <c r="A6467" s="1">
        <f>-3.58769707397132</f>
        <v>-3.5876970739713201</v>
      </c>
      <c r="B6467">
        <v>-1.0924721360956799</v>
      </c>
    </row>
    <row r="6468" spans="1:2">
      <c r="A6468" s="1">
        <v>-2.0711590245225202</v>
      </c>
      <c r="B6468">
        <v>3.9176007158231898</v>
      </c>
    </row>
    <row r="6469" spans="1:2">
      <c r="A6469" s="1">
        <v>-0.20194013828066701</v>
      </c>
      <c r="B6469">
        <v>2.3179353359922401</v>
      </c>
    </row>
    <row r="6470" spans="1:2">
      <c r="A6470" s="1">
        <f>-0.475372450340612</f>
        <v>-0.47537245034061199</v>
      </c>
      <c r="B6470">
        <v>-2.9504103744792798</v>
      </c>
    </row>
    <row r="6471" spans="1:2">
      <c r="A6471" s="1">
        <f>-1.38568366610199</f>
        <v>-1.38568366610199</v>
      </c>
      <c r="B6471">
        <v>-1.90247231480252</v>
      </c>
    </row>
    <row r="6472" spans="1:2">
      <c r="A6472" s="1">
        <f>-1.46208167748612</f>
        <v>-1.4620816774861201</v>
      </c>
      <c r="B6472">
        <v>-4.5988470961171899</v>
      </c>
    </row>
    <row r="6473" spans="1:2">
      <c r="A6473" s="1">
        <v>3.8501332289562802</v>
      </c>
      <c r="B6473">
        <v>1.2530917439543601</v>
      </c>
    </row>
    <row r="6474" spans="1:2">
      <c r="A6474" s="1">
        <v>3.3591951480593201</v>
      </c>
      <c r="B6474">
        <v>-0.49753725549887001</v>
      </c>
    </row>
    <row r="6475" spans="1:2">
      <c r="A6475" s="1">
        <v>2.8669418871405901</v>
      </c>
      <c r="B6475">
        <v>-1.98050372306276</v>
      </c>
    </row>
    <row r="6476" spans="1:2">
      <c r="A6476" s="1">
        <v>4.0494453845642902</v>
      </c>
      <c r="B6476">
        <v>0.96424874474658695</v>
      </c>
    </row>
    <row r="6477" spans="1:2">
      <c r="A6477" s="1">
        <f>-1.06691346097684</f>
        <v>-1.06691346097684</v>
      </c>
      <c r="B6477">
        <v>-2.5435897898463802</v>
      </c>
    </row>
    <row r="6478" spans="1:2">
      <c r="A6478" s="1">
        <v>-0.91464706345384905</v>
      </c>
      <c r="B6478">
        <v>4.1805996836927202</v>
      </c>
    </row>
    <row r="6479" spans="1:2">
      <c r="A6479" s="1">
        <v>-0.162583003711187</v>
      </c>
      <c r="B6479">
        <v>2.7541976790978402</v>
      </c>
    </row>
    <row r="6480" spans="1:2">
      <c r="A6480" s="1">
        <v>4.0165603929567597</v>
      </c>
      <c r="B6480">
        <v>0.64987350291569002</v>
      </c>
    </row>
    <row r="6481" spans="1:2">
      <c r="A6481" s="1">
        <f>-3.43640583595745</f>
        <v>-3.4364058359574501</v>
      </c>
      <c r="B6481">
        <v>-2.5194398224805199</v>
      </c>
    </row>
    <row r="6482" spans="1:2">
      <c r="A6482" s="1">
        <f>-1.1484126330524</f>
        <v>-1.1484126330524</v>
      </c>
      <c r="B6482">
        <v>-4.2200048387883404</v>
      </c>
    </row>
    <row r="6483" spans="1:2">
      <c r="A6483" s="1">
        <f>-0.735261023334385</f>
        <v>-0.73526102333438503</v>
      </c>
      <c r="B6483">
        <v>-3.1495556518115699</v>
      </c>
    </row>
    <row r="6484" spans="1:2">
      <c r="A6484" s="1">
        <v>-2.7044401779300999</v>
      </c>
      <c r="B6484">
        <v>3.3562714549325499</v>
      </c>
    </row>
    <row r="6485" spans="1:2">
      <c r="A6485" s="1">
        <v>4.0969455553397403</v>
      </c>
      <c r="B6485">
        <v>-8.2292102719723606E-2</v>
      </c>
    </row>
    <row r="6486" spans="1:2">
      <c r="A6486" s="1">
        <v>5.9980369716924802</v>
      </c>
      <c r="B6486">
        <v>-1.17997463487077</v>
      </c>
    </row>
    <row r="6487" spans="1:2">
      <c r="A6487" s="1">
        <f>-2.3992934669209</f>
        <v>-2.3992934669208998</v>
      </c>
      <c r="B6487">
        <v>-2.0476472635901501</v>
      </c>
    </row>
    <row r="6488" spans="1:2">
      <c r="A6488" s="1">
        <v>4.9638569415246296</v>
      </c>
      <c r="B6488">
        <v>-0.194123159742909</v>
      </c>
    </row>
    <row r="6489" spans="1:2">
      <c r="A6489" s="1">
        <v>4.9395883029944496</v>
      </c>
      <c r="B6489">
        <v>-1.4866935955751099</v>
      </c>
    </row>
    <row r="6490" spans="1:2">
      <c r="A6490" s="1">
        <v>3.2342825154305701</v>
      </c>
      <c r="B6490">
        <v>-1.9235513667247901</v>
      </c>
    </row>
    <row r="6491" spans="1:2">
      <c r="A6491" s="1">
        <v>4.2895280769234301</v>
      </c>
      <c r="B6491">
        <v>8.8191729864997195E-2</v>
      </c>
    </row>
    <row r="6492" spans="1:2">
      <c r="A6492" s="1">
        <v>3.5703208547029202</v>
      </c>
      <c r="B6492">
        <v>1.59664576966502</v>
      </c>
    </row>
    <row r="6493" spans="1:2">
      <c r="A6493" s="1">
        <f>-2.18386061230417</f>
        <v>-2.1838606123041702</v>
      </c>
      <c r="B6493">
        <v>-1.5247879132105799</v>
      </c>
    </row>
    <row r="6494" spans="1:2">
      <c r="A6494" s="1">
        <f>-2.62512816789624</f>
        <v>-2.6251281678962402</v>
      </c>
      <c r="B6494">
        <v>-1.4839105584345</v>
      </c>
    </row>
    <row r="6495" spans="1:2">
      <c r="A6495" s="1">
        <v>7.3201783479423703</v>
      </c>
      <c r="B6495">
        <v>-2.1448911271954998</v>
      </c>
    </row>
    <row r="6496" spans="1:2">
      <c r="A6496" s="1">
        <v>-1.64002221341077</v>
      </c>
      <c r="B6496">
        <v>1.9267560368051999</v>
      </c>
    </row>
    <row r="6497" spans="1:2">
      <c r="A6497" s="1">
        <v>4.5984255635586297</v>
      </c>
      <c r="B6497">
        <v>1.3397614751907301</v>
      </c>
    </row>
    <row r="6498" spans="1:2">
      <c r="A6498" s="1">
        <f>-3.36044039809965</f>
        <v>-3.3604403980996498</v>
      </c>
      <c r="B6498">
        <v>-2.8046942212517498</v>
      </c>
    </row>
    <row r="6499" spans="1:2">
      <c r="A6499" s="1">
        <v>5.6342485405053697</v>
      </c>
      <c r="B6499">
        <v>-0.72352190344838796</v>
      </c>
    </row>
    <row r="6500" spans="1:2">
      <c r="A6500" s="1">
        <v>-1.08173655781888</v>
      </c>
      <c r="B6500">
        <v>4.3955172042761603</v>
      </c>
    </row>
    <row r="6501" spans="1:2">
      <c r="A6501" s="1">
        <v>5.78019463242111</v>
      </c>
      <c r="B6501">
        <v>0.205512395680327</v>
      </c>
    </row>
    <row r="6502" spans="1:2">
      <c r="A6502" s="1">
        <v>-1.4013556760324299</v>
      </c>
      <c r="B6502">
        <v>4.6586005122979097</v>
      </c>
    </row>
    <row r="6503" spans="1:2">
      <c r="A6503" s="1">
        <v>3.3246789045850198</v>
      </c>
      <c r="B6503">
        <v>-0.29383344943284601</v>
      </c>
    </row>
    <row r="6504" spans="1:2">
      <c r="A6504" s="1">
        <f>-2.03272547831562</f>
        <v>-2.0327254783156201</v>
      </c>
      <c r="B6504">
        <v>-2.3422134238329702</v>
      </c>
    </row>
    <row r="6505" spans="1:2">
      <c r="A6505" s="1">
        <v>-0.154382133858221</v>
      </c>
      <c r="B6505">
        <v>5.0786248139441303</v>
      </c>
    </row>
    <row r="6506" spans="1:2">
      <c r="A6506" s="1">
        <v>-1.7318002556090599</v>
      </c>
      <c r="B6506">
        <v>3.9109991594485498</v>
      </c>
    </row>
    <row r="6507" spans="1:2">
      <c r="A6507" s="1">
        <f>-1.24435391013011</f>
        <v>-1.24435391013011</v>
      </c>
      <c r="B6507">
        <v>-1.7055950074702799</v>
      </c>
    </row>
    <row r="6508" spans="1:2">
      <c r="A6508" s="1">
        <f>-3.26507540583915</f>
        <v>-3.2650754058391498</v>
      </c>
      <c r="B6508">
        <v>-3.0708419729951202</v>
      </c>
    </row>
    <row r="6509" spans="1:2">
      <c r="A6509" s="1">
        <v>-2.61620910685963</v>
      </c>
      <c r="B6509">
        <v>2.85141618355035</v>
      </c>
    </row>
    <row r="6510" spans="1:2">
      <c r="A6510" s="1">
        <f>-2.8948758340434</f>
        <v>-2.8948758340434</v>
      </c>
      <c r="B6510">
        <v>-2.6194519997814401</v>
      </c>
    </row>
    <row r="6511" spans="1:2">
      <c r="A6511" s="1">
        <f>-0.12075524656038</f>
        <v>-0.12075524656038</v>
      </c>
      <c r="B6511">
        <v>-3.60186406472077</v>
      </c>
    </row>
    <row r="6512" spans="1:2">
      <c r="A6512" s="1">
        <f>-1.53755655845238</f>
        <v>-1.53755655845238</v>
      </c>
      <c r="B6512">
        <v>-3.1881421018695102</v>
      </c>
    </row>
    <row r="6513" spans="1:2">
      <c r="A6513" s="1">
        <v>-1.0962510907240199</v>
      </c>
      <c r="B6513">
        <v>3.4894967349934198</v>
      </c>
    </row>
    <row r="6514" spans="1:2">
      <c r="A6514" s="1">
        <v>-1.91573418285091</v>
      </c>
      <c r="B6514">
        <v>1.62344353060623</v>
      </c>
    </row>
    <row r="6515" spans="1:2">
      <c r="A6515" s="1">
        <v>4.1604219181555901</v>
      </c>
      <c r="B6515">
        <v>-1.5773314825995</v>
      </c>
    </row>
    <row r="6516" spans="1:2">
      <c r="A6516" s="1">
        <v>-1.4377320174713699</v>
      </c>
      <c r="B6516">
        <v>3.1145164672297301</v>
      </c>
    </row>
    <row r="6517" spans="1:2">
      <c r="A6517" s="1">
        <v>-0.42067947666591698</v>
      </c>
      <c r="B6517">
        <v>3.66713824105241</v>
      </c>
    </row>
    <row r="6518" spans="1:2">
      <c r="A6518" s="1">
        <v>3.70129965334919</v>
      </c>
      <c r="B6518">
        <v>0.38353921135192298</v>
      </c>
    </row>
    <row r="6519" spans="1:2">
      <c r="A6519" s="1">
        <v>-1.1890953298083999</v>
      </c>
      <c r="B6519">
        <v>1.6919368335140399</v>
      </c>
    </row>
    <row r="6520" spans="1:2">
      <c r="A6520" s="1">
        <v>0.67684285481274797</v>
      </c>
      <c r="B6520">
        <v>4.0859554983200601</v>
      </c>
    </row>
    <row r="6521" spans="1:2">
      <c r="A6521" s="1">
        <v>0.53497133131891195</v>
      </c>
      <c r="B6521">
        <v>4.0300669275951702</v>
      </c>
    </row>
    <row r="6522" spans="1:2">
      <c r="A6522" s="1">
        <f>-0.433441948340451</f>
        <v>-0.43344194834045102</v>
      </c>
      <c r="B6522">
        <v>-2.3920575374526001</v>
      </c>
    </row>
    <row r="6523" spans="1:2">
      <c r="A6523" s="1">
        <v>-1.1732632253233899</v>
      </c>
      <c r="B6523">
        <v>4.0224355608082103</v>
      </c>
    </row>
    <row r="6524" spans="1:2">
      <c r="A6524" s="1">
        <f>-2.08737212543878</f>
        <v>-2.08737212543878</v>
      </c>
      <c r="B6524">
        <v>-4.3340865972722904</v>
      </c>
    </row>
    <row r="6525" spans="1:2">
      <c r="A6525" s="1">
        <v>3.6690138100850902</v>
      </c>
      <c r="B6525">
        <v>-1.2442250519166</v>
      </c>
    </row>
    <row r="6526" spans="1:2">
      <c r="A6526" s="1">
        <f>-4.52226775757076</f>
        <v>-4.5222677575707602</v>
      </c>
      <c r="B6526">
        <v>-1.31168603497462</v>
      </c>
    </row>
    <row r="6527" spans="1:2">
      <c r="A6527" s="1">
        <v>3.55668517156175</v>
      </c>
      <c r="B6527">
        <v>-0.79879802449421899</v>
      </c>
    </row>
    <row r="6528" spans="1:2">
      <c r="A6528" s="1">
        <v>5.5500109513429301</v>
      </c>
      <c r="B6528">
        <v>-1.4629623405702901</v>
      </c>
    </row>
    <row r="6529" spans="1:2">
      <c r="A6529" s="1">
        <v>-2.1523120746475399</v>
      </c>
      <c r="B6529">
        <v>3.52414578010618</v>
      </c>
    </row>
    <row r="6530" spans="1:2">
      <c r="A6530" s="1">
        <v>5.0801178771439899</v>
      </c>
      <c r="B6530">
        <v>-0.98713712513549301</v>
      </c>
    </row>
    <row r="6531" spans="1:2">
      <c r="A6531" s="1">
        <v>-1.05071885701648</v>
      </c>
      <c r="B6531">
        <v>4.0355851687851496</v>
      </c>
    </row>
    <row r="6532" spans="1:2">
      <c r="A6532" s="1">
        <f>-1.25018771021946</f>
        <v>-1.2501877102194601</v>
      </c>
      <c r="B6532">
        <v>-2.0421317242719601</v>
      </c>
    </row>
    <row r="6533" spans="1:2">
      <c r="A6533" s="1">
        <v>4.2799422954311197</v>
      </c>
      <c r="B6533">
        <v>-0.48071348314325102</v>
      </c>
    </row>
    <row r="6534" spans="1:2">
      <c r="A6534" s="1">
        <v>3.6972580322835298</v>
      </c>
      <c r="B6534">
        <v>-0.49041876651191701</v>
      </c>
    </row>
    <row r="6535" spans="1:2">
      <c r="A6535" s="1">
        <v>-3.8422254063150501</v>
      </c>
      <c r="B6535">
        <v>4.5207825245008602</v>
      </c>
    </row>
    <row r="6536" spans="1:2">
      <c r="A6536" s="1">
        <v>4.7265440679875601</v>
      </c>
      <c r="B6536">
        <v>-0.15744453836516101</v>
      </c>
    </row>
    <row r="6537" spans="1:2">
      <c r="A6537" s="1">
        <v>2.9101049670830399</v>
      </c>
      <c r="B6537">
        <v>0.18584742324496101</v>
      </c>
    </row>
    <row r="6538" spans="1:2">
      <c r="A6538" s="1">
        <v>-3.2282443516849799</v>
      </c>
      <c r="B6538">
        <v>4.2890854184667999</v>
      </c>
    </row>
    <row r="6539" spans="1:2">
      <c r="A6539" s="1">
        <v>-1.7746970801790301</v>
      </c>
      <c r="B6539">
        <v>3.7882167741435899</v>
      </c>
    </row>
    <row r="6540" spans="1:2">
      <c r="A6540" s="1">
        <v>4.7168407810197497</v>
      </c>
      <c r="B6540">
        <v>0.103618959866409</v>
      </c>
    </row>
    <row r="6541" spans="1:2">
      <c r="A6541" s="1">
        <v>4.9921381253165897</v>
      </c>
      <c r="B6541">
        <v>1.0861849237612</v>
      </c>
    </row>
    <row r="6542" spans="1:2">
      <c r="A6542" s="1">
        <f>-1.09775035874682</f>
        <v>-1.09775035874682</v>
      </c>
      <c r="B6542">
        <v>-3.6584029693194702</v>
      </c>
    </row>
    <row r="6543" spans="1:2">
      <c r="A6543" s="1">
        <v>4.4182621419471397</v>
      </c>
      <c r="B6543">
        <v>1.8970984902869601</v>
      </c>
    </row>
    <row r="6544" spans="1:2">
      <c r="A6544" s="1">
        <v>4.5211135956338504</v>
      </c>
      <c r="B6544">
        <v>-1.6168639005727701</v>
      </c>
    </row>
    <row r="6545" spans="1:2">
      <c r="A6545" s="1">
        <v>-1.4110678510946899</v>
      </c>
      <c r="B6545">
        <v>1.90859260800158</v>
      </c>
    </row>
    <row r="6546" spans="1:2">
      <c r="A6546" s="1">
        <f>-1.62371740281149</f>
        <v>-1.62371740281149</v>
      </c>
      <c r="B6546">
        <v>-3.6543237660598198</v>
      </c>
    </row>
    <row r="6547" spans="1:2">
      <c r="A6547" s="1">
        <v>4.9765117251584101</v>
      </c>
      <c r="B6547">
        <v>-1.13113963720922</v>
      </c>
    </row>
    <row r="6548" spans="1:2">
      <c r="A6548" s="1">
        <f>-4.12410453700692</f>
        <v>-4.1241045370069198</v>
      </c>
      <c r="B6548">
        <v>-2.6012597867267102</v>
      </c>
    </row>
    <row r="6549" spans="1:2">
      <c r="A6549" s="1">
        <f>-3.34319350654095</f>
        <v>-3.3431935065409499</v>
      </c>
      <c r="B6549">
        <v>-1.24541833173532</v>
      </c>
    </row>
    <row r="6550" spans="1:2">
      <c r="A6550" s="1">
        <v>0.324478658565652</v>
      </c>
      <c r="B6550">
        <v>5.0702108313014298</v>
      </c>
    </row>
    <row r="6551" spans="1:2">
      <c r="A6551" s="1">
        <v>-2.33905096931622</v>
      </c>
      <c r="B6551">
        <v>1.7590029727008001</v>
      </c>
    </row>
    <row r="6552" spans="1:2">
      <c r="A6552" s="1">
        <v>5.1355132626492104</v>
      </c>
      <c r="B6552">
        <v>0.87492309885059305</v>
      </c>
    </row>
    <row r="6553" spans="1:2">
      <c r="A6553" s="1">
        <v>3.9484357016068001</v>
      </c>
      <c r="B6553">
        <v>1.3566631531737301</v>
      </c>
    </row>
    <row r="6554" spans="1:2">
      <c r="A6554" s="1">
        <v>-0.96541734606310403</v>
      </c>
      <c r="B6554">
        <v>3.0127138439166701</v>
      </c>
    </row>
    <row r="6555" spans="1:2">
      <c r="A6555" s="1">
        <v>3.1538110120223899</v>
      </c>
      <c r="B6555">
        <v>-0.34445060768971397</v>
      </c>
    </row>
    <row r="6556" spans="1:2">
      <c r="A6556" s="1">
        <f>-1.85385039782284</f>
        <v>-1.85385039782284</v>
      </c>
      <c r="B6556">
        <v>-3.5197883155878502</v>
      </c>
    </row>
    <row r="6557" spans="1:2">
      <c r="A6557" s="1">
        <v>4.3313109890968899</v>
      </c>
      <c r="B6557">
        <v>0.61148683803891801</v>
      </c>
    </row>
    <row r="6558" spans="1:2">
      <c r="A6558" s="1">
        <v>5.3894434838923697</v>
      </c>
      <c r="B6558">
        <v>-1.4944156020648001</v>
      </c>
    </row>
    <row r="6559" spans="1:2">
      <c r="A6559" s="1">
        <v>-0.908845195941269</v>
      </c>
      <c r="B6559">
        <v>1.6715495233403299</v>
      </c>
    </row>
    <row r="6560" spans="1:2">
      <c r="A6560" s="1">
        <v>-0.38923415454336902</v>
      </c>
      <c r="B6560">
        <v>1.92956185931411</v>
      </c>
    </row>
    <row r="6561" spans="1:2">
      <c r="A6561" s="1">
        <v>5.8925164602647699</v>
      </c>
      <c r="B6561">
        <v>-1.4673846664519401</v>
      </c>
    </row>
    <row r="6562" spans="1:2">
      <c r="A6562" s="1">
        <f>-0.908653831556819</f>
        <v>-0.908653831556819</v>
      </c>
      <c r="B6562">
        <v>-1.28035346315522</v>
      </c>
    </row>
    <row r="6563" spans="1:2">
      <c r="A6563" s="1">
        <f>-2.10913191469941</f>
        <v>-2.1091319146994101</v>
      </c>
      <c r="B6563">
        <v>-2.3737309442415202</v>
      </c>
    </row>
    <row r="6564" spans="1:2">
      <c r="A6564" s="1">
        <v>4.7124778112943497</v>
      </c>
      <c r="B6564">
        <v>1.8861428816725301</v>
      </c>
    </row>
    <row r="6565" spans="1:2">
      <c r="A6565" s="1">
        <f>-0.787740644866317</f>
        <v>-0.78774064486631701</v>
      </c>
      <c r="B6565">
        <v>-3.7454145992714598</v>
      </c>
    </row>
    <row r="6566" spans="1:2">
      <c r="A6566" s="1">
        <v>1.5555817606708</v>
      </c>
      <c r="B6566">
        <v>5.5521747683460099</v>
      </c>
    </row>
    <row r="6567" spans="1:2">
      <c r="A6567" s="1">
        <v>0.22005873210608301</v>
      </c>
      <c r="B6567">
        <v>2.3402463955961998</v>
      </c>
    </row>
    <row r="6568" spans="1:2">
      <c r="A6568" s="1">
        <f>-0.982195100829387</f>
        <v>-0.98219510082938699</v>
      </c>
      <c r="B6568">
        <v>-3.4720572871929698</v>
      </c>
    </row>
    <row r="6569" spans="1:2">
      <c r="A6569" s="1">
        <v>-2.0044308752378499</v>
      </c>
      <c r="B6569">
        <v>3.4591375282487702</v>
      </c>
    </row>
    <row r="6570" spans="1:2">
      <c r="A6570" s="1">
        <f>-3.43090051697203</f>
        <v>-3.4309005169720299</v>
      </c>
      <c r="B6570">
        <v>-2.4370670745790202</v>
      </c>
    </row>
    <row r="6571" spans="1:2">
      <c r="A6571" s="1">
        <v>3.32525595331464</v>
      </c>
      <c r="B6571">
        <v>0.25457477429743602</v>
      </c>
    </row>
    <row r="6572" spans="1:2">
      <c r="A6572" s="1">
        <v>4.8059542686237702</v>
      </c>
      <c r="B6572">
        <v>0.63923797733485399</v>
      </c>
    </row>
    <row r="6573" spans="1:2">
      <c r="A6573" s="1">
        <f>-1.4888198859707</f>
        <v>-1.4888198859707</v>
      </c>
      <c r="B6573">
        <v>-4.2046890025033798</v>
      </c>
    </row>
    <row r="6574" spans="1:2">
      <c r="A6574" s="1">
        <v>-2.0838766411173801</v>
      </c>
      <c r="B6574">
        <v>5.06370709394937</v>
      </c>
    </row>
    <row r="6575" spans="1:2">
      <c r="A6575" s="1">
        <v>3.9420240199441898</v>
      </c>
      <c r="B6575">
        <v>1.7079985151497701</v>
      </c>
    </row>
    <row r="6576" spans="1:2">
      <c r="A6576" s="1">
        <v>-2.7320116536996002</v>
      </c>
      <c r="B6576">
        <v>4.6001239947701098</v>
      </c>
    </row>
    <row r="6577" spans="1:2">
      <c r="A6577" s="1">
        <v>-0.80404368045464503</v>
      </c>
      <c r="B6577">
        <v>3.4647624299616102</v>
      </c>
    </row>
    <row r="6578" spans="1:2">
      <c r="A6578" s="1">
        <f>-1.56948379165814</f>
        <v>-1.5694837916581399</v>
      </c>
      <c r="B6578">
        <v>-4.5485888559786698</v>
      </c>
    </row>
    <row r="6579" spans="1:2">
      <c r="A6579" s="1">
        <v>-1.6140188916409</v>
      </c>
      <c r="B6579">
        <v>1.2918315991467799</v>
      </c>
    </row>
    <row r="6580" spans="1:2">
      <c r="A6580" s="1">
        <v>4.8701671630008097</v>
      </c>
      <c r="B6580">
        <v>0.66247603422977197</v>
      </c>
    </row>
    <row r="6581" spans="1:2">
      <c r="A6581" s="1">
        <v>3.63651550200888</v>
      </c>
      <c r="B6581">
        <v>0.83808639314148903</v>
      </c>
    </row>
    <row r="6582" spans="1:2">
      <c r="A6582" s="1">
        <v>4.96455494269967</v>
      </c>
      <c r="B6582">
        <v>-0.69172588484858399</v>
      </c>
    </row>
    <row r="6583" spans="1:2">
      <c r="A6583" s="1">
        <f>-2.77890272730413</f>
        <v>-2.7789027273041298</v>
      </c>
      <c r="B6583">
        <v>-3.5195101245545</v>
      </c>
    </row>
    <row r="6584" spans="1:2">
      <c r="A6584" s="1">
        <v>5.3449824320228503</v>
      </c>
      <c r="B6584">
        <v>0.109803733150109</v>
      </c>
    </row>
    <row r="6585" spans="1:2">
      <c r="A6585" s="1">
        <f>-1.26467066585055</f>
        <v>-1.26467066585055</v>
      </c>
      <c r="B6585">
        <v>-3.2765117277939302</v>
      </c>
    </row>
    <row r="6586" spans="1:2">
      <c r="A6586" s="1">
        <f>-4.99867694906797</f>
        <v>-4.9986769490679697</v>
      </c>
      <c r="B6586">
        <v>-1.32929662166297</v>
      </c>
    </row>
    <row r="6587" spans="1:2">
      <c r="A6587" s="1">
        <v>4.6054227300082298</v>
      </c>
      <c r="B6587">
        <v>1.8347805737084899</v>
      </c>
    </row>
    <row r="6588" spans="1:2">
      <c r="A6588" s="1">
        <v>4.9806761224088802</v>
      </c>
      <c r="B6588">
        <v>1.3291124656940301</v>
      </c>
    </row>
    <row r="6589" spans="1:2">
      <c r="A6589" s="1">
        <v>3.2432151118015899</v>
      </c>
      <c r="B6589">
        <v>0.50001700121915904</v>
      </c>
    </row>
    <row r="6590" spans="1:2">
      <c r="A6590" s="1">
        <v>4.4518493168787501</v>
      </c>
      <c r="B6590">
        <v>1.7802267588960401</v>
      </c>
    </row>
    <row r="6591" spans="1:2">
      <c r="A6591" s="1">
        <f>-4.43937191519972</f>
        <v>-4.43937191519972</v>
      </c>
      <c r="B6591">
        <v>-2.6477245857110701</v>
      </c>
    </row>
    <row r="6592" spans="1:2">
      <c r="A6592" s="1">
        <f>-2.12428295505957</f>
        <v>-2.1242829550595701</v>
      </c>
      <c r="B6592">
        <v>-2.85952182107724</v>
      </c>
    </row>
    <row r="6593" spans="1:2">
      <c r="A6593" s="1">
        <v>-2.5824428417814902</v>
      </c>
      <c r="B6593">
        <v>3.8300991815265202</v>
      </c>
    </row>
    <row r="6594" spans="1:2">
      <c r="A6594" s="1">
        <v>5.66622667461706</v>
      </c>
      <c r="B6594">
        <v>-1.33799580916849</v>
      </c>
    </row>
    <row r="6595" spans="1:2">
      <c r="A6595" s="1">
        <f>-3.30732971308236</f>
        <v>-3.30732971308236</v>
      </c>
      <c r="B6595">
        <v>-3.4564944278869199</v>
      </c>
    </row>
    <row r="6596" spans="1:2">
      <c r="A6596" s="1">
        <v>-1.86305355610264</v>
      </c>
      <c r="B6596">
        <v>2.7434184014454801</v>
      </c>
    </row>
    <row r="6597" spans="1:2">
      <c r="A6597" s="1">
        <v>5.7384329000771102</v>
      </c>
      <c r="B6597">
        <v>-0.110010605878454</v>
      </c>
    </row>
    <row r="6598" spans="1:2">
      <c r="A6598" s="1">
        <v>3.53462433979931</v>
      </c>
      <c r="B6598">
        <v>-1.8048141675830001</v>
      </c>
    </row>
    <row r="6599" spans="1:2">
      <c r="A6599" s="1">
        <v>-2.0219681547503701</v>
      </c>
      <c r="B6599">
        <v>5.1999679496133</v>
      </c>
    </row>
    <row r="6600" spans="1:2">
      <c r="A6600" s="1">
        <v>3.9941698671569701</v>
      </c>
      <c r="B6600">
        <v>-0.56675102291365798</v>
      </c>
    </row>
    <row r="6601" spans="1:2">
      <c r="A6601" s="1">
        <v>-2.15619307654933</v>
      </c>
      <c r="B6601">
        <v>5.0009473142132901</v>
      </c>
    </row>
    <row r="6602" spans="1:2">
      <c r="A6602" s="1">
        <f>-3.03764580734644</f>
        <v>-3.0376458073464399</v>
      </c>
      <c r="B6602">
        <v>-2.4290184355581599</v>
      </c>
    </row>
    <row r="6603" spans="1:2">
      <c r="A6603" s="1">
        <v>6.5265929755578904</v>
      </c>
      <c r="B6603">
        <v>-1.0956128356356001</v>
      </c>
    </row>
    <row r="6604" spans="1:2">
      <c r="A6604" s="1">
        <v>5.0004884960281801</v>
      </c>
      <c r="B6604">
        <v>-0.50974555633201801</v>
      </c>
    </row>
    <row r="6605" spans="1:2">
      <c r="A6605" s="1">
        <f>-0.513176871650219</f>
        <v>-0.51317687165021897</v>
      </c>
      <c r="B6605">
        <v>-1.5742923489843501</v>
      </c>
    </row>
    <row r="6606" spans="1:2">
      <c r="A6606" s="1">
        <f>-3.63379190497132</f>
        <v>-3.6337919049713201</v>
      </c>
      <c r="B6606">
        <v>-1.1831064735208801</v>
      </c>
    </row>
    <row r="6607" spans="1:2">
      <c r="A6607" s="1">
        <f>-1.86449458687817</f>
        <v>-1.8644945868781699</v>
      </c>
      <c r="B6607">
        <v>-4.2216455749083499</v>
      </c>
    </row>
    <row r="6608" spans="1:2">
      <c r="A6608" s="1">
        <v>4.0512451874206699</v>
      </c>
      <c r="B6608">
        <v>-0.24456076936240501</v>
      </c>
    </row>
    <row r="6609" spans="1:2">
      <c r="A6609" s="1">
        <v>-0.98008521450292496</v>
      </c>
      <c r="B6609">
        <v>3.1822509482741301</v>
      </c>
    </row>
    <row r="6610" spans="1:2">
      <c r="A6610" s="1">
        <v>4.5253988919299397</v>
      </c>
      <c r="B6610">
        <v>0.190530260503292</v>
      </c>
    </row>
    <row r="6611" spans="1:2">
      <c r="A6611" s="1">
        <f>-2.03962796540431</f>
        <v>-2.0396279654043101</v>
      </c>
      <c r="B6611">
        <v>-2.1206733806671401</v>
      </c>
    </row>
    <row r="6612" spans="1:2">
      <c r="A6612" s="1">
        <f>-0.534019047176274</f>
        <v>-0.53401904717627402</v>
      </c>
      <c r="B6612">
        <v>-0.98108433204522005</v>
      </c>
    </row>
    <row r="6613" spans="1:2">
      <c r="A6613" s="1">
        <v>4.8057810393885196</v>
      </c>
      <c r="B6613">
        <v>-0.97292872186838797</v>
      </c>
    </row>
    <row r="6614" spans="1:2">
      <c r="A6614" s="1">
        <f>-2.04592560841238</f>
        <v>-2.04592560841238</v>
      </c>
      <c r="B6614">
        <v>-1.96123611594364</v>
      </c>
    </row>
    <row r="6615" spans="1:2">
      <c r="A6615" s="1">
        <v>-0.34792786169499601</v>
      </c>
      <c r="B6615">
        <v>4.3362883595067396</v>
      </c>
    </row>
    <row r="6616" spans="1:2">
      <c r="A6616" s="1">
        <v>3.8358592200550299</v>
      </c>
      <c r="B6616">
        <v>1.6022677804274099</v>
      </c>
    </row>
    <row r="6617" spans="1:2">
      <c r="A6617" s="1">
        <v>4.8208633672772701</v>
      </c>
      <c r="B6617">
        <v>1.2669140799065901</v>
      </c>
    </row>
    <row r="6618" spans="1:2">
      <c r="A6618" s="1">
        <v>3.7999369193550199</v>
      </c>
      <c r="B6618">
        <v>-0.34616357156227701</v>
      </c>
    </row>
    <row r="6619" spans="1:2">
      <c r="A6619" s="1">
        <v>4.5966496517892503</v>
      </c>
      <c r="B6619">
        <v>0.70534027755764706</v>
      </c>
    </row>
    <row r="6620" spans="1:2">
      <c r="A6620" s="1">
        <f>-4.03091534193861</f>
        <v>-4.0309153419386101</v>
      </c>
      <c r="B6620">
        <v>-2.2788086360353801</v>
      </c>
    </row>
    <row r="6621" spans="1:2">
      <c r="A6621" s="1">
        <v>3.9048084693576901</v>
      </c>
      <c r="B6621">
        <v>0.32421323269609598</v>
      </c>
    </row>
    <row r="6622" spans="1:2">
      <c r="A6622" s="1">
        <v>-3.0478277086990699</v>
      </c>
      <c r="B6622">
        <v>2.5643436657562702</v>
      </c>
    </row>
    <row r="6623" spans="1:2">
      <c r="A6623" s="1">
        <f>-0.747548614873388</f>
        <v>-0.74754861487338797</v>
      </c>
      <c r="B6623">
        <v>-1.7949110011331499</v>
      </c>
    </row>
    <row r="6624" spans="1:2">
      <c r="A6624" s="1">
        <f>-0.953142745204848</f>
        <v>-0.95314274520484799</v>
      </c>
      <c r="B6624">
        <v>-2.9908442232942898</v>
      </c>
    </row>
    <row r="6625" spans="1:2">
      <c r="A6625" s="1">
        <f>-2.33331666482601</f>
        <v>-2.3333166648260102</v>
      </c>
      <c r="B6625">
        <v>-2.8445075190192202</v>
      </c>
    </row>
    <row r="6626" spans="1:2">
      <c r="A6626" s="1">
        <v>-0.98336566263570602</v>
      </c>
      <c r="B6626">
        <v>3.77664344461681</v>
      </c>
    </row>
    <row r="6627" spans="1:2">
      <c r="A6627" s="1">
        <v>-0.84647867505049201</v>
      </c>
      <c r="B6627">
        <v>3.8491405232479301</v>
      </c>
    </row>
    <row r="6628" spans="1:2">
      <c r="A6628" s="1">
        <v>5.0181827826145602</v>
      </c>
      <c r="B6628">
        <v>2.1709478182746702</v>
      </c>
    </row>
    <row r="6629" spans="1:2">
      <c r="A6629" s="1">
        <f>-3.38034380770565</f>
        <v>-3.3803438077056498</v>
      </c>
      <c r="B6629">
        <v>-1.55610701179643</v>
      </c>
    </row>
    <row r="6630" spans="1:2">
      <c r="A6630" s="1">
        <v>3.4975619027240401</v>
      </c>
      <c r="B6630">
        <v>2.3625284222311702</v>
      </c>
    </row>
    <row r="6631" spans="1:2">
      <c r="A6631" s="1">
        <f>-1.02666494710016</f>
        <v>-1.0266649471001601</v>
      </c>
      <c r="B6631">
        <v>-3.3320868601115299</v>
      </c>
    </row>
    <row r="6632" spans="1:2">
      <c r="A6632" s="1">
        <f>-2.96459296816888</f>
        <v>-2.9645929681688798</v>
      </c>
      <c r="B6632">
        <v>-2.82301699844998</v>
      </c>
    </row>
    <row r="6633" spans="1:2">
      <c r="A6633" s="1">
        <f>-5.18750375268574</f>
        <v>-5.1875037526857399</v>
      </c>
      <c r="B6633">
        <v>-1.56730418010781</v>
      </c>
    </row>
    <row r="6634" spans="1:2">
      <c r="A6634" s="1">
        <v>3.8751355061194701</v>
      </c>
      <c r="B6634">
        <v>1.1752901010479</v>
      </c>
    </row>
    <row r="6635" spans="1:2">
      <c r="A6635" s="1">
        <f>-0.580510954566087</f>
        <v>-0.58051095456608703</v>
      </c>
      <c r="B6635">
        <v>-2.8238916887277501</v>
      </c>
    </row>
    <row r="6636" spans="1:2">
      <c r="A6636" s="1">
        <v>5.1074826273131499</v>
      </c>
      <c r="B6636">
        <v>-0.30985578188396401</v>
      </c>
    </row>
    <row r="6637" spans="1:2">
      <c r="A6637" s="1">
        <v>-0.66556803952413102</v>
      </c>
      <c r="B6637">
        <v>3.59305015017345</v>
      </c>
    </row>
    <row r="6638" spans="1:2">
      <c r="A6638" s="1">
        <f>-2.52725305367985</f>
        <v>-2.5272530536798499</v>
      </c>
      <c r="B6638">
        <v>-3.16032408712163</v>
      </c>
    </row>
    <row r="6639" spans="1:2">
      <c r="A6639" s="1">
        <v>5.2691649032698598</v>
      </c>
      <c r="B6639">
        <v>1.70484413894353</v>
      </c>
    </row>
    <row r="6640" spans="1:2">
      <c r="A6640" s="1">
        <v>-1.6828647885549299</v>
      </c>
      <c r="B6640">
        <v>3.50911433687659</v>
      </c>
    </row>
    <row r="6641" spans="1:2">
      <c r="A6641" s="1">
        <v>4.6035007393018601</v>
      </c>
      <c r="B6641">
        <v>1.47656380179117</v>
      </c>
    </row>
    <row r="6642" spans="1:2">
      <c r="A6642" s="1">
        <v>4.0091520665737201</v>
      </c>
      <c r="B6642">
        <v>0.35995547908537101</v>
      </c>
    </row>
    <row r="6643" spans="1:2">
      <c r="A6643" s="1">
        <v>-2.4686438926732501</v>
      </c>
      <c r="B6643">
        <v>2.9776934995468798</v>
      </c>
    </row>
    <row r="6644" spans="1:2">
      <c r="A6644" s="1">
        <v>-3.7362203954976301</v>
      </c>
      <c r="B6644">
        <v>3.28434950102102</v>
      </c>
    </row>
    <row r="6645" spans="1:2">
      <c r="A6645" s="1">
        <f>-1.86504874287848</f>
        <v>-1.8650487428784801</v>
      </c>
      <c r="B6645">
        <v>-3.9689369470337299</v>
      </c>
    </row>
    <row r="6646" spans="1:2">
      <c r="A6646" s="1">
        <v>-2.7146854802478102</v>
      </c>
      <c r="B6646">
        <v>3.5091031465428499</v>
      </c>
    </row>
    <row r="6647" spans="1:2">
      <c r="A6647" s="1">
        <v>3.4885366520524101</v>
      </c>
      <c r="B6647">
        <v>1.0775455057344601</v>
      </c>
    </row>
    <row r="6648" spans="1:2">
      <c r="A6648" s="1">
        <v>3.8032486115694901</v>
      </c>
      <c r="B6648">
        <v>-0.20020442325533899</v>
      </c>
    </row>
    <row r="6649" spans="1:2">
      <c r="A6649" s="1">
        <f>-1.6172291439348</f>
        <v>-1.6172291439348001</v>
      </c>
      <c r="B6649">
        <v>-3.16206275625232</v>
      </c>
    </row>
    <row r="6650" spans="1:2">
      <c r="A6650" s="1">
        <f>-2.27787690634286</f>
        <v>-2.2778769063428599</v>
      </c>
      <c r="B6650">
        <v>-2.06213869908597</v>
      </c>
    </row>
    <row r="6651" spans="1:2">
      <c r="A6651" s="1">
        <v>-2.65722411243055</v>
      </c>
      <c r="B6651">
        <v>4.7512467249147496</v>
      </c>
    </row>
    <row r="6652" spans="1:2">
      <c r="A6652" s="1">
        <v>-0.460387464143801</v>
      </c>
      <c r="B6652">
        <v>5.09189428735543</v>
      </c>
    </row>
    <row r="6653" spans="1:2">
      <c r="A6653" s="1">
        <f>-1.75184042039505</f>
        <v>-1.7518404203950499</v>
      </c>
      <c r="B6653">
        <v>-4.5027615635568399</v>
      </c>
    </row>
    <row r="6654" spans="1:2">
      <c r="A6654" s="1">
        <v>0.31936648881804602</v>
      </c>
      <c r="B6654">
        <v>3.58368064880431</v>
      </c>
    </row>
    <row r="6655" spans="1:2">
      <c r="A6655" s="1">
        <v>-3.2745876559962501</v>
      </c>
      <c r="B6655">
        <v>4.44839682886857</v>
      </c>
    </row>
    <row r="6656" spans="1:2">
      <c r="A6656" s="1">
        <v>3.6195448269923198</v>
      </c>
      <c r="B6656">
        <v>0.52773367572678598</v>
      </c>
    </row>
    <row r="6657" spans="1:2">
      <c r="A6657" s="1">
        <v>-1.87948345113277</v>
      </c>
      <c r="B6657">
        <v>2.6175208385685198</v>
      </c>
    </row>
    <row r="6658" spans="1:2">
      <c r="A6658" s="1">
        <f>-2.48364106638346</f>
        <v>-2.48364106638346</v>
      </c>
      <c r="B6658">
        <v>-1.8258268825661499</v>
      </c>
    </row>
    <row r="6659" spans="1:2">
      <c r="A6659" s="1">
        <f>-2.20514905547793</f>
        <v>-2.2051490554779298</v>
      </c>
      <c r="B6659">
        <v>-2.1325228535357099</v>
      </c>
    </row>
    <row r="6660" spans="1:2">
      <c r="A6660" s="1">
        <v>-0.834804082615203</v>
      </c>
      <c r="B6660">
        <v>2.9930485605713102</v>
      </c>
    </row>
    <row r="6661" spans="1:2">
      <c r="A6661" s="1">
        <v>0.67709305592898705</v>
      </c>
      <c r="B6661">
        <v>3.6574360055609398</v>
      </c>
    </row>
    <row r="6662" spans="1:2">
      <c r="A6662" s="1">
        <v>-2.39908575879201</v>
      </c>
      <c r="B6662">
        <v>4.6530166644723803</v>
      </c>
    </row>
    <row r="6663" spans="1:2">
      <c r="A6663" s="1">
        <v>-2.2936376020638498</v>
      </c>
      <c r="B6663">
        <v>4.7675348106702504</v>
      </c>
    </row>
    <row r="6664" spans="1:2">
      <c r="A6664" s="1">
        <v>-3.80156101538878</v>
      </c>
      <c r="B6664">
        <v>3.5436127200470402</v>
      </c>
    </row>
    <row r="6665" spans="1:2">
      <c r="A6665" s="1">
        <v>3.7017682834636201</v>
      </c>
      <c r="B6665">
        <v>1.1514375326797901</v>
      </c>
    </row>
    <row r="6666" spans="1:2">
      <c r="A6666" s="1">
        <f>-0.723350476018536</f>
        <v>-0.72335047601853597</v>
      </c>
      <c r="B6666">
        <v>-2.9194673763928698</v>
      </c>
    </row>
    <row r="6667" spans="1:2">
      <c r="A6667" s="1">
        <v>-2.5321768739070798</v>
      </c>
      <c r="B6667">
        <v>5.0870631811731304</v>
      </c>
    </row>
    <row r="6668" spans="1:2">
      <c r="A6668" s="1">
        <f>-3.13619917506169</f>
        <v>-3.13619917506169</v>
      </c>
      <c r="B6668">
        <v>-1.7613415435956501</v>
      </c>
    </row>
    <row r="6669" spans="1:2">
      <c r="A6669" s="1">
        <v>0.26631641033224601</v>
      </c>
      <c r="B6669">
        <v>4.0674222969798404</v>
      </c>
    </row>
    <row r="6670" spans="1:2">
      <c r="A6670" s="1">
        <f>-1.89174503315878</f>
        <v>-1.89174503315878</v>
      </c>
      <c r="B6670">
        <v>-1.4234642690749599</v>
      </c>
    </row>
    <row r="6671" spans="1:2">
      <c r="A6671" s="1">
        <f>-0.728839487720839</f>
        <v>-0.72883948772083895</v>
      </c>
      <c r="B6671">
        <v>-2.5970906511300602</v>
      </c>
    </row>
    <row r="6672" spans="1:2">
      <c r="A6672" s="1">
        <v>3.5792729091153501</v>
      </c>
      <c r="B6672">
        <v>0.99477168176658104</v>
      </c>
    </row>
    <row r="6673" spans="1:2">
      <c r="A6673" s="1">
        <v>-1.90335823481328</v>
      </c>
      <c r="B6673">
        <v>2.1763489106440099</v>
      </c>
    </row>
    <row r="6674" spans="1:2">
      <c r="A6674" s="1">
        <f>-2.72826177583849</f>
        <v>-2.7282617758384902</v>
      </c>
      <c r="B6674">
        <v>-3.58265353509303</v>
      </c>
    </row>
    <row r="6675" spans="1:2">
      <c r="A6675" s="1">
        <v>-0.84782921483992302</v>
      </c>
      <c r="B6675">
        <v>4.1092726749330097</v>
      </c>
    </row>
    <row r="6676" spans="1:2">
      <c r="A6676" s="1">
        <f>-2.3348014253984</f>
        <v>-2.3348014253984002</v>
      </c>
      <c r="B6676">
        <v>-3.31701185762596</v>
      </c>
    </row>
    <row r="6677" spans="1:2">
      <c r="A6677" s="1">
        <f>-1.73136855563478</f>
        <v>-1.73136855563478</v>
      </c>
      <c r="B6677">
        <v>-1.0531166362855899</v>
      </c>
    </row>
    <row r="6678" spans="1:2">
      <c r="A6678" s="1">
        <f>-2.70927425575808</f>
        <v>-2.7092742557580798</v>
      </c>
      <c r="B6678">
        <v>-2.1780223026834502</v>
      </c>
    </row>
    <row r="6679" spans="1:2">
      <c r="A6679" s="1">
        <f>-2.50790967452513</f>
        <v>-2.5079096745251301</v>
      </c>
      <c r="B6679">
        <v>-3.65967675976276</v>
      </c>
    </row>
    <row r="6680" spans="1:2">
      <c r="A6680" s="1">
        <v>3.4807310610057498</v>
      </c>
      <c r="B6680">
        <v>2.75734741426009</v>
      </c>
    </row>
    <row r="6681" spans="1:2">
      <c r="A6681" s="1">
        <f>-1.64912116058203</f>
        <v>-1.64912116058203</v>
      </c>
      <c r="B6681">
        <v>-2.6890698860047899</v>
      </c>
    </row>
    <row r="6682" spans="1:2">
      <c r="A6682" s="1">
        <f>-2.37776231441647</f>
        <v>-2.3777623144164699</v>
      </c>
      <c r="B6682">
        <v>-1.64750896585516</v>
      </c>
    </row>
    <row r="6683" spans="1:2">
      <c r="A6683" s="1">
        <v>4.1028519068105096</v>
      </c>
      <c r="B6683">
        <v>1.0695272370145701</v>
      </c>
    </row>
    <row r="6684" spans="1:2">
      <c r="A6684" s="1">
        <v>5.0112593760416502</v>
      </c>
      <c r="B6684">
        <v>-0.42218872832898102</v>
      </c>
    </row>
    <row r="6685" spans="1:2">
      <c r="A6685" s="1">
        <v>5.22000386011113</v>
      </c>
      <c r="B6685">
        <v>1.1780645170075399</v>
      </c>
    </row>
    <row r="6686" spans="1:2">
      <c r="A6686" s="1">
        <v>-3.0437586163692298</v>
      </c>
      <c r="B6686">
        <v>4.1153598385232399</v>
      </c>
    </row>
    <row r="6687" spans="1:2">
      <c r="A6687" s="1">
        <f>-2.16458143288655</f>
        <v>-2.1645814328865498</v>
      </c>
      <c r="B6687">
        <v>-2.9801137786056802</v>
      </c>
    </row>
    <row r="6688" spans="1:2">
      <c r="A6688" s="1">
        <f>-1.63942397812622</f>
        <v>-1.6394239781262201</v>
      </c>
      <c r="B6688">
        <v>-2.0656649939652798</v>
      </c>
    </row>
    <row r="6689" spans="1:2">
      <c r="A6689" s="1">
        <v>3.1898937163208601</v>
      </c>
      <c r="B6689">
        <v>0.97585103936479101</v>
      </c>
    </row>
    <row r="6690" spans="1:2">
      <c r="A6690" s="1">
        <v>-1.7022032774410301</v>
      </c>
      <c r="B6690">
        <v>2.8879320281204102</v>
      </c>
    </row>
    <row r="6691" spans="1:2">
      <c r="A6691" s="1">
        <v>-2.0600043249567399</v>
      </c>
      <c r="B6691">
        <v>3.8173516546808299</v>
      </c>
    </row>
    <row r="6692" spans="1:2">
      <c r="A6692" s="1">
        <v>3.1949748450049098</v>
      </c>
      <c r="B6692">
        <v>1.52712318115016</v>
      </c>
    </row>
    <row r="6693" spans="1:2">
      <c r="A6693" s="1">
        <f>-3.49547584261866</f>
        <v>-3.4954758426186601</v>
      </c>
      <c r="B6693">
        <v>-3.1807196551505599</v>
      </c>
    </row>
    <row r="6694" spans="1:2">
      <c r="A6694" s="1">
        <f>-2.47780549011855</f>
        <v>-2.4778054901185498</v>
      </c>
      <c r="B6694">
        <v>-3.6179674779478002</v>
      </c>
    </row>
    <row r="6695" spans="1:2">
      <c r="A6695" s="1">
        <v>-0.40561378374686402</v>
      </c>
      <c r="B6695">
        <v>4.7078476230893704</v>
      </c>
    </row>
    <row r="6696" spans="1:2">
      <c r="A6696" s="1">
        <f>-1.73525598650971</f>
        <v>-1.7352559865097099</v>
      </c>
      <c r="B6696">
        <v>-3.1484651363399099</v>
      </c>
    </row>
    <row r="6697" spans="1:2">
      <c r="A6697" s="1">
        <v>-1.1413397741045801</v>
      </c>
      <c r="B6697">
        <v>5.0743409034565303</v>
      </c>
    </row>
    <row r="6698" spans="1:2">
      <c r="A6698" s="1">
        <f>-2.43065610574631</f>
        <v>-2.4306561057463099</v>
      </c>
      <c r="B6698">
        <v>-3.4997189513465301</v>
      </c>
    </row>
    <row r="6699" spans="1:2">
      <c r="A6699" s="1">
        <v>5.8514358365187702</v>
      </c>
      <c r="B6699">
        <v>-1.1905463428721199</v>
      </c>
    </row>
    <row r="6700" spans="1:2">
      <c r="A6700" s="1">
        <v>3.6247932059396502</v>
      </c>
      <c r="B6700">
        <v>0.83159597911470895</v>
      </c>
    </row>
    <row r="6701" spans="1:2">
      <c r="A6701" s="1">
        <v>4.4040399018787504</v>
      </c>
      <c r="B6701">
        <v>1.2155661166071501</v>
      </c>
    </row>
    <row r="6702" spans="1:2">
      <c r="A6702" s="1">
        <f>-0.183239027216837</f>
        <v>-0.18323902721683699</v>
      </c>
      <c r="B6702">
        <v>-3.9272891610528</v>
      </c>
    </row>
    <row r="6703" spans="1:2">
      <c r="A6703" s="1">
        <v>-3.5712666607998602</v>
      </c>
      <c r="B6703">
        <v>4.1097820800643898</v>
      </c>
    </row>
    <row r="6704" spans="1:2">
      <c r="A6704" s="1">
        <v>0.70770641986483096</v>
      </c>
      <c r="B6704">
        <v>3.8203645396116399</v>
      </c>
    </row>
    <row r="6705" spans="1:2">
      <c r="A6705" s="1">
        <f>-1.2792893761057</f>
        <v>-1.2792893761057</v>
      </c>
      <c r="B6705">
        <v>-2.2023177824720199</v>
      </c>
    </row>
    <row r="6706" spans="1:2">
      <c r="A6706" s="1">
        <f>-0.699813248576698</f>
        <v>-0.69981324857669802</v>
      </c>
      <c r="B6706">
        <v>-3.1118271012047201</v>
      </c>
    </row>
    <row r="6707" spans="1:2">
      <c r="A6707" s="1">
        <f>-3.04662853694202</f>
        <v>-3.0466285369420198</v>
      </c>
      <c r="B6707">
        <v>-3.6372940350026002</v>
      </c>
    </row>
    <row r="6708" spans="1:2">
      <c r="A6708" s="1">
        <v>-0.87075214197919704</v>
      </c>
      <c r="B6708">
        <v>3.7948704755382199</v>
      </c>
    </row>
    <row r="6709" spans="1:2">
      <c r="A6709" s="1">
        <f>-3.35346858647736</f>
        <v>-3.3534685864773599</v>
      </c>
      <c r="B6709">
        <v>-2.0106036973869701</v>
      </c>
    </row>
    <row r="6710" spans="1:2">
      <c r="A6710" s="1">
        <f>-2.09239552687958</f>
        <v>-2.0923955268795802</v>
      </c>
      <c r="B6710">
        <v>-1.36593953866106</v>
      </c>
    </row>
    <row r="6711" spans="1:2">
      <c r="A6711" s="1">
        <f>-2.5516477000022</f>
        <v>-2.5516477000022002</v>
      </c>
      <c r="B6711">
        <v>-2.0384588616936798</v>
      </c>
    </row>
    <row r="6712" spans="1:2">
      <c r="A6712" s="1">
        <v>-0.64527932037811797</v>
      </c>
      <c r="B6712">
        <v>0.77726567088987997</v>
      </c>
    </row>
    <row r="6713" spans="1:2">
      <c r="A6713" s="1">
        <v>-0.97285758564203195</v>
      </c>
      <c r="B6713">
        <v>1.8323940659833</v>
      </c>
    </row>
    <row r="6714" spans="1:2">
      <c r="A6714" s="1">
        <f>-1.07817423523479</f>
        <v>-1.0781742352347901</v>
      </c>
      <c r="B6714">
        <v>-4.7927643505870599</v>
      </c>
    </row>
    <row r="6715" spans="1:2">
      <c r="A6715" s="1">
        <v>-0.35752717824402902</v>
      </c>
      <c r="B6715">
        <v>4.7601893744873696</v>
      </c>
    </row>
    <row r="6716" spans="1:2">
      <c r="A6716" s="1">
        <f>-2.92188223880415</f>
        <v>-2.9218822388041499</v>
      </c>
      <c r="B6716">
        <v>-3.5439921706753599</v>
      </c>
    </row>
    <row r="6717" spans="1:2">
      <c r="A6717" s="1">
        <v>-0.76646540756768</v>
      </c>
      <c r="B6717">
        <v>3.7486621513415601</v>
      </c>
    </row>
    <row r="6718" spans="1:2">
      <c r="A6718" s="1">
        <v>4.9371001517878801</v>
      </c>
      <c r="B6718">
        <v>0.68387174992882005</v>
      </c>
    </row>
    <row r="6719" spans="1:2">
      <c r="A6719" s="1">
        <f>-3.12020862554019</f>
        <v>-3.1202086255401902</v>
      </c>
      <c r="B6719">
        <v>-1.5372783639680401</v>
      </c>
    </row>
    <row r="6720" spans="1:2">
      <c r="A6720" s="1">
        <v>4.7691170160498402</v>
      </c>
      <c r="B6720">
        <v>2.8807630409856801</v>
      </c>
    </row>
    <row r="6721" spans="1:2">
      <c r="A6721" s="1">
        <f>-1.39110951777881</f>
        <v>-1.39110951777881</v>
      </c>
      <c r="B6721">
        <v>-1.7363140332542799</v>
      </c>
    </row>
    <row r="6722" spans="1:2">
      <c r="A6722" s="1">
        <f>-3.32740777697262</f>
        <v>-3.32740777697262</v>
      </c>
      <c r="B6722">
        <v>-2.1451005595653898</v>
      </c>
    </row>
    <row r="6723" spans="1:2">
      <c r="A6723" s="1">
        <v>6.9770498113783699</v>
      </c>
      <c r="B6723">
        <v>-1.6769574117697701</v>
      </c>
    </row>
    <row r="6724" spans="1:2">
      <c r="A6724" s="1">
        <f>-0.540903061940925</f>
        <v>-0.54090306194092497</v>
      </c>
      <c r="B6724">
        <v>-1.9299496079059</v>
      </c>
    </row>
    <row r="6725" spans="1:2">
      <c r="A6725" s="1">
        <v>5.2394284918541603</v>
      </c>
      <c r="B6725">
        <v>-1.99557254352804</v>
      </c>
    </row>
    <row r="6726" spans="1:2">
      <c r="A6726" s="1">
        <f>-1.67176787879007</f>
        <v>-1.67176787879007</v>
      </c>
      <c r="B6726">
        <v>-3.1467776786913699</v>
      </c>
    </row>
    <row r="6727" spans="1:2">
      <c r="A6727" s="1">
        <v>-1.33900229983934</v>
      </c>
      <c r="B6727">
        <v>2.8386497041837302</v>
      </c>
    </row>
    <row r="6728" spans="1:2">
      <c r="A6728" s="1">
        <v>3.9887366861297999</v>
      </c>
      <c r="B6728">
        <v>0.20903560004164301</v>
      </c>
    </row>
    <row r="6729" spans="1:2">
      <c r="A6729" s="1">
        <f>-4.18260297351372</f>
        <v>-4.1826029735137196</v>
      </c>
      <c r="B6729">
        <v>-1.6671285924942201</v>
      </c>
    </row>
    <row r="6730" spans="1:2">
      <c r="A6730" s="1">
        <v>3.7537005364116798</v>
      </c>
      <c r="B6730">
        <v>2.04535660282236</v>
      </c>
    </row>
    <row r="6731" spans="1:2">
      <c r="A6731" s="1">
        <v>-2.6579526895979901</v>
      </c>
      <c r="B6731">
        <v>2.9855405831375901</v>
      </c>
    </row>
    <row r="6732" spans="1:2">
      <c r="A6732" s="1">
        <v>5.4758247330604597</v>
      </c>
      <c r="B6732">
        <v>0.730035479478645</v>
      </c>
    </row>
    <row r="6733" spans="1:2">
      <c r="A6733" s="1">
        <f>-1.35912435310124</f>
        <v>-1.35912435310124</v>
      </c>
      <c r="B6733">
        <v>-2.1976191736200499</v>
      </c>
    </row>
    <row r="6734" spans="1:2">
      <c r="A6734" s="1">
        <f>-1.86899237606565</f>
        <v>-1.8689923760656499</v>
      </c>
      <c r="B6734">
        <v>-1.9130420148077101</v>
      </c>
    </row>
    <row r="6735" spans="1:2">
      <c r="A6735" s="1">
        <f>-0.780968664194385</f>
        <v>-0.78096866419438504</v>
      </c>
      <c r="B6735">
        <v>-1.6621682159510001</v>
      </c>
    </row>
    <row r="6736" spans="1:2">
      <c r="A6736" s="1">
        <f>-1.77220608985053</f>
        <v>-1.7722060898505301</v>
      </c>
      <c r="B6736">
        <v>-3.70395736326924</v>
      </c>
    </row>
    <row r="6737" spans="1:2">
      <c r="A6737" s="1">
        <v>-0.78255039291362305</v>
      </c>
      <c r="B6737">
        <v>5.4642912348636496</v>
      </c>
    </row>
    <row r="6738" spans="1:2">
      <c r="A6738" s="1">
        <f>-0.312208446659487</f>
        <v>-0.31220844665948699</v>
      </c>
      <c r="B6738">
        <v>-3.1136773361877101</v>
      </c>
    </row>
    <row r="6739" spans="1:2">
      <c r="A6739" s="1">
        <v>4.4907631917108697</v>
      </c>
      <c r="B6739">
        <v>1.7138139637929599</v>
      </c>
    </row>
    <row r="6740" spans="1:2">
      <c r="A6740" s="1">
        <v>4.9897316458452998</v>
      </c>
      <c r="B6740">
        <v>-1.9134300848942001</v>
      </c>
    </row>
    <row r="6741" spans="1:2">
      <c r="A6741" s="1">
        <v>4.5955474190186001</v>
      </c>
      <c r="B6741">
        <v>-0.52500347863902697</v>
      </c>
    </row>
    <row r="6742" spans="1:2">
      <c r="A6742" s="1">
        <v>-0.83026224845499397</v>
      </c>
      <c r="B6742">
        <v>3.5802419486373802</v>
      </c>
    </row>
    <row r="6743" spans="1:2">
      <c r="A6743" s="1">
        <v>5.54633690544608</v>
      </c>
      <c r="B6743">
        <v>0.160092911171761</v>
      </c>
    </row>
    <row r="6744" spans="1:2">
      <c r="A6744" s="1">
        <v>-1.95035596253329</v>
      </c>
      <c r="B6744">
        <v>3.3780958353199302</v>
      </c>
    </row>
    <row r="6745" spans="1:2">
      <c r="A6745" s="1">
        <v>-0.851997976427745</v>
      </c>
      <c r="B6745">
        <v>2.3602844915219499</v>
      </c>
    </row>
    <row r="6746" spans="1:2">
      <c r="A6746" s="1">
        <v>3.2986882325548499</v>
      </c>
      <c r="B6746">
        <v>-1.80570498294649</v>
      </c>
    </row>
    <row r="6747" spans="1:2">
      <c r="A6747" s="1">
        <v>4.7689192803326597</v>
      </c>
      <c r="B6747">
        <v>2.3432746142913401</v>
      </c>
    </row>
    <row r="6748" spans="1:2">
      <c r="A6748" s="1">
        <v>6.1089665004510598</v>
      </c>
      <c r="B6748">
        <v>-1.78781580049023</v>
      </c>
    </row>
    <row r="6749" spans="1:2">
      <c r="A6749" s="1">
        <v>-0.67809973309865101</v>
      </c>
      <c r="B6749">
        <v>4.4815183266414502</v>
      </c>
    </row>
    <row r="6750" spans="1:2">
      <c r="A6750" s="1">
        <f>-0.546008558544492</f>
        <v>-0.54600855854449204</v>
      </c>
      <c r="B6750">
        <v>-3.1341673797341398</v>
      </c>
    </row>
    <row r="6751" spans="1:2">
      <c r="A6751" s="1">
        <f>-0.307378663928327</f>
        <v>-0.30737866392832702</v>
      </c>
      <c r="B6751">
        <v>-2.5165331403198499</v>
      </c>
    </row>
    <row r="6752" spans="1:2">
      <c r="A6752" s="1">
        <v>0.63004067603017799</v>
      </c>
      <c r="B6752">
        <v>4.3280465689060099</v>
      </c>
    </row>
    <row r="6753" spans="1:2">
      <c r="A6753" s="1">
        <v>4.4604160747669797</v>
      </c>
      <c r="B6753">
        <v>-0.13034583753106499</v>
      </c>
    </row>
    <row r="6754" spans="1:2">
      <c r="A6754" s="1">
        <v>-2.10667037336985</v>
      </c>
      <c r="B6754">
        <v>2.8213535613271401</v>
      </c>
    </row>
    <row r="6755" spans="1:2">
      <c r="A6755" s="1">
        <f>-1.77070031363433</f>
        <v>-1.77070031363433</v>
      </c>
      <c r="B6755">
        <v>-2.4513863781697598</v>
      </c>
    </row>
    <row r="6756" spans="1:2">
      <c r="A6756" s="1">
        <v>-1.9361884336388</v>
      </c>
      <c r="B6756">
        <v>1.3660909772601799</v>
      </c>
    </row>
    <row r="6757" spans="1:2">
      <c r="A6757" s="1">
        <f>-2.93652516506159</f>
        <v>-2.9365251650615898</v>
      </c>
      <c r="B6757">
        <v>-2.5168203842893901</v>
      </c>
    </row>
    <row r="6758" spans="1:2">
      <c r="A6758" s="1">
        <f>-2.92705605690678</f>
        <v>-2.9270560569067801</v>
      </c>
      <c r="B6758">
        <v>-1.03832521957853</v>
      </c>
    </row>
    <row r="6759" spans="1:2">
      <c r="A6759" s="1">
        <f>-1.46666895046531</f>
        <v>-1.4666689504653101</v>
      </c>
      <c r="B6759">
        <v>-4.2801531035045599</v>
      </c>
    </row>
    <row r="6760" spans="1:2">
      <c r="A6760" s="1">
        <f>-0.768000745968985</f>
        <v>-0.76800074596898504</v>
      </c>
      <c r="B6760">
        <v>-3.3748498854123801</v>
      </c>
    </row>
    <row r="6761" spans="1:2">
      <c r="A6761" s="1">
        <v>5.7061278193596197</v>
      </c>
      <c r="B6761">
        <v>-0.83211086606123197</v>
      </c>
    </row>
    <row r="6762" spans="1:2">
      <c r="A6762" s="1">
        <f>-1.20315872149465</f>
        <v>-1.20315872149465</v>
      </c>
      <c r="B6762">
        <v>-3.9371430872677702</v>
      </c>
    </row>
    <row r="6763" spans="1:2">
      <c r="A6763" s="1">
        <v>5.29235276505608</v>
      </c>
      <c r="B6763">
        <v>-0.37611361816071998</v>
      </c>
    </row>
    <row r="6764" spans="1:2">
      <c r="A6764" s="1">
        <v>5.5897176344212003</v>
      </c>
      <c r="B6764">
        <v>-0.33332184465383202</v>
      </c>
    </row>
    <row r="6765" spans="1:2">
      <c r="A6765" s="1">
        <f>-0.539184395707594</f>
        <v>-0.53918439570759402</v>
      </c>
      <c r="B6765">
        <v>-3.9127297243913102</v>
      </c>
    </row>
    <row r="6766" spans="1:2">
      <c r="A6766" s="1">
        <v>-0.534881765151761</v>
      </c>
      <c r="B6766">
        <v>2.45589907878266</v>
      </c>
    </row>
    <row r="6767" spans="1:2">
      <c r="A6767" s="1">
        <v>-1.2353182463229699</v>
      </c>
      <c r="B6767">
        <v>5.5406833211477498</v>
      </c>
    </row>
    <row r="6768" spans="1:2">
      <c r="A6768" s="1">
        <v>5.4746206408497002</v>
      </c>
      <c r="B6768">
        <v>-0.69490320995591603</v>
      </c>
    </row>
    <row r="6769" spans="1:2">
      <c r="A6769" s="1">
        <v>5.5640125830444402</v>
      </c>
      <c r="B6769">
        <v>8.7653426456419894E-2</v>
      </c>
    </row>
    <row r="6770" spans="1:2">
      <c r="A6770" s="1">
        <v>5.9132456003879899</v>
      </c>
      <c r="B6770">
        <v>-0.84865470626941897</v>
      </c>
    </row>
    <row r="6771" spans="1:2">
      <c r="A6771" s="1">
        <v>3.8098301822370901</v>
      </c>
      <c r="B6771">
        <v>0.31303610997721598</v>
      </c>
    </row>
    <row r="6772" spans="1:2">
      <c r="A6772" s="1">
        <v>-2.0916849428420998</v>
      </c>
      <c r="B6772">
        <v>2.7643536044083401</v>
      </c>
    </row>
    <row r="6773" spans="1:2">
      <c r="A6773" s="1">
        <v>-0.63171055611369897</v>
      </c>
      <c r="B6773">
        <v>2.9573324103626701</v>
      </c>
    </row>
    <row r="6774" spans="1:2">
      <c r="A6774" s="1">
        <v>5.9356108758017498</v>
      </c>
      <c r="B6774">
        <v>-1.17049808931206</v>
      </c>
    </row>
    <row r="6775" spans="1:2">
      <c r="A6775" s="1">
        <v>3.5352469897658598</v>
      </c>
      <c r="B6775">
        <v>-0.36399949368479301</v>
      </c>
    </row>
    <row r="6776" spans="1:2">
      <c r="A6776" s="1">
        <v>-1.3440414077218901</v>
      </c>
      <c r="B6776">
        <v>4.8425827002766804</v>
      </c>
    </row>
    <row r="6777" spans="1:2">
      <c r="A6777" s="1">
        <v>3.0856310935636899</v>
      </c>
      <c r="B6777">
        <v>1.43122982898037</v>
      </c>
    </row>
    <row r="6778" spans="1:2">
      <c r="A6778" s="1">
        <v>4.7966304351059597</v>
      </c>
      <c r="B6778">
        <v>-1.1467967462513899</v>
      </c>
    </row>
    <row r="6779" spans="1:2">
      <c r="A6779" s="1">
        <v>-3.5513047311889698</v>
      </c>
      <c r="B6779">
        <v>2.9183292942857002</v>
      </c>
    </row>
    <row r="6780" spans="1:2">
      <c r="A6780" s="1">
        <v>-0.93827326762374497</v>
      </c>
      <c r="B6780">
        <v>4.0398732006772802</v>
      </c>
    </row>
    <row r="6781" spans="1:2">
      <c r="A6781" s="1">
        <f>-4.17572837124828</f>
        <v>-4.1757283712482796</v>
      </c>
      <c r="B6781">
        <v>-1.7975106547975901</v>
      </c>
    </row>
    <row r="6782" spans="1:2">
      <c r="A6782" s="1">
        <v>-0.298914169411857</v>
      </c>
      <c r="B6782">
        <v>2.1586935326014798</v>
      </c>
    </row>
    <row r="6783" spans="1:2">
      <c r="A6783" s="1">
        <v>4.4366814231162799</v>
      </c>
      <c r="B6783">
        <v>-0.499338605561852</v>
      </c>
    </row>
    <row r="6784" spans="1:2">
      <c r="A6784" s="1">
        <v>3.4446961147608399</v>
      </c>
      <c r="B6784">
        <v>-0.84161952262704598</v>
      </c>
    </row>
    <row r="6785" spans="1:2">
      <c r="A6785" s="1">
        <v>4.7671065056143798</v>
      </c>
      <c r="B6785">
        <v>1.0656644058359599</v>
      </c>
    </row>
    <row r="6786" spans="1:2">
      <c r="A6786" s="1">
        <v>-2.6924689192145101</v>
      </c>
      <c r="B6786">
        <v>3.2802926535171402</v>
      </c>
    </row>
    <row r="6787" spans="1:2">
      <c r="A6787" s="1">
        <f>-0.413365490693534</f>
        <v>-0.41336549069353401</v>
      </c>
      <c r="B6787">
        <v>-2.2242024932720601</v>
      </c>
    </row>
    <row r="6788" spans="1:2">
      <c r="A6788" s="1">
        <v>-3.1229882787960301</v>
      </c>
      <c r="B6788">
        <v>2.71556984983122</v>
      </c>
    </row>
    <row r="6789" spans="1:2">
      <c r="A6789" s="1">
        <v>-1.08831221628709</v>
      </c>
      <c r="B6789">
        <v>4.4745094689481597</v>
      </c>
    </row>
    <row r="6790" spans="1:2">
      <c r="A6790" s="1">
        <v>5.6094178884305403</v>
      </c>
      <c r="B6790">
        <v>-0.221231924951934</v>
      </c>
    </row>
    <row r="6791" spans="1:2">
      <c r="A6791" s="1">
        <v>-2.93204459047762</v>
      </c>
      <c r="B6791">
        <v>4.1335641233603599</v>
      </c>
    </row>
    <row r="6792" spans="1:2">
      <c r="A6792" s="1">
        <v>3.5584007169075802</v>
      </c>
      <c r="B6792">
        <v>0.95248780186160298</v>
      </c>
    </row>
    <row r="6793" spans="1:2">
      <c r="A6793" s="1">
        <f>-0.378105012310527</f>
        <v>-0.37810501231052701</v>
      </c>
      <c r="B6793">
        <v>-1.8694807267766</v>
      </c>
    </row>
    <row r="6794" spans="1:2">
      <c r="A6794" s="1">
        <v>5.0154638722787599</v>
      </c>
      <c r="B6794">
        <v>1.04904992131329</v>
      </c>
    </row>
    <row r="6795" spans="1:2">
      <c r="A6795" s="1">
        <v>4.0858025465055396</v>
      </c>
      <c r="B6795">
        <v>1.92392071879089</v>
      </c>
    </row>
    <row r="6796" spans="1:2">
      <c r="A6796" s="1">
        <v>-1.78317135558766</v>
      </c>
      <c r="B6796">
        <v>4.70397952451723</v>
      </c>
    </row>
    <row r="6797" spans="1:2">
      <c r="A6797" s="1">
        <v>-1.5933000423914301</v>
      </c>
      <c r="B6797">
        <v>4.1388574753662501</v>
      </c>
    </row>
    <row r="6798" spans="1:2">
      <c r="A6798" s="1">
        <v>4.4570291092238303</v>
      </c>
      <c r="B6798">
        <v>-0.41608618987433599</v>
      </c>
    </row>
    <row r="6799" spans="1:2">
      <c r="A6799" s="1">
        <v>-3.9720878771658099</v>
      </c>
      <c r="B6799">
        <v>4.4170322667477002</v>
      </c>
    </row>
    <row r="6800" spans="1:2">
      <c r="A6800" s="1">
        <v>3.40946428607164</v>
      </c>
      <c r="B6800">
        <v>-0.64422004068256</v>
      </c>
    </row>
    <row r="6801" spans="1:2">
      <c r="A6801" s="1">
        <f>-0.976326641388755</f>
        <v>-0.97632664138875502</v>
      </c>
      <c r="B6801">
        <v>-3.46284637125471</v>
      </c>
    </row>
    <row r="6802" spans="1:2">
      <c r="A6802" s="1">
        <f>-4.78627873370864</f>
        <v>-4.7862787337086399</v>
      </c>
      <c r="B6802">
        <v>-1.6881822458717199</v>
      </c>
    </row>
    <row r="6803" spans="1:2">
      <c r="A6803" s="1">
        <v>5.1665250819036901</v>
      </c>
      <c r="B6803">
        <v>0.49037783870201501</v>
      </c>
    </row>
    <row r="6804" spans="1:2">
      <c r="A6804" s="1">
        <f>-2.23314077658133</f>
        <v>-2.23314077658133</v>
      </c>
      <c r="B6804">
        <v>-2.2094264713665202</v>
      </c>
    </row>
    <row r="6805" spans="1:2">
      <c r="A6805" s="1">
        <f>-2.23423161579025</f>
        <v>-2.2342316157902502</v>
      </c>
      <c r="B6805">
        <v>-2.58375930172746</v>
      </c>
    </row>
    <row r="6806" spans="1:2">
      <c r="A6806" s="1">
        <f>-2.5574272443642</f>
        <v>-2.5574272443642001</v>
      </c>
      <c r="B6806">
        <v>-3.4191424696723201</v>
      </c>
    </row>
    <row r="6807" spans="1:2">
      <c r="A6807" s="1">
        <v>5.1398608663805403</v>
      </c>
      <c r="B6807">
        <v>-0.29308451713393402</v>
      </c>
    </row>
    <row r="6808" spans="1:2">
      <c r="A6808" s="1">
        <f>-3.04840164918791</f>
        <v>-3.0484016491879098</v>
      </c>
      <c r="B6808">
        <v>-2.093832784061</v>
      </c>
    </row>
    <row r="6809" spans="1:2">
      <c r="A6809" s="1">
        <v>3.8840053977925701</v>
      </c>
      <c r="B6809">
        <v>1.1212965982475001</v>
      </c>
    </row>
    <row r="6810" spans="1:2">
      <c r="A6810" s="1">
        <v>4.4140779949473501</v>
      </c>
      <c r="B6810">
        <v>0.40205449719528102</v>
      </c>
    </row>
    <row r="6811" spans="1:2">
      <c r="A6811" s="1">
        <v>-2.6375970093539798</v>
      </c>
      <c r="B6811">
        <v>4.8207695191775404</v>
      </c>
    </row>
    <row r="6812" spans="1:2">
      <c r="A6812" s="1">
        <v>-2.8801844006774799</v>
      </c>
      <c r="B6812">
        <v>3.4667358214978701</v>
      </c>
    </row>
    <row r="6813" spans="1:2">
      <c r="A6813" s="1">
        <v>3.7987476891754799</v>
      </c>
      <c r="B6813">
        <v>-0.28489425697759002</v>
      </c>
    </row>
    <row r="6814" spans="1:2">
      <c r="A6814" s="1">
        <v>4.73581151230663</v>
      </c>
      <c r="B6814">
        <v>1.3130646674736699</v>
      </c>
    </row>
    <row r="6815" spans="1:2">
      <c r="A6815" s="1">
        <v>-2.3004265803103601</v>
      </c>
      <c r="B6815">
        <v>3.0437262115236301</v>
      </c>
    </row>
    <row r="6816" spans="1:2">
      <c r="A6816" s="1">
        <v>4.4437692316735404</v>
      </c>
      <c r="B6816">
        <v>-1.6614403834378999</v>
      </c>
    </row>
    <row r="6817" spans="1:2">
      <c r="A6817" s="1">
        <f>-3.88103915649481</f>
        <v>-3.8810391564948099</v>
      </c>
      <c r="B6817">
        <v>-2.20739762838461</v>
      </c>
    </row>
    <row r="6818" spans="1:2">
      <c r="A6818" s="1">
        <v>4.4889457665031101</v>
      </c>
      <c r="B6818">
        <v>-1.2844577873463601</v>
      </c>
    </row>
    <row r="6819" spans="1:2">
      <c r="A6819" s="1">
        <v>5.4386122632789702</v>
      </c>
      <c r="B6819">
        <v>0.19925591760881201</v>
      </c>
    </row>
    <row r="6820" spans="1:2">
      <c r="A6820" s="1">
        <f>-2.8593350877504</f>
        <v>-2.8593350877504</v>
      </c>
      <c r="B6820">
        <v>-2.19811377061894</v>
      </c>
    </row>
    <row r="6821" spans="1:2">
      <c r="A6821" s="1">
        <v>4.0036115047529099</v>
      </c>
      <c r="B6821">
        <v>-1.6101531000732401</v>
      </c>
    </row>
    <row r="6822" spans="1:2">
      <c r="A6822" s="1">
        <f>-2.67334218296715</f>
        <v>-2.6733421829671502</v>
      </c>
      <c r="B6822">
        <v>-3.54784582551371</v>
      </c>
    </row>
    <row r="6823" spans="1:2">
      <c r="A6823" s="1">
        <f>-2.19630205066227</f>
        <v>-2.1963020506622701</v>
      </c>
      <c r="B6823">
        <v>-1.71583612471693</v>
      </c>
    </row>
    <row r="6824" spans="1:2">
      <c r="A6824" s="1">
        <v>5.2258613794492597</v>
      </c>
      <c r="B6824">
        <v>-0.49650740357831002</v>
      </c>
    </row>
    <row r="6825" spans="1:2">
      <c r="A6825" s="1">
        <v>3.2667702357081501</v>
      </c>
      <c r="B6825">
        <v>-1.8453431479706801</v>
      </c>
    </row>
    <row r="6826" spans="1:2">
      <c r="A6826" s="1">
        <v>4.3208199665010998</v>
      </c>
      <c r="B6826">
        <v>0.58546551190479001</v>
      </c>
    </row>
    <row r="6827" spans="1:2">
      <c r="A6827" s="1">
        <f>-1.7632619726217</f>
        <v>-1.7632619726217</v>
      </c>
      <c r="B6827">
        <v>-2.77436073157735</v>
      </c>
    </row>
    <row r="6828" spans="1:2">
      <c r="A6828" s="1">
        <v>4.4074688547432403</v>
      </c>
      <c r="B6828">
        <v>-2.0507055026557199</v>
      </c>
    </row>
    <row r="6829" spans="1:2">
      <c r="A6829" s="1">
        <v>5.2559989464003296</v>
      </c>
      <c r="B6829">
        <v>-0.82362455796802703</v>
      </c>
    </row>
    <row r="6830" spans="1:2">
      <c r="A6830" s="1">
        <f>-1.69867768860137</f>
        <v>-1.6986776886013699</v>
      </c>
      <c r="B6830">
        <v>-2.6376968470520601</v>
      </c>
    </row>
    <row r="6831" spans="1:2">
      <c r="A6831" s="1">
        <f>-1.96010359225414</f>
        <v>-1.9601035922541401</v>
      </c>
      <c r="B6831">
        <v>-4.1671683341526498</v>
      </c>
    </row>
    <row r="6832" spans="1:2">
      <c r="A6832" s="1">
        <f>-1.9169864828369</f>
        <v>-1.9169864828369001</v>
      </c>
      <c r="B6832">
        <v>-2.9661410953265301</v>
      </c>
    </row>
    <row r="6833" spans="1:2">
      <c r="A6833" s="1">
        <v>-2.0153262811326398</v>
      </c>
      <c r="B6833">
        <v>4.0717452735413699</v>
      </c>
    </row>
    <row r="6834" spans="1:2">
      <c r="A6834" s="1">
        <v>4.5393867290142396</v>
      </c>
      <c r="B6834">
        <v>0.91518976700242305</v>
      </c>
    </row>
    <row r="6835" spans="1:2">
      <c r="A6835" s="1">
        <f>-2.87725961352408</f>
        <v>-2.87725961352408</v>
      </c>
      <c r="B6835">
        <v>-2.3393494977355398</v>
      </c>
    </row>
    <row r="6836" spans="1:2">
      <c r="A6836" s="1">
        <f>-0.775784503357707</f>
        <v>-0.77578450335770699</v>
      </c>
      <c r="B6836">
        <v>-3.5788309608137401</v>
      </c>
    </row>
    <row r="6837" spans="1:2">
      <c r="A6837" s="1">
        <v>4.64097365607374</v>
      </c>
      <c r="B6837">
        <v>0.98233767362798696</v>
      </c>
    </row>
    <row r="6838" spans="1:2">
      <c r="A6838" s="1">
        <v>5.3734084197568297</v>
      </c>
      <c r="B6838">
        <v>1.3717846629867501</v>
      </c>
    </row>
    <row r="6839" spans="1:2">
      <c r="A6839" s="1">
        <v>-2.3386012300032801</v>
      </c>
      <c r="B6839">
        <v>3.55845118859878</v>
      </c>
    </row>
    <row r="6840" spans="1:2">
      <c r="A6840" s="1">
        <v>4.2777529636500304</v>
      </c>
      <c r="B6840">
        <v>0.67438122709130899</v>
      </c>
    </row>
    <row r="6841" spans="1:2">
      <c r="A6841" s="1">
        <v>0.45065435943417498</v>
      </c>
      <c r="B6841">
        <v>4.6599439641027596</v>
      </c>
    </row>
    <row r="6842" spans="1:2">
      <c r="A6842" s="1">
        <f>-1.8673889575307</f>
        <v>-1.8673889575307001</v>
      </c>
      <c r="B6842">
        <v>-4.3543349639885198</v>
      </c>
    </row>
    <row r="6843" spans="1:2">
      <c r="A6843" s="1">
        <v>-1.24777259423633</v>
      </c>
      <c r="B6843">
        <v>5.2333375034146199</v>
      </c>
    </row>
    <row r="6844" spans="1:2">
      <c r="A6844" s="1">
        <v>4.7179785046416702</v>
      </c>
      <c r="B6844">
        <v>-0.80180277289205304</v>
      </c>
    </row>
    <row r="6845" spans="1:2">
      <c r="A6845" s="1">
        <v>3.9087215466508201</v>
      </c>
      <c r="B6845">
        <v>-1.70533389453512</v>
      </c>
    </row>
    <row r="6846" spans="1:2">
      <c r="A6846" s="1">
        <v>3.23851715320425</v>
      </c>
      <c r="B6846">
        <v>-0.79049534278354106</v>
      </c>
    </row>
    <row r="6847" spans="1:2">
      <c r="A6847" s="1">
        <f>-2.48080575022317</f>
        <v>-2.48080575022317</v>
      </c>
      <c r="B6847">
        <v>-2.454056551491</v>
      </c>
    </row>
    <row r="6848" spans="1:2">
      <c r="A6848" s="1">
        <v>5.9084269421090498</v>
      </c>
      <c r="B6848">
        <v>-0.74906358454986</v>
      </c>
    </row>
    <row r="6849" spans="1:2">
      <c r="A6849" s="1">
        <f>-3.19831099348999</f>
        <v>-3.19831099348999</v>
      </c>
      <c r="B6849">
        <v>-3.1614075041852399</v>
      </c>
    </row>
    <row r="6850" spans="1:2">
      <c r="A6850" s="1">
        <v>5.6865094338044697</v>
      </c>
      <c r="B6850">
        <v>0.88818632755837901</v>
      </c>
    </row>
    <row r="6851" spans="1:2">
      <c r="A6851" s="1">
        <v>0.47218394469569203</v>
      </c>
      <c r="B6851">
        <v>3.8896640707619001</v>
      </c>
    </row>
    <row r="6852" spans="1:2">
      <c r="A6852" s="1">
        <v>-1.3388649463946201</v>
      </c>
      <c r="B6852">
        <v>1.72477147516919</v>
      </c>
    </row>
    <row r="6853" spans="1:2">
      <c r="A6853" s="1">
        <v>-0.210705611928585</v>
      </c>
      <c r="B6853">
        <v>5.2894868215481798</v>
      </c>
    </row>
    <row r="6854" spans="1:2">
      <c r="A6854" s="1">
        <v>-1.3673659359857699</v>
      </c>
      <c r="B6854">
        <v>2.0773933948261898</v>
      </c>
    </row>
    <row r="6855" spans="1:2">
      <c r="A6855" s="1">
        <v>2.8535136437178301</v>
      </c>
      <c r="B6855">
        <v>0.51328232759050396</v>
      </c>
    </row>
    <row r="6856" spans="1:2">
      <c r="A6856" s="1">
        <v>-2.0325707564033202</v>
      </c>
      <c r="B6856">
        <v>1.9587543006390999</v>
      </c>
    </row>
    <row r="6857" spans="1:2">
      <c r="A6857" s="1">
        <v>-1.3740573713483399</v>
      </c>
      <c r="B6857">
        <v>3.9300358491207201</v>
      </c>
    </row>
    <row r="6858" spans="1:2">
      <c r="A6858" s="1">
        <f>-3.19689817523072</f>
        <v>-3.1968981752307202</v>
      </c>
      <c r="B6858">
        <v>-1.6083312628530499</v>
      </c>
    </row>
    <row r="6859" spans="1:2">
      <c r="A6859" s="1">
        <v>5.65418231469324</v>
      </c>
      <c r="B6859">
        <v>0.41780922937426501</v>
      </c>
    </row>
    <row r="6860" spans="1:2">
      <c r="A6860" s="1">
        <f>-0.741040186869022</f>
        <v>-0.74104018686902196</v>
      </c>
      <c r="B6860">
        <v>-2.7271058349114501</v>
      </c>
    </row>
    <row r="6861" spans="1:2">
      <c r="A6861" s="1">
        <f>-2.86871775955022</f>
        <v>-2.8687177595502198</v>
      </c>
      <c r="B6861">
        <v>-1.2383280168014399</v>
      </c>
    </row>
    <row r="6862" spans="1:2">
      <c r="A6862" s="1">
        <f>-0.092326856948615</f>
        <v>-9.2326856948615005E-2</v>
      </c>
      <c r="B6862">
        <v>-5.2470393120532002</v>
      </c>
    </row>
    <row r="6863" spans="1:2">
      <c r="A6863" s="1">
        <v>6.79557716767534</v>
      </c>
      <c r="B6863">
        <v>-1.4007410541298699</v>
      </c>
    </row>
    <row r="6864" spans="1:2">
      <c r="A6864" s="1">
        <v>2.9001558507155698</v>
      </c>
      <c r="B6864">
        <v>-0.74083674318744497</v>
      </c>
    </row>
    <row r="6865" spans="1:2">
      <c r="A6865" s="1">
        <f>-1.18467937789445</f>
        <v>-1.18467937789445</v>
      </c>
      <c r="B6865">
        <v>-3.3569919465040301</v>
      </c>
    </row>
    <row r="6866" spans="1:2">
      <c r="A6866" s="1">
        <v>4.3373140219845601</v>
      </c>
      <c r="B6866">
        <v>0.16823141961781701</v>
      </c>
    </row>
    <row r="6867" spans="1:2">
      <c r="A6867" s="1">
        <v>3.6961772586593198</v>
      </c>
      <c r="B6867">
        <v>8.1061871601011998E-2</v>
      </c>
    </row>
    <row r="6868" spans="1:2">
      <c r="A6868" s="1">
        <v>2.4521129031166899</v>
      </c>
      <c r="B6868">
        <v>-1.6694534421627301</v>
      </c>
    </row>
    <row r="6869" spans="1:2">
      <c r="A6869" s="1">
        <f>-1.60207114242988</f>
        <v>-1.6020711424298799</v>
      </c>
      <c r="B6869">
        <v>-4.2040382605825997</v>
      </c>
    </row>
    <row r="6870" spans="1:2">
      <c r="A6870" s="1">
        <f>-2.97062065156647</f>
        <v>-2.9706206515664699</v>
      </c>
      <c r="B6870">
        <v>-3.3290094529133301</v>
      </c>
    </row>
    <row r="6871" spans="1:2">
      <c r="A6871" s="1">
        <f>-1.60857760150426</f>
        <v>-1.6085776015042601</v>
      </c>
      <c r="B6871">
        <v>-3.1021496268566802</v>
      </c>
    </row>
    <row r="6872" spans="1:2">
      <c r="A6872" s="1">
        <v>4.2710700501859504</v>
      </c>
      <c r="B6872">
        <v>-1.4639280247806099</v>
      </c>
    </row>
    <row r="6873" spans="1:2">
      <c r="A6873" s="1">
        <v>4.6933747636315903</v>
      </c>
      <c r="B6873">
        <v>0.16002354143591399</v>
      </c>
    </row>
    <row r="6874" spans="1:2">
      <c r="A6874" s="1">
        <v>-0.57482261852654004</v>
      </c>
      <c r="B6874">
        <v>1.3976655885582601</v>
      </c>
    </row>
    <row r="6875" spans="1:2">
      <c r="A6875" s="1">
        <v>3.7976540866584698</v>
      </c>
      <c r="B6875">
        <v>1.2310772768212199</v>
      </c>
    </row>
    <row r="6876" spans="1:2">
      <c r="A6876" s="1">
        <v>4.2061794261494896</v>
      </c>
      <c r="B6876">
        <v>1.6667254780774301</v>
      </c>
    </row>
    <row r="6877" spans="1:2">
      <c r="A6877" s="1">
        <f>-0.835524757392057</f>
        <v>-0.835524757392057</v>
      </c>
      <c r="B6877">
        <v>-2.8307380437775298</v>
      </c>
    </row>
    <row r="6878" spans="1:2">
      <c r="A6878" s="1">
        <v>2.5963964391100598</v>
      </c>
      <c r="B6878">
        <v>-1.5413784583141601</v>
      </c>
    </row>
    <row r="6879" spans="1:2">
      <c r="A6879" s="1">
        <v>-1.8232178309709099</v>
      </c>
      <c r="B6879">
        <v>5.4015770960895004</v>
      </c>
    </row>
    <row r="6880" spans="1:2">
      <c r="A6880" s="1">
        <f>-2.92365038070051</f>
        <v>-2.9236503807005101</v>
      </c>
      <c r="B6880">
        <v>-1.9783302921983299</v>
      </c>
    </row>
    <row r="6881" spans="1:2">
      <c r="A6881" s="1">
        <v>-6.4238851100200502</v>
      </c>
      <c r="B6881">
        <v>2.1905005869602299</v>
      </c>
    </row>
    <row r="6882" spans="1:2">
      <c r="A6882" s="1">
        <v>-2.2221037742904999</v>
      </c>
      <c r="B6882">
        <v>4.1066503599294899</v>
      </c>
    </row>
    <row r="6883" spans="1:2">
      <c r="A6883" s="1">
        <v>6.2524726554938601</v>
      </c>
      <c r="B6883">
        <v>-1.07796755507759</v>
      </c>
    </row>
    <row r="6884" spans="1:2">
      <c r="A6884" s="1">
        <v>-2.85256845165901</v>
      </c>
      <c r="B6884">
        <v>3.1325354389143301</v>
      </c>
    </row>
    <row r="6885" spans="1:2">
      <c r="A6885" s="1">
        <v>4.8219092743988501E-3</v>
      </c>
      <c r="B6885">
        <v>3.3901547591309802</v>
      </c>
    </row>
    <row r="6886" spans="1:2">
      <c r="A6886" s="1">
        <f>-2.23404499462447</f>
        <v>-2.2340449946244698</v>
      </c>
      <c r="B6886">
        <v>-2.2633134916486402</v>
      </c>
    </row>
    <row r="6887" spans="1:2">
      <c r="A6887" s="1">
        <f>-1.22993113851998</f>
        <v>-1.22993113851998</v>
      </c>
      <c r="B6887">
        <v>-3.2659136395088</v>
      </c>
    </row>
    <row r="6888" spans="1:2">
      <c r="A6888" s="1">
        <v>0.31761381514706699</v>
      </c>
      <c r="B6888">
        <v>3.4887318961681801</v>
      </c>
    </row>
    <row r="6889" spans="1:2">
      <c r="A6889" s="1">
        <f>-2.599373505418</f>
        <v>-2.5993735054179998</v>
      </c>
      <c r="B6889">
        <v>-4.0017294338890004</v>
      </c>
    </row>
    <row r="6890" spans="1:2">
      <c r="A6890" s="1">
        <v>-4.3584314842348402</v>
      </c>
      <c r="B6890">
        <v>4.1844028848262598</v>
      </c>
    </row>
    <row r="6891" spans="1:2">
      <c r="A6891" s="1">
        <v>5.3576260644487901</v>
      </c>
      <c r="B6891">
        <v>-1.1121523293095901</v>
      </c>
    </row>
    <row r="6892" spans="1:2">
      <c r="A6892" s="1">
        <v>3.2436957154505901</v>
      </c>
      <c r="B6892">
        <v>-0.473198393310379</v>
      </c>
    </row>
    <row r="6893" spans="1:2">
      <c r="A6893" s="1">
        <v>5.0395849338212297</v>
      </c>
      <c r="B6893">
        <v>0.16141815391626499</v>
      </c>
    </row>
    <row r="6894" spans="1:2">
      <c r="A6894" s="1">
        <v>6.84302692016389</v>
      </c>
      <c r="B6894">
        <v>-1.86585185030658</v>
      </c>
    </row>
    <row r="6895" spans="1:2">
      <c r="A6895" s="1">
        <v>3.3416666792817602</v>
      </c>
      <c r="B6895">
        <v>0.67201815762221395</v>
      </c>
    </row>
    <row r="6896" spans="1:2">
      <c r="A6896" s="1">
        <f>-3.04532368654579</f>
        <v>-3.0453236865457902</v>
      </c>
      <c r="B6896">
        <v>-3.18056045453576</v>
      </c>
    </row>
    <row r="6897" spans="1:2">
      <c r="A6897" s="1">
        <f>-0.483182170415885</f>
        <v>-0.48318217041588502</v>
      </c>
      <c r="B6897">
        <v>-3.29837506103667</v>
      </c>
    </row>
    <row r="6898" spans="1:2">
      <c r="A6898" s="1">
        <v>-0.99416162761921201</v>
      </c>
      <c r="B6898">
        <v>3.2518832847441899</v>
      </c>
    </row>
    <row r="6899" spans="1:2">
      <c r="A6899" s="1">
        <v>5.5153771244499801</v>
      </c>
      <c r="B6899">
        <v>0.54403560358928205</v>
      </c>
    </row>
    <row r="6900" spans="1:2">
      <c r="A6900" s="1">
        <v>-1.6983190527519501</v>
      </c>
      <c r="B6900">
        <v>5.2941561673187101</v>
      </c>
    </row>
    <row r="6901" spans="1:2">
      <c r="A6901" s="1">
        <v>3.1279377001392801</v>
      </c>
      <c r="B6901">
        <v>-0.68304378980634295</v>
      </c>
    </row>
    <row r="6902" spans="1:2">
      <c r="A6902" s="1">
        <f>-3.11533968215497</f>
        <v>-3.1153396821549699</v>
      </c>
      <c r="B6902">
        <v>-2.7404769142381902</v>
      </c>
    </row>
    <row r="6903" spans="1:2">
      <c r="A6903" s="1">
        <v>-0.97510462756340999</v>
      </c>
      <c r="B6903">
        <v>5.1341409199336896</v>
      </c>
    </row>
    <row r="6904" spans="1:2">
      <c r="A6904" s="1">
        <v>-3.18919643087195</v>
      </c>
      <c r="B6904">
        <v>3.5250131101353301</v>
      </c>
    </row>
    <row r="6905" spans="1:2">
      <c r="A6905" s="1">
        <v>-1.3004031528858899</v>
      </c>
      <c r="B6905">
        <v>3.5588227188471402</v>
      </c>
    </row>
    <row r="6906" spans="1:2">
      <c r="A6906" s="1">
        <v>-1.18746471083699</v>
      </c>
      <c r="B6906">
        <v>5.0430091695684602</v>
      </c>
    </row>
    <row r="6907" spans="1:2">
      <c r="A6907" s="1">
        <v>4.1148400650623298</v>
      </c>
      <c r="B6907">
        <v>0.92218242641037496</v>
      </c>
    </row>
    <row r="6908" spans="1:2">
      <c r="A6908" s="1">
        <v>3.3793410199769598</v>
      </c>
      <c r="B6908">
        <v>-0.19429696283681</v>
      </c>
    </row>
    <row r="6909" spans="1:2">
      <c r="A6909" s="1">
        <f>-3.59068933506271</f>
        <v>-3.5906893350627098</v>
      </c>
      <c r="B6909">
        <v>-1.53351025568025</v>
      </c>
    </row>
    <row r="6910" spans="1:2">
      <c r="A6910" s="1">
        <v>5.51681256010189</v>
      </c>
      <c r="B6910">
        <v>-0.56712265809072904</v>
      </c>
    </row>
    <row r="6911" spans="1:2">
      <c r="A6911" s="1">
        <v>-1.250621039913</v>
      </c>
      <c r="B6911">
        <v>4.72409729376683</v>
      </c>
    </row>
    <row r="6912" spans="1:2">
      <c r="A6912" s="1">
        <f>-1.77983571344666</f>
        <v>-1.77983571344666</v>
      </c>
      <c r="B6912">
        <v>-3.1417698698938099</v>
      </c>
    </row>
    <row r="6913" spans="1:2">
      <c r="A6913" s="1">
        <v>4.6506615180081603</v>
      </c>
      <c r="B6913">
        <v>-8.4051964688299993E-2</v>
      </c>
    </row>
    <row r="6914" spans="1:2">
      <c r="A6914" s="1">
        <f>-3.06309269489264</f>
        <v>-3.06309269489264</v>
      </c>
      <c r="B6914">
        <v>-2.0250857795935802</v>
      </c>
    </row>
    <row r="6915" spans="1:2">
      <c r="A6915" s="1">
        <v>6.15691676918631</v>
      </c>
      <c r="B6915">
        <v>0.110728695248425</v>
      </c>
    </row>
    <row r="6916" spans="1:2">
      <c r="A6916" s="1">
        <f>-1.29101222090427</f>
        <v>-1.29101222090427</v>
      </c>
      <c r="B6916">
        <v>-4.6280143563865002</v>
      </c>
    </row>
    <row r="6917" spans="1:2">
      <c r="A6917" s="1">
        <v>4.9850910455997797</v>
      </c>
      <c r="B6917">
        <v>0.59473844992787195</v>
      </c>
    </row>
    <row r="6918" spans="1:2">
      <c r="A6918" s="1">
        <f>-1.08497155208181</f>
        <v>-1.08497155208181</v>
      </c>
      <c r="B6918">
        <v>-3.3308160656973902</v>
      </c>
    </row>
    <row r="6919" spans="1:2">
      <c r="A6919" s="1">
        <f>-0.957379728060314</f>
        <v>-0.95737972806031402</v>
      </c>
      <c r="B6919">
        <v>-1.9100531986349201</v>
      </c>
    </row>
    <row r="6920" spans="1:2">
      <c r="A6920" s="1">
        <f>-4.59062137525312</f>
        <v>-4.5906213752531198</v>
      </c>
      <c r="B6920">
        <v>-1.1022930741655801</v>
      </c>
    </row>
    <row r="6921" spans="1:2">
      <c r="A6921" s="1">
        <v>3.26793665380649</v>
      </c>
      <c r="B6921">
        <v>1.5910733133808099</v>
      </c>
    </row>
    <row r="6922" spans="1:2">
      <c r="A6922" s="1">
        <v>-2.9720108070366802</v>
      </c>
      <c r="B6922">
        <v>4.80072325828902</v>
      </c>
    </row>
    <row r="6923" spans="1:2">
      <c r="A6923" s="1">
        <f>-1.73356360597586</f>
        <v>-1.7335636059758599</v>
      </c>
      <c r="B6923">
        <v>-1.4663904028472401</v>
      </c>
    </row>
    <row r="6924" spans="1:2">
      <c r="A6924" s="1">
        <v>5.3034313722236304</v>
      </c>
      <c r="B6924">
        <v>-0.105651926818062</v>
      </c>
    </row>
    <row r="6925" spans="1:2">
      <c r="A6925" s="1">
        <v>3.9052729441807799</v>
      </c>
      <c r="B6925">
        <v>-2.1554064984817098</v>
      </c>
    </row>
    <row r="6926" spans="1:2">
      <c r="A6926" s="1">
        <v>2.6276049498326199</v>
      </c>
      <c r="B6926">
        <v>-0.54673819402085699</v>
      </c>
    </row>
    <row r="6927" spans="1:2">
      <c r="A6927" s="1">
        <v>0.39809665695525698</v>
      </c>
      <c r="B6927">
        <v>3.7728090220367001</v>
      </c>
    </row>
    <row r="6928" spans="1:2">
      <c r="A6928" s="1">
        <f>-1.2217551669784</f>
        <v>-1.2217551669783999</v>
      </c>
      <c r="B6928">
        <v>-4.1787502810047297</v>
      </c>
    </row>
    <row r="6929" spans="1:2">
      <c r="A6929" s="1">
        <f>-2.16410770433303</f>
        <v>-2.1641077043330301</v>
      </c>
      <c r="B6929">
        <v>-2.51919967540851</v>
      </c>
    </row>
    <row r="6930" spans="1:2">
      <c r="A6930" s="1">
        <v>0.43450234882612099</v>
      </c>
      <c r="B6930">
        <v>3.9728481271353799</v>
      </c>
    </row>
    <row r="6931" spans="1:2">
      <c r="A6931" s="1">
        <f>-4.26890971949647</f>
        <v>-4.2689097194964702</v>
      </c>
      <c r="B6931">
        <v>-1.6704990381396201</v>
      </c>
    </row>
    <row r="6932" spans="1:2">
      <c r="A6932" s="1">
        <f>-0.182310476988114</f>
        <v>-0.18231047698811401</v>
      </c>
      <c r="B6932">
        <v>-4.43456502673933</v>
      </c>
    </row>
    <row r="6933" spans="1:2">
      <c r="A6933" s="1">
        <v>-1.34836698203136</v>
      </c>
      <c r="B6933">
        <v>4.1379753489248401</v>
      </c>
    </row>
    <row r="6934" spans="1:2">
      <c r="A6934" s="1">
        <v>-1.6435153968306999</v>
      </c>
      <c r="B6934">
        <v>2.2519280360946099</v>
      </c>
    </row>
    <row r="6935" spans="1:2">
      <c r="A6935" s="1">
        <f>-1.08731289705976</f>
        <v>-1.0873128970597601</v>
      </c>
      <c r="B6935">
        <v>-2.0107974483651501</v>
      </c>
    </row>
    <row r="6936" spans="1:2">
      <c r="A6936" s="1">
        <f>-1.29840142599825</f>
        <v>-1.2984014259982499</v>
      </c>
      <c r="B6936">
        <v>-3.7100113803821899</v>
      </c>
    </row>
    <row r="6937" spans="1:2">
      <c r="A6937" s="1">
        <v>5.79367081506732E-2</v>
      </c>
      <c r="B6937">
        <v>-4.7978627835804497</v>
      </c>
    </row>
    <row r="6938" spans="1:2">
      <c r="A6938" s="1">
        <f>-2.74879692365391</f>
        <v>-2.7487969236539098</v>
      </c>
      <c r="B6938">
        <v>-2.2086391029242298</v>
      </c>
    </row>
    <row r="6939" spans="1:2">
      <c r="A6939" s="1">
        <f>-3.15267778959551</f>
        <v>-3.15267778959551</v>
      </c>
      <c r="B6939">
        <v>-2.70903552362849</v>
      </c>
    </row>
    <row r="6940" spans="1:2">
      <c r="A6940" s="1">
        <v>-1.7360671705243</v>
      </c>
      <c r="B6940">
        <v>3.6397206202608601</v>
      </c>
    </row>
    <row r="6941" spans="1:2">
      <c r="A6941" s="1">
        <f>-2.51688207031753</f>
        <v>-2.5168820703175299</v>
      </c>
      <c r="B6941">
        <v>-3.8541443683168</v>
      </c>
    </row>
    <row r="6942" spans="1:2">
      <c r="A6942" s="1">
        <v>5.0266432178015101</v>
      </c>
      <c r="B6942">
        <v>2.2815323748977598</v>
      </c>
    </row>
    <row r="6943" spans="1:2">
      <c r="A6943" s="1">
        <v>-1.0868651611284801</v>
      </c>
      <c r="B6943">
        <v>2.3933490649125102</v>
      </c>
    </row>
    <row r="6944" spans="1:2">
      <c r="A6944" s="1">
        <f>-1.57619600129048</f>
        <v>-1.5761960012904801</v>
      </c>
      <c r="B6944">
        <v>-2.5665603319353401</v>
      </c>
    </row>
    <row r="6945" spans="1:2">
      <c r="A6945" s="1">
        <v>-2.4804021393241702</v>
      </c>
      <c r="B6945">
        <v>3.52032261955932</v>
      </c>
    </row>
    <row r="6946" spans="1:2">
      <c r="A6946" s="1">
        <f>-2.22837724149893</f>
        <v>-2.2283772414989298</v>
      </c>
      <c r="B6946">
        <v>-2.1034848306450198</v>
      </c>
    </row>
    <row r="6947" spans="1:2">
      <c r="A6947" s="1">
        <v>5.4449386140754203</v>
      </c>
      <c r="B6947">
        <v>1.2145633441849999</v>
      </c>
    </row>
    <row r="6948" spans="1:2">
      <c r="A6948" s="1">
        <f>-2.2603605417446</f>
        <v>-2.2603605417446002</v>
      </c>
      <c r="B6948">
        <v>-1.6510097427566499</v>
      </c>
    </row>
    <row r="6949" spans="1:2">
      <c r="A6949" s="1">
        <v>-0.619487763458615</v>
      </c>
      <c r="B6949">
        <v>1.75857304743872</v>
      </c>
    </row>
    <row r="6950" spans="1:2">
      <c r="A6950" s="1">
        <f>-1.81022930154264</f>
        <v>-1.8102293015426401</v>
      </c>
      <c r="B6950">
        <v>-3.0789551467704301</v>
      </c>
    </row>
    <row r="6951" spans="1:2">
      <c r="A6951" s="1">
        <v>6.01259370500616</v>
      </c>
      <c r="B6951">
        <v>-0.13907690181493701</v>
      </c>
    </row>
    <row r="6952" spans="1:2">
      <c r="A6952" s="1">
        <v>-2.4171593731539298</v>
      </c>
      <c r="B6952">
        <v>2.13077294086695</v>
      </c>
    </row>
    <row r="6953" spans="1:2">
      <c r="A6953" s="1">
        <v>-1.7356837283670901</v>
      </c>
      <c r="B6953">
        <v>3.6521458755579199</v>
      </c>
    </row>
    <row r="6954" spans="1:2">
      <c r="A6954" s="1">
        <v>4.5750223099490697</v>
      </c>
      <c r="B6954">
        <v>2.2989482136631101</v>
      </c>
    </row>
    <row r="6955" spans="1:2">
      <c r="A6955" s="1">
        <v>3.0410773453959599</v>
      </c>
      <c r="B6955">
        <v>-1.1647229935809</v>
      </c>
    </row>
    <row r="6956" spans="1:2">
      <c r="A6956" s="1">
        <v>-2.0845597864951499</v>
      </c>
      <c r="B6956">
        <v>3.82951181740528</v>
      </c>
    </row>
    <row r="6957" spans="1:2">
      <c r="A6957" s="1">
        <v>-0.78142488014632305</v>
      </c>
      <c r="B6957">
        <v>5.3407865703849904</v>
      </c>
    </row>
    <row r="6958" spans="1:2">
      <c r="A6958" s="1">
        <f>-0.651118233458436</f>
        <v>-0.651118233458436</v>
      </c>
      <c r="B6958">
        <v>-3.4947634072423099</v>
      </c>
    </row>
    <row r="6959" spans="1:2">
      <c r="A6959" s="1">
        <v>-2.11083418614998</v>
      </c>
      <c r="B6959">
        <v>4.14081525379477</v>
      </c>
    </row>
    <row r="6960" spans="1:2">
      <c r="A6960" s="1">
        <v>0.241106167916675</v>
      </c>
      <c r="B6960">
        <v>3.3404704742584599</v>
      </c>
    </row>
    <row r="6961" spans="1:2">
      <c r="A6961" s="1">
        <f>-3.21678156613499</f>
        <v>-3.2167815661349901</v>
      </c>
      <c r="B6961">
        <v>-3.5447401308044002</v>
      </c>
    </row>
    <row r="6962" spans="1:2">
      <c r="A6962" s="1">
        <f>-1.38042902731185</f>
        <v>-1.38042902731185</v>
      </c>
      <c r="B6962">
        <v>-4.4804016154254303</v>
      </c>
    </row>
    <row r="6963" spans="1:2">
      <c r="A6963" s="1">
        <v>3.61170587282583</v>
      </c>
      <c r="B6963">
        <v>0.88900456807597705</v>
      </c>
    </row>
    <row r="6964" spans="1:2">
      <c r="A6964" s="1">
        <f>-0.889694893821879</f>
        <v>-0.88969489382187905</v>
      </c>
      <c r="B6964">
        <v>-4.0661622039477203</v>
      </c>
    </row>
    <row r="6965" spans="1:2">
      <c r="A6965" s="1">
        <f>-3.60419692919274</f>
        <v>-3.60419692919274</v>
      </c>
      <c r="B6965">
        <v>-3.2650192527980102</v>
      </c>
    </row>
    <row r="6966" spans="1:2">
      <c r="A6966" s="1">
        <f>-2.42844041987755</f>
        <v>-2.4284404198775502</v>
      </c>
      <c r="B6966">
        <v>-3.9504152121480498</v>
      </c>
    </row>
    <row r="6967" spans="1:2">
      <c r="A6967" s="1">
        <v>-0.20010106474679501</v>
      </c>
      <c r="B6967">
        <v>4.2213179648221004</v>
      </c>
    </row>
    <row r="6968" spans="1:2">
      <c r="A6968" s="1">
        <v>-0.40499997124049297</v>
      </c>
      <c r="B6968">
        <v>3.6831151627389001</v>
      </c>
    </row>
    <row r="6969" spans="1:2">
      <c r="A6969" s="1">
        <f>-0.519805166494477</f>
        <v>-0.51980516649447694</v>
      </c>
      <c r="B6969">
        <v>-5.1432900975293503</v>
      </c>
    </row>
    <row r="6970" spans="1:2">
      <c r="A6970" s="1">
        <v>-0.89931339715355696</v>
      </c>
      <c r="B6970">
        <v>3.4845776260881598</v>
      </c>
    </row>
    <row r="6971" spans="1:2">
      <c r="A6971" s="1">
        <f>-0.720979868677866</f>
        <v>-0.72097986867786601</v>
      </c>
      <c r="B6971">
        <v>-2.6055623651702602</v>
      </c>
    </row>
    <row r="6972" spans="1:2">
      <c r="A6972" s="1">
        <f>-2.68699065539423</f>
        <v>-2.6869906553942302</v>
      </c>
      <c r="B6972">
        <v>-1.1250560757933801</v>
      </c>
    </row>
    <row r="6973" spans="1:2">
      <c r="A6973" s="1">
        <f>-1.51734695641304</f>
        <v>-1.51734695641304</v>
      </c>
      <c r="B6973">
        <v>-4.2078322585486001</v>
      </c>
    </row>
    <row r="6974" spans="1:2">
      <c r="A6974" s="1">
        <v>5.6021881730829604</v>
      </c>
      <c r="B6974">
        <v>0.88503945539800999</v>
      </c>
    </row>
    <row r="6975" spans="1:2">
      <c r="A6975" s="1">
        <v>-1.38035395804215</v>
      </c>
      <c r="B6975">
        <v>2.56653291939742</v>
      </c>
    </row>
    <row r="6976" spans="1:2">
      <c r="A6976" s="1">
        <v>3.5411713697376199</v>
      </c>
      <c r="B6976">
        <v>-1.8729153140697601</v>
      </c>
    </row>
    <row r="6977" spans="1:2">
      <c r="A6977" s="1">
        <f>-4.00168059335182</f>
        <v>-4.0016805933518196</v>
      </c>
      <c r="B6977">
        <v>-2.9704682977335901</v>
      </c>
    </row>
    <row r="6978" spans="1:2">
      <c r="A6978" s="1">
        <v>-1.585572496248</v>
      </c>
      <c r="B6978">
        <v>1.99407214085773</v>
      </c>
    </row>
    <row r="6979" spans="1:2">
      <c r="A6979" s="1">
        <f>-3.15901806671157</f>
        <v>-3.1590180667115701</v>
      </c>
      <c r="B6979">
        <v>-3.09718848751222</v>
      </c>
    </row>
    <row r="6980" spans="1:2">
      <c r="A6980" s="1">
        <v>3.9586177891231999</v>
      </c>
      <c r="B6980">
        <v>-0.249694166717574</v>
      </c>
    </row>
    <row r="6981" spans="1:2">
      <c r="A6981" s="1">
        <v>2.5217265611831001</v>
      </c>
      <c r="B6981">
        <v>-0.40178582851679701</v>
      </c>
    </row>
    <row r="6982" spans="1:2">
      <c r="A6982" s="1">
        <v>3.7943131654314599</v>
      </c>
      <c r="B6982">
        <v>2.1618671042043398</v>
      </c>
    </row>
    <row r="6983" spans="1:2">
      <c r="A6983" s="1">
        <f>-1.42530650431838</f>
        <v>-1.4253065043183799</v>
      </c>
      <c r="B6983">
        <v>-2.0160320031427901</v>
      </c>
    </row>
    <row r="6984" spans="1:2">
      <c r="A6984" s="1">
        <f>-3.67768281252048</f>
        <v>-3.6776828125204801</v>
      </c>
      <c r="B6984">
        <v>-1.45599759481044</v>
      </c>
    </row>
    <row r="6985" spans="1:2">
      <c r="A6985" s="1">
        <f>-1.69609046130037</f>
        <v>-1.69609046130037</v>
      </c>
      <c r="B6985">
        <v>-2.1238903814087098</v>
      </c>
    </row>
    <row r="6986" spans="1:2">
      <c r="A6986" s="1">
        <f>-1.0651186037654</f>
        <v>-1.0651186037653999</v>
      </c>
      <c r="B6986">
        <v>-2.8890741817122501</v>
      </c>
    </row>
    <row r="6987" spans="1:2">
      <c r="A6987" s="1">
        <v>-1.0888230447113101</v>
      </c>
      <c r="B6987">
        <v>0.91564064736756701</v>
      </c>
    </row>
    <row r="6988" spans="1:2">
      <c r="A6988" s="1">
        <v>3.7796155190893801</v>
      </c>
      <c r="B6988">
        <v>-1.06689576071443</v>
      </c>
    </row>
    <row r="6989" spans="1:2">
      <c r="A6989" s="1">
        <v>5.6164291036937799</v>
      </c>
      <c r="B6989">
        <v>-0.85670685482932596</v>
      </c>
    </row>
    <row r="6990" spans="1:2">
      <c r="A6990" s="1">
        <v>-1.1599084134767801</v>
      </c>
      <c r="B6990">
        <v>2.1555135004913</v>
      </c>
    </row>
    <row r="6991" spans="1:2">
      <c r="A6991" s="1">
        <f>-0.93033092454156</f>
        <v>-0.93033092454155997</v>
      </c>
      <c r="B6991">
        <v>-3.8647143146001</v>
      </c>
    </row>
    <row r="6992" spans="1:2">
      <c r="A6992" s="1">
        <v>0.12082232845465</v>
      </c>
      <c r="B6992">
        <v>4.59631329474474</v>
      </c>
    </row>
    <row r="6993" spans="1:2">
      <c r="A6993" s="1">
        <v>4.9262527523089599</v>
      </c>
      <c r="B6993">
        <v>0.48278003638108702</v>
      </c>
    </row>
    <row r="6994" spans="1:2">
      <c r="A6994" s="1">
        <f>-1.42384167562441</f>
        <v>-1.4238416756244101</v>
      </c>
      <c r="B6994">
        <v>-2.9470684122430502</v>
      </c>
    </row>
    <row r="6995" spans="1:2">
      <c r="A6995" s="1">
        <v>-1.3362062894123801</v>
      </c>
      <c r="B6995">
        <v>4.2845327441779499</v>
      </c>
    </row>
    <row r="6996" spans="1:2">
      <c r="A6996" s="1">
        <f>-3.02672107043944</f>
        <v>-3.0267210704394398</v>
      </c>
      <c r="B6996">
        <v>-2.20430873159364</v>
      </c>
    </row>
    <row r="6997" spans="1:2">
      <c r="A6997" s="1">
        <v>4.8849769091974196</v>
      </c>
      <c r="B6997">
        <v>1.55183183093487</v>
      </c>
    </row>
    <row r="6998" spans="1:2">
      <c r="A6998" s="1">
        <f>-1.21834397814269</f>
        <v>-1.2183439781426899</v>
      </c>
      <c r="B6998">
        <v>-1.91824687778734</v>
      </c>
    </row>
    <row r="6999" spans="1:2">
      <c r="A6999" s="1">
        <f>-2.06444501014782</f>
        <v>-2.06444501014782</v>
      </c>
      <c r="B6999">
        <v>-2.04918695087003</v>
      </c>
    </row>
    <row r="7000" spans="1:2">
      <c r="A7000" s="1">
        <f>-3.13420850980792</f>
        <v>-3.13420850980792</v>
      </c>
      <c r="B7000">
        <v>-1.4469322432488401</v>
      </c>
    </row>
    <row r="7001" spans="1:2">
      <c r="A7001" s="1">
        <v>4.1197552010668401</v>
      </c>
      <c r="B7001">
        <v>-0.70627676653325</v>
      </c>
    </row>
    <row r="7002" spans="1:2">
      <c r="A7002" s="1">
        <v>0.34279127204882698</v>
      </c>
      <c r="B7002">
        <v>4.4308101597786198</v>
      </c>
    </row>
    <row r="7003" spans="1:2">
      <c r="A7003" s="1">
        <f>-2.07575422157353</f>
        <v>-2.0757542215735301</v>
      </c>
      <c r="B7003">
        <v>-1.60256286963564</v>
      </c>
    </row>
    <row r="7004" spans="1:2">
      <c r="A7004" s="1">
        <v>-1.72038905994091</v>
      </c>
      <c r="B7004">
        <v>2.14581575032433</v>
      </c>
    </row>
    <row r="7005" spans="1:2">
      <c r="A7005" s="1">
        <v>3.4349739125935699</v>
      </c>
      <c r="B7005">
        <v>2.3996384994238098</v>
      </c>
    </row>
    <row r="7006" spans="1:2">
      <c r="A7006" s="1">
        <v>-2.45956681756947</v>
      </c>
      <c r="B7006">
        <v>2.76900279362739</v>
      </c>
    </row>
    <row r="7007" spans="1:2">
      <c r="A7007" s="1">
        <v>5.99289475460992</v>
      </c>
      <c r="B7007">
        <v>-2.2388653880934202</v>
      </c>
    </row>
    <row r="7008" spans="1:2">
      <c r="A7008" s="1">
        <v>4.8483400258430702</v>
      </c>
      <c r="B7008">
        <v>1.32715272823212</v>
      </c>
    </row>
    <row r="7009" spans="1:2">
      <c r="A7009" s="1">
        <v>4.6433165131365497</v>
      </c>
      <c r="B7009">
        <v>-1.59163035092732</v>
      </c>
    </row>
    <row r="7010" spans="1:2">
      <c r="A7010" s="1">
        <f>-1.52776873267894</f>
        <v>-1.52776873267894</v>
      </c>
      <c r="B7010">
        <v>-3.35462128163614</v>
      </c>
    </row>
    <row r="7011" spans="1:2">
      <c r="A7011" s="1">
        <f>-2.25810091654186</f>
        <v>-2.25810091654186</v>
      </c>
      <c r="B7011">
        <v>-3.8711898404527698</v>
      </c>
    </row>
    <row r="7012" spans="1:2">
      <c r="A7012" s="1">
        <v>4.9329523882903601</v>
      </c>
      <c r="B7012">
        <v>1.12834254617345</v>
      </c>
    </row>
    <row r="7013" spans="1:2">
      <c r="A7013" s="1">
        <v>-1.0174349035625601</v>
      </c>
      <c r="B7013">
        <v>5.2897859907446501</v>
      </c>
    </row>
    <row r="7014" spans="1:2">
      <c r="A7014" s="1">
        <v>-3.6364089645233602</v>
      </c>
      <c r="B7014">
        <v>4.7302437807166902</v>
      </c>
    </row>
    <row r="7015" spans="1:2">
      <c r="A7015" s="1">
        <v>5.1205166233338497</v>
      </c>
      <c r="B7015">
        <v>0.461722395270943</v>
      </c>
    </row>
    <row r="7016" spans="1:2">
      <c r="A7016" s="1">
        <v>4.4637507862320804</v>
      </c>
      <c r="B7016">
        <v>0.40286528203600103</v>
      </c>
    </row>
    <row r="7017" spans="1:2">
      <c r="A7017" s="1">
        <f>-2.62186828867032</f>
        <v>-2.6218682886703202</v>
      </c>
      <c r="B7017">
        <v>-1.6950565709530501</v>
      </c>
    </row>
    <row r="7018" spans="1:2">
      <c r="A7018" s="1">
        <f>-3.55089614292162</f>
        <v>-3.5508961429216201</v>
      </c>
      <c r="B7018">
        <v>-2.9287554064765802</v>
      </c>
    </row>
    <row r="7019" spans="1:2">
      <c r="A7019" s="1">
        <v>3.11152924056679</v>
      </c>
      <c r="B7019">
        <v>0.53771037094233598</v>
      </c>
    </row>
    <row r="7020" spans="1:2">
      <c r="A7020" s="1">
        <v>4.4533507696505596</v>
      </c>
      <c r="B7020">
        <v>-2.1631490494911798</v>
      </c>
    </row>
    <row r="7021" spans="1:2">
      <c r="A7021" s="1">
        <v>6.5396748203505197</v>
      </c>
      <c r="B7021">
        <v>-1.69209390410613</v>
      </c>
    </row>
    <row r="7022" spans="1:2">
      <c r="A7022" s="1">
        <v>3.01967782902108</v>
      </c>
      <c r="B7022">
        <v>-2.1037414283823002</v>
      </c>
    </row>
    <row r="7023" spans="1:2">
      <c r="A7023" s="1">
        <v>-2.2847147403703398</v>
      </c>
      <c r="B7023">
        <v>3.1992209912037901</v>
      </c>
    </row>
    <row r="7024" spans="1:2">
      <c r="A7024" s="1">
        <v>-0.87045018542044605</v>
      </c>
      <c r="B7024">
        <v>1.43303536646296</v>
      </c>
    </row>
    <row r="7025" spans="1:2">
      <c r="A7025" s="1">
        <f>-1.43514930565419</f>
        <v>-1.43514930565419</v>
      </c>
      <c r="B7025">
        <v>-3.9035733326099402</v>
      </c>
    </row>
    <row r="7026" spans="1:2">
      <c r="A7026" s="1">
        <v>4.4908481501620603</v>
      </c>
      <c r="B7026">
        <v>0.53806717148684102</v>
      </c>
    </row>
    <row r="7027" spans="1:2">
      <c r="A7027" s="1">
        <v>5.2061236065385099</v>
      </c>
      <c r="B7027">
        <v>0.90644325080408195</v>
      </c>
    </row>
    <row r="7028" spans="1:2">
      <c r="A7028" s="1">
        <f>-1.10841490429796</f>
        <v>-1.1084149042979601</v>
      </c>
      <c r="B7028">
        <v>-2.1100998815234</v>
      </c>
    </row>
    <row r="7029" spans="1:2">
      <c r="A7029" s="1">
        <f>-4.5865065658507</f>
        <v>-4.5865065658506996</v>
      </c>
      <c r="B7029">
        <v>-1.1665183383691</v>
      </c>
    </row>
    <row r="7030" spans="1:2">
      <c r="A7030" s="1">
        <f>-1.74645921221669</f>
        <v>-1.74645921221669</v>
      </c>
      <c r="B7030">
        <v>-2.3476222535300399</v>
      </c>
    </row>
    <row r="7031" spans="1:2">
      <c r="A7031" s="1">
        <v>-1.9471905717837199</v>
      </c>
      <c r="B7031">
        <v>4.0129646961468399</v>
      </c>
    </row>
    <row r="7032" spans="1:2">
      <c r="A7032" s="1">
        <f>-0.266221359276829</f>
        <v>-0.26622135927682899</v>
      </c>
      <c r="B7032">
        <v>-4.2488100679189298</v>
      </c>
    </row>
    <row r="7033" spans="1:2">
      <c r="A7033" s="1">
        <v>-1.7041452407641799</v>
      </c>
      <c r="B7033">
        <v>2.59523248524882</v>
      </c>
    </row>
    <row r="7034" spans="1:2">
      <c r="A7034" s="1">
        <f>-2.10242590669238</f>
        <v>-2.1024259066923801</v>
      </c>
      <c r="B7034">
        <v>-3.3557338361983602</v>
      </c>
    </row>
    <row r="7035" spans="1:2">
      <c r="A7035" s="1">
        <v>-1.48937998157247</v>
      </c>
      <c r="B7035">
        <v>3.34610853004108</v>
      </c>
    </row>
    <row r="7036" spans="1:2">
      <c r="A7036" s="1">
        <v>4.5067980195138304</v>
      </c>
      <c r="B7036">
        <v>1.5494664042937201</v>
      </c>
    </row>
    <row r="7037" spans="1:2">
      <c r="A7037" s="1">
        <v>6.0226886791419796</v>
      </c>
      <c r="B7037">
        <v>-0.34414372611030802</v>
      </c>
    </row>
    <row r="7038" spans="1:2">
      <c r="A7038" s="1">
        <v>-1.1386804543173601</v>
      </c>
      <c r="B7038">
        <v>1.8240322126389299</v>
      </c>
    </row>
    <row r="7039" spans="1:2">
      <c r="A7039" s="1">
        <f>-4.14425408294675</f>
        <v>-4.14425408294675</v>
      </c>
      <c r="B7039">
        <v>-2.9306368142575101</v>
      </c>
    </row>
    <row r="7040" spans="1:2">
      <c r="A7040" s="1">
        <v>-1.32885812563038</v>
      </c>
      <c r="B7040">
        <v>5.2635097466272498</v>
      </c>
    </row>
    <row r="7041" spans="1:2">
      <c r="A7041" s="1">
        <v>2.67818677252607</v>
      </c>
      <c r="B7041">
        <v>-4.6624296432896797E-2</v>
      </c>
    </row>
    <row r="7042" spans="1:2">
      <c r="A7042" s="1">
        <v>5.5839990316443098</v>
      </c>
      <c r="B7042">
        <v>-0.94928477993935201</v>
      </c>
    </row>
    <row r="7043" spans="1:2">
      <c r="A7043" s="1">
        <v>-1.9706213141970299</v>
      </c>
      <c r="B7043">
        <v>3.3492846883043899</v>
      </c>
    </row>
    <row r="7044" spans="1:2">
      <c r="A7044" s="1">
        <f>-1.26293425078598</f>
        <v>-1.26293425078598</v>
      </c>
      <c r="B7044">
        <v>-2.71844960816196</v>
      </c>
    </row>
    <row r="7045" spans="1:2">
      <c r="A7045" s="1">
        <v>4.967193507827</v>
      </c>
      <c r="B7045">
        <v>-1.81973734044181</v>
      </c>
    </row>
    <row r="7046" spans="1:2">
      <c r="A7046" s="1">
        <f>-3.09279062666567</f>
        <v>-3.09279062666567</v>
      </c>
      <c r="B7046">
        <v>-2.62718972090188</v>
      </c>
    </row>
    <row r="7047" spans="1:2">
      <c r="A7047" s="1">
        <v>4.5014644701343798</v>
      </c>
      <c r="B7047">
        <v>0.757118739781801</v>
      </c>
    </row>
    <row r="7048" spans="1:2">
      <c r="A7048" s="1">
        <f>-2.7857305582631</f>
        <v>-2.7857305582630998</v>
      </c>
      <c r="B7048">
        <v>-1.09420426484653</v>
      </c>
    </row>
    <row r="7049" spans="1:2">
      <c r="A7049" s="1">
        <f>-2.71120824125391</f>
        <v>-2.7112082412539098</v>
      </c>
      <c r="B7049">
        <v>-2.6073129567008801</v>
      </c>
    </row>
    <row r="7050" spans="1:2">
      <c r="A7050" s="1">
        <v>-2.8806040076217001</v>
      </c>
      <c r="B7050">
        <v>5.0654382709241199</v>
      </c>
    </row>
    <row r="7051" spans="1:2">
      <c r="A7051" s="1">
        <v>4.2197235655721999</v>
      </c>
      <c r="B7051">
        <v>-0.29354074805605002</v>
      </c>
    </row>
    <row r="7052" spans="1:2">
      <c r="A7052" s="1">
        <f>-0.272376452460102</f>
        <v>-0.272376452460102</v>
      </c>
      <c r="B7052">
        <v>-2.8073099359202498</v>
      </c>
    </row>
    <row r="7053" spans="1:2">
      <c r="A7053" s="1">
        <f>-2.08947432327179</f>
        <v>-2.0894743232717898</v>
      </c>
      <c r="B7053">
        <v>-3.1587638847150701</v>
      </c>
    </row>
    <row r="7054" spans="1:2">
      <c r="A7054" s="1">
        <v>5.1470927010401102</v>
      </c>
      <c r="B7054">
        <v>-0.28195388952205402</v>
      </c>
    </row>
    <row r="7055" spans="1:2">
      <c r="A7055" s="1">
        <f>-0.759746043761161</f>
        <v>-0.75974604376116095</v>
      </c>
      <c r="B7055">
        <v>-1.53218178796072</v>
      </c>
    </row>
    <row r="7056" spans="1:2">
      <c r="A7056" s="1">
        <f>-3.77135822805534</f>
        <v>-3.7713582280553402</v>
      </c>
      <c r="B7056">
        <v>-1.8022836506931399</v>
      </c>
    </row>
    <row r="7057" spans="1:2">
      <c r="A7057" s="1">
        <f>-4.20560900763807</f>
        <v>-4.2056090076380697</v>
      </c>
      <c r="B7057">
        <v>-2.6239157563927198</v>
      </c>
    </row>
    <row r="7058" spans="1:2">
      <c r="A7058" s="1">
        <f>-1.74886514553478</f>
        <v>-1.7488651455347799</v>
      </c>
      <c r="B7058">
        <v>-3.1061057958186402</v>
      </c>
    </row>
    <row r="7059" spans="1:2">
      <c r="A7059" s="1">
        <v>-1.0299621892420401</v>
      </c>
      <c r="B7059">
        <v>5.42141285802533</v>
      </c>
    </row>
    <row r="7060" spans="1:2">
      <c r="A7060" s="1">
        <v>4.6012308976187404</v>
      </c>
      <c r="B7060">
        <v>-1.49852977688376</v>
      </c>
    </row>
    <row r="7061" spans="1:2">
      <c r="A7061" s="1">
        <v>-1.9297537133295799</v>
      </c>
      <c r="B7061">
        <v>1.9433484943523001</v>
      </c>
    </row>
    <row r="7062" spans="1:2">
      <c r="A7062" s="1">
        <v>-1.91856526333153</v>
      </c>
      <c r="B7062">
        <v>4.5705129822250097</v>
      </c>
    </row>
    <row r="7063" spans="1:2">
      <c r="A7063" s="1">
        <v>-2.5015511277114801</v>
      </c>
      <c r="B7063">
        <v>3.56123303106477</v>
      </c>
    </row>
    <row r="7064" spans="1:2">
      <c r="A7064" s="1">
        <v>-0.30617354223091697</v>
      </c>
      <c r="B7064">
        <v>2.5920902455844499</v>
      </c>
    </row>
    <row r="7065" spans="1:2">
      <c r="A7065" s="1">
        <f>-1.17360510864734</f>
        <v>-1.17360510864734</v>
      </c>
      <c r="B7065">
        <v>-2.1260255309085201</v>
      </c>
    </row>
    <row r="7066" spans="1:2">
      <c r="A7066" s="1">
        <f>-1.64073866935336</f>
        <v>-1.6407386693533601</v>
      </c>
      <c r="B7066">
        <v>-3.5413152402156798</v>
      </c>
    </row>
    <row r="7067" spans="1:2">
      <c r="A7067" s="1">
        <f>-0.5820851582299</f>
        <v>-0.58208515822990003</v>
      </c>
      <c r="B7067">
        <v>-3.8110497827367702</v>
      </c>
    </row>
    <row r="7068" spans="1:2">
      <c r="A7068" s="1">
        <v>3.66434822188786</v>
      </c>
      <c r="B7068">
        <v>2.6226808123038898</v>
      </c>
    </row>
    <row r="7069" spans="1:2">
      <c r="A7069" s="1">
        <v>4.0733522157030198</v>
      </c>
      <c r="B7069">
        <v>1.17660306801297</v>
      </c>
    </row>
    <row r="7070" spans="1:2">
      <c r="A7070" s="1">
        <v>-0.48144350662390001</v>
      </c>
      <c r="B7070">
        <v>1.9865725431518699</v>
      </c>
    </row>
    <row r="7071" spans="1:2">
      <c r="A7071" s="1">
        <f>-3.99473590823343</f>
        <v>-3.9947359082334302</v>
      </c>
      <c r="B7071">
        <v>-1.1159935744295999</v>
      </c>
    </row>
    <row r="7072" spans="1:2">
      <c r="A7072" s="1">
        <f>-3.65437357119979</f>
        <v>-3.6543735711997898</v>
      </c>
      <c r="B7072">
        <v>-1.19559884272738</v>
      </c>
    </row>
    <row r="7073" spans="1:2">
      <c r="A7073" s="1">
        <v>3.47423963858202</v>
      </c>
      <c r="B7073">
        <v>-1.1084010283310799</v>
      </c>
    </row>
    <row r="7074" spans="1:2">
      <c r="A7074" s="1">
        <v>6.1632905594385603</v>
      </c>
      <c r="B7074">
        <v>-0.51784199852931201</v>
      </c>
    </row>
    <row r="7075" spans="1:2">
      <c r="A7075" s="1">
        <f>-2.47331442827469</f>
        <v>-2.4733144282746902</v>
      </c>
      <c r="B7075">
        <v>-1.42709344566158</v>
      </c>
    </row>
    <row r="7076" spans="1:2">
      <c r="A7076" s="1">
        <f>-0.0579240708623987</f>
        <v>-5.7924070862398702E-2</v>
      </c>
      <c r="B7076">
        <v>-5.1847788530959296</v>
      </c>
    </row>
    <row r="7077" spans="1:2">
      <c r="A7077" s="1">
        <v>-1.0406876456675</v>
      </c>
      <c r="B7077">
        <v>0.92391388466741498</v>
      </c>
    </row>
    <row r="7078" spans="1:2">
      <c r="A7078" s="1">
        <v>5.0737692599818098</v>
      </c>
      <c r="B7078">
        <v>0.732803788507839</v>
      </c>
    </row>
    <row r="7079" spans="1:2">
      <c r="A7079" s="1">
        <v>5.0494801968245797</v>
      </c>
      <c r="B7079">
        <v>0.37604177494682101</v>
      </c>
    </row>
    <row r="7080" spans="1:2">
      <c r="A7080" s="1">
        <f>-1.37187008158133</f>
        <v>-1.3718700815813301</v>
      </c>
      <c r="B7080">
        <v>-2.96009466836496</v>
      </c>
    </row>
    <row r="7081" spans="1:2">
      <c r="A7081" s="1">
        <f>-3.48813374280203</f>
        <v>-3.48813374280203</v>
      </c>
      <c r="B7081">
        <v>-2.6296498327333602</v>
      </c>
    </row>
    <row r="7082" spans="1:2">
      <c r="A7082" s="1">
        <f>-0.415923027287578</f>
        <v>-0.41592302728757802</v>
      </c>
      <c r="B7082">
        <v>-3.22638552145788</v>
      </c>
    </row>
    <row r="7083" spans="1:2">
      <c r="A7083" s="1">
        <f>-0.312375169843808</f>
        <v>-0.31237516984380798</v>
      </c>
      <c r="B7083">
        <v>-4.4974389547896303</v>
      </c>
    </row>
    <row r="7084" spans="1:2">
      <c r="A7084" s="1">
        <v>0.455035967430792</v>
      </c>
      <c r="B7084">
        <v>3.9914909407453099</v>
      </c>
    </row>
    <row r="7085" spans="1:2">
      <c r="A7085" s="1">
        <v>5.5598013395039798</v>
      </c>
      <c r="B7085">
        <v>0.70051618275265504</v>
      </c>
    </row>
    <row r="7086" spans="1:2">
      <c r="A7086" s="1">
        <f>-0.394368964835535</f>
        <v>-0.39436896483553502</v>
      </c>
      <c r="B7086">
        <v>-2.4863424221463699</v>
      </c>
    </row>
    <row r="7087" spans="1:2">
      <c r="A7087" s="1">
        <v>-1.3398801277510199</v>
      </c>
      <c r="B7087">
        <v>3.4954663680656402</v>
      </c>
    </row>
    <row r="7088" spans="1:2">
      <c r="A7088" s="1">
        <f>-1.56488968839492</f>
        <v>-1.5648896883949199</v>
      </c>
      <c r="B7088">
        <v>-3.1848848370793301</v>
      </c>
    </row>
    <row r="7089" spans="1:2">
      <c r="A7089" s="1">
        <v>-0.42928411486885998</v>
      </c>
      <c r="B7089">
        <v>4.14704226346878</v>
      </c>
    </row>
    <row r="7090" spans="1:2">
      <c r="A7090" s="1">
        <v>6.2059938733628703</v>
      </c>
      <c r="B7090">
        <v>-0.67222324056221705</v>
      </c>
    </row>
    <row r="7091" spans="1:2">
      <c r="A7091" s="1">
        <v>0.58685060428230695</v>
      </c>
      <c r="B7091">
        <v>3.2931669166794899</v>
      </c>
    </row>
    <row r="7092" spans="1:2">
      <c r="A7092" s="1">
        <f>-1.16074820600085</f>
        <v>-1.16074820600085</v>
      </c>
      <c r="B7092">
        <v>-3.9651040114994101</v>
      </c>
    </row>
    <row r="7093" spans="1:2">
      <c r="A7093" s="1">
        <v>-1.22703361784344</v>
      </c>
      <c r="B7093">
        <v>4.1198490483736698</v>
      </c>
    </row>
    <row r="7094" spans="1:2">
      <c r="A7094" s="1">
        <v>3.2533079927031801</v>
      </c>
      <c r="B7094">
        <v>-1.9222611940726</v>
      </c>
    </row>
    <row r="7095" spans="1:2">
      <c r="A7095" s="1">
        <v>5.7254248440820499</v>
      </c>
      <c r="B7095">
        <v>0.45728257598100902</v>
      </c>
    </row>
    <row r="7096" spans="1:2">
      <c r="A7096" s="1">
        <v>4.15307364800214</v>
      </c>
      <c r="B7096">
        <v>-1.38968912982668E-2</v>
      </c>
    </row>
    <row r="7097" spans="1:2">
      <c r="A7097" s="1">
        <f>-1.40193143457024</f>
        <v>-1.4019314345702401</v>
      </c>
      <c r="B7097">
        <v>-1.03650428607968</v>
      </c>
    </row>
    <row r="7098" spans="1:2">
      <c r="A7098" s="1">
        <v>-3.03888550770899</v>
      </c>
      <c r="B7098">
        <v>3.2059602957214102</v>
      </c>
    </row>
    <row r="7099" spans="1:2">
      <c r="A7099" s="1">
        <v>4.6738567743406803</v>
      </c>
      <c r="B7099">
        <v>-0.75093080541527102</v>
      </c>
    </row>
    <row r="7100" spans="1:2">
      <c r="A7100" s="1">
        <f>-0.246150795344215</f>
        <v>-0.246150795344215</v>
      </c>
      <c r="B7100">
        <v>-3.0853151916695798</v>
      </c>
    </row>
    <row r="7101" spans="1:2">
      <c r="A7101" s="1">
        <v>-2.1755589907461501</v>
      </c>
      <c r="B7101">
        <v>3.9160639735996199</v>
      </c>
    </row>
    <row r="7102" spans="1:2">
      <c r="A7102" s="1">
        <v>2.9211825439059198</v>
      </c>
      <c r="B7102">
        <v>1.07363319835563</v>
      </c>
    </row>
    <row r="7103" spans="1:2">
      <c r="A7103" s="1">
        <v>4.3009877103786804</v>
      </c>
      <c r="B7103">
        <v>3.5363257715005401</v>
      </c>
    </row>
    <row r="7104" spans="1:2">
      <c r="A7104" s="1">
        <v>5.0476698299560203</v>
      </c>
      <c r="B7104">
        <v>1.3878670206346599</v>
      </c>
    </row>
    <row r="7105" spans="1:2">
      <c r="A7105" s="1">
        <f>-1.34665471337209</f>
        <v>-1.3466547133720901</v>
      </c>
      <c r="B7105">
        <v>-3.7409471270535</v>
      </c>
    </row>
    <row r="7106" spans="1:2">
      <c r="A7106" s="1">
        <f>-3.21461266889402</f>
        <v>-3.21461266889402</v>
      </c>
      <c r="B7106">
        <v>-2.7980904313090602</v>
      </c>
    </row>
    <row r="7107" spans="1:2">
      <c r="A7107" s="1">
        <v>-1.92397862217602</v>
      </c>
      <c r="B7107">
        <v>4.5888726699697502</v>
      </c>
    </row>
    <row r="7108" spans="1:2">
      <c r="A7108" s="1">
        <f>-2.17219251768245</f>
        <v>-2.1721925176824501</v>
      </c>
      <c r="B7108">
        <v>-3.26657969882638</v>
      </c>
    </row>
    <row r="7109" spans="1:2">
      <c r="A7109" s="1">
        <f>-1.69831226391511</f>
        <v>-1.69831226391511</v>
      </c>
      <c r="B7109">
        <v>-2.2872727703217199</v>
      </c>
    </row>
    <row r="7110" spans="1:2">
      <c r="A7110" s="1">
        <v>2.97923769344973</v>
      </c>
      <c r="B7110">
        <v>-0.66471765774366398</v>
      </c>
    </row>
    <row r="7111" spans="1:2">
      <c r="A7111" s="1">
        <v>-2.4343322310900199</v>
      </c>
      <c r="B7111">
        <v>1.8283741365388999</v>
      </c>
    </row>
    <row r="7112" spans="1:2">
      <c r="A7112" s="1">
        <v>-2.38746637978304</v>
      </c>
      <c r="B7112">
        <v>4.5055649101707296</v>
      </c>
    </row>
    <row r="7113" spans="1:2">
      <c r="A7113" s="1">
        <v>-1.1244954899769299</v>
      </c>
      <c r="B7113">
        <v>2.8498596036382899</v>
      </c>
    </row>
    <row r="7114" spans="1:2">
      <c r="A7114" s="1">
        <f>-2.12193811676061</f>
        <v>-2.1219381167606102</v>
      </c>
      <c r="B7114">
        <v>-3.8851497042974499</v>
      </c>
    </row>
    <row r="7115" spans="1:2">
      <c r="A7115" s="1">
        <v>5.8238223495153498</v>
      </c>
      <c r="B7115">
        <v>-1.2480134434688199</v>
      </c>
    </row>
    <row r="7116" spans="1:2">
      <c r="A7116" s="1">
        <v>6.1046027556500997</v>
      </c>
      <c r="B7116">
        <v>-1.52042986149287</v>
      </c>
    </row>
    <row r="7117" spans="1:2">
      <c r="A7117" s="1">
        <v>3.5263904800284198</v>
      </c>
      <c r="B7117">
        <v>1.0901074566259099</v>
      </c>
    </row>
    <row r="7118" spans="1:2">
      <c r="A7118" s="1">
        <v>-8.7282676639070994E-2</v>
      </c>
      <c r="B7118">
        <v>2.0938426870273799</v>
      </c>
    </row>
    <row r="7119" spans="1:2">
      <c r="A7119" s="1">
        <v>3.9764298070110899</v>
      </c>
      <c r="B7119">
        <v>-0.38422703026525901</v>
      </c>
    </row>
    <row r="7120" spans="1:2">
      <c r="A7120" s="1">
        <v>2.4331272372521502</v>
      </c>
      <c r="B7120">
        <v>-1.4410814141728301</v>
      </c>
    </row>
    <row r="7121" spans="1:2">
      <c r="A7121" s="1">
        <f>-3.77585175278708</f>
        <v>-3.7758517527870801</v>
      </c>
      <c r="B7121">
        <v>-3.03551944483785</v>
      </c>
    </row>
    <row r="7122" spans="1:2">
      <c r="A7122" s="1">
        <v>-1.38313902531775</v>
      </c>
      <c r="B7122">
        <v>2.1254927602835401</v>
      </c>
    </row>
    <row r="7123" spans="1:2">
      <c r="A7123" s="1">
        <f>-1.44128912838409</f>
        <v>-1.4412891283840901</v>
      </c>
      <c r="B7123">
        <v>-2.3781159583842699</v>
      </c>
    </row>
    <row r="7124" spans="1:2">
      <c r="A7124" s="1">
        <v>-1.74047558772024</v>
      </c>
      <c r="B7124">
        <v>2.5980160165412598</v>
      </c>
    </row>
    <row r="7125" spans="1:2">
      <c r="A7125" s="1">
        <f>-1.76411519337939</f>
        <v>-1.7641151933793899</v>
      </c>
      <c r="B7125">
        <v>-4.4903528646778401</v>
      </c>
    </row>
    <row r="7126" spans="1:2">
      <c r="A7126" s="1">
        <v>6.0150566522576696</v>
      </c>
      <c r="B7126">
        <v>-0.81911621829946102</v>
      </c>
    </row>
    <row r="7127" spans="1:2">
      <c r="A7127" s="1">
        <v>4.8137971252148697</v>
      </c>
      <c r="B7127">
        <v>1.5182915997225199</v>
      </c>
    </row>
    <row r="7128" spans="1:2">
      <c r="A7128" s="1">
        <v>5.21412455797378</v>
      </c>
      <c r="B7128">
        <v>0.48458740852183602</v>
      </c>
    </row>
    <row r="7129" spans="1:2">
      <c r="A7129" s="1">
        <f>-2.1281412149143</f>
        <v>-2.1281412149143</v>
      </c>
      <c r="B7129">
        <v>-2.4161626847338602</v>
      </c>
    </row>
    <row r="7130" spans="1:2">
      <c r="A7130" s="1">
        <f>-2.05388627021869</f>
        <v>-2.05388627021869</v>
      </c>
      <c r="B7130">
        <v>-1.96145454785752</v>
      </c>
    </row>
    <row r="7131" spans="1:2">
      <c r="A7131" s="1">
        <v>4.12763863020702</v>
      </c>
      <c r="B7131">
        <v>1.7002548692067401</v>
      </c>
    </row>
    <row r="7132" spans="1:2">
      <c r="A7132" s="1">
        <f>-1.05591709325456</f>
        <v>-1.0559170932545601</v>
      </c>
      <c r="B7132">
        <v>-1.73646665827598</v>
      </c>
    </row>
    <row r="7133" spans="1:2">
      <c r="A7133" s="1">
        <f>-4.64519114024873</f>
        <v>-4.6451911402487296</v>
      </c>
      <c r="B7133">
        <v>-1.13332475685359</v>
      </c>
    </row>
    <row r="7134" spans="1:2">
      <c r="A7134" s="1">
        <v>-0.50993204618187304</v>
      </c>
      <c r="B7134">
        <v>5.4988625735130103</v>
      </c>
    </row>
    <row r="7135" spans="1:2">
      <c r="A7135" s="1">
        <f>-2.24948654612373</f>
        <v>-2.2494865461237299</v>
      </c>
      <c r="B7135">
        <v>-1.0968146752011401</v>
      </c>
    </row>
    <row r="7136" spans="1:2">
      <c r="A7136" s="1">
        <f>-2.70222749259734</f>
        <v>-2.70222749259734</v>
      </c>
      <c r="B7136">
        <v>-2.3436102931287</v>
      </c>
    </row>
    <row r="7137" spans="1:2">
      <c r="A7137" s="1">
        <f>-2.70743498667263</f>
        <v>-2.7074349866726299</v>
      </c>
      <c r="B7137">
        <v>-1.1002582036583599</v>
      </c>
    </row>
    <row r="7138" spans="1:2">
      <c r="A7138" s="1">
        <f>-1.73451974548161</f>
        <v>-1.7345197454816099</v>
      </c>
      <c r="B7138">
        <v>-3.0773600599159998</v>
      </c>
    </row>
    <row r="7139" spans="1:2">
      <c r="A7139" s="1">
        <f>-1.33005092375005</f>
        <v>-1.33005092375005</v>
      </c>
      <c r="B7139">
        <v>-1.97622310714456</v>
      </c>
    </row>
    <row r="7140" spans="1:2">
      <c r="A7140" s="1">
        <v>-2.8349050978896599</v>
      </c>
      <c r="B7140">
        <v>3.6605102167305401</v>
      </c>
    </row>
    <row r="7141" spans="1:2">
      <c r="A7141" s="1">
        <v>4.1537318414787103</v>
      </c>
      <c r="B7141">
        <v>-1.66845465621254</v>
      </c>
    </row>
    <row r="7142" spans="1:2">
      <c r="A7142" s="1">
        <v>-3.76545881292581</v>
      </c>
      <c r="B7142">
        <v>3.25686813125425</v>
      </c>
    </row>
    <row r="7143" spans="1:2">
      <c r="A7143" s="1">
        <v>2.6939967285289201</v>
      </c>
      <c r="B7143">
        <v>-1.4470512545557901</v>
      </c>
    </row>
    <row r="7144" spans="1:2">
      <c r="A7144" s="1">
        <v>-3.6529903751516</v>
      </c>
      <c r="B7144">
        <v>4.4575032436971203</v>
      </c>
    </row>
    <row r="7145" spans="1:2">
      <c r="A7145" s="1">
        <v>-1.23136427892762</v>
      </c>
      <c r="B7145">
        <v>4.71752527498818</v>
      </c>
    </row>
    <row r="7146" spans="1:2">
      <c r="A7146" s="1">
        <f>-1.45893806637141</f>
        <v>-1.45893806637141</v>
      </c>
      <c r="B7146">
        <v>-4.41152132821263</v>
      </c>
    </row>
    <row r="7147" spans="1:2">
      <c r="A7147" s="1">
        <v>-1.02111461835998</v>
      </c>
      <c r="B7147">
        <v>4.56516325534926</v>
      </c>
    </row>
    <row r="7148" spans="1:2">
      <c r="A7148" s="1">
        <f>-1.88571060411097</f>
        <v>-1.8857106041109699</v>
      </c>
      <c r="B7148">
        <v>-3.94557873058619</v>
      </c>
    </row>
    <row r="7149" spans="1:2">
      <c r="A7149" s="1">
        <v>-1.1420698429162599</v>
      </c>
      <c r="B7149">
        <v>4.9430138212421504</v>
      </c>
    </row>
    <row r="7150" spans="1:2">
      <c r="A7150" s="1">
        <v>4.8030287999559897</v>
      </c>
      <c r="B7150">
        <v>0.99083015904281102</v>
      </c>
    </row>
    <row r="7151" spans="1:2">
      <c r="A7151" s="1">
        <v>-0.413338126055737</v>
      </c>
      <c r="B7151">
        <v>5.5697682229650898</v>
      </c>
    </row>
    <row r="7152" spans="1:2">
      <c r="A7152" s="1">
        <v>-0.55262350160478002</v>
      </c>
      <c r="B7152">
        <v>3.5161272535196999</v>
      </c>
    </row>
    <row r="7153" spans="1:2">
      <c r="A7153" s="1">
        <v>3.0647037607545702</v>
      </c>
      <c r="B7153">
        <v>-1.8729832347397599</v>
      </c>
    </row>
    <row r="7154" spans="1:2">
      <c r="A7154" s="1">
        <v>3.9084024663526198</v>
      </c>
      <c r="B7154">
        <v>6.0559510193324201E-2</v>
      </c>
    </row>
    <row r="7155" spans="1:2">
      <c r="A7155" s="1">
        <v>5.3562629876087504</v>
      </c>
      <c r="B7155">
        <v>-1.6827885763600201</v>
      </c>
    </row>
    <row r="7156" spans="1:2">
      <c r="A7156" s="1">
        <f>-2.89553224026931</f>
        <v>-2.89553224026931</v>
      </c>
      <c r="B7156">
        <v>-1.5013968645463001</v>
      </c>
    </row>
    <row r="7157" spans="1:2">
      <c r="A7157" s="1">
        <f>-3.70740218002912</f>
        <v>-3.7074021800291201</v>
      </c>
      <c r="B7157">
        <v>-1.25950765095429</v>
      </c>
    </row>
    <row r="7158" spans="1:2">
      <c r="A7158" s="1">
        <v>4.4883710695875099</v>
      </c>
      <c r="B7158">
        <v>1.38982920497925</v>
      </c>
    </row>
    <row r="7159" spans="1:2">
      <c r="A7159" s="1">
        <f>-0.836340295859048</f>
        <v>-0.83634029585904801</v>
      </c>
      <c r="B7159">
        <v>-3.4679746603038399</v>
      </c>
    </row>
    <row r="7160" spans="1:2">
      <c r="A7160" s="1">
        <v>-1.64634089696524</v>
      </c>
      <c r="B7160">
        <v>3.7339382865665298</v>
      </c>
    </row>
    <row r="7161" spans="1:2">
      <c r="A7161" s="1">
        <v>-2.6186305900749498</v>
      </c>
      <c r="B7161">
        <v>2.1849380051109502</v>
      </c>
    </row>
    <row r="7162" spans="1:2">
      <c r="A7162" s="1">
        <f>-5.74191695396482</f>
        <v>-5.7419169539648198</v>
      </c>
      <c r="B7162">
        <v>-1.2603207450653799</v>
      </c>
    </row>
    <row r="7163" spans="1:2">
      <c r="A7163" s="1">
        <v>4.8588262226388297</v>
      </c>
      <c r="B7163">
        <v>-0.121684528065597</v>
      </c>
    </row>
    <row r="7164" spans="1:2">
      <c r="A7164" s="1">
        <v>5.5515686990042301</v>
      </c>
      <c r="B7164">
        <v>0.20129894298890999</v>
      </c>
    </row>
    <row r="7165" spans="1:2">
      <c r="A7165" s="1">
        <v>-2.2547365112995199</v>
      </c>
      <c r="B7165">
        <v>2.0896823830660201</v>
      </c>
    </row>
    <row r="7166" spans="1:2">
      <c r="A7166" s="1">
        <f>-1.69886571831377</f>
        <v>-1.6988657183137701</v>
      </c>
      <c r="B7166">
        <v>-2.6565066502393</v>
      </c>
    </row>
    <row r="7167" spans="1:2">
      <c r="A7167" s="1">
        <v>-2.56160194969838</v>
      </c>
      <c r="B7167">
        <v>4.8138418381619097</v>
      </c>
    </row>
    <row r="7168" spans="1:2">
      <c r="A7168" s="1">
        <f>-2.53348377642656</f>
        <v>-2.5334837764265599</v>
      </c>
      <c r="B7168">
        <v>-3.5443914503429901</v>
      </c>
    </row>
    <row r="7169" spans="1:2">
      <c r="A7169" s="1">
        <v>-3.00712794247216</v>
      </c>
      <c r="B7169">
        <v>3.0555618378361098</v>
      </c>
    </row>
    <row r="7170" spans="1:2">
      <c r="A7170" s="1">
        <v>3.9220802694499</v>
      </c>
      <c r="B7170">
        <v>2.0283615632080298</v>
      </c>
    </row>
    <row r="7171" spans="1:2">
      <c r="A7171" s="1">
        <v>5.0929731742992601</v>
      </c>
      <c r="B7171">
        <v>-5.04756081514834E-2</v>
      </c>
    </row>
    <row r="7172" spans="1:2">
      <c r="A7172" s="1">
        <v>5.4828952874282502</v>
      </c>
      <c r="B7172">
        <v>0.15165143818363799</v>
      </c>
    </row>
    <row r="7173" spans="1:2">
      <c r="A7173" s="1">
        <v>-2.43325066639472</v>
      </c>
      <c r="B7173">
        <v>3.0912119362710202</v>
      </c>
    </row>
    <row r="7174" spans="1:2">
      <c r="A7174" s="1">
        <v>1.0292587910549</v>
      </c>
      <c r="B7174">
        <v>5.1899287824087503</v>
      </c>
    </row>
    <row r="7175" spans="1:2">
      <c r="A7175" s="1">
        <v>-2.5367154314456801</v>
      </c>
      <c r="B7175">
        <v>3.5490225757531602</v>
      </c>
    </row>
    <row r="7176" spans="1:2">
      <c r="A7176" s="1">
        <v>4.8308494396231199</v>
      </c>
      <c r="B7176">
        <v>-1.4087618861993401</v>
      </c>
    </row>
    <row r="7177" spans="1:2">
      <c r="A7177" s="1">
        <v>3.9844973412785101</v>
      </c>
      <c r="B7177">
        <v>-0.57978316710271505</v>
      </c>
    </row>
    <row r="7178" spans="1:2">
      <c r="A7178" s="1">
        <v>4.9614434522732003</v>
      </c>
      <c r="B7178">
        <v>-0.91539663318196995</v>
      </c>
    </row>
    <row r="7179" spans="1:2">
      <c r="A7179" s="1">
        <v>0.62011138759957896</v>
      </c>
      <c r="B7179">
        <v>4.2003776767461902</v>
      </c>
    </row>
    <row r="7180" spans="1:2">
      <c r="A7180" s="1">
        <f>-3.24728444400385</f>
        <v>-3.2472844440038502</v>
      </c>
      <c r="B7180">
        <v>-3.49629808498783</v>
      </c>
    </row>
    <row r="7181" spans="1:2">
      <c r="A7181" s="1">
        <v>5.2908068221918398</v>
      </c>
      <c r="B7181">
        <v>0.62144729655127695</v>
      </c>
    </row>
    <row r="7182" spans="1:2">
      <c r="A7182" s="1">
        <f>-3.52491618309142</f>
        <v>-3.52491618309142</v>
      </c>
      <c r="B7182">
        <v>-1.43918403257484</v>
      </c>
    </row>
    <row r="7183" spans="1:2">
      <c r="A7183" s="1">
        <v>6.1697932846031804</v>
      </c>
      <c r="B7183">
        <v>-2.01316694921249</v>
      </c>
    </row>
    <row r="7184" spans="1:2">
      <c r="A7184" s="1">
        <f>-3.99474441776858</f>
        <v>-3.99474441776858</v>
      </c>
      <c r="B7184">
        <v>-2.2806219720345702</v>
      </c>
    </row>
    <row r="7185" spans="1:2">
      <c r="A7185" s="1">
        <v>0.131638748795707</v>
      </c>
      <c r="B7185">
        <v>2.4167617474759</v>
      </c>
    </row>
    <row r="7186" spans="1:2">
      <c r="A7186" s="1">
        <v>3.72016284568554</v>
      </c>
      <c r="B7186">
        <v>-1.4144544924258</v>
      </c>
    </row>
    <row r="7187" spans="1:2">
      <c r="A7187" s="1">
        <f>-2.45688361998502</f>
        <v>-2.4568836199850201</v>
      </c>
      <c r="B7187">
        <v>-3.1773506716269799</v>
      </c>
    </row>
    <row r="7188" spans="1:2">
      <c r="A7188" s="1">
        <v>4.5287431330098604</v>
      </c>
      <c r="B7188">
        <v>-1.81448937175152</v>
      </c>
    </row>
    <row r="7189" spans="1:2">
      <c r="A7189" s="1">
        <f>-1.27120657146606</f>
        <v>-1.2712065714660601</v>
      </c>
      <c r="B7189">
        <v>-2.5977138002251299</v>
      </c>
    </row>
    <row r="7190" spans="1:2">
      <c r="A7190" s="1">
        <v>3.2577370760037598</v>
      </c>
      <c r="B7190">
        <v>0.69362445278129703</v>
      </c>
    </row>
    <row r="7191" spans="1:2">
      <c r="A7191" s="1">
        <v>-1.5759746104725401</v>
      </c>
      <c r="B7191">
        <v>3.0641077190498298</v>
      </c>
    </row>
    <row r="7192" spans="1:2">
      <c r="A7192" s="1">
        <f>-3.0087654004101</f>
        <v>-3.0087654004101001</v>
      </c>
      <c r="B7192">
        <v>-3.5299928000540302</v>
      </c>
    </row>
    <row r="7193" spans="1:2">
      <c r="A7193" s="1">
        <v>3.70483537298571</v>
      </c>
      <c r="B7193">
        <v>0.37191522344276601</v>
      </c>
    </row>
    <row r="7194" spans="1:2">
      <c r="A7194" s="1">
        <f>-1.55307963594069</f>
        <v>-1.55307963594069</v>
      </c>
      <c r="B7194">
        <v>-3.9168804576360299</v>
      </c>
    </row>
    <row r="7195" spans="1:2">
      <c r="A7195" s="1">
        <f>-1.25246651849806</f>
        <v>-1.2524665184980599</v>
      </c>
      <c r="B7195">
        <v>-1.87605278572973</v>
      </c>
    </row>
    <row r="7196" spans="1:2">
      <c r="A7196" s="1">
        <v>-0.70053839188010303</v>
      </c>
      <c r="B7196">
        <v>3.6163188295009401</v>
      </c>
    </row>
    <row r="7197" spans="1:2">
      <c r="A7197" s="1">
        <f>-3.56728776521753</f>
        <v>-3.5672877652175301</v>
      </c>
      <c r="B7197">
        <v>-2.5570745977298701</v>
      </c>
    </row>
    <row r="7198" spans="1:2">
      <c r="A7198" s="1">
        <v>-2.1595770723085499</v>
      </c>
      <c r="B7198">
        <v>1.76444640064787</v>
      </c>
    </row>
    <row r="7199" spans="1:2">
      <c r="A7199" s="1">
        <v>-0.43872970753795998</v>
      </c>
      <c r="B7199">
        <v>2.6668316285821501</v>
      </c>
    </row>
    <row r="7200" spans="1:2">
      <c r="A7200" s="1">
        <v>-0.663955912745262</v>
      </c>
      <c r="B7200">
        <v>3.3734963140633201</v>
      </c>
    </row>
    <row r="7201" spans="1:2">
      <c r="A7201" s="1">
        <v>4.1248554346119901</v>
      </c>
      <c r="B7201">
        <v>-0.23677028060827601</v>
      </c>
    </row>
    <row r="7202" spans="1:2">
      <c r="A7202" s="1">
        <v>-0.14652264104034901</v>
      </c>
      <c r="B7202">
        <v>3.10618187892796</v>
      </c>
    </row>
    <row r="7203" spans="1:2">
      <c r="A7203" s="1">
        <f>-1.78514935772256</f>
        <v>-1.7851493577225599</v>
      </c>
      <c r="B7203">
        <v>-4.4489984108951699</v>
      </c>
    </row>
    <row r="7204" spans="1:2">
      <c r="A7204" s="1">
        <v>4.6528706091993302</v>
      </c>
      <c r="B7204">
        <v>1.2407718507697501</v>
      </c>
    </row>
    <row r="7205" spans="1:2">
      <c r="A7205" s="1">
        <v>3.6961019894060598</v>
      </c>
      <c r="B7205">
        <v>1.3926528216687699</v>
      </c>
    </row>
    <row r="7206" spans="1:2">
      <c r="A7206" s="1">
        <f>-0.0927689850800856</f>
        <v>-9.2768985080085603E-2</v>
      </c>
      <c r="B7206">
        <v>-3.5620363574825902</v>
      </c>
    </row>
    <row r="7207" spans="1:2">
      <c r="A7207" s="1">
        <v>5.69407006913245</v>
      </c>
      <c r="B7207">
        <v>0.99314340674868995</v>
      </c>
    </row>
    <row r="7208" spans="1:2">
      <c r="A7208" s="1">
        <v>3.5747823893896902</v>
      </c>
      <c r="B7208">
        <v>0.25687698184191299</v>
      </c>
    </row>
    <row r="7209" spans="1:2">
      <c r="A7209" s="1">
        <v>-1.5110822662460299</v>
      </c>
      <c r="B7209">
        <v>4.1563674443510497</v>
      </c>
    </row>
    <row r="7210" spans="1:2">
      <c r="A7210" s="1">
        <v>3.8581951429800201</v>
      </c>
      <c r="B7210">
        <v>1.49858741178609</v>
      </c>
    </row>
    <row r="7211" spans="1:2">
      <c r="A7211" s="1">
        <v>3.10726804599468</v>
      </c>
      <c r="B7211">
        <v>-1.6326786023399</v>
      </c>
    </row>
    <row r="7212" spans="1:2">
      <c r="A7212" s="1">
        <v>-1.3523254690411399</v>
      </c>
      <c r="B7212">
        <v>4.4137378905266997</v>
      </c>
    </row>
    <row r="7213" spans="1:2">
      <c r="A7213" s="1">
        <f>-2.00792799856294</f>
        <v>-2.0079279985629399</v>
      </c>
      <c r="B7213">
        <v>-4.0074182103293303</v>
      </c>
    </row>
    <row r="7214" spans="1:2">
      <c r="A7214" s="1">
        <v>-0.94832479038256301</v>
      </c>
      <c r="B7214">
        <v>4.6294249432139498</v>
      </c>
    </row>
    <row r="7215" spans="1:2">
      <c r="A7215" s="1">
        <v>-3.29199662560577</v>
      </c>
      <c r="B7215">
        <v>2.7716032348813502</v>
      </c>
    </row>
    <row r="7216" spans="1:2">
      <c r="A7216" s="1">
        <v>3.7863466504146399</v>
      </c>
      <c r="B7216">
        <v>-0.70004687672266397</v>
      </c>
    </row>
    <row r="7217" spans="1:2">
      <c r="A7217" s="1">
        <f>-2.53095452509547</f>
        <v>-2.5309545250954701</v>
      </c>
      <c r="B7217">
        <v>-3.8903003564837499</v>
      </c>
    </row>
    <row r="7218" spans="1:2">
      <c r="A7218" s="1">
        <v>0.32980983905375</v>
      </c>
      <c r="B7218">
        <v>3.3149557352412402</v>
      </c>
    </row>
    <row r="7219" spans="1:2">
      <c r="A7219" s="1">
        <f>-1.67406141677125</f>
        <v>-1.67406141677125</v>
      </c>
      <c r="B7219">
        <v>-1.44892250484538</v>
      </c>
    </row>
    <row r="7220" spans="1:2">
      <c r="A7220" s="1">
        <v>6.2291114028889396</v>
      </c>
      <c r="B7220">
        <v>-1.8109754203030799</v>
      </c>
    </row>
    <row r="7221" spans="1:2">
      <c r="A7221" s="1">
        <v>-1.32494719517255</v>
      </c>
      <c r="B7221">
        <v>3.3265089365884202</v>
      </c>
    </row>
    <row r="7222" spans="1:2">
      <c r="A7222" s="1">
        <v>4.45781211479951</v>
      </c>
      <c r="B7222">
        <v>0.56817025204675298</v>
      </c>
    </row>
    <row r="7223" spans="1:2">
      <c r="A7223" s="1">
        <v>-1.2169449327792501</v>
      </c>
      <c r="B7223">
        <v>3.6905127450707802</v>
      </c>
    </row>
    <row r="7224" spans="1:2">
      <c r="A7224" s="1">
        <f>-1.81336753516275</f>
        <v>-1.8133675351627501</v>
      </c>
      <c r="B7224">
        <v>-2.48169588621003</v>
      </c>
    </row>
    <row r="7225" spans="1:2">
      <c r="A7225" s="1">
        <v>2.94431536999637</v>
      </c>
      <c r="B7225">
        <v>-1.85814052187506</v>
      </c>
    </row>
    <row r="7226" spans="1:2">
      <c r="A7226" s="1">
        <v>4.9615631571116401</v>
      </c>
      <c r="B7226">
        <v>3.6887927355108499E-2</v>
      </c>
    </row>
    <row r="7227" spans="1:2">
      <c r="A7227" s="1">
        <v>-2.5189776767202101</v>
      </c>
      <c r="B7227">
        <v>3.54274655981702</v>
      </c>
    </row>
    <row r="7228" spans="1:2">
      <c r="A7228" s="1">
        <f>-3.6583886364683</f>
        <v>-3.6583886364682998</v>
      </c>
      <c r="B7228">
        <v>-2.62408646711406</v>
      </c>
    </row>
    <row r="7229" spans="1:2">
      <c r="A7229" s="1">
        <v>-2.3963545101919599</v>
      </c>
      <c r="B7229">
        <v>4.8505930896199496</v>
      </c>
    </row>
    <row r="7230" spans="1:2">
      <c r="A7230" s="1">
        <f>-2.05070759054239</f>
        <v>-2.0507075905423902</v>
      </c>
      <c r="B7230">
        <v>-4.2257277824355999</v>
      </c>
    </row>
    <row r="7231" spans="1:2">
      <c r="A7231" s="1">
        <v>6.0370642814518902</v>
      </c>
      <c r="B7231">
        <v>-1.07808530293746</v>
      </c>
    </row>
    <row r="7232" spans="1:2">
      <c r="A7232" s="1">
        <f>-1.24376476774168</f>
        <v>-1.2437647677416801</v>
      </c>
      <c r="B7232">
        <v>-4.0698907004317997</v>
      </c>
    </row>
    <row r="7233" spans="1:2">
      <c r="A7233" s="1">
        <f>-2.54667997603898</f>
        <v>-2.54667997603898</v>
      </c>
      <c r="B7233">
        <v>-3.3486726228452901</v>
      </c>
    </row>
    <row r="7234" spans="1:2">
      <c r="A7234" s="1">
        <v>-1.16371307585429</v>
      </c>
      <c r="B7234">
        <v>2.0403016082940799</v>
      </c>
    </row>
    <row r="7235" spans="1:2">
      <c r="A7235" s="1">
        <f>-0.938694407958624</f>
        <v>-0.93869440795862402</v>
      </c>
      <c r="B7235">
        <v>-2.93379499377171</v>
      </c>
    </row>
    <row r="7236" spans="1:2">
      <c r="A7236" s="1">
        <f>-0.927407626506298</f>
        <v>-0.92740762650629804</v>
      </c>
      <c r="B7236">
        <v>-1.33966074214943</v>
      </c>
    </row>
    <row r="7237" spans="1:2">
      <c r="A7237" s="1">
        <v>2.97437383023555</v>
      </c>
      <c r="B7237">
        <v>-1.0991002715647</v>
      </c>
    </row>
    <row r="7238" spans="1:2">
      <c r="A7238" s="1">
        <v>-2.4989592967349501</v>
      </c>
      <c r="B7238">
        <v>4.1474560229351196</v>
      </c>
    </row>
    <row r="7239" spans="1:2">
      <c r="A7239" s="1">
        <f>-2.65316545744112</f>
        <v>-2.6531654574411201</v>
      </c>
      <c r="B7239">
        <v>-3.9006001892937401</v>
      </c>
    </row>
    <row r="7240" spans="1:2">
      <c r="A7240" s="1">
        <v>3.6500206787462002</v>
      </c>
      <c r="B7240">
        <v>0.38376630176939602</v>
      </c>
    </row>
    <row r="7241" spans="1:2">
      <c r="A7241" s="1">
        <f>-1.91946696858329</f>
        <v>-1.9194669685832899</v>
      </c>
      <c r="B7241">
        <v>-2.6471351115644399</v>
      </c>
    </row>
    <row r="7242" spans="1:2">
      <c r="A7242" s="1">
        <f>-2.55608751981213</f>
        <v>-2.55608751981213</v>
      </c>
      <c r="B7242">
        <v>-2.9414414587569402</v>
      </c>
    </row>
    <row r="7243" spans="1:2">
      <c r="A7243" s="1">
        <v>4.01880709913946</v>
      </c>
      <c r="B7243">
        <v>3.7202454127870599E-2</v>
      </c>
    </row>
    <row r="7244" spans="1:2">
      <c r="A7244" s="1">
        <v>5.6001257255433998</v>
      </c>
      <c r="B7244">
        <v>0.1218716205847</v>
      </c>
    </row>
    <row r="7245" spans="1:2">
      <c r="A7245" s="1">
        <v>3.9519079134593098</v>
      </c>
      <c r="B7245">
        <v>-0.74157051345783498</v>
      </c>
    </row>
    <row r="7246" spans="1:2">
      <c r="A7246" s="1">
        <v>-2.3999711189476201</v>
      </c>
      <c r="B7246">
        <v>4.6743227996903398</v>
      </c>
    </row>
    <row r="7247" spans="1:2">
      <c r="A7247" s="1">
        <v>3.4613587797852698</v>
      </c>
      <c r="B7247">
        <v>1.87054999241385</v>
      </c>
    </row>
    <row r="7248" spans="1:2">
      <c r="A7248" s="1">
        <v>3.2251595744875101</v>
      </c>
      <c r="B7248">
        <v>1.4912832506243801</v>
      </c>
    </row>
    <row r="7249" spans="1:2">
      <c r="A7249" s="1">
        <v>-0.82318353470281502</v>
      </c>
      <c r="B7249">
        <v>4.6023088763516498</v>
      </c>
    </row>
    <row r="7250" spans="1:2">
      <c r="A7250" s="1">
        <v>-2.0018724678168698</v>
      </c>
      <c r="B7250">
        <v>3.8179987021373401</v>
      </c>
    </row>
    <row r="7251" spans="1:2">
      <c r="A7251" s="1">
        <v>3.9020949060519299</v>
      </c>
      <c r="B7251">
        <v>0.37095307549163298</v>
      </c>
    </row>
    <row r="7252" spans="1:2">
      <c r="A7252" s="1">
        <v>-0.250622018518113</v>
      </c>
      <c r="B7252">
        <v>3.5006119824853501</v>
      </c>
    </row>
    <row r="7253" spans="1:2">
      <c r="A7253" s="1">
        <v>3.6391115362286</v>
      </c>
      <c r="B7253">
        <v>-1.7123676649108901</v>
      </c>
    </row>
    <row r="7254" spans="1:2">
      <c r="A7254" s="1">
        <f>-1.92623457704925</f>
        <v>-1.9262345770492499</v>
      </c>
      <c r="B7254">
        <v>-4.2056871003023497</v>
      </c>
    </row>
    <row r="7255" spans="1:2">
      <c r="A7255" s="1">
        <v>4.7279244067162898</v>
      </c>
      <c r="B7255">
        <v>1.70077638835172</v>
      </c>
    </row>
    <row r="7256" spans="1:2">
      <c r="A7256" s="1">
        <f>-1.15698566924372</f>
        <v>-1.1569856692437199</v>
      </c>
      <c r="B7256">
        <v>-2.6581815940039801</v>
      </c>
    </row>
    <row r="7257" spans="1:2">
      <c r="A7257" s="1">
        <v>-0.55437610350649302</v>
      </c>
      <c r="B7257">
        <v>4.5150978445877401</v>
      </c>
    </row>
    <row r="7258" spans="1:2">
      <c r="A7258" s="1">
        <v>6.1054060936733503</v>
      </c>
      <c r="B7258">
        <v>-0.88233088995198605</v>
      </c>
    </row>
    <row r="7259" spans="1:2">
      <c r="A7259" s="1">
        <v>-2.9287824215904701</v>
      </c>
      <c r="B7259">
        <v>3.8920369327070201</v>
      </c>
    </row>
    <row r="7260" spans="1:2">
      <c r="A7260" s="1">
        <v>-1.71513138547239</v>
      </c>
      <c r="B7260">
        <v>1.8465703635461199</v>
      </c>
    </row>
    <row r="7261" spans="1:2">
      <c r="A7261" s="1">
        <f>-3.19298482825877</f>
        <v>-3.1929848282587701</v>
      </c>
      <c r="B7261">
        <v>-3.61334772058721</v>
      </c>
    </row>
    <row r="7262" spans="1:2">
      <c r="A7262" s="1">
        <v>3.8815990744631899</v>
      </c>
      <c r="B7262">
        <v>0.44640540061477102</v>
      </c>
    </row>
    <row r="7263" spans="1:2">
      <c r="A7263" s="1">
        <v>3.4995310876743799</v>
      </c>
      <c r="B7263">
        <v>0.68134416832885702</v>
      </c>
    </row>
    <row r="7264" spans="1:2">
      <c r="A7264" s="1">
        <f>-0.87612705332623</f>
        <v>-0.87612705332622998</v>
      </c>
      <c r="B7264">
        <v>-2.0491927791362099</v>
      </c>
    </row>
    <row r="7265" spans="1:2">
      <c r="A7265" s="1">
        <v>5.4821845175061803</v>
      </c>
      <c r="B7265">
        <v>-1.71030464074086</v>
      </c>
    </row>
    <row r="7266" spans="1:2">
      <c r="A7266" s="1">
        <v>4.4603070508861702</v>
      </c>
      <c r="B7266">
        <v>0.476134448111732</v>
      </c>
    </row>
    <row r="7267" spans="1:2">
      <c r="A7267" s="1">
        <f>-0.550724771670577</f>
        <v>-0.55072477167057698</v>
      </c>
      <c r="B7267">
        <v>-3.5651056858144101</v>
      </c>
    </row>
    <row r="7268" spans="1:2">
      <c r="A7268" s="1">
        <v>4.8354341114589801</v>
      </c>
      <c r="B7268">
        <v>0.18173497160626401</v>
      </c>
    </row>
    <row r="7269" spans="1:2">
      <c r="A7269" s="1">
        <v>4.1483162450845503</v>
      </c>
      <c r="B7269">
        <v>1.9848541257751</v>
      </c>
    </row>
    <row r="7270" spans="1:2">
      <c r="A7270" s="1">
        <v>3.1816587364469999</v>
      </c>
      <c r="B7270">
        <v>-1.2762766054247601</v>
      </c>
    </row>
    <row r="7271" spans="1:2">
      <c r="A7271" s="1">
        <f>-2.85510091834627</f>
        <v>-2.8551009183462699</v>
      </c>
      <c r="B7271">
        <v>-1.30953584899748</v>
      </c>
    </row>
    <row r="7272" spans="1:2">
      <c r="A7272" s="1">
        <v>-1.28987906865597</v>
      </c>
      <c r="B7272">
        <v>4.9323780626587697</v>
      </c>
    </row>
    <row r="7273" spans="1:2">
      <c r="A7273" s="1">
        <v>4.7664557599450204</v>
      </c>
      <c r="B7273">
        <v>1.0286050623138501</v>
      </c>
    </row>
    <row r="7274" spans="1:2">
      <c r="A7274" s="1">
        <v>-2.2712872669584798</v>
      </c>
      <c r="B7274">
        <v>4.1472764683079202</v>
      </c>
    </row>
    <row r="7275" spans="1:2">
      <c r="A7275" s="1">
        <v>-2.51614865384391</v>
      </c>
      <c r="B7275">
        <v>3.4386919065044901</v>
      </c>
    </row>
    <row r="7276" spans="1:2">
      <c r="A7276" s="1">
        <v>5.9044692507728103</v>
      </c>
      <c r="B7276">
        <v>0.72116066486848796</v>
      </c>
    </row>
    <row r="7277" spans="1:2">
      <c r="A7277" s="1">
        <v>5.1053530415984696</v>
      </c>
      <c r="B7277">
        <v>-2.1904447212265801</v>
      </c>
    </row>
    <row r="7278" spans="1:2">
      <c r="A7278" s="1">
        <f>-1.53961937688518</f>
        <v>-1.53961937688518</v>
      </c>
      <c r="B7278">
        <v>-3.4428297359896902</v>
      </c>
    </row>
    <row r="7279" spans="1:2">
      <c r="A7279" s="1">
        <v>-3.1625349580375701</v>
      </c>
      <c r="B7279">
        <v>3.4918432402629</v>
      </c>
    </row>
    <row r="7280" spans="1:2">
      <c r="A7280" s="1">
        <v>3.6621152618440398</v>
      </c>
      <c r="B7280">
        <v>0.88927015198370496</v>
      </c>
    </row>
    <row r="7281" spans="1:2">
      <c r="A7281" s="1">
        <v>5.4691378207081902</v>
      </c>
      <c r="B7281">
        <v>1.0645601203295001</v>
      </c>
    </row>
    <row r="7282" spans="1:2">
      <c r="A7282" s="1">
        <v>-0.328967123706424</v>
      </c>
      <c r="B7282">
        <v>4.62168505442206</v>
      </c>
    </row>
    <row r="7283" spans="1:2">
      <c r="A7283" s="1">
        <v>4.80074397541867</v>
      </c>
      <c r="B7283">
        <v>-5.5790754032161799E-2</v>
      </c>
    </row>
    <row r="7284" spans="1:2">
      <c r="A7284" s="1">
        <v>4.4807470938541298</v>
      </c>
      <c r="B7284">
        <v>1.8853286184250899</v>
      </c>
    </row>
    <row r="7285" spans="1:2">
      <c r="A7285" s="1">
        <v>3.4894045495808399</v>
      </c>
      <c r="B7285">
        <v>-0.92458434172521098</v>
      </c>
    </row>
    <row r="7286" spans="1:2">
      <c r="A7286" s="1">
        <f>-1.28913149551372</f>
        <v>-1.2891314955137201</v>
      </c>
      <c r="B7286">
        <v>-4.8726277262954696</v>
      </c>
    </row>
    <row r="7287" spans="1:2">
      <c r="A7287" s="1">
        <v>2.92166924746159</v>
      </c>
      <c r="B7287">
        <v>1.0322917881893801</v>
      </c>
    </row>
    <row r="7288" spans="1:2">
      <c r="A7288" s="1">
        <f>-1.5225083822784</f>
        <v>-1.5225083822784</v>
      </c>
      <c r="B7288">
        <v>-1.9557326830011601</v>
      </c>
    </row>
    <row r="7289" spans="1:2">
      <c r="A7289" s="1">
        <v>2.8897274441141998</v>
      </c>
      <c r="B7289">
        <v>-1.66560568061041</v>
      </c>
    </row>
    <row r="7290" spans="1:2">
      <c r="A7290" s="1">
        <v>3.8293940422509598</v>
      </c>
      <c r="B7290">
        <v>-1.7515487109850401</v>
      </c>
    </row>
    <row r="7291" spans="1:2">
      <c r="A7291" s="1">
        <f>-2.65556479929867</f>
        <v>-2.65556479929867</v>
      </c>
      <c r="B7291">
        <v>-1.8435006590849501</v>
      </c>
    </row>
    <row r="7292" spans="1:2">
      <c r="A7292" s="1">
        <v>4.1770742553410098</v>
      </c>
      <c r="B7292">
        <v>1.4765250490972801</v>
      </c>
    </row>
    <row r="7293" spans="1:2">
      <c r="A7293" s="1">
        <v>2.89266615855996</v>
      </c>
      <c r="B7293">
        <v>-1.7099127274255901</v>
      </c>
    </row>
    <row r="7294" spans="1:2">
      <c r="A7294" s="1">
        <f>-1.48919208203784</f>
        <v>-1.4891920820378399</v>
      </c>
      <c r="B7294">
        <v>-2.7432964976586902</v>
      </c>
    </row>
    <row r="7295" spans="1:2">
      <c r="A7295" s="1">
        <v>-0.21183914490459699</v>
      </c>
      <c r="B7295">
        <v>5.0200749993093901</v>
      </c>
    </row>
    <row r="7296" spans="1:2">
      <c r="A7296" s="1">
        <v>4.0515074884864903</v>
      </c>
      <c r="B7296">
        <v>3.48697118241977</v>
      </c>
    </row>
    <row r="7297" spans="1:2">
      <c r="A7297" s="1">
        <v>0.43900926522147599</v>
      </c>
      <c r="B7297">
        <v>4.3148568614043201</v>
      </c>
    </row>
    <row r="7298" spans="1:2">
      <c r="A7298" s="1">
        <v>4.9114847236175896</v>
      </c>
      <c r="B7298">
        <v>-0.14601962861166501</v>
      </c>
    </row>
    <row r="7299" spans="1:2">
      <c r="A7299" s="1">
        <v>-2.6652284487773299</v>
      </c>
      <c r="B7299">
        <v>3.1644651074607602</v>
      </c>
    </row>
    <row r="7300" spans="1:2">
      <c r="A7300" s="1">
        <v>4.7544333535278302E-2</v>
      </c>
      <c r="B7300">
        <v>2.0176618289061699</v>
      </c>
    </row>
    <row r="7301" spans="1:2">
      <c r="A7301" s="1">
        <f>-2.15610314286597</f>
        <v>-2.15610314286597</v>
      </c>
      <c r="B7301">
        <v>-2.6896820275253299</v>
      </c>
    </row>
    <row r="7302" spans="1:2">
      <c r="A7302" s="1">
        <v>-3.7709119862287102</v>
      </c>
      <c r="B7302">
        <v>4.7083697828617304</v>
      </c>
    </row>
    <row r="7303" spans="1:2">
      <c r="A7303" s="1">
        <v>3.1961846991394598</v>
      </c>
      <c r="B7303">
        <v>0.57356193021671797</v>
      </c>
    </row>
    <row r="7304" spans="1:2">
      <c r="A7304" s="1">
        <v>4.5925465973661499</v>
      </c>
      <c r="B7304">
        <v>-1.4996650598008301</v>
      </c>
    </row>
    <row r="7305" spans="1:2">
      <c r="A7305" s="1">
        <f>-1.77326157530328</f>
        <v>-1.7732615753032801</v>
      </c>
      <c r="B7305">
        <v>-2.35609594061832</v>
      </c>
    </row>
    <row r="7306" spans="1:2">
      <c r="A7306" s="1">
        <v>4.6193936432587002</v>
      </c>
      <c r="B7306">
        <v>0.83731530693137401</v>
      </c>
    </row>
    <row r="7307" spans="1:2">
      <c r="A7307" s="1">
        <v>-0.810071972962637</v>
      </c>
      <c r="B7307">
        <v>0.44509154791149302</v>
      </c>
    </row>
    <row r="7308" spans="1:2">
      <c r="A7308" s="1">
        <v>-1.45117293434825</v>
      </c>
      <c r="B7308">
        <v>4.7545663043540696</v>
      </c>
    </row>
    <row r="7309" spans="1:2">
      <c r="A7309" s="1">
        <f>-0.289956477728741</f>
        <v>-0.289956477728741</v>
      </c>
      <c r="B7309">
        <v>-2.3798995127407698</v>
      </c>
    </row>
    <row r="7310" spans="1:2">
      <c r="A7310" s="1">
        <f>-2.33351351983864</f>
        <v>-2.3335135198386401</v>
      </c>
      <c r="B7310">
        <v>-1.5234921695753301</v>
      </c>
    </row>
    <row r="7311" spans="1:2">
      <c r="A7311" s="1">
        <f>-1.70223402955507</f>
        <v>-1.70223402955507</v>
      </c>
      <c r="B7311">
        <v>-2.4359262338583898</v>
      </c>
    </row>
    <row r="7312" spans="1:2">
      <c r="A7312" s="1">
        <f>-2.04002366266782</f>
        <v>-2.0400236626678199</v>
      </c>
      <c r="B7312">
        <v>-1.92188178323847</v>
      </c>
    </row>
    <row r="7313" spans="1:2">
      <c r="A7313" s="1">
        <v>5.6104411325142802</v>
      </c>
      <c r="B7313">
        <v>0.18322545896703399</v>
      </c>
    </row>
    <row r="7314" spans="1:2">
      <c r="A7314" s="1">
        <f>-0.928697046892002</f>
        <v>-0.92869704689200205</v>
      </c>
      <c r="B7314">
        <v>-3.3626769579688101</v>
      </c>
    </row>
    <row r="7315" spans="1:2">
      <c r="A7315" s="1">
        <v>-0.49792837200492701</v>
      </c>
      <c r="B7315">
        <v>2.8975006830421899</v>
      </c>
    </row>
    <row r="7316" spans="1:2">
      <c r="A7316" s="1">
        <v>-1.2743951861529199</v>
      </c>
      <c r="B7316">
        <v>3.9150462886023201</v>
      </c>
    </row>
    <row r="7317" spans="1:2">
      <c r="A7317" s="1">
        <f>-2.9383205638855</f>
        <v>-2.9383205638855001</v>
      </c>
      <c r="B7317">
        <v>-1.24310110036035</v>
      </c>
    </row>
    <row r="7318" spans="1:2">
      <c r="A7318" s="1">
        <v>5.9861884768366496</v>
      </c>
      <c r="B7318">
        <v>-0.80813763174706699</v>
      </c>
    </row>
    <row r="7319" spans="1:2">
      <c r="A7319" s="1">
        <v>2.7803028286756999</v>
      </c>
      <c r="B7319">
        <v>-0.172286854002451</v>
      </c>
    </row>
    <row r="7320" spans="1:2">
      <c r="A7320" s="1">
        <f>-0.976431202749284</f>
        <v>-0.97643120274928397</v>
      </c>
      <c r="B7320">
        <v>-2.4378793125390801</v>
      </c>
    </row>
    <row r="7321" spans="1:2">
      <c r="A7321" s="1">
        <v>0.53139162881073398</v>
      </c>
      <c r="B7321">
        <v>3.5664278811100298</v>
      </c>
    </row>
    <row r="7322" spans="1:2">
      <c r="A7322" s="1">
        <v>3.3067481766029898</v>
      </c>
      <c r="B7322">
        <v>1.1863715630933001</v>
      </c>
    </row>
    <row r="7323" spans="1:2">
      <c r="A7323" s="1">
        <f>-0.55159569439673</f>
        <v>-0.55159569439672995</v>
      </c>
      <c r="B7323">
        <v>-1.1772537154732401</v>
      </c>
    </row>
    <row r="7324" spans="1:2">
      <c r="A7324" s="1">
        <v>4.0265792460868104</v>
      </c>
      <c r="B7324">
        <v>-1.8626324314428999</v>
      </c>
    </row>
    <row r="7325" spans="1:2">
      <c r="A7325" s="1">
        <v>3.8833568322090999</v>
      </c>
      <c r="B7325">
        <v>0.54070192379471504</v>
      </c>
    </row>
    <row r="7326" spans="1:2">
      <c r="A7326" s="1">
        <v>-0.43168091633692401</v>
      </c>
      <c r="B7326">
        <v>5.5040382963727597</v>
      </c>
    </row>
    <row r="7327" spans="1:2">
      <c r="A7327" s="1">
        <v>4.0577823520562504</v>
      </c>
      <c r="B7327">
        <v>-0.99762210569487397</v>
      </c>
    </row>
    <row r="7328" spans="1:2">
      <c r="A7328" s="1">
        <v>6.0554572200824497</v>
      </c>
      <c r="B7328">
        <v>0.25446652238638601</v>
      </c>
    </row>
    <row r="7329" spans="1:2">
      <c r="A7329" s="1">
        <f>-2.04317777761168</f>
        <v>-2.04317777761168</v>
      </c>
      <c r="B7329">
        <v>-3.2503503922860499</v>
      </c>
    </row>
    <row r="7330" spans="1:2">
      <c r="A7330" s="1">
        <f>-0.203481488024101</f>
        <v>-0.20348148802410099</v>
      </c>
      <c r="B7330">
        <v>-3.8603374676388502</v>
      </c>
    </row>
    <row r="7331" spans="1:2">
      <c r="A7331" s="1">
        <v>4.3588568019298899</v>
      </c>
      <c r="B7331">
        <v>-0.93278737618391006</v>
      </c>
    </row>
    <row r="7332" spans="1:2">
      <c r="A7332" s="1">
        <v>3.6531539369267501</v>
      </c>
      <c r="B7332">
        <v>2.2903200444160201</v>
      </c>
    </row>
    <row r="7333" spans="1:2">
      <c r="A7333" s="1">
        <v>-2.3372781192696301</v>
      </c>
      <c r="B7333">
        <v>2.0317918325241902</v>
      </c>
    </row>
    <row r="7334" spans="1:2">
      <c r="A7334" s="1">
        <v>6.7592838378084901</v>
      </c>
      <c r="B7334">
        <v>-1.5620187537666199</v>
      </c>
    </row>
    <row r="7335" spans="1:2">
      <c r="A7335" s="1">
        <f>-1.61358375701949</f>
        <v>-1.61358375701949</v>
      </c>
      <c r="B7335">
        <v>-4.4442303186132204</v>
      </c>
    </row>
    <row r="7336" spans="1:2">
      <c r="A7336" s="1">
        <v>4.3413835181640597</v>
      </c>
      <c r="B7336">
        <v>-1.2308884496510399</v>
      </c>
    </row>
    <row r="7337" spans="1:2">
      <c r="A7337" s="1">
        <v>-2.3289098874147398</v>
      </c>
      <c r="B7337">
        <v>1.6993606081330801</v>
      </c>
    </row>
    <row r="7338" spans="1:2">
      <c r="A7338" s="1">
        <v>5.6498048004215002</v>
      </c>
      <c r="B7338">
        <v>-0.54188613083472703</v>
      </c>
    </row>
    <row r="7339" spans="1:2">
      <c r="A7339" s="1">
        <v>0.41007963996181401</v>
      </c>
      <c r="B7339">
        <v>4.6166697856690702</v>
      </c>
    </row>
    <row r="7340" spans="1:2">
      <c r="A7340" s="1">
        <v>5.3298086881684901</v>
      </c>
      <c r="B7340">
        <v>-0.53969697719472598</v>
      </c>
    </row>
    <row r="7341" spans="1:2">
      <c r="A7341" s="1">
        <v>3.2769982448235599</v>
      </c>
      <c r="B7341">
        <v>-1.47853047096754</v>
      </c>
    </row>
    <row r="7342" spans="1:2">
      <c r="A7342" s="1">
        <f>-1.59964942131108</f>
        <v>-1.5996494213110799</v>
      </c>
      <c r="B7342">
        <v>-1.56770636306541</v>
      </c>
    </row>
    <row r="7343" spans="1:2">
      <c r="A7343" s="1">
        <f>-1.68453537590205</f>
        <v>-1.68453537590205</v>
      </c>
      <c r="B7343">
        <v>-2.1988506728557402</v>
      </c>
    </row>
    <row r="7344" spans="1:2">
      <c r="A7344" s="1">
        <f>-1.17714199792048</f>
        <v>-1.17714199792048</v>
      </c>
      <c r="B7344">
        <v>-1.1088746476998499</v>
      </c>
    </row>
    <row r="7345" spans="1:2">
      <c r="A7345" s="1">
        <v>-2.0496285890550698</v>
      </c>
      <c r="B7345">
        <v>4.84752690353797</v>
      </c>
    </row>
    <row r="7346" spans="1:2">
      <c r="A7346" s="1">
        <v>-1.8651931173424601</v>
      </c>
      <c r="B7346">
        <v>2.1604987261212698</v>
      </c>
    </row>
    <row r="7347" spans="1:2">
      <c r="A7347" s="1">
        <v>3.53054104093356</v>
      </c>
      <c r="B7347">
        <v>1.00013886710725</v>
      </c>
    </row>
    <row r="7348" spans="1:2">
      <c r="A7348" s="1">
        <v>5.46031053809961</v>
      </c>
      <c r="B7348">
        <v>-1.47079367136142</v>
      </c>
    </row>
    <row r="7349" spans="1:2">
      <c r="A7349" s="1">
        <f>-2.08678869822</f>
        <v>-2.0867886982199999</v>
      </c>
      <c r="B7349">
        <v>-4.0784442445662297</v>
      </c>
    </row>
    <row r="7350" spans="1:2">
      <c r="A7350" s="1">
        <f>-2.65322907077249</f>
        <v>-2.6532290707724902</v>
      </c>
      <c r="B7350">
        <v>-2.82833877169158</v>
      </c>
    </row>
    <row r="7351" spans="1:2">
      <c r="A7351" s="1">
        <f>-3.09652123744923</f>
        <v>-3.0965212374492301</v>
      </c>
      <c r="B7351">
        <v>-2.4886343863537399</v>
      </c>
    </row>
    <row r="7352" spans="1:2">
      <c r="A7352" s="1">
        <f>-2.48406694144396</f>
        <v>-2.48406694144396</v>
      </c>
      <c r="B7352">
        <v>-2.0959962240530001</v>
      </c>
    </row>
    <row r="7353" spans="1:2">
      <c r="A7353" s="1">
        <f>-1.32587051107204</f>
        <v>-1.3258705110720399</v>
      </c>
      <c r="B7353">
        <v>-1.8345455136170401</v>
      </c>
    </row>
    <row r="7354" spans="1:2">
      <c r="A7354" s="1">
        <v>-3.03496647714038E-2</v>
      </c>
      <c r="B7354">
        <v>3.1554830464553998</v>
      </c>
    </row>
    <row r="7355" spans="1:2">
      <c r="A7355" s="1">
        <v>4.2937152380555004</v>
      </c>
      <c r="B7355">
        <v>0.15226340331251501</v>
      </c>
    </row>
    <row r="7356" spans="1:2">
      <c r="A7356" s="1">
        <v>3.68877431848902</v>
      </c>
      <c r="B7356">
        <v>-0.43975225670201501</v>
      </c>
    </row>
    <row r="7357" spans="1:2">
      <c r="A7357" s="1">
        <v>3.3412775275811701</v>
      </c>
      <c r="B7357">
        <v>-0.50211805169753199</v>
      </c>
    </row>
    <row r="7358" spans="1:2">
      <c r="A7358" s="1">
        <v>4.13815910275882</v>
      </c>
      <c r="B7358">
        <v>-1.9793094125184401</v>
      </c>
    </row>
    <row r="7359" spans="1:2">
      <c r="A7359" s="1">
        <v>2.9222420314028499</v>
      </c>
      <c r="B7359">
        <v>-1.2481796470512101</v>
      </c>
    </row>
    <row r="7360" spans="1:2">
      <c r="A7360" s="1">
        <v>-1.21408206928705</v>
      </c>
      <c r="B7360">
        <v>3.81567693182489</v>
      </c>
    </row>
    <row r="7361" spans="1:2">
      <c r="A7361" s="1">
        <v>3.8882366401511499</v>
      </c>
      <c r="B7361">
        <v>0.38206946178447798</v>
      </c>
    </row>
    <row r="7362" spans="1:2">
      <c r="A7362" s="1">
        <f>-1.82058931723016</f>
        <v>-1.8205893172301599</v>
      </c>
      <c r="B7362">
        <v>-4.3947907021267696</v>
      </c>
    </row>
    <row r="7363" spans="1:2">
      <c r="A7363" s="1">
        <v>3.4624126921040399</v>
      </c>
      <c r="B7363">
        <v>-1.16997565471473</v>
      </c>
    </row>
    <row r="7364" spans="1:2">
      <c r="A7364" s="1">
        <v>6.7014166194221501</v>
      </c>
      <c r="B7364">
        <v>-0.86419189419861897</v>
      </c>
    </row>
    <row r="7365" spans="1:2">
      <c r="A7365" s="1">
        <v>-1.4136151880993399</v>
      </c>
      <c r="B7365">
        <v>3.1483445868573998</v>
      </c>
    </row>
    <row r="7366" spans="1:2">
      <c r="A7366" s="1">
        <v>-1.5616052244580101</v>
      </c>
      <c r="B7366">
        <v>4.1040654994684296</v>
      </c>
    </row>
    <row r="7367" spans="1:2">
      <c r="A7367" s="1">
        <f>-0.558682322553975</f>
        <v>-0.55868232255397499</v>
      </c>
      <c r="B7367">
        <v>-2.7403570173175602</v>
      </c>
    </row>
    <row r="7368" spans="1:2">
      <c r="A7368" s="1">
        <v>-2.1390196871293301</v>
      </c>
      <c r="B7368">
        <v>2.2405767179538301</v>
      </c>
    </row>
    <row r="7369" spans="1:2">
      <c r="A7369" s="1">
        <v>-1.5149805130479601</v>
      </c>
      <c r="B7369">
        <v>2.0750643813705199</v>
      </c>
    </row>
    <row r="7370" spans="1:2">
      <c r="A7370" s="1">
        <f>-3.86198587988671</f>
        <v>-3.8619858798867099</v>
      </c>
      <c r="B7370">
        <v>-2.5401829594082899</v>
      </c>
    </row>
    <row r="7371" spans="1:2">
      <c r="A7371" s="1">
        <v>-2.1841478349385599</v>
      </c>
      <c r="B7371">
        <v>3.39483083915413</v>
      </c>
    </row>
    <row r="7372" spans="1:2">
      <c r="A7372" s="1">
        <f>-1.37447708572788</f>
        <v>-1.3744770857278801</v>
      </c>
      <c r="B7372">
        <v>-1.47324530125102</v>
      </c>
    </row>
    <row r="7373" spans="1:2">
      <c r="A7373" s="1">
        <v>4.8581327770304998</v>
      </c>
      <c r="B7373">
        <v>0.67773900340481197</v>
      </c>
    </row>
    <row r="7374" spans="1:2">
      <c r="A7374" s="1">
        <v>5.0129374125589203</v>
      </c>
      <c r="B7374">
        <v>0.32128122713624302</v>
      </c>
    </row>
    <row r="7375" spans="1:2">
      <c r="A7375" s="1">
        <v>5.5478900709031604</v>
      </c>
      <c r="B7375">
        <v>-0.49342144941009503</v>
      </c>
    </row>
    <row r="7376" spans="1:2">
      <c r="A7376" s="1">
        <v>6.2955446369860599</v>
      </c>
      <c r="B7376">
        <v>-0.127875196683993</v>
      </c>
    </row>
    <row r="7377" spans="1:2">
      <c r="A7377" s="1">
        <f>-1.18063272810283</f>
        <v>-1.1806327281028299</v>
      </c>
      <c r="B7377">
        <v>-4.70177464945096</v>
      </c>
    </row>
    <row r="7378" spans="1:2">
      <c r="A7378" s="1">
        <f>-0.415632182018926</f>
        <v>-0.41563218201892599</v>
      </c>
      <c r="B7378">
        <v>-3.9156698681062001</v>
      </c>
    </row>
    <row r="7379" spans="1:2">
      <c r="A7379" s="1">
        <v>3.6187584278116001</v>
      </c>
      <c r="B7379">
        <v>0.91242619868543395</v>
      </c>
    </row>
    <row r="7380" spans="1:2">
      <c r="A7380" s="1">
        <f>-3.72358538639991</f>
        <v>-3.7235853863999102</v>
      </c>
      <c r="B7380">
        <v>-1.3751508416723499</v>
      </c>
    </row>
    <row r="7381" spans="1:2">
      <c r="A7381" s="1">
        <v>-0.75878983455353499</v>
      </c>
      <c r="B7381">
        <v>5.3547727564255299</v>
      </c>
    </row>
    <row r="7382" spans="1:2">
      <c r="A7382" s="1">
        <f>-1.33074862207638</f>
        <v>-1.33074862207638</v>
      </c>
      <c r="B7382">
        <v>-2.06124877586887</v>
      </c>
    </row>
    <row r="7383" spans="1:2">
      <c r="A7383" s="1">
        <v>3.46396386324846</v>
      </c>
      <c r="B7383">
        <v>1.39143568938722</v>
      </c>
    </row>
    <row r="7384" spans="1:2">
      <c r="A7384" s="1">
        <f>-1.22133630398702</f>
        <v>-1.22133630398702</v>
      </c>
      <c r="B7384">
        <v>-3.8978662816631</v>
      </c>
    </row>
    <row r="7385" spans="1:2">
      <c r="A7385" s="1">
        <v>-2.5866771429929201</v>
      </c>
      <c r="B7385">
        <v>3.75444417166345</v>
      </c>
    </row>
    <row r="7386" spans="1:2">
      <c r="A7386" s="1">
        <f>-2.90822580853451</f>
        <v>-2.9082258085345098</v>
      </c>
      <c r="B7386">
        <v>-2.9604990544779799</v>
      </c>
    </row>
    <row r="7387" spans="1:2">
      <c r="A7387" s="1">
        <f>-1.55690398730121</f>
        <v>-1.55690398730121</v>
      </c>
      <c r="B7387">
        <v>-2.4089442613687</v>
      </c>
    </row>
    <row r="7388" spans="1:2">
      <c r="A7388" s="1">
        <v>2.6786958340146998</v>
      </c>
      <c r="B7388">
        <v>-0.55017521287543303</v>
      </c>
    </row>
    <row r="7389" spans="1:2">
      <c r="A7389" s="1">
        <v>4.4212156518510497</v>
      </c>
      <c r="B7389">
        <v>1.5590907399665299</v>
      </c>
    </row>
    <row r="7390" spans="1:2">
      <c r="A7390" s="1">
        <v>3.5291620946973499</v>
      </c>
      <c r="B7390">
        <v>-0.27060639426481897</v>
      </c>
    </row>
    <row r="7391" spans="1:2">
      <c r="A7391" s="1">
        <v>4.5386096375028204</v>
      </c>
      <c r="B7391">
        <v>-9.85008659074839E-2</v>
      </c>
    </row>
    <row r="7392" spans="1:2">
      <c r="A7392" s="1">
        <v>3.3971830634311799</v>
      </c>
      <c r="B7392">
        <v>-6.1715755724791004</v>
      </c>
    </row>
    <row r="7393" spans="1:2">
      <c r="A7393" s="1">
        <f>-5.6822660216515</f>
        <v>-5.6822660216515004</v>
      </c>
      <c r="B7393">
        <v>-1.3947144106048901</v>
      </c>
    </row>
    <row r="7394" spans="1:2">
      <c r="A7394" s="1">
        <v>-1.7915504745816899</v>
      </c>
      <c r="B7394">
        <v>4.9635279502750898</v>
      </c>
    </row>
    <row r="7395" spans="1:2">
      <c r="A7395" s="1">
        <v>-1.9790790086232399</v>
      </c>
      <c r="B7395">
        <v>4.0977349785218298</v>
      </c>
    </row>
    <row r="7396" spans="1:2">
      <c r="A7396" s="1">
        <v>5.2383832284716298</v>
      </c>
      <c r="B7396">
        <v>0.46225461945591201</v>
      </c>
    </row>
    <row r="7397" spans="1:2">
      <c r="A7397" s="1">
        <f>-2.99361951193126</f>
        <v>-2.9936195119312599</v>
      </c>
      <c r="B7397">
        <v>-1.14108293579233</v>
      </c>
    </row>
    <row r="7398" spans="1:2">
      <c r="A7398" s="1">
        <f>-2.30176756546362</f>
        <v>-2.3017675654636198</v>
      </c>
      <c r="B7398">
        <v>-3.4649360591688598</v>
      </c>
    </row>
    <row r="7399" spans="1:2">
      <c r="A7399" s="1">
        <f>-0.600101679315709</f>
        <v>-0.60010167931570901</v>
      </c>
      <c r="B7399">
        <v>-4.68559955329739</v>
      </c>
    </row>
    <row r="7400" spans="1:2">
      <c r="A7400" s="1">
        <f>-3.26087897050318</f>
        <v>-3.26087897050318</v>
      </c>
      <c r="B7400">
        <v>-1.4464669371880801</v>
      </c>
    </row>
    <row r="7401" spans="1:2">
      <c r="A7401" s="1">
        <v>-0.13137507208721</v>
      </c>
      <c r="B7401">
        <v>3.3425662442610302</v>
      </c>
    </row>
    <row r="7402" spans="1:2">
      <c r="A7402" s="1">
        <v>4.4913602722054202</v>
      </c>
      <c r="B7402">
        <v>-2.0863959405621202</v>
      </c>
    </row>
    <row r="7403" spans="1:2">
      <c r="A7403" s="1">
        <v>3.4044628927965102</v>
      </c>
      <c r="B7403">
        <v>1.0807131691679199</v>
      </c>
    </row>
    <row r="7404" spans="1:2">
      <c r="A7404" s="1">
        <v>4.6889275438573703</v>
      </c>
      <c r="B7404">
        <v>-1.3963836721985301</v>
      </c>
    </row>
    <row r="7405" spans="1:2">
      <c r="A7405" s="1">
        <v>-2.0129810161178199</v>
      </c>
      <c r="B7405">
        <v>3.8926666927205602</v>
      </c>
    </row>
    <row r="7406" spans="1:2">
      <c r="A7406" s="1">
        <v>-3.56247248868093</v>
      </c>
      <c r="B7406">
        <v>4.6346499629461304</v>
      </c>
    </row>
    <row r="7407" spans="1:2">
      <c r="A7407" s="1">
        <v>-1.2696920952002899</v>
      </c>
      <c r="B7407">
        <v>4.9876291435019997</v>
      </c>
    </row>
    <row r="7408" spans="1:2">
      <c r="A7408" s="1">
        <f>-1.69252947913936</f>
        <v>-1.6925294791393599</v>
      </c>
      <c r="B7408">
        <v>-2.5639361425465301</v>
      </c>
    </row>
    <row r="7409" spans="1:2">
      <c r="A7409" s="1">
        <f>-0.632681518386913</f>
        <v>-0.632681518386913</v>
      </c>
      <c r="B7409">
        <v>-1.3387963000021801</v>
      </c>
    </row>
    <row r="7410" spans="1:2">
      <c r="A7410" s="1">
        <v>3.7253151412105998</v>
      </c>
      <c r="B7410">
        <v>0.97521176387061803</v>
      </c>
    </row>
    <row r="7411" spans="1:2">
      <c r="A7411" s="1">
        <v>-0.87227137981105896</v>
      </c>
      <c r="B7411">
        <v>4.9859025311476399</v>
      </c>
    </row>
    <row r="7412" spans="1:2">
      <c r="A7412" s="1">
        <f>-3.26535066924885</f>
        <v>-3.2653506692488499</v>
      </c>
      <c r="B7412">
        <v>-1.5931005641953</v>
      </c>
    </row>
    <row r="7413" spans="1:2">
      <c r="A7413" s="1">
        <f>-4.30085539960144</f>
        <v>-4.3008553996014403</v>
      </c>
      <c r="B7413">
        <v>-1.338317951451</v>
      </c>
    </row>
    <row r="7414" spans="1:2">
      <c r="A7414" s="1">
        <v>3.4755336885787398</v>
      </c>
      <c r="B7414">
        <v>0.84228779746910198</v>
      </c>
    </row>
    <row r="7415" spans="1:2">
      <c r="A7415" s="1">
        <v>-1.71824851487938</v>
      </c>
      <c r="B7415">
        <v>2.0706522391112099</v>
      </c>
    </row>
    <row r="7416" spans="1:2">
      <c r="A7416" s="1">
        <v>-3.13871998171776</v>
      </c>
      <c r="B7416">
        <v>5.0989184062732402</v>
      </c>
    </row>
    <row r="7417" spans="1:2">
      <c r="A7417" s="1">
        <v>2.9769191187173698</v>
      </c>
      <c r="B7417">
        <v>-1.5589513246525399</v>
      </c>
    </row>
    <row r="7418" spans="1:2">
      <c r="A7418" s="1">
        <f>-3.62527225378193</f>
        <v>-3.62527225378193</v>
      </c>
      <c r="B7418">
        <v>-2.38119937030948</v>
      </c>
    </row>
    <row r="7419" spans="1:2">
      <c r="A7419" s="1">
        <v>-3.2830550479899201</v>
      </c>
      <c r="B7419">
        <v>2.6311349115158</v>
      </c>
    </row>
    <row r="7420" spans="1:2">
      <c r="A7420" s="1">
        <f>-4.02858260613481</f>
        <v>-4.02858260613481</v>
      </c>
      <c r="B7420">
        <v>-2.5652694008047101</v>
      </c>
    </row>
    <row r="7421" spans="1:2">
      <c r="A7421" s="1">
        <v>-0.17018892588647899</v>
      </c>
      <c r="B7421">
        <v>4.1311399225893597</v>
      </c>
    </row>
    <row r="7422" spans="1:2">
      <c r="A7422" s="1">
        <f>-5.08518452419271</f>
        <v>-5.0851845241927096</v>
      </c>
      <c r="B7422">
        <v>-1.75119442088262</v>
      </c>
    </row>
    <row r="7423" spans="1:2">
      <c r="A7423" s="1">
        <v>-0.90065260899212396</v>
      </c>
      <c r="B7423">
        <v>3.8169273114775399</v>
      </c>
    </row>
    <row r="7424" spans="1:2">
      <c r="A7424" s="1">
        <f>-1.07463145771809</f>
        <v>-1.07463145771809</v>
      </c>
      <c r="B7424">
        <v>-1.90630275066707</v>
      </c>
    </row>
    <row r="7425" spans="1:2">
      <c r="A7425" s="1">
        <v>6.2888840693602299</v>
      </c>
      <c r="B7425">
        <v>-1.2591404562377</v>
      </c>
    </row>
    <row r="7426" spans="1:2">
      <c r="A7426" s="1">
        <v>4.5132621517525902</v>
      </c>
      <c r="B7426">
        <v>-0.24983825811068699</v>
      </c>
    </row>
    <row r="7427" spans="1:2">
      <c r="A7427" s="1">
        <f>-3.88682136725537</f>
        <v>-3.88682136725537</v>
      </c>
      <c r="B7427">
        <v>-2.1269452454389399</v>
      </c>
    </row>
    <row r="7428" spans="1:2">
      <c r="A7428" s="1">
        <v>5.8533704587536901</v>
      </c>
      <c r="B7428">
        <v>0.14048751570340701</v>
      </c>
    </row>
    <row r="7429" spans="1:2">
      <c r="A7429" s="1">
        <v>5.74990242357309</v>
      </c>
      <c r="B7429">
        <v>-0.46665580084231101</v>
      </c>
    </row>
    <row r="7430" spans="1:2">
      <c r="A7430" s="1">
        <v>4.5964490849440596</v>
      </c>
      <c r="B7430">
        <v>-3.3560008476844302E-2</v>
      </c>
    </row>
    <row r="7431" spans="1:2">
      <c r="A7431" s="1">
        <f>-3.96506081655798</f>
        <v>-3.9650608165579802</v>
      </c>
      <c r="B7431">
        <v>-2.2626363871057902</v>
      </c>
    </row>
    <row r="7432" spans="1:2">
      <c r="A7432" s="1">
        <v>-2.2067841155558199</v>
      </c>
      <c r="B7432">
        <v>4.07881016133841</v>
      </c>
    </row>
    <row r="7433" spans="1:2">
      <c r="A7433" s="1">
        <v>-2.1881563022755</v>
      </c>
      <c r="B7433">
        <v>3.2175882851275501</v>
      </c>
    </row>
    <row r="7434" spans="1:2">
      <c r="A7434" s="1">
        <f>-2.59397524646331</f>
        <v>-2.5939752464633101</v>
      </c>
      <c r="B7434">
        <v>-1.5933953927465601</v>
      </c>
    </row>
    <row r="7435" spans="1:2">
      <c r="A7435" s="1">
        <f>-0.572416424261111</f>
        <v>-0.57241642426111095</v>
      </c>
      <c r="B7435">
        <v>-1.3238740909212701</v>
      </c>
    </row>
    <row r="7436" spans="1:2">
      <c r="A7436" s="1">
        <f>-2.57016522448952</f>
        <v>-2.5701652244895201</v>
      </c>
      <c r="B7436">
        <v>-3.0610127726579002</v>
      </c>
    </row>
    <row r="7437" spans="1:2">
      <c r="A7437" s="1">
        <v>-1.79668569649724</v>
      </c>
      <c r="B7437">
        <v>4.07301254261405</v>
      </c>
    </row>
    <row r="7438" spans="1:2">
      <c r="A7438" s="1">
        <v>-2.5572430293875699</v>
      </c>
      <c r="B7438">
        <v>4.0811403136652897</v>
      </c>
    </row>
    <row r="7439" spans="1:2">
      <c r="A7439" s="1">
        <v>5.4662706094714704</v>
      </c>
      <c r="B7439">
        <v>-0.12797619205708599</v>
      </c>
    </row>
    <row r="7440" spans="1:2">
      <c r="A7440" s="1">
        <f>-1.54238378028312</f>
        <v>-1.54238378028312</v>
      </c>
      <c r="B7440">
        <v>-1.13779688879319</v>
      </c>
    </row>
    <row r="7441" spans="1:2">
      <c r="A7441" s="1">
        <f>-0.662655676158286</f>
        <v>-0.66265567615828602</v>
      </c>
      <c r="B7441">
        <v>-1.6760781429672</v>
      </c>
    </row>
    <row r="7442" spans="1:2">
      <c r="A7442" s="1">
        <v>-1.2482839764212901</v>
      </c>
      <c r="B7442">
        <v>3.7275414742500401</v>
      </c>
    </row>
    <row r="7443" spans="1:2">
      <c r="A7443" s="1">
        <v>0.45072857864276999</v>
      </c>
      <c r="B7443">
        <v>3.7966546272186501</v>
      </c>
    </row>
    <row r="7444" spans="1:2">
      <c r="A7444" s="1">
        <f>-1.64818215444261</f>
        <v>-1.6481821544426101</v>
      </c>
      <c r="B7444">
        <v>-1.5012653045473501</v>
      </c>
    </row>
    <row r="7445" spans="1:2">
      <c r="A7445" s="1">
        <v>2.8977305039633801</v>
      </c>
      <c r="B7445">
        <v>-0.54201135944819501</v>
      </c>
    </row>
    <row r="7446" spans="1:2">
      <c r="A7446" s="1">
        <v>4.1369680453365598</v>
      </c>
      <c r="B7446">
        <v>0.71527005169194102</v>
      </c>
    </row>
    <row r="7447" spans="1:2">
      <c r="A7447" s="1">
        <f>-2.13225211082108</f>
        <v>-2.1322521108210801</v>
      </c>
      <c r="B7447">
        <v>-4.0478140678405703</v>
      </c>
    </row>
    <row r="7448" spans="1:2">
      <c r="A7448" s="1">
        <v>5.7590996230734302</v>
      </c>
      <c r="B7448">
        <v>-0.30925278068098899</v>
      </c>
    </row>
    <row r="7449" spans="1:2">
      <c r="A7449" s="1">
        <v>-0.40006271035628599</v>
      </c>
      <c r="B7449">
        <v>2.1519962089666298</v>
      </c>
    </row>
    <row r="7450" spans="1:2">
      <c r="A7450" s="1">
        <v>-1.5253297945667399</v>
      </c>
      <c r="B7450">
        <v>3.84548881307561</v>
      </c>
    </row>
    <row r="7451" spans="1:2">
      <c r="A7451" s="1">
        <v>-1.3755489422204099</v>
      </c>
      <c r="B7451">
        <v>1.1864637790074799</v>
      </c>
    </row>
    <row r="7452" spans="1:2">
      <c r="A7452" s="1">
        <f>-1.46740852876213</f>
        <v>-1.4674085287621299</v>
      </c>
      <c r="B7452">
        <v>-1.0903116062879199</v>
      </c>
    </row>
    <row r="7453" spans="1:2">
      <c r="A7453" s="1">
        <f>-1.97000271675692</f>
        <v>-1.9700027167569201</v>
      </c>
      <c r="B7453">
        <v>-3.6881229021992699</v>
      </c>
    </row>
    <row r="7454" spans="1:2">
      <c r="A7454" s="1">
        <v>-8.9290762897038897E-2</v>
      </c>
      <c r="B7454">
        <v>5.5276169129690498</v>
      </c>
    </row>
    <row r="7455" spans="1:2">
      <c r="A7455" s="1">
        <v>4.4212393583806602</v>
      </c>
      <c r="B7455">
        <v>1.4538693872164601</v>
      </c>
    </row>
    <row r="7456" spans="1:2">
      <c r="A7456" s="1">
        <v>-2.4294923017654901</v>
      </c>
      <c r="B7456">
        <v>3.1297009654415899</v>
      </c>
    </row>
    <row r="7457" spans="1:2">
      <c r="A7457" s="1">
        <v>0.93979285223954001</v>
      </c>
      <c r="B7457">
        <v>4.6731182947231398</v>
      </c>
    </row>
    <row r="7458" spans="1:2">
      <c r="A7458" s="1">
        <v>-4.2520437214913303</v>
      </c>
      <c r="B7458">
        <v>4.3382747629939997</v>
      </c>
    </row>
    <row r="7459" spans="1:2">
      <c r="A7459" s="1">
        <v>3.51692541542584</v>
      </c>
      <c r="B7459">
        <v>-0.27009579398562</v>
      </c>
    </row>
    <row r="7460" spans="1:2">
      <c r="A7460" s="1">
        <f>-1.26022386720811</f>
        <v>-1.2602238672081101</v>
      </c>
      <c r="B7460">
        <v>-3.6806900833014602</v>
      </c>
    </row>
    <row r="7461" spans="1:2">
      <c r="A7461" s="1">
        <v>-1.8498800749156801</v>
      </c>
      <c r="B7461">
        <v>2.8625154401378499</v>
      </c>
    </row>
    <row r="7462" spans="1:2">
      <c r="A7462" s="1">
        <v>-0.26179700903400799</v>
      </c>
      <c r="B7462">
        <v>3.0165676392426501</v>
      </c>
    </row>
    <row r="7463" spans="1:2">
      <c r="A7463" s="1">
        <v>2.92667093995551</v>
      </c>
      <c r="B7463">
        <v>1.2330649980339801</v>
      </c>
    </row>
    <row r="7464" spans="1:2">
      <c r="A7464" s="1">
        <v>-1.23349348283629</v>
      </c>
      <c r="B7464">
        <v>3.7915534905919301</v>
      </c>
    </row>
    <row r="7465" spans="1:2">
      <c r="A7465" s="1">
        <v>-2.9668925002608799</v>
      </c>
      <c r="B7465">
        <v>4.0339961293488598</v>
      </c>
    </row>
    <row r="7466" spans="1:2">
      <c r="A7466" s="1">
        <v>3.1348969685938899</v>
      </c>
      <c r="B7466">
        <v>1.1710552318118199</v>
      </c>
    </row>
    <row r="7467" spans="1:2">
      <c r="A7467" s="1">
        <v>-0.495538011015979</v>
      </c>
      <c r="B7467">
        <v>3.0971458340714699</v>
      </c>
    </row>
    <row r="7468" spans="1:2">
      <c r="A7468" s="1">
        <v>-1.72267525702939</v>
      </c>
      <c r="B7468">
        <v>1.1786562946302901</v>
      </c>
    </row>
    <row r="7469" spans="1:2">
      <c r="A7469" s="1">
        <f>-1.40768364311128</f>
        <v>-1.40768364311128</v>
      </c>
      <c r="B7469">
        <v>-3.37100809751179</v>
      </c>
    </row>
    <row r="7470" spans="1:2">
      <c r="A7470" s="1">
        <f>-2.94509710231126</f>
        <v>-2.94509710231126</v>
      </c>
      <c r="B7470">
        <v>-3.7179403205416799</v>
      </c>
    </row>
    <row r="7471" spans="1:2">
      <c r="A7471" s="1">
        <f>-1.01386275895867</f>
        <v>-1.01386275895867</v>
      </c>
      <c r="B7471">
        <v>-1.50371305677736</v>
      </c>
    </row>
    <row r="7472" spans="1:2">
      <c r="A7472" s="1">
        <v>4.3902443710983503</v>
      </c>
      <c r="B7472">
        <v>1.9898569275797899</v>
      </c>
    </row>
    <row r="7473" spans="1:2">
      <c r="A7473" s="1">
        <f>-3.57161235211012</f>
        <v>-3.5716123521101202</v>
      </c>
      <c r="B7473">
        <v>-2.3256712675222002</v>
      </c>
    </row>
    <row r="7474" spans="1:2">
      <c r="A7474" s="1">
        <v>-3.3099620867308599</v>
      </c>
      <c r="B7474">
        <v>3.59919591419151</v>
      </c>
    </row>
    <row r="7475" spans="1:2">
      <c r="A7475" s="1">
        <v>-3.3243600200038999</v>
      </c>
      <c r="B7475">
        <v>3.0674184775790398</v>
      </c>
    </row>
    <row r="7476" spans="1:2">
      <c r="A7476" s="1">
        <v>-1.5207008611250601</v>
      </c>
      <c r="B7476">
        <v>4.76855574004865</v>
      </c>
    </row>
    <row r="7477" spans="1:2">
      <c r="A7477" s="1">
        <v>-2.2224813965200898</v>
      </c>
      <c r="B7477">
        <v>3.7698666533521799</v>
      </c>
    </row>
    <row r="7478" spans="1:2">
      <c r="A7478" s="1">
        <v>4.60052488481751</v>
      </c>
      <c r="B7478">
        <v>-0.70852930429531602</v>
      </c>
    </row>
    <row r="7479" spans="1:2">
      <c r="A7479" s="1">
        <v>4.1095697519368297</v>
      </c>
      <c r="B7479">
        <v>-0.318841572213859</v>
      </c>
    </row>
    <row r="7480" spans="1:2">
      <c r="A7480" s="1">
        <v>-1.54794135312877</v>
      </c>
      <c r="B7480">
        <v>4.3157140320324503</v>
      </c>
    </row>
    <row r="7481" spans="1:2">
      <c r="A7481" s="1">
        <f>-1.47992579953704</f>
        <v>-1.4799257995370401</v>
      </c>
      <c r="B7481">
        <v>-3.7488733498559501</v>
      </c>
    </row>
    <row r="7482" spans="1:2">
      <c r="A7482" s="1">
        <f>-3.41686367304037</f>
        <v>-3.4168636730403699</v>
      </c>
      <c r="B7482">
        <v>-2.0143939014577601</v>
      </c>
    </row>
    <row r="7483" spans="1:2">
      <c r="A7483" s="1">
        <v>-1.7804620216126901</v>
      </c>
      <c r="B7483">
        <v>4.2295215873196197</v>
      </c>
    </row>
    <row r="7484" spans="1:2">
      <c r="A7484" s="1">
        <v>5.94172787302732</v>
      </c>
      <c r="B7484">
        <v>-1.07121302160218</v>
      </c>
    </row>
    <row r="7485" spans="1:2">
      <c r="A7485" s="1">
        <v>-2.7626927574201599</v>
      </c>
      <c r="B7485">
        <v>3.45508076391154</v>
      </c>
    </row>
    <row r="7486" spans="1:2">
      <c r="A7486" s="1">
        <f>-1.19693927722086</f>
        <v>-1.19693927722086</v>
      </c>
      <c r="B7486">
        <v>-2.4104677606593699</v>
      </c>
    </row>
    <row r="7487" spans="1:2">
      <c r="A7487" s="1">
        <v>5.3385978261373603</v>
      </c>
      <c r="B7487">
        <v>-1.3398079891602099</v>
      </c>
    </row>
    <row r="7488" spans="1:2">
      <c r="A7488" s="1">
        <v>4.0910755362657403</v>
      </c>
      <c r="B7488">
        <v>-0.69781593143765397</v>
      </c>
    </row>
    <row r="7489" spans="1:2">
      <c r="A7489" s="1">
        <v>-2.08499054967321</v>
      </c>
      <c r="B7489">
        <v>4.6669834522832199</v>
      </c>
    </row>
    <row r="7490" spans="1:2">
      <c r="A7490" s="1">
        <v>-0.40988088940998701</v>
      </c>
      <c r="B7490">
        <v>5.1090248177870397</v>
      </c>
    </row>
    <row r="7491" spans="1:2">
      <c r="A7491" s="1">
        <f>-3.31865351272699</f>
        <v>-3.3186535127269901</v>
      </c>
      <c r="B7491">
        <v>-1.1241343926088101</v>
      </c>
    </row>
    <row r="7492" spans="1:2">
      <c r="A7492" s="1">
        <f>-1.22221653487979</f>
        <v>-1.22221653487979</v>
      </c>
      <c r="B7492">
        <v>-3.7762959410391801</v>
      </c>
    </row>
    <row r="7493" spans="1:2">
      <c r="A7493" s="1">
        <v>4.0519847508559597</v>
      </c>
      <c r="B7493">
        <v>3.7573726145375401</v>
      </c>
    </row>
    <row r="7494" spans="1:2">
      <c r="A7494" s="1">
        <f>-1.76154817770012</f>
        <v>-1.7615481777001201</v>
      </c>
      <c r="B7494">
        <v>-2.3369480957514499</v>
      </c>
    </row>
    <row r="7495" spans="1:2">
      <c r="A7495" s="1">
        <v>-1.3369904385779301</v>
      </c>
      <c r="B7495">
        <v>2.9915402877705102</v>
      </c>
    </row>
    <row r="7496" spans="1:2">
      <c r="A7496" s="1">
        <v>-1.0394473162366999</v>
      </c>
      <c r="B7496">
        <v>4.1447223115188701</v>
      </c>
    </row>
    <row r="7497" spans="1:2">
      <c r="A7497" s="1">
        <v>5.8171713715980102</v>
      </c>
      <c r="B7497">
        <v>-1.63097569143272</v>
      </c>
    </row>
    <row r="7498" spans="1:2">
      <c r="A7498" s="1">
        <v>4.2257560360857802</v>
      </c>
      <c r="B7498">
        <v>0.12802021205658901</v>
      </c>
    </row>
    <row r="7499" spans="1:2">
      <c r="A7499" s="1">
        <v>4.7489843379925301</v>
      </c>
      <c r="B7499">
        <v>0.73327716313106805</v>
      </c>
    </row>
    <row r="7500" spans="1:2">
      <c r="A7500" s="1">
        <f>-3.70803733833189</f>
        <v>-3.7080373383318901</v>
      </c>
      <c r="B7500">
        <v>-2.7355938844129701</v>
      </c>
    </row>
    <row r="7501" spans="1:2">
      <c r="A7501" s="1">
        <v>5.8157929859278603</v>
      </c>
      <c r="B7501">
        <v>-0.96301331830777104</v>
      </c>
    </row>
    <row r="7502" spans="1:2">
      <c r="A7502" s="1">
        <v>-1.77870619905298</v>
      </c>
      <c r="B7502">
        <v>4.68576050603762</v>
      </c>
    </row>
    <row r="7503" spans="1:2">
      <c r="A7503" s="1">
        <v>-6.2818346023496702E-2</v>
      </c>
      <c r="B7503">
        <v>4.0956280192649501</v>
      </c>
    </row>
    <row r="7504" spans="1:2">
      <c r="A7504" s="1">
        <f>-1.86814837378084</f>
        <v>-1.86814837378084</v>
      </c>
      <c r="B7504">
        <v>-2.7591934096176498</v>
      </c>
    </row>
    <row r="7505" spans="1:2">
      <c r="A7505" s="1">
        <f>-3.41446487299386</f>
        <v>-3.41446487299386</v>
      </c>
      <c r="B7505">
        <v>-1.7690737606497999</v>
      </c>
    </row>
    <row r="7506" spans="1:2">
      <c r="A7506" s="1">
        <f>-2.20585383803561</f>
        <v>-2.2058538380356101</v>
      </c>
      <c r="B7506">
        <v>-3.8927297485682701</v>
      </c>
    </row>
    <row r="7507" spans="1:2">
      <c r="A7507" s="1">
        <v>4.8147516402970201</v>
      </c>
      <c r="B7507">
        <v>-1.4099109154217699</v>
      </c>
    </row>
    <row r="7508" spans="1:2">
      <c r="A7508" s="1">
        <f>-3.51652947899475</f>
        <v>-3.5165294789947499</v>
      </c>
      <c r="B7508">
        <v>-1.89569954822396</v>
      </c>
    </row>
    <row r="7509" spans="1:2">
      <c r="A7509" s="1">
        <f>-1.05997099476367</f>
        <v>-1.05997099476367</v>
      </c>
      <c r="B7509">
        <v>-2.8938619309892601</v>
      </c>
    </row>
    <row r="7510" spans="1:2">
      <c r="A7510" s="1">
        <v>3.1574180576877899</v>
      </c>
      <c r="B7510">
        <v>-5.0405517592264103E-2</v>
      </c>
    </row>
    <row r="7511" spans="1:2">
      <c r="A7511" s="1">
        <v>6.5379967201021501</v>
      </c>
      <c r="B7511">
        <v>-1.7948078908393399</v>
      </c>
    </row>
    <row r="7512" spans="1:2">
      <c r="A7512" s="1">
        <v>-1.77791343392281</v>
      </c>
      <c r="B7512">
        <v>3.7940026744303799</v>
      </c>
    </row>
    <row r="7513" spans="1:2">
      <c r="A7513" s="1">
        <v>-0.268913994464546</v>
      </c>
      <c r="B7513">
        <v>2.65648674922546</v>
      </c>
    </row>
    <row r="7514" spans="1:2">
      <c r="A7514" s="1">
        <f>-3.72749184998414</f>
        <v>-3.7274918499841401</v>
      </c>
      <c r="B7514">
        <v>-2.1180206147242999</v>
      </c>
    </row>
    <row r="7515" spans="1:2">
      <c r="A7515" s="1">
        <v>-3.11642641066961</v>
      </c>
      <c r="B7515">
        <v>2.7964208796437302</v>
      </c>
    </row>
    <row r="7516" spans="1:2">
      <c r="A7516" s="1">
        <v>4.56744870962922</v>
      </c>
      <c r="B7516">
        <v>7.3963951541319697E-2</v>
      </c>
    </row>
    <row r="7517" spans="1:2">
      <c r="A7517" s="1">
        <f>-2.29805864757962</f>
        <v>-2.2980586475796199</v>
      </c>
      <c r="B7517">
        <v>-2.7980605492106498</v>
      </c>
    </row>
    <row r="7518" spans="1:2">
      <c r="A7518" s="1">
        <v>5.4178974961734898</v>
      </c>
      <c r="B7518">
        <v>-1.7492623061169099</v>
      </c>
    </row>
    <row r="7519" spans="1:2">
      <c r="A7519" s="1">
        <v>-0.46086307269139998</v>
      </c>
      <c r="B7519">
        <v>4.9721413626055</v>
      </c>
    </row>
    <row r="7520" spans="1:2">
      <c r="A7520" s="1">
        <v>5.2509414077151204</v>
      </c>
      <c r="B7520">
        <v>-1.3089288391667799</v>
      </c>
    </row>
    <row r="7521" spans="1:2">
      <c r="A7521" s="1">
        <f>-1.41446473108148</f>
        <v>-1.41446473108148</v>
      </c>
      <c r="B7521">
        <v>-3.3923435409087599</v>
      </c>
    </row>
    <row r="7522" spans="1:2">
      <c r="A7522" s="1">
        <v>-1.3165104780585699</v>
      </c>
      <c r="B7522">
        <v>2.96941735790534</v>
      </c>
    </row>
    <row r="7523" spans="1:2">
      <c r="A7523" s="1">
        <f>-1.72923696873989</f>
        <v>-1.7292369687398901</v>
      </c>
      <c r="B7523">
        <v>-2.1969491862341499</v>
      </c>
    </row>
    <row r="7524" spans="1:2">
      <c r="A7524" s="1">
        <f>-2.69811213697879</f>
        <v>-2.6981121369787902</v>
      </c>
      <c r="B7524">
        <v>-3.0671238513463401</v>
      </c>
    </row>
    <row r="7525" spans="1:2">
      <c r="A7525" s="1">
        <v>-0.54071067439885701</v>
      </c>
      <c r="B7525">
        <v>4.6744854001269198</v>
      </c>
    </row>
    <row r="7526" spans="1:2">
      <c r="A7526" s="1">
        <v>2.9925942288871301</v>
      </c>
      <c r="B7526">
        <v>-0.337788774398737</v>
      </c>
    </row>
    <row r="7527" spans="1:2">
      <c r="A7527" s="1">
        <v>4.3898540012843297</v>
      </c>
      <c r="B7527">
        <v>0.97873589960396401</v>
      </c>
    </row>
    <row r="7528" spans="1:2">
      <c r="A7528" s="1">
        <v>3.8428369956292401</v>
      </c>
      <c r="B7528">
        <v>2.2749819702820901</v>
      </c>
    </row>
    <row r="7529" spans="1:2">
      <c r="A7529" s="1">
        <v>-3.81762859629483</v>
      </c>
      <c r="B7529">
        <v>3.6314147795119398</v>
      </c>
    </row>
    <row r="7530" spans="1:2">
      <c r="A7530" s="1">
        <v>-4.43470604170885</v>
      </c>
      <c r="B7530">
        <v>4.0556769609422103</v>
      </c>
    </row>
    <row r="7531" spans="1:2">
      <c r="A7531" s="1">
        <f>-0.763799265794941</f>
        <v>-0.76379926579494095</v>
      </c>
      <c r="B7531">
        <v>-2.59386609020825</v>
      </c>
    </row>
    <row r="7532" spans="1:2">
      <c r="A7532" s="1">
        <v>4.8319874158746403</v>
      </c>
      <c r="B7532">
        <v>1.023510348314</v>
      </c>
    </row>
    <row r="7533" spans="1:2">
      <c r="A7533" s="1">
        <f>-2.25213135231064</f>
        <v>-2.2521313523106401</v>
      </c>
      <c r="B7533">
        <v>-2.7522725683466298</v>
      </c>
    </row>
    <row r="7534" spans="1:2">
      <c r="A7534" s="1">
        <v>4.7777765034414399</v>
      </c>
      <c r="B7534">
        <v>-2.1268147412748699</v>
      </c>
    </row>
    <row r="7535" spans="1:2">
      <c r="A7535" s="1">
        <v>-1.0842142365643199</v>
      </c>
      <c r="B7535">
        <v>2.8252900280281898</v>
      </c>
    </row>
    <row r="7536" spans="1:2">
      <c r="A7536" s="1">
        <v>-1.25336544494945</v>
      </c>
      <c r="B7536">
        <v>4.6745735208765602</v>
      </c>
    </row>
    <row r="7537" spans="1:2">
      <c r="A7537" s="1">
        <v>-0.25144228151002701</v>
      </c>
      <c r="B7537">
        <v>3.4566923282245998</v>
      </c>
    </row>
    <row r="7538" spans="1:2">
      <c r="A7538" s="1">
        <f>-3.01420495356461</f>
        <v>-3.0142049535646098</v>
      </c>
      <c r="B7538">
        <v>-1.9348781648304101</v>
      </c>
    </row>
    <row r="7539" spans="1:2">
      <c r="A7539" s="1">
        <v>-0.95265342542490505</v>
      </c>
      <c r="B7539">
        <v>4.22808496930804</v>
      </c>
    </row>
    <row r="7540" spans="1:2">
      <c r="A7540" s="1">
        <v>-0.399247169675436</v>
      </c>
      <c r="B7540">
        <v>4.9313452821944797</v>
      </c>
    </row>
    <row r="7541" spans="1:2">
      <c r="A7541" s="1">
        <v>3.4967790947808099</v>
      </c>
      <c r="B7541">
        <v>-1.05212036444519</v>
      </c>
    </row>
    <row r="7542" spans="1:2">
      <c r="A7542" s="1">
        <v>-1.1887792765932601</v>
      </c>
      <c r="B7542">
        <v>5.2552066254330896</v>
      </c>
    </row>
    <row r="7543" spans="1:2">
      <c r="A7543" s="1">
        <v>4.174065008815</v>
      </c>
      <c r="B7543">
        <v>0.69672519128854704</v>
      </c>
    </row>
    <row r="7544" spans="1:2">
      <c r="A7544" s="1">
        <f>-0.877117276474632</f>
        <v>-0.877117276474632</v>
      </c>
      <c r="B7544">
        <v>-4.2878571665770604</v>
      </c>
    </row>
    <row r="7545" spans="1:2">
      <c r="A7545" s="1">
        <v>3.2982297589371998</v>
      </c>
      <c r="B7545">
        <v>1.6360208145356401</v>
      </c>
    </row>
    <row r="7546" spans="1:2">
      <c r="A7546" s="1">
        <v>-1.16111656602636</v>
      </c>
      <c r="B7546">
        <v>5.3758931353604797</v>
      </c>
    </row>
    <row r="7547" spans="1:2">
      <c r="A7547" s="1">
        <v>-1.70046526510757</v>
      </c>
      <c r="B7547">
        <v>4.2983774023813499</v>
      </c>
    </row>
    <row r="7548" spans="1:2">
      <c r="A7548" s="1">
        <v>2.79143020271778</v>
      </c>
      <c r="B7548">
        <v>-1.83523869427813</v>
      </c>
    </row>
    <row r="7549" spans="1:2">
      <c r="A7549" s="1">
        <v>4.1429625404596999</v>
      </c>
      <c r="B7549">
        <v>3.83183847742752</v>
      </c>
    </row>
    <row r="7550" spans="1:2">
      <c r="A7550" s="1">
        <v>-1.7301864073659501</v>
      </c>
      <c r="B7550">
        <v>2.6842808484478402</v>
      </c>
    </row>
    <row r="7551" spans="1:2">
      <c r="A7551" s="1">
        <f>-2.7351099518846</f>
        <v>-2.7351099518846</v>
      </c>
      <c r="B7551">
        <v>-1.8305431709719799</v>
      </c>
    </row>
    <row r="7552" spans="1:2">
      <c r="A7552" s="1">
        <f>-0.775399792910219</f>
        <v>-0.77539979291021899</v>
      </c>
      <c r="B7552">
        <v>-2.0252709028598601</v>
      </c>
    </row>
    <row r="7553" spans="1:2">
      <c r="A7553" s="1">
        <v>-2.7881029335642098</v>
      </c>
      <c r="B7553">
        <v>2.7005948904857902</v>
      </c>
    </row>
    <row r="7554" spans="1:2">
      <c r="A7554" s="1">
        <v>-3.0977273818434599</v>
      </c>
      <c r="B7554">
        <v>4.2023035723215099</v>
      </c>
    </row>
    <row r="7555" spans="1:2">
      <c r="A7555" s="1">
        <v>-2.62522301537164</v>
      </c>
      <c r="B7555">
        <v>3.4333579974131001</v>
      </c>
    </row>
    <row r="7556" spans="1:2">
      <c r="A7556" s="1">
        <v>1.3527703088627201</v>
      </c>
      <c r="B7556">
        <v>5.6888263556441201</v>
      </c>
    </row>
    <row r="7557" spans="1:2">
      <c r="A7557" s="1">
        <f>-2.08343428054607</f>
        <v>-2.0834342805460699</v>
      </c>
      <c r="B7557">
        <v>-2.3835812648102799</v>
      </c>
    </row>
    <row r="7558" spans="1:2">
      <c r="A7558" s="1">
        <v>-1.04956603004916</v>
      </c>
      <c r="B7558">
        <v>3.12729851825127</v>
      </c>
    </row>
    <row r="7559" spans="1:2">
      <c r="A7559" s="1">
        <f>-2.22924494317647</f>
        <v>-2.2292449431764698</v>
      </c>
      <c r="B7559">
        <v>-3.8796200801149299</v>
      </c>
    </row>
    <row r="7560" spans="1:2">
      <c r="A7560" s="1">
        <v>4.8430365716092201</v>
      </c>
      <c r="B7560">
        <v>0.35552348710899001</v>
      </c>
    </row>
    <row r="7561" spans="1:2">
      <c r="A7561" s="1">
        <v>4.1936957124369396</v>
      </c>
      <c r="B7561">
        <v>0.91959733013533196</v>
      </c>
    </row>
    <row r="7562" spans="1:2">
      <c r="A7562" s="1">
        <v>3.6706562263008098</v>
      </c>
      <c r="B7562">
        <v>1.9283951119532301</v>
      </c>
    </row>
    <row r="7563" spans="1:2">
      <c r="A7563" s="1">
        <v>4.7443191371914102</v>
      </c>
      <c r="B7563">
        <v>0.39765358141212398</v>
      </c>
    </row>
    <row r="7564" spans="1:2">
      <c r="A7564" s="1">
        <v>-1.43891297752618</v>
      </c>
      <c r="B7564">
        <v>2.2689954249262598</v>
      </c>
    </row>
    <row r="7565" spans="1:2">
      <c r="A7565" s="1">
        <v>2.6032461931242699</v>
      </c>
      <c r="B7565">
        <v>-0.280458412206956</v>
      </c>
    </row>
    <row r="7566" spans="1:2">
      <c r="A7566" s="1">
        <f>-2.84492836773679</f>
        <v>-2.8449283677367898</v>
      </c>
      <c r="B7566">
        <v>-1.26531383470046</v>
      </c>
    </row>
    <row r="7567" spans="1:2">
      <c r="A7567" s="1">
        <v>-1.7326417727188901</v>
      </c>
      <c r="B7567">
        <v>1.81332955498129</v>
      </c>
    </row>
    <row r="7568" spans="1:2">
      <c r="A7568" s="1">
        <v>5.3276537047848196</v>
      </c>
      <c r="B7568">
        <v>0.94926593775714896</v>
      </c>
    </row>
    <row r="7569" spans="1:2">
      <c r="A7569" s="1">
        <v>-2.5312146155170798</v>
      </c>
      <c r="B7569">
        <v>4.3486799066038797</v>
      </c>
    </row>
    <row r="7570" spans="1:2">
      <c r="A7570" s="1">
        <f>-2.47086528886814</f>
        <v>-2.4708652888681399</v>
      </c>
      <c r="B7570">
        <v>-1.49459035935288</v>
      </c>
    </row>
    <row r="7571" spans="1:2">
      <c r="A7571" s="1">
        <v>4.3374121633242497</v>
      </c>
      <c r="B7571">
        <v>0.63962961939266305</v>
      </c>
    </row>
    <row r="7572" spans="1:2">
      <c r="A7572" s="1">
        <v>4.8493141063115104</v>
      </c>
      <c r="B7572">
        <v>-1.6304067113613301</v>
      </c>
    </row>
    <row r="7573" spans="1:2">
      <c r="A7573" s="1">
        <f>-3.09597967347623</f>
        <v>-3.0959796734762302</v>
      </c>
      <c r="B7573">
        <v>-2.75745427479991</v>
      </c>
    </row>
    <row r="7574" spans="1:2">
      <c r="A7574" s="1">
        <v>3.2774217723900301</v>
      </c>
      <c r="B7574">
        <v>-1.2092703935212901</v>
      </c>
    </row>
    <row r="7575" spans="1:2">
      <c r="A7575" s="1">
        <v>-1.6738923424726899</v>
      </c>
      <c r="B7575">
        <v>5.4366825070819704</v>
      </c>
    </row>
    <row r="7576" spans="1:2">
      <c r="A7576" s="1">
        <v>-0.622206614459765</v>
      </c>
      <c r="B7576">
        <v>3.21695834351668</v>
      </c>
    </row>
    <row r="7577" spans="1:2">
      <c r="A7577" s="1">
        <v>-1.93380176169066</v>
      </c>
      <c r="B7577">
        <v>1.1240250313603599</v>
      </c>
    </row>
    <row r="7578" spans="1:2">
      <c r="A7578" s="1">
        <v>-1.84464127772822</v>
      </c>
      <c r="B7578">
        <v>2.56704108597072</v>
      </c>
    </row>
    <row r="7579" spans="1:2">
      <c r="A7579" s="1">
        <v>-0.47971979511895402</v>
      </c>
      <c r="B7579">
        <v>3.2896537926421701</v>
      </c>
    </row>
    <row r="7580" spans="1:2">
      <c r="A7580" s="1">
        <f>-0.277859247764658</f>
        <v>-0.27785924776465798</v>
      </c>
      <c r="B7580">
        <v>-3.4789533584478698</v>
      </c>
    </row>
    <row r="7581" spans="1:2">
      <c r="A7581" s="1">
        <v>3.9716046424451901</v>
      </c>
      <c r="B7581">
        <v>-0.86140712835643096</v>
      </c>
    </row>
    <row r="7582" spans="1:2">
      <c r="A7582" s="1">
        <v>-1.6432908778958399</v>
      </c>
      <c r="B7582">
        <v>3.20022902602024</v>
      </c>
    </row>
    <row r="7583" spans="1:2">
      <c r="A7583" s="1">
        <v>3.50644984204202</v>
      </c>
      <c r="B7583">
        <v>0.45548293691950298</v>
      </c>
    </row>
    <row r="7584" spans="1:2">
      <c r="A7584" s="1">
        <v>3.1411248622476098</v>
      </c>
      <c r="B7584">
        <v>-0.86218297271788602</v>
      </c>
    </row>
    <row r="7585" spans="1:2">
      <c r="A7585" s="1">
        <v>4.1638860153292399</v>
      </c>
      <c r="B7585">
        <v>0.825337610279262</v>
      </c>
    </row>
    <row r="7586" spans="1:2">
      <c r="A7586" s="1">
        <f>-3.30012792471871</f>
        <v>-3.3001279247187099</v>
      </c>
      <c r="B7586">
        <v>-3.2328328311972601</v>
      </c>
    </row>
    <row r="7587" spans="1:2">
      <c r="A7587" s="1">
        <v>3.7936746956118399</v>
      </c>
      <c r="B7587">
        <v>0.53832353693746504</v>
      </c>
    </row>
    <row r="7588" spans="1:2">
      <c r="A7588" s="1">
        <v>-1.87095644114384</v>
      </c>
      <c r="B7588">
        <v>4.8773088665145297</v>
      </c>
    </row>
    <row r="7589" spans="1:2">
      <c r="A7589" s="1">
        <v>5.1062301655887499</v>
      </c>
      <c r="B7589">
        <v>-4.3638056402894804E-3</v>
      </c>
    </row>
    <row r="7590" spans="1:2">
      <c r="A7590" s="1">
        <v>-1.28165461830299</v>
      </c>
      <c r="B7590">
        <v>5.0046049856225201</v>
      </c>
    </row>
    <row r="7591" spans="1:2">
      <c r="A7591" s="1">
        <v>-1.92418216887754</v>
      </c>
      <c r="B7591">
        <v>1.6563667826539299</v>
      </c>
    </row>
    <row r="7592" spans="1:2">
      <c r="A7592" s="1">
        <v>5.0395508470078401</v>
      </c>
      <c r="B7592">
        <v>-5.8677863221074898E-3</v>
      </c>
    </row>
    <row r="7593" spans="1:2">
      <c r="A7593" s="1">
        <f>-2.86709169270878</f>
        <v>-2.8670916927087799</v>
      </c>
      <c r="B7593">
        <v>-2.8044288015790699</v>
      </c>
    </row>
    <row r="7594" spans="1:2">
      <c r="A7594" s="1">
        <f>-4.40699265430235</f>
        <v>-4.4069926543023499</v>
      </c>
      <c r="B7594">
        <v>-1.67310914101284</v>
      </c>
    </row>
    <row r="7595" spans="1:2">
      <c r="A7595" s="1">
        <f>-2.00661613782093</f>
        <v>-2.00661613782093</v>
      </c>
      <c r="B7595">
        <v>-3.0705956482583998</v>
      </c>
    </row>
    <row r="7596" spans="1:2">
      <c r="A7596" s="1">
        <v>-0.90670004376166402</v>
      </c>
      <c r="B7596">
        <v>3.8519506399751902</v>
      </c>
    </row>
    <row r="7597" spans="1:2">
      <c r="A7597" s="1">
        <v>4.0682960126940699</v>
      </c>
      <c r="B7597">
        <v>0.17157734651162801</v>
      </c>
    </row>
    <row r="7598" spans="1:2">
      <c r="A7598" s="1">
        <v>4.9818020052605601</v>
      </c>
      <c r="B7598">
        <v>-0.204366617094766</v>
      </c>
    </row>
    <row r="7599" spans="1:2">
      <c r="A7599" s="1">
        <f>-0.864801365346079</f>
        <v>-0.86480136534607899</v>
      </c>
      <c r="B7599">
        <v>-3.8903066602704302</v>
      </c>
    </row>
    <row r="7600" spans="1:2">
      <c r="A7600" s="1">
        <f>-3.67261246660443</f>
        <v>-3.6726124666044302</v>
      </c>
      <c r="B7600">
        <v>-2.2846687756764998</v>
      </c>
    </row>
    <row r="7601" spans="1:2">
      <c r="A7601" s="1">
        <v>4.45655111614243</v>
      </c>
      <c r="B7601">
        <v>-1.2902818387029</v>
      </c>
    </row>
    <row r="7602" spans="1:2">
      <c r="A7602" s="1">
        <f>-1.14869371466582</f>
        <v>-1.14869371466582</v>
      </c>
      <c r="B7602">
        <v>-4.8243375116951599</v>
      </c>
    </row>
    <row r="7603" spans="1:2">
      <c r="A7603" s="1">
        <f>-1.39359986878209</f>
        <v>-1.3935998687820901</v>
      </c>
      <c r="B7603">
        <v>-3.7694979724988</v>
      </c>
    </row>
    <row r="7604" spans="1:2">
      <c r="A7604" s="1">
        <v>-1.9665832007756301</v>
      </c>
      <c r="B7604">
        <v>5.1183158285520101</v>
      </c>
    </row>
    <row r="7605" spans="1:2">
      <c r="A7605" s="1">
        <v>3.0616817361013302</v>
      </c>
      <c r="B7605">
        <v>-1.0294381815349101</v>
      </c>
    </row>
    <row r="7606" spans="1:2">
      <c r="A7606" s="1">
        <v>4.1252063812441797</v>
      </c>
      <c r="B7606">
        <v>-0.68419781898504795</v>
      </c>
    </row>
    <row r="7607" spans="1:2">
      <c r="A7607" s="1">
        <v>4.3633626742999603</v>
      </c>
      <c r="B7607">
        <v>-0.86125768677220504</v>
      </c>
    </row>
    <row r="7608" spans="1:2">
      <c r="A7608" s="1">
        <v>-1.5537967286721699</v>
      </c>
      <c r="B7608">
        <v>3.4883628918233698</v>
      </c>
    </row>
    <row r="7609" spans="1:2">
      <c r="A7609" s="1">
        <v>3.6232313267380301</v>
      </c>
      <c r="B7609">
        <v>-0.70210252167559295</v>
      </c>
    </row>
    <row r="7610" spans="1:2">
      <c r="A7610" s="1">
        <v>5.6882159406774804</v>
      </c>
      <c r="B7610">
        <v>1.1332242840170901</v>
      </c>
    </row>
    <row r="7611" spans="1:2">
      <c r="A7611" s="1">
        <f>-1.10110699545505</f>
        <v>-1.1011069954550501</v>
      </c>
      <c r="B7611">
        <v>-3.6547770077521702</v>
      </c>
    </row>
    <row r="7612" spans="1:2">
      <c r="A7612" s="1">
        <f>-1.9686333787322</f>
        <v>-1.9686333787321999</v>
      </c>
      <c r="B7612">
        <v>-1.6465496736562599</v>
      </c>
    </row>
    <row r="7613" spans="1:2">
      <c r="A7613" s="1">
        <f>-0.781082938781551</f>
        <v>-0.78108293878155099</v>
      </c>
      <c r="B7613">
        <v>-2.9986821773438601</v>
      </c>
    </row>
    <row r="7614" spans="1:2">
      <c r="A7614" s="1">
        <v>3.0522429077880302</v>
      </c>
      <c r="B7614">
        <v>1.2600327405857501</v>
      </c>
    </row>
    <row r="7615" spans="1:2">
      <c r="A7615" s="1">
        <f>-1.37120260498582</f>
        <v>-1.3712026049858199</v>
      </c>
      <c r="B7615">
        <v>-1.4910045356603301</v>
      </c>
    </row>
    <row r="7616" spans="1:2">
      <c r="A7616" s="1">
        <v>0.28411236527040301</v>
      </c>
      <c r="B7616">
        <v>3.7731207303757501</v>
      </c>
    </row>
    <row r="7617" spans="1:2">
      <c r="A7617" s="1">
        <v>-1.6115019296928701</v>
      </c>
      <c r="B7617">
        <v>3.2314381883207899</v>
      </c>
    </row>
    <row r="7618" spans="1:2">
      <c r="A7618" s="1">
        <v>-0.92446998592377105</v>
      </c>
      <c r="B7618">
        <v>4.1949382837858398</v>
      </c>
    </row>
    <row r="7619" spans="1:2">
      <c r="A7619" s="1">
        <v>-2.7939467107342399</v>
      </c>
      <c r="B7619">
        <v>3.7675611846126702</v>
      </c>
    </row>
    <row r="7620" spans="1:2">
      <c r="A7620" s="1">
        <v>3.5548383148634599</v>
      </c>
      <c r="B7620">
        <v>-4.8395670420370698E-2</v>
      </c>
    </row>
    <row r="7621" spans="1:2">
      <c r="A7621" s="1">
        <v>5.4848992971641701</v>
      </c>
      <c r="B7621">
        <v>8.7968627821672904E-2</v>
      </c>
    </row>
    <row r="7622" spans="1:2">
      <c r="A7622" s="1">
        <f>-1.22561859118193</f>
        <v>-1.22561859118193</v>
      </c>
      <c r="B7622">
        <v>-3.0689825764194101</v>
      </c>
    </row>
    <row r="7623" spans="1:2">
      <c r="A7623" s="1">
        <v>-1.98811419409945</v>
      </c>
      <c r="B7623">
        <v>1.1118139405442</v>
      </c>
    </row>
    <row r="7624" spans="1:2">
      <c r="A7624" s="1">
        <v>-1.5071727908553301</v>
      </c>
      <c r="B7624">
        <v>3.4915319006890102</v>
      </c>
    </row>
    <row r="7625" spans="1:2">
      <c r="A7625" s="1">
        <f>-4.99755846328882</f>
        <v>-4.9975584632888204</v>
      </c>
      <c r="B7625">
        <v>-1.95592382287696</v>
      </c>
    </row>
    <row r="7626" spans="1:2">
      <c r="A7626" s="1">
        <v>4.6010550747176699</v>
      </c>
      <c r="B7626">
        <v>0.59719173861020403</v>
      </c>
    </row>
    <row r="7627" spans="1:2">
      <c r="A7627" s="1">
        <f>-2.40180407081753</f>
        <v>-2.4018040708175299</v>
      </c>
      <c r="B7627">
        <v>-2.9486662816405</v>
      </c>
    </row>
    <row r="7628" spans="1:2">
      <c r="A7628" s="1">
        <f>-3.08282668180938</f>
        <v>-3.0828266818093799</v>
      </c>
      <c r="B7628">
        <v>-2.4871304160994399</v>
      </c>
    </row>
    <row r="7629" spans="1:2">
      <c r="A7629" s="1">
        <f>-3.05719240208959</f>
        <v>-3.0571924020895902</v>
      </c>
      <c r="B7629">
        <v>-2.8260897246367298</v>
      </c>
    </row>
    <row r="7630" spans="1:2">
      <c r="A7630" s="1">
        <v>-0.74455569689948897</v>
      </c>
      <c r="B7630">
        <v>2.8221131408739399</v>
      </c>
    </row>
    <row r="7631" spans="1:2">
      <c r="A7631" s="1">
        <v>4.7496950710876602</v>
      </c>
      <c r="B7631">
        <v>0.980089384054039</v>
      </c>
    </row>
    <row r="7632" spans="1:2">
      <c r="A7632" s="1">
        <v>3.2986495285883599</v>
      </c>
      <c r="B7632">
        <v>-0.91230445377813096</v>
      </c>
    </row>
    <row r="7633" spans="1:2">
      <c r="A7633" s="1">
        <v>-0.61893728006293702</v>
      </c>
      <c r="B7633">
        <v>2.2481576383991699</v>
      </c>
    </row>
    <row r="7634" spans="1:2">
      <c r="A7634" s="1">
        <v>-2.7282326962364101</v>
      </c>
      <c r="B7634">
        <v>4.9508717185099096</v>
      </c>
    </row>
    <row r="7635" spans="1:2">
      <c r="A7635" s="1">
        <v>2.5976985382398201</v>
      </c>
      <c r="B7635">
        <v>-0.98786439118347902</v>
      </c>
    </row>
    <row r="7636" spans="1:2">
      <c r="A7636" s="1">
        <f>-3.38274524365529</f>
        <v>-3.3827452436552901</v>
      </c>
      <c r="B7636">
        <v>-1.6800397221554499</v>
      </c>
    </row>
    <row r="7637" spans="1:2">
      <c r="A7637" s="1">
        <v>5.4590732639305397</v>
      </c>
      <c r="B7637">
        <v>-6.1225570614786796E-3</v>
      </c>
    </row>
    <row r="7638" spans="1:2">
      <c r="A7638" s="1">
        <v>-4.0228271013179304</v>
      </c>
      <c r="B7638">
        <v>4.0622154641069397</v>
      </c>
    </row>
    <row r="7639" spans="1:2">
      <c r="A7639" s="1">
        <v>4.8143688236951601</v>
      </c>
      <c r="B7639">
        <v>-0.75695472842023304</v>
      </c>
    </row>
    <row r="7640" spans="1:2">
      <c r="A7640" s="1">
        <f>-1.7553979799719</f>
        <v>-1.7553979799718999</v>
      </c>
      <c r="B7640">
        <v>-1.76271812100255</v>
      </c>
    </row>
    <row r="7641" spans="1:2">
      <c r="A7641" s="1">
        <v>3.61400455573223</v>
      </c>
      <c r="B7641">
        <v>1.6707888237139199</v>
      </c>
    </row>
    <row r="7642" spans="1:2">
      <c r="A7642" s="1">
        <v>-2.9960970107084099</v>
      </c>
      <c r="B7642">
        <v>2.9483176503702899</v>
      </c>
    </row>
    <row r="7643" spans="1:2">
      <c r="A7643" s="1">
        <f>-3.84430096483835</f>
        <v>-3.8443009648383502</v>
      </c>
      <c r="B7643">
        <v>-2.5836209166811002</v>
      </c>
    </row>
    <row r="7644" spans="1:2">
      <c r="A7644" s="1">
        <v>5.1125190116523402</v>
      </c>
      <c r="B7644">
        <v>0.18324168597823401</v>
      </c>
    </row>
    <row r="7645" spans="1:2">
      <c r="A7645" s="1">
        <v>-0.19358050683393299</v>
      </c>
      <c r="B7645">
        <v>3.3243549749050598</v>
      </c>
    </row>
    <row r="7646" spans="1:2">
      <c r="A7646" s="1">
        <v>2.79966093288074</v>
      </c>
      <c r="B7646">
        <v>-1.2150632385068001</v>
      </c>
    </row>
    <row r="7647" spans="1:2">
      <c r="A7647" s="1">
        <v>-0.54592778096204297</v>
      </c>
      <c r="B7647">
        <v>3.83779695773632</v>
      </c>
    </row>
    <row r="7648" spans="1:2">
      <c r="A7648" s="1">
        <v>4.3086557058526598</v>
      </c>
      <c r="B7648">
        <v>-0.179137610241971</v>
      </c>
    </row>
    <row r="7649" spans="1:2">
      <c r="A7649" s="1">
        <v>3.1856905586624702</v>
      </c>
      <c r="B7649">
        <v>-1.47393155558464</v>
      </c>
    </row>
    <row r="7650" spans="1:2">
      <c r="A7650" s="1">
        <v>4.1755089704028903</v>
      </c>
      <c r="B7650">
        <v>6.3796672367149906E-2</v>
      </c>
    </row>
    <row r="7651" spans="1:2">
      <c r="A7651" s="1">
        <v>4.4035136862923103</v>
      </c>
      <c r="B7651">
        <v>3.1383827723586699</v>
      </c>
    </row>
    <row r="7652" spans="1:2">
      <c r="A7652" s="1">
        <f>-2.58582081554317</f>
        <v>-2.5858208155431699</v>
      </c>
      <c r="B7652">
        <v>-1.9962932087548</v>
      </c>
    </row>
    <row r="7653" spans="1:2">
      <c r="A7653" s="1">
        <f>-2.7110645925052</f>
        <v>-2.7110645925051999</v>
      </c>
      <c r="B7653">
        <v>-3.2290342472371498</v>
      </c>
    </row>
    <row r="7654" spans="1:2">
      <c r="A7654" s="1">
        <f>-2.07511446062098</f>
        <v>-2.0751144606209802</v>
      </c>
      <c r="B7654">
        <v>-1.5856928583082099</v>
      </c>
    </row>
    <row r="7655" spans="1:2">
      <c r="A7655" s="1">
        <f>-1.31645768133393</f>
        <v>-1.3164576813339299</v>
      </c>
      <c r="B7655">
        <v>-3.2172224543134802</v>
      </c>
    </row>
    <row r="7656" spans="1:2">
      <c r="A7656" s="1">
        <v>-1.6202798237186899</v>
      </c>
      <c r="B7656">
        <v>2.78655597920319</v>
      </c>
    </row>
    <row r="7657" spans="1:2">
      <c r="A7657" s="1">
        <f>-2.35100365037763</f>
        <v>-2.3510036503776299</v>
      </c>
      <c r="B7657">
        <v>-1.4416645527304099</v>
      </c>
    </row>
    <row r="7658" spans="1:2">
      <c r="A7658" s="1">
        <f>-3.51622504167871</f>
        <v>-3.5162250416787102</v>
      </c>
      <c r="B7658">
        <v>-2.1544983135996301</v>
      </c>
    </row>
    <row r="7659" spans="1:2">
      <c r="A7659" s="1">
        <v>2.7908469034064298</v>
      </c>
      <c r="B7659">
        <v>-1.59650062458964</v>
      </c>
    </row>
    <row r="7660" spans="1:2">
      <c r="A7660" s="1">
        <v>6.1103408654225797</v>
      </c>
      <c r="B7660">
        <v>-8.1946019589094601E-2</v>
      </c>
    </row>
    <row r="7661" spans="1:2">
      <c r="A7661" s="1">
        <v>5.7159644505776397</v>
      </c>
      <c r="B7661">
        <v>0.54526546869933801</v>
      </c>
    </row>
    <row r="7662" spans="1:2">
      <c r="A7662" s="1">
        <v>5.0671968298062602</v>
      </c>
      <c r="B7662">
        <v>0.79263491851832601</v>
      </c>
    </row>
    <row r="7663" spans="1:2">
      <c r="A7663" s="1">
        <v>5.4337273786026703</v>
      </c>
      <c r="B7663">
        <v>0.37246148520518302</v>
      </c>
    </row>
    <row r="7664" spans="1:2">
      <c r="A7664" s="1">
        <v>3.0577138289291002</v>
      </c>
      <c r="B7664">
        <v>1.3644132728920699</v>
      </c>
    </row>
    <row r="7665" spans="1:2">
      <c r="A7665" s="1">
        <v>3.7877474577310299</v>
      </c>
      <c r="B7665">
        <v>0.61145462806991602</v>
      </c>
    </row>
    <row r="7666" spans="1:2">
      <c r="A7666" s="1">
        <v>3.9071192947105802</v>
      </c>
      <c r="B7666">
        <v>-1.3806612600024899</v>
      </c>
    </row>
    <row r="7667" spans="1:2">
      <c r="A7667" s="1">
        <v>-3.46996961461128</v>
      </c>
      <c r="B7667">
        <v>4.8755545905015101</v>
      </c>
    </row>
    <row r="7668" spans="1:2">
      <c r="A7668" s="1">
        <v>2.7809616397396502</v>
      </c>
      <c r="B7668">
        <v>-0.39097086129689501</v>
      </c>
    </row>
    <row r="7669" spans="1:2">
      <c r="A7669" s="1">
        <f>-4.8525212668879</f>
        <v>-4.8525212668878996</v>
      </c>
      <c r="B7669">
        <v>-1.8452261487292501</v>
      </c>
    </row>
    <row r="7670" spans="1:2">
      <c r="A7670" s="1">
        <v>-2.1961152557972401</v>
      </c>
      <c r="B7670">
        <v>1.85079456418903</v>
      </c>
    </row>
    <row r="7671" spans="1:2">
      <c r="A7671" s="1">
        <f>-1.8334947428624</f>
        <v>-1.8334947428624</v>
      </c>
      <c r="B7671">
        <v>-3.5393756275806001</v>
      </c>
    </row>
    <row r="7672" spans="1:2">
      <c r="A7672" s="1">
        <v>-9.6624977076351204E-2</v>
      </c>
      <c r="B7672">
        <v>4.2833779535910903</v>
      </c>
    </row>
    <row r="7673" spans="1:2">
      <c r="A7673" s="1">
        <v>2.9077678405963301</v>
      </c>
      <c r="B7673">
        <v>-0.32425914281428397</v>
      </c>
    </row>
    <row r="7674" spans="1:2">
      <c r="A7674" s="1">
        <v>-0.61421276154724103</v>
      </c>
      <c r="B7674">
        <v>3.9835534001882098</v>
      </c>
    </row>
    <row r="7675" spans="1:2">
      <c r="A7675" s="1">
        <v>-1.7406059780154</v>
      </c>
      <c r="B7675">
        <v>3.5342736362201501</v>
      </c>
    </row>
    <row r="7676" spans="1:2">
      <c r="A7676" s="1">
        <f>-2.33162287910825</f>
        <v>-2.3316228791082501</v>
      </c>
      <c r="B7676">
        <v>-2.4732025514112301</v>
      </c>
    </row>
    <row r="7677" spans="1:2">
      <c r="A7677" s="1">
        <v>5.0121700359455899</v>
      </c>
      <c r="B7677">
        <v>1.7146080293695301</v>
      </c>
    </row>
    <row r="7678" spans="1:2">
      <c r="A7678" s="1">
        <f>-3.44805017159625</f>
        <v>-3.4480501715962499</v>
      </c>
      <c r="B7678">
        <v>-1.8923089959597299</v>
      </c>
    </row>
    <row r="7679" spans="1:2">
      <c r="A7679" s="1">
        <v>-2.98430057396016</v>
      </c>
      <c r="B7679">
        <v>3.0237836826805999</v>
      </c>
    </row>
    <row r="7680" spans="1:2">
      <c r="A7680" s="1">
        <v>3.89170046839864</v>
      </c>
      <c r="B7680">
        <v>-1.53761770831578</v>
      </c>
    </row>
    <row r="7681" spans="1:2">
      <c r="A7681" s="1">
        <v>-0.93351121328645403</v>
      </c>
      <c r="B7681">
        <v>1.9784360137455901</v>
      </c>
    </row>
    <row r="7682" spans="1:2">
      <c r="A7682" s="1">
        <v>3.87061291731872</v>
      </c>
      <c r="B7682">
        <v>-1.73577719060763</v>
      </c>
    </row>
    <row r="7683" spans="1:2">
      <c r="A7683" s="1">
        <v>-1.0944880253932501</v>
      </c>
      <c r="B7683">
        <v>4.6445969445273496</v>
      </c>
    </row>
    <row r="7684" spans="1:2">
      <c r="A7684" s="1">
        <v>4.0443231244607203</v>
      </c>
      <c r="B7684">
        <v>-0.78168182680916098</v>
      </c>
    </row>
    <row r="7685" spans="1:2">
      <c r="A7685" s="1">
        <v>-1.59909906848605</v>
      </c>
      <c r="B7685">
        <v>1.8103615468420999</v>
      </c>
    </row>
    <row r="7686" spans="1:2">
      <c r="A7686" s="1">
        <v>4.9527090519422501</v>
      </c>
      <c r="B7686">
        <v>0.26794349246303001</v>
      </c>
    </row>
    <row r="7687" spans="1:2">
      <c r="A7687" s="1">
        <f>-0.998777709747188</f>
        <v>-0.99877770974718805</v>
      </c>
      <c r="B7687">
        <v>-2.1942262858128299</v>
      </c>
    </row>
    <row r="7688" spans="1:2">
      <c r="A7688" s="1">
        <v>-1.0869647696917399</v>
      </c>
      <c r="B7688">
        <v>3.44349304952858</v>
      </c>
    </row>
    <row r="7689" spans="1:2">
      <c r="A7689" s="1">
        <v>5.6486350037128501</v>
      </c>
      <c r="B7689">
        <v>-0.59715919067887502</v>
      </c>
    </row>
    <row r="7690" spans="1:2">
      <c r="A7690" s="1">
        <v>2.6817073420519399</v>
      </c>
      <c r="B7690">
        <v>-0.95785248554143199</v>
      </c>
    </row>
    <row r="7691" spans="1:2">
      <c r="A7691" s="1">
        <v>3.4599586531041102</v>
      </c>
      <c r="B7691">
        <v>3.0884630519365199</v>
      </c>
    </row>
    <row r="7692" spans="1:2">
      <c r="A7692" s="1">
        <v>-3.6546603293904698</v>
      </c>
      <c r="B7692">
        <v>2.9604076224243299</v>
      </c>
    </row>
    <row r="7693" spans="1:2">
      <c r="A7693" s="1">
        <v>-2.3262826822626899</v>
      </c>
      <c r="B7693">
        <v>2.83680086358076</v>
      </c>
    </row>
    <row r="7694" spans="1:2">
      <c r="A7694" s="1">
        <v>5.1138222516076297</v>
      </c>
      <c r="B7694">
        <v>0.99639018144222802</v>
      </c>
    </row>
    <row r="7695" spans="1:2">
      <c r="A7695" s="1">
        <v>-2.2783265334787202</v>
      </c>
      <c r="B7695">
        <v>2.3560220882840701</v>
      </c>
    </row>
    <row r="7696" spans="1:2">
      <c r="A7696" s="1">
        <v>5.6547346791411197</v>
      </c>
      <c r="B7696">
        <v>-0.32439265091467001</v>
      </c>
    </row>
    <row r="7697" spans="1:2">
      <c r="A7697" s="1">
        <f>-3.47267031122073</f>
        <v>-3.47267031122073</v>
      </c>
      <c r="B7697">
        <v>-2.8432348355070398</v>
      </c>
    </row>
    <row r="7698" spans="1:2">
      <c r="A7698" s="1">
        <v>2.8920320790365701</v>
      </c>
      <c r="B7698">
        <v>-1.86499475612698</v>
      </c>
    </row>
    <row r="7699" spans="1:2">
      <c r="A7699" s="1">
        <v>3.9967791104074202</v>
      </c>
      <c r="B7699">
        <v>2.3924376181673699</v>
      </c>
    </row>
    <row r="7700" spans="1:2">
      <c r="A7700" s="1">
        <v>3.8069855191690198</v>
      </c>
      <c r="B7700">
        <v>3.9411174307657499</v>
      </c>
    </row>
    <row r="7701" spans="1:2">
      <c r="A7701" s="1">
        <f>-1.79267077337238</f>
        <v>-1.7926707733723799</v>
      </c>
      <c r="B7701">
        <v>-2.7996710799837898</v>
      </c>
    </row>
    <row r="7702" spans="1:2">
      <c r="A7702" s="1">
        <f>-1.01568280280999</f>
        <v>-1.01568280280999</v>
      </c>
      <c r="B7702">
        <v>-4.1196409332742796</v>
      </c>
    </row>
    <row r="7703" spans="1:2">
      <c r="A7703" s="1">
        <f>-1.675460516748</f>
        <v>-1.6754605167479999</v>
      </c>
      <c r="B7703">
        <v>-4.5496973238523903</v>
      </c>
    </row>
    <row r="7704" spans="1:2">
      <c r="A7704" s="1">
        <v>5.9822683009798796</v>
      </c>
      <c r="B7704">
        <v>-0.15328212424865501</v>
      </c>
    </row>
    <row r="7705" spans="1:2">
      <c r="A7705" s="1">
        <f>-1.92832477983815</f>
        <v>-1.92832477983815</v>
      </c>
      <c r="B7705">
        <v>-2.2189399404205301</v>
      </c>
    </row>
    <row r="7706" spans="1:2">
      <c r="A7706" s="1">
        <v>-0.89456879177802695</v>
      </c>
      <c r="B7706">
        <v>2.8966503505800101</v>
      </c>
    </row>
    <row r="7707" spans="1:2">
      <c r="A7707" s="1">
        <v>3.9400652307768498</v>
      </c>
      <c r="B7707">
        <v>0.76429499420589797</v>
      </c>
    </row>
    <row r="7708" spans="1:2">
      <c r="A7708" s="1">
        <v>-1.8049649506808001</v>
      </c>
      <c r="B7708">
        <v>2.9510944269371402</v>
      </c>
    </row>
    <row r="7709" spans="1:2">
      <c r="A7709" s="1">
        <v>-0.64634805038495102</v>
      </c>
      <c r="B7709">
        <v>2.1745432356843502</v>
      </c>
    </row>
    <row r="7710" spans="1:2">
      <c r="A7710" s="1">
        <f>-3.508845677078</f>
        <v>-3.5088456770779999</v>
      </c>
      <c r="B7710">
        <v>-2.1648857761073499</v>
      </c>
    </row>
    <row r="7711" spans="1:2">
      <c r="A7711" s="1">
        <f>-0.953992733044404</f>
        <v>-0.95399273304440402</v>
      </c>
      <c r="B7711">
        <v>-1.2930148396696099</v>
      </c>
    </row>
    <row r="7712" spans="1:2">
      <c r="A7712" s="1">
        <f>-1.27011579606554</f>
        <v>-1.27011579606554</v>
      </c>
      <c r="B7712">
        <v>-1.6756261857447099</v>
      </c>
    </row>
    <row r="7713" spans="1:2">
      <c r="A7713" s="1">
        <f>-1.35108243543628</f>
        <v>-1.35108243543628</v>
      </c>
      <c r="B7713">
        <v>-2.5285845290495899</v>
      </c>
    </row>
    <row r="7714" spans="1:2">
      <c r="A7714" s="1">
        <v>0.59075131423967897</v>
      </c>
      <c r="B7714">
        <v>3.3649665041669801</v>
      </c>
    </row>
    <row r="7715" spans="1:2">
      <c r="A7715" s="1">
        <v>-2.3612920018132799</v>
      </c>
      <c r="B7715">
        <v>4.6382259470058598</v>
      </c>
    </row>
    <row r="7716" spans="1:2">
      <c r="A7716" s="1">
        <f>-2.80104356315744</f>
        <v>-2.8010435631574402</v>
      </c>
      <c r="B7716">
        <v>-2.6685769242694302</v>
      </c>
    </row>
    <row r="7717" spans="1:2">
      <c r="A7717" s="1">
        <v>-2.3411915109999799</v>
      </c>
      <c r="B7717">
        <v>4.6033996157722399</v>
      </c>
    </row>
    <row r="7718" spans="1:2">
      <c r="A7718" s="1">
        <v>-0.44100093289078202</v>
      </c>
      <c r="B7718">
        <v>5.2441987629395204</v>
      </c>
    </row>
    <row r="7719" spans="1:2">
      <c r="A7719" s="1">
        <v>3.4622812414835602</v>
      </c>
      <c r="B7719">
        <v>0.30207372184447501</v>
      </c>
    </row>
    <row r="7720" spans="1:2">
      <c r="A7720" s="1">
        <v>-0.46669714719002198</v>
      </c>
      <c r="B7720">
        <v>1.72823611321961</v>
      </c>
    </row>
    <row r="7721" spans="1:2">
      <c r="A7721" s="1">
        <f>-0.996956772698835</f>
        <v>-0.99695677269883498</v>
      </c>
      <c r="B7721">
        <v>-2.6714409247567201</v>
      </c>
    </row>
    <row r="7722" spans="1:2">
      <c r="A7722" s="1">
        <v>3.2035109271962701</v>
      </c>
      <c r="B7722">
        <v>2.0124860070971899</v>
      </c>
    </row>
    <row r="7723" spans="1:2">
      <c r="A7723" s="1">
        <f>-3.29088624761925</f>
        <v>-3.29088624761925</v>
      </c>
      <c r="B7723">
        <v>-3.0660709121753298</v>
      </c>
    </row>
    <row r="7724" spans="1:2">
      <c r="A7724" s="1">
        <f>-2.99465977088949</f>
        <v>-2.99465977088949</v>
      </c>
      <c r="B7724">
        <v>-2.0187814507545001</v>
      </c>
    </row>
    <row r="7725" spans="1:2">
      <c r="A7725" s="1">
        <v>3.6686357113500101</v>
      </c>
      <c r="B7725">
        <v>-1.59887635233037</v>
      </c>
    </row>
    <row r="7726" spans="1:2">
      <c r="A7726" s="1">
        <v>-3.2157439112487101</v>
      </c>
      <c r="B7726">
        <v>3.5920171129334699</v>
      </c>
    </row>
    <row r="7727" spans="1:2">
      <c r="A7727" s="1">
        <v>-1.0020858090943701</v>
      </c>
      <c r="B7727">
        <v>3.3167701218477199</v>
      </c>
    </row>
    <row r="7728" spans="1:2">
      <c r="A7728" s="1">
        <f>-0.982423006192407</f>
        <v>-0.98242300619240697</v>
      </c>
      <c r="B7728">
        <v>-3.09840486779171</v>
      </c>
    </row>
    <row r="7729" spans="1:2">
      <c r="A7729" s="1">
        <v>-1.29791798931293</v>
      </c>
      <c r="B7729">
        <v>5.2930228538467201</v>
      </c>
    </row>
    <row r="7730" spans="1:2">
      <c r="A7730" s="1">
        <f>-1.5575835379862</f>
        <v>-1.5575835379862</v>
      </c>
      <c r="B7730">
        <v>-1.1822050314144701</v>
      </c>
    </row>
    <row r="7731" spans="1:2">
      <c r="A7731" s="1">
        <v>5.7644032338626996</v>
      </c>
      <c r="B7731">
        <v>0.57910852681935598</v>
      </c>
    </row>
    <row r="7732" spans="1:2">
      <c r="A7732" s="1">
        <v>3.2203751692504201</v>
      </c>
      <c r="B7732">
        <v>-0.194099994574778</v>
      </c>
    </row>
    <row r="7733" spans="1:2">
      <c r="A7733" s="1">
        <v>4.4306490765954498</v>
      </c>
      <c r="B7733">
        <v>1.2634040926462899</v>
      </c>
    </row>
    <row r="7734" spans="1:2">
      <c r="A7734" s="1">
        <v>3.5848909625524401</v>
      </c>
      <c r="B7734">
        <v>-1.6259987918171599</v>
      </c>
    </row>
    <row r="7735" spans="1:2">
      <c r="A7735" s="1">
        <f>-0.124594279426541</f>
        <v>-0.124594279426541</v>
      </c>
      <c r="B7735">
        <v>-4.8719386469995802</v>
      </c>
    </row>
    <row r="7736" spans="1:2">
      <c r="A7736" s="1">
        <v>-1.62802266849709</v>
      </c>
      <c r="B7736">
        <v>5.4331085363163503</v>
      </c>
    </row>
    <row r="7737" spans="1:2">
      <c r="A7737" s="1">
        <v>-2.1683747860116802</v>
      </c>
      <c r="B7737">
        <v>1.66874663829948</v>
      </c>
    </row>
    <row r="7738" spans="1:2">
      <c r="A7738" s="1">
        <f>-3.42831959954865</f>
        <v>-3.42831959954865</v>
      </c>
      <c r="B7738">
        <v>-3.2561533285960298</v>
      </c>
    </row>
    <row r="7739" spans="1:2">
      <c r="A7739" s="1">
        <v>-0.31747996761820302</v>
      </c>
      <c r="B7739">
        <v>4.6604792558964103</v>
      </c>
    </row>
    <row r="7740" spans="1:2">
      <c r="A7740" s="1">
        <f>-2.4268013354057</f>
        <v>-2.4268013354056999</v>
      </c>
      <c r="B7740">
        <v>-1.5413585378901</v>
      </c>
    </row>
    <row r="7741" spans="1:2">
      <c r="A7741" s="1">
        <v>4.3609841977350401</v>
      </c>
      <c r="B7741">
        <v>-0.89428592001002605</v>
      </c>
    </row>
    <row r="7742" spans="1:2">
      <c r="A7742" s="1">
        <f>-2.63942244717718</f>
        <v>-2.6394224471771799</v>
      </c>
      <c r="B7742">
        <v>-1.97640792714132</v>
      </c>
    </row>
    <row r="7743" spans="1:2">
      <c r="A7743" s="1">
        <f>-2.15449610390393</f>
        <v>-2.1544961039039299</v>
      </c>
      <c r="B7743">
        <v>-3.3634840604974299</v>
      </c>
    </row>
    <row r="7744" spans="1:2">
      <c r="A7744" s="1">
        <v>-2.6831764495681898</v>
      </c>
      <c r="B7744">
        <v>4.4015561877971798</v>
      </c>
    </row>
    <row r="7745" spans="1:2">
      <c r="A7745" s="1">
        <f>-0.827635001953645</f>
        <v>-0.82763500195364503</v>
      </c>
      <c r="B7745">
        <v>-2.3814268821851399</v>
      </c>
    </row>
    <row r="7746" spans="1:2">
      <c r="A7746" s="1">
        <f>-3.22583254393305</f>
        <v>-3.2258325439330502</v>
      </c>
      <c r="B7746">
        <v>-2.06282227856427</v>
      </c>
    </row>
    <row r="7747" spans="1:2">
      <c r="A7747" s="1">
        <v>-2.48094144504116</v>
      </c>
      <c r="B7747">
        <v>3.50813594387773</v>
      </c>
    </row>
    <row r="7748" spans="1:2">
      <c r="A7748" s="1">
        <v>4.5154000026394696</v>
      </c>
      <c r="B7748">
        <v>2.2915418422234399</v>
      </c>
    </row>
    <row r="7749" spans="1:2">
      <c r="A7749" s="1">
        <v>2.7038231128510701</v>
      </c>
      <c r="B7749">
        <v>-0.619972486531147</v>
      </c>
    </row>
    <row r="7750" spans="1:2">
      <c r="A7750" s="1">
        <v>-1.5779073880940799</v>
      </c>
      <c r="B7750">
        <v>4.2618210092566899</v>
      </c>
    </row>
    <row r="7751" spans="1:2">
      <c r="A7751" s="1">
        <v>-0.40979726383103299</v>
      </c>
      <c r="B7751">
        <v>4.88837015264005</v>
      </c>
    </row>
    <row r="7752" spans="1:2">
      <c r="A7752" s="1">
        <f>-1.27083843140607</f>
        <v>-1.2708384314060699</v>
      </c>
      <c r="B7752">
        <v>-3.3535684097631502</v>
      </c>
    </row>
    <row r="7753" spans="1:2">
      <c r="A7753" s="1">
        <v>3.0564307164292499</v>
      </c>
      <c r="B7753">
        <v>-1.3123647147642299</v>
      </c>
    </row>
    <row r="7754" spans="1:2">
      <c r="A7754" s="1">
        <v>-1.12254068083753</v>
      </c>
      <c r="B7754">
        <v>3.4177798413029499</v>
      </c>
    </row>
    <row r="7755" spans="1:2">
      <c r="A7755" s="1">
        <v>0.31748192888746601</v>
      </c>
      <c r="B7755">
        <v>2.8082585366916102</v>
      </c>
    </row>
    <row r="7756" spans="1:2">
      <c r="A7756" s="1">
        <v>3.1698467249512299</v>
      </c>
      <c r="B7756">
        <v>0.105565371999949</v>
      </c>
    </row>
    <row r="7757" spans="1:2">
      <c r="A7757" s="1">
        <v>-0.57327093456279898</v>
      </c>
      <c r="B7757">
        <v>1.75912873984907</v>
      </c>
    </row>
    <row r="7758" spans="1:2">
      <c r="A7758" s="1">
        <v>-3.6004962633273001</v>
      </c>
      <c r="B7758">
        <v>4.3731718138983604</v>
      </c>
    </row>
    <row r="7759" spans="1:2">
      <c r="A7759" s="1">
        <v>-0.64254703076456998</v>
      </c>
      <c r="B7759">
        <v>4.38585254052472</v>
      </c>
    </row>
    <row r="7760" spans="1:2">
      <c r="A7760" s="1">
        <v>-2.5557048535591802</v>
      </c>
      <c r="B7760">
        <v>5.1098356982279203</v>
      </c>
    </row>
    <row r="7761" spans="1:2">
      <c r="A7761" s="1">
        <v>3.9074611935510899</v>
      </c>
      <c r="B7761">
        <v>0.96800214487597502</v>
      </c>
    </row>
    <row r="7762" spans="1:2">
      <c r="A7762" s="1">
        <v>4.8041441053246503</v>
      </c>
      <c r="B7762">
        <v>0.952553028014133</v>
      </c>
    </row>
    <row r="7763" spans="1:2">
      <c r="A7763" s="1">
        <f>-2.33236142302242</f>
        <v>-2.3323614230224199</v>
      </c>
      <c r="B7763">
        <v>-3.42443913705362</v>
      </c>
    </row>
    <row r="7764" spans="1:2">
      <c r="A7764" s="1">
        <v>4.5516578398270404</v>
      </c>
      <c r="B7764">
        <v>-2.1407464272016501</v>
      </c>
    </row>
    <row r="7765" spans="1:2">
      <c r="A7765" s="1">
        <v>5.0843966007097396</v>
      </c>
      <c r="B7765">
        <v>0.803685336457447</v>
      </c>
    </row>
    <row r="7766" spans="1:2">
      <c r="A7766" s="1">
        <v>-2.3984557085279201</v>
      </c>
      <c r="B7766">
        <v>2.6926411647226498</v>
      </c>
    </row>
    <row r="7767" spans="1:2">
      <c r="A7767" s="1">
        <v>3.41132372709566</v>
      </c>
      <c r="B7767">
        <v>-2.1186772637088902</v>
      </c>
    </row>
    <row r="7768" spans="1:2">
      <c r="A7768" s="1">
        <f>-3.81899174865534</f>
        <v>-3.81899174865534</v>
      </c>
      <c r="B7768">
        <v>-1.9693784673514501</v>
      </c>
    </row>
    <row r="7769" spans="1:2">
      <c r="A7769" s="1">
        <v>1.1717058565912499</v>
      </c>
      <c r="B7769">
        <v>4.4091556573858899</v>
      </c>
    </row>
    <row r="7770" spans="1:2">
      <c r="A7770" s="1">
        <v>5.0980577174557302</v>
      </c>
      <c r="B7770">
        <v>2.27504006982545</v>
      </c>
    </row>
    <row r="7771" spans="1:2">
      <c r="A7771" s="1">
        <f>-2.68100045157303</f>
        <v>-2.6810004515730301</v>
      </c>
      <c r="B7771">
        <v>-3.4462834194977598</v>
      </c>
    </row>
    <row r="7772" spans="1:2">
      <c r="A7772" s="1">
        <v>4.1941082621108796</v>
      </c>
      <c r="B7772">
        <v>1.6011251804358899</v>
      </c>
    </row>
    <row r="7773" spans="1:2">
      <c r="A7773" s="1">
        <f>-2.15236894912857</f>
        <v>-2.15236894912857</v>
      </c>
      <c r="B7773">
        <v>-3.9316930543672002</v>
      </c>
    </row>
    <row r="7774" spans="1:2">
      <c r="A7774" s="1">
        <v>6.49506632353539</v>
      </c>
      <c r="B7774">
        <v>-0.79661448362437204</v>
      </c>
    </row>
    <row r="7775" spans="1:2">
      <c r="A7775" s="1">
        <v>-1.7634772538949199</v>
      </c>
      <c r="B7775">
        <v>3.8914835333028801</v>
      </c>
    </row>
    <row r="7776" spans="1:2">
      <c r="A7776" s="1">
        <f>-2.55271127566223</f>
        <v>-2.5527112756622299</v>
      </c>
      <c r="B7776">
        <v>-1.6903698144491901</v>
      </c>
    </row>
    <row r="7777" spans="1:2">
      <c r="A7777" s="1">
        <f>-2.96659485800572</f>
        <v>-2.96659485800572</v>
      </c>
      <c r="B7777">
        <v>-2.9794591517825602</v>
      </c>
    </row>
    <row r="7778" spans="1:2">
      <c r="A7778" s="1">
        <v>3.6944724393984898</v>
      </c>
      <c r="B7778">
        <v>2.1309537940191099</v>
      </c>
    </row>
    <row r="7779" spans="1:2">
      <c r="A7779" s="1">
        <f>-0.766880653285093</f>
        <v>-0.76688065328509303</v>
      </c>
      <c r="B7779">
        <v>-2.3546629289790602</v>
      </c>
    </row>
    <row r="7780" spans="1:2">
      <c r="A7780" s="1">
        <f>-2.77530000637426</f>
        <v>-2.7753000063742599</v>
      </c>
      <c r="B7780">
        <v>-2.9716554400105699</v>
      </c>
    </row>
    <row r="7781" spans="1:2">
      <c r="A7781" s="1">
        <v>3.4836307151280299</v>
      </c>
      <c r="B7781">
        <v>2.2114714986934398</v>
      </c>
    </row>
    <row r="7782" spans="1:2">
      <c r="A7782" s="1">
        <v>6.0386018767632796</v>
      </c>
      <c r="B7782">
        <v>-0.58183296846122001</v>
      </c>
    </row>
    <row r="7783" spans="1:2">
      <c r="A7783" s="1">
        <v>4.9113131357749902</v>
      </c>
      <c r="B7783">
        <v>0.18408728216685799</v>
      </c>
    </row>
    <row r="7784" spans="1:2">
      <c r="A7784" s="1">
        <f>-1.73443299589481</f>
        <v>-1.7344329958948099</v>
      </c>
      <c r="B7784">
        <v>-1.7304948155525499</v>
      </c>
    </row>
    <row r="7785" spans="1:2">
      <c r="A7785" s="1">
        <v>-1.8084876654334701</v>
      </c>
      <c r="B7785">
        <v>3.8820855344606202</v>
      </c>
    </row>
    <row r="7786" spans="1:2">
      <c r="A7786" s="1">
        <v>4.7812414877095897</v>
      </c>
      <c r="B7786">
        <v>1.7945641473921301</v>
      </c>
    </row>
    <row r="7787" spans="1:2">
      <c r="A7787" s="1">
        <f>-2.94083203764032</f>
        <v>-2.9408320376403201</v>
      </c>
      <c r="B7787">
        <v>-1.8891920611906901</v>
      </c>
    </row>
    <row r="7788" spans="1:2">
      <c r="A7788" s="1">
        <v>-2.1846671088844101</v>
      </c>
      <c r="B7788">
        <v>4.0377037441086596</v>
      </c>
    </row>
    <row r="7789" spans="1:2">
      <c r="A7789" s="1">
        <f>-1.86535881644855</f>
        <v>-1.86535881644855</v>
      </c>
      <c r="B7789">
        <v>-1.73922792732273</v>
      </c>
    </row>
    <row r="7790" spans="1:2">
      <c r="A7790" s="1">
        <v>-2.5835695540455101</v>
      </c>
      <c r="B7790">
        <v>4.5667989791849397</v>
      </c>
    </row>
    <row r="7791" spans="1:2">
      <c r="A7791" s="1">
        <f>-5.02953823770422</f>
        <v>-5.0295382377042204</v>
      </c>
      <c r="B7791">
        <v>-1.34809007696134</v>
      </c>
    </row>
    <row r="7792" spans="1:2">
      <c r="A7792" s="1">
        <v>-1.5533053487973401</v>
      </c>
      <c r="B7792">
        <v>4.7850930333752002</v>
      </c>
    </row>
    <row r="7793" spans="1:2">
      <c r="A7793" s="1">
        <v>-3.1536625192874901</v>
      </c>
      <c r="B7793">
        <v>2.9196332353396399</v>
      </c>
    </row>
    <row r="7794" spans="1:2">
      <c r="A7794" s="1">
        <v>0.20544659480012301</v>
      </c>
      <c r="B7794">
        <v>3.8581398074614901</v>
      </c>
    </row>
    <row r="7795" spans="1:2">
      <c r="A7795" s="1">
        <v>3.27478684319175</v>
      </c>
      <c r="B7795">
        <v>-1.5554511886199101</v>
      </c>
    </row>
    <row r="7796" spans="1:2">
      <c r="A7796" s="1">
        <v>3.1569381076755501</v>
      </c>
      <c r="B7796">
        <v>-0.358983583173688</v>
      </c>
    </row>
    <row r="7797" spans="1:2">
      <c r="A7797" s="1">
        <v>5.0843777274706197</v>
      </c>
      <c r="B7797">
        <v>-0.51983151561737695</v>
      </c>
    </row>
    <row r="7798" spans="1:2">
      <c r="A7798" s="1">
        <v>4.7344819584714299</v>
      </c>
      <c r="B7798">
        <v>2.87098135597829</v>
      </c>
    </row>
    <row r="7799" spans="1:2">
      <c r="A7799" s="1">
        <v>0.71762543186598404</v>
      </c>
      <c r="B7799">
        <v>5.4578958636457102</v>
      </c>
    </row>
    <row r="7800" spans="1:2">
      <c r="A7800" s="1">
        <f>-2.03454910612252</f>
        <v>-2.0345491061225198</v>
      </c>
      <c r="B7800">
        <v>-4.3581688294026897</v>
      </c>
    </row>
    <row r="7801" spans="1:2">
      <c r="A7801" s="1">
        <f>-1.95111722102472</f>
        <v>-1.9511172210247201</v>
      </c>
      <c r="B7801">
        <v>-1.73431172214972</v>
      </c>
    </row>
    <row r="7802" spans="1:2">
      <c r="A7802" s="1">
        <v>3.8524851917553802</v>
      </c>
      <c r="B7802">
        <v>0.32049518196846799</v>
      </c>
    </row>
    <row r="7803" spans="1:2">
      <c r="A7803" s="1">
        <v>0.116312424806451</v>
      </c>
      <c r="B7803">
        <v>2.9110930811751601</v>
      </c>
    </row>
    <row r="7804" spans="1:2">
      <c r="A7804" s="1">
        <f>-0.554775332101839</f>
        <v>-0.55477533210183905</v>
      </c>
      <c r="B7804">
        <v>-3.9925307950628999</v>
      </c>
    </row>
    <row r="7805" spans="1:2">
      <c r="A7805" s="1">
        <v>-0.51115857202759996</v>
      </c>
      <c r="B7805">
        <v>1.63829737172828</v>
      </c>
    </row>
    <row r="7806" spans="1:2">
      <c r="A7806" s="1">
        <f>-2.08623887338599</f>
        <v>-2.08623887338599</v>
      </c>
      <c r="B7806">
        <v>-1.6251522158101801</v>
      </c>
    </row>
    <row r="7807" spans="1:2">
      <c r="A7807" s="1">
        <v>3.4980516275133602</v>
      </c>
      <c r="B7807">
        <v>0.91859456346704205</v>
      </c>
    </row>
    <row r="7808" spans="1:2">
      <c r="A7808" s="1">
        <f>-3.68528076715768</f>
        <v>-3.6852807671576802</v>
      </c>
      <c r="B7808">
        <v>-2.6675325626210502</v>
      </c>
    </row>
    <row r="7809" spans="1:2">
      <c r="A7809" s="1">
        <f>-1.12357557100987</f>
        <v>-1.12357557100987</v>
      </c>
      <c r="B7809">
        <v>-2.0842234749753201</v>
      </c>
    </row>
    <row r="7810" spans="1:2">
      <c r="A7810" s="1">
        <f>-3.21286402412056</f>
        <v>-3.2128640241205599</v>
      </c>
      <c r="B7810">
        <v>-3.2048653725306102</v>
      </c>
    </row>
    <row r="7811" spans="1:2">
      <c r="A7811" s="1">
        <v>-3.3825789417505102E-2</v>
      </c>
      <c r="B7811">
        <v>5.1620704442339704</v>
      </c>
    </row>
    <row r="7812" spans="1:2">
      <c r="A7812" s="1">
        <v>0.45503609797994099</v>
      </c>
      <c r="B7812">
        <v>3.0076314545232901</v>
      </c>
    </row>
    <row r="7813" spans="1:2">
      <c r="A7813" s="1">
        <v>-0.80181750649510697</v>
      </c>
      <c r="B7813">
        <v>4.78813742077444</v>
      </c>
    </row>
    <row r="7814" spans="1:2">
      <c r="A7814" s="1">
        <f>-2.03373025900023</f>
        <v>-2.03373025900023</v>
      </c>
      <c r="B7814">
        <v>-3.63004236383214</v>
      </c>
    </row>
    <row r="7815" spans="1:2">
      <c r="A7815" s="1">
        <v>-2.31575375392375</v>
      </c>
      <c r="B7815">
        <v>4.4616350307166499</v>
      </c>
    </row>
    <row r="7816" spans="1:2">
      <c r="A7816" s="1">
        <v>5.88767581997931</v>
      </c>
      <c r="B7816">
        <v>0.248904265365327</v>
      </c>
    </row>
    <row r="7817" spans="1:2">
      <c r="A7817" s="1">
        <v>3.4024772802691898</v>
      </c>
      <c r="B7817">
        <v>-1.43700938085463</v>
      </c>
    </row>
    <row r="7818" spans="1:2">
      <c r="A7818" s="1">
        <f>-2.20651211480218</f>
        <v>-2.2065121148021798</v>
      </c>
      <c r="B7818">
        <v>-3.56383878353423</v>
      </c>
    </row>
    <row r="7819" spans="1:2">
      <c r="A7819" s="1">
        <v>-1.4902737601382201</v>
      </c>
      <c r="B7819">
        <v>3.3834475305790299</v>
      </c>
    </row>
    <row r="7820" spans="1:2">
      <c r="A7820" s="1">
        <v>4.8187770707875703</v>
      </c>
      <c r="B7820">
        <v>0.38845419021185301</v>
      </c>
    </row>
    <row r="7821" spans="1:2">
      <c r="A7821" s="1">
        <f>-3.76369815942026</f>
        <v>-3.7636981594202599</v>
      </c>
      <c r="B7821">
        <v>-3.1476095206395298</v>
      </c>
    </row>
    <row r="7822" spans="1:2">
      <c r="A7822" s="1">
        <f>-1.6185743098487</f>
        <v>-1.6185743098487</v>
      </c>
      <c r="B7822">
        <v>-1.64896973605662</v>
      </c>
    </row>
    <row r="7823" spans="1:2">
      <c r="A7823" s="1">
        <f>-2.38548300001289</f>
        <v>-2.3854830000128899</v>
      </c>
      <c r="B7823">
        <v>-2.68780599572839</v>
      </c>
    </row>
    <row r="7824" spans="1:2">
      <c r="A7824" s="1">
        <v>5.3242378072842502</v>
      </c>
      <c r="B7824">
        <v>0.386835478674802</v>
      </c>
    </row>
    <row r="7825" spans="1:2">
      <c r="A7825" s="1">
        <v>-0.84509694746889297</v>
      </c>
      <c r="B7825">
        <v>4.7269570344870102</v>
      </c>
    </row>
    <row r="7826" spans="1:2">
      <c r="A7826" s="1">
        <v>4.5683784671602803</v>
      </c>
      <c r="B7826">
        <v>0.93758990937893305</v>
      </c>
    </row>
    <row r="7827" spans="1:2">
      <c r="A7827" s="1">
        <f>-2.706674116287</f>
        <v>-2.7066741162870001</v>
      </c>
      <c r="B7827">
        <v>-3.3444538647900202</v>
      </c>
    </row>
    <row r="7828" spans="1:2">
      <c r="A7828" s="1">
        <f>-2.25285007492827</f>
        <v>-2.2528500749282698</v>
      </c>
      <c r="B7828">
        <v>-3.2185314342439</v>
      </c>
    </row>
    <row r="7829" spans="1:2">
      <c r="A7829" s="1">
        <f>-2.68649522867738</f>
        <v>-2.68649522867738</v>
      </c>
      <c r="B7829">
        <v>-3.0484144307996499</v>
      </c>
    </row>
    <row r="7830" spans="1:2">
      <c r="A7830" s="1">
        <f>-2.335384773848</f>
        <v>-2.3353847738479998</v>
      </c>
      <c r="B7830">
        <v>-3.9928536741804099</v>
      </c>
    </row>
    <row r="7831" spans="1:2">
      <c r="A7831" s="1">
        <v>3.8365544578432602</v>
      </c>
      <c r="B7831">
        <v>-1.48675559361122</v>
      </c>
    </row>
    <row r="7832" spans="1:2">
      <c r="A7832" s="1">
        <v>-2.0419506705049</v>
      </c>
      <c r="B7832">
        <v>5.1912237993680801</v>
      </c>
    </row>
    <row r="7833" spans="1:2">
      <c r="A7833" s="1">
        <v>-0.61021871873635103</v>
      </c>
      <c r="B7833">
        <v>4.7998341500445196</v>
      </c>
    </row>
    <row r="7834" spans="1:2">
      <c r="A7834" s="1">
        <v>6.3445830639999503</v>
      </c>
      <c r="B7834">
        <v>-2.0376458452100099</v>
      </c>
    </row>
    <row r="7835" spans="1:2">
      <c r="A7835" s="1">
        <v>0.68898020255533998</v>
      </c>
      <c r="B7835">
        <v>3.5896564729960199</v>
      </c>
    </row>
    <row r="7836" spans="1:2">
      <c r="A7836" s="1">
        <v>4.7226219143890802</v>
      </c>
      <c r="B7836">
        <v>0.65872123953322304</v>
      </c>
    </row>
    <row r="7837" spans="1:2">
      <c r="A7837" s="1">
        <v>-1.02296431203584</v>
      </c>
      <c r="B7837">
        <v>2.3039045936362901</v>
      </c>
    </row>
    <row r="7838" spans="1:2">
      <c r="A7838" s="1">
        <v>4.4208679801113702</v>
      </c>
      <c r="B7838">
        <v>-0.301018875370335</v>
      </c>
    </row>
    <row r="7839" spans="1:2">
      <c r="A7839" s="1">
        <v>4.4695386501785004</v>
      </c>
      <c r="B7839">
        <v>0.63278205981402702</v>
      </c>
    </row>
    <row r="7840" spans="1:2">
      <c r="A7840" s="1">
        <v>4.6151228496411099</v>
      </c>
      <c r="B7840">
        <v>0.70128378442542405</v>
      </c>
    </row>
    <row r="7841" spans="1:2">
      <c r="A7841" s="1">
        <v>-1.9998935724351301</v>
      </c>
      <c r="B7841">
        <v>4.6212966891115101</v>
      </c>
    </row>
    <row r="7842" spans="1:2">
      <c r="A7842" s="1">
        <f>-1.25386022698859</f>
        <v>-1.2538602269885899</v>
      </c>
      <c r="B7842">
        <v>-1.3103521021926801</v>
      </c>
    </row>
    <row r="7843" spans="1:2">
      <c r="A7843" s="1">
        <v>4.9882108807526802</v>
      </c>
      <c r="B7843">
        <v>0.69309841858495103</v>
      </c>
    </row>
    <row r="7844" spans="1:2">
      <c r="A7844" s="1">
        <v>-3.19722294648804</v>
      </c>
      <c r="B7844">
        <v>2.82318624176194</v>
      </c>
    </row>
    <row r="7845" spans="1:2">
      <c r="A7845" s="1">
        <v>-2.2025314802593798</v>
      </c>
      <c r="B7845">
        <v>4.19298503765389</v>
      </c>
    </row>
    <row r="7846" spans="1:2">
      <c r="A7846" s="1">
        <f>-2.10171391607008</f>
        <v>-2.10171391607008</v>
      </c>
      <c r="B7846">
        <v>-3.2705931180292702</v>
      </c>
    </row>
    <row r="7847" spans="1:2">
      <c r="A7847" s="1">
        <f>-5.35597013956832</f>
        <v>-5.3559701395683197</v>
      </c>
      <c r="B7847">
        <v>-2.09267798801854</v>
      </c>
    </row>
    <row r="7848" spans="1:2">
      <c r="A7848" s="1">
        <v>-3.6490064399495798</v>
      </c>
      <c r="B7848">
        <v>3.8362258745675</v>
      </c>
    </row>
    <row r="7849" spans="1:2">
      <c r="A7849" s="1">
        <v>3.68734440680399</v>
      </c>
      <c r="B7849">
        <v>1.02255842843696</v>
      </c>
    </row>
    <row r="7850" spans="1:2">
      <c r="A7850" s="1">
        <v>-1.04170374251242</v>
      </c>
      <c r="B7850">
        <v>3.2454152926833002</v>
      </c>
    </row>
    <row r="7851" spans="1:2">
      <c r="A7851" s="1">
        <f>-2.42524504091569</f>
        <v>-2.4252450409156898</v>
      </c>
      <c r="B7851">
        <v>-3.5005892519733601</v>
      </c>
    </row>
    <row r="7852" spans="1:2">
      <c r="A7852" s="1">
        <v>4.11559732687539</v>
      </c>
      <c r="B7852">
        <v>2.1070666869766899</v>
      </c>
    </row>
    <row r="7853" spans="1:2">
      <c r="A7853" s="1">
        <f>-4.38167258853034</f>
        <v>-4.38167258853034</v>
      </c>
      <c r="B7853">
        <v>-1.1422637655202399</v>
      </c>
    </row>
    <row r="7854" spans="1:2">
      <c r="A7854" s="1">
        <f>-1.56259324545697</f>
        <v>-1.56259324545697</v>
      </c>
      <c r="B7854">
        <v>-4.3030640871575097</v>
      </c>
    </row>
    <row r="7855" spans="1:2">
      <c r="A7855" s="1">
        <v>2.8363920039058299</v>
      </c>
      <c r="B7855">
        <v>-1.19983786064137</v>
      </c>
    </row>
    <row r="7856" spans="1:2">
      <c r="A7856" s="1">
        <f>-0.650707822103284</f>
        <v>-0.65070782210328404</v>
      </c>
      <c r="B7856">
        <v>-4.3706403004299297</v>
      </c>
    </row>
    <row r="7857" spans="1:2">
      <c r="A7857" s="1">
        <v>-1.45168825832328</v>
      </c>
      <c r="B7857">
        <v>1.70201863005637</v>
      </c>
    </row>
    <row r="7858" spans="1:2">
      <c r="A7858" s="1">
        <f>-4.80946880390357</f>
        <v>-4.8094688039035702</v>
      </c>
      <c r="B7858">
        <v>-2.3250177492898199</v>
      </c>
    </row>
    <row r="7859" spans="1:2">
      <c r="A7859" s="1">
        <v>3.4817904631366101</v>
      </c>
      <c r="B7859">
        <v>0.54152284121703298</v>
      </c>
    </row>
    <row r="7860" spans="1:2">
      <c r="A7860" s="1">
        <v>3.5214526890176301</v>
      </c>
      <c r="B7860">
        <v>1.4958357939046301</v>
      </c>
    </row>
    <row r="7861" spans="1:2">
      <c r="A7861" s="1">
        <v>-0.53886377558809795</v>
      </c>
      <c r="B7861">
        <v>4.7033149829309497</v>
      </c>
    </row>
    <row r="7862" spans="1:2">
      <c r="A7862" s="1">
        <v>-1.68472936986371</v>
      </c>
      <c r="B7862">
        <v>3.5477435014291401</v>
      </c>
    </row>
    <row r="7863" spans="1:2">
      <c r="A7863" s="1">
        <v>-2.36202543165804</v>
      </c>
      <c r="B7863">
        <v>3.31281337407228</v>
      </c>
    </row>
    <row r="7864" spans="1:2">
      <c r="A7864" s="1">
        <v>9.6312360873057307E-2</v>
      </c>
      <c r="B7864">
        <v>4.7379688171129599</v>
      </c>
    </row>
    <row r="7865" spans="1:2">
      <c r="A7865" s="1">
        <f>-3.35186225102084</f>
        <v>-3.3518622510208398</v>
      </c>
      <c r="B7865">
        <v>-3.0057844366777502</v>
      </c>
    </row>
    <row r="7866" spans="1:2">
      <c r="A7866" s="1">
        <v>-2.1308807144605102</v>
      </c>
      <c r="B7866">
        <v>3.4350636109922901</v>
      </c>
    </row>
    <row r="7867" spans="1:2">
      <c r="A7867" s="1">
        <f>-4.15845260840701</f>
        <v>-4.1584526084070097</v>
      </c>
      <c r="B7867">
        <v>-2.06994290474027</v>
      </c>
    </row>
    <row r="7868" spans="1:2">
      <c r="A7868" s="1">
        <v>-7.5229253029598306E-2</v>
      </c>
      <c r="B7868">
        <v>3.9359632375373401</v>
      </c>
    </row>
    <row r="7869" spans="1:2">
      <c r="A7869" s="1">
        <f>-2.27159440326727</f>
        <v>-2.2715944032672701</v>
      </c>
      <c r="B7869">
        <v>-2.5532340972838901</v>
      </c>
    </row>
    <row r="7870" spans="1:2">
      <c r="A7870" s="1">
        <v>3.8769271700531198</v>
      </c>
      <c r="B7870">
        <v>0.68839154997651697</v>
      </c>
    </row>
    <row r="7871" spans="1:2">
      <c r="A7871" s="1">
        <f>-1.92087847206712</f>
        <v>-1.9208784720671199</v>
      </c>
      <c r="B7871">
        <v>-2.0768193309676599</v>
      </c>
    </row>
    <row r="7872" spans="1:2">
      <c r="A7872" s="1">
        <v>-1.2684144946020799</v>
      </c>
      <c r="B7872">
        <v>3.97126111257157</v>
      </c>
    </row>
    <row r="7873" spans="1:2">
      <c r="A7873" s="1">
        <v>5.5704331016637898</v>
      </c>
      <c r="B7873">
        <v>-1.36760845212343</v>
      </c>
    </row>
    <row r="7874" spans="1:2">
      <c r="A7874" s="1">
        <v>-2.6219147185506699</v>
      </c>
      <c r="B7874">
        <v>4.7042795124592098</v>
      </c>
    </row>
    <row r="7875" spans="1:2">
      <c r="A7875" s="1">
        <f>-4.35247348361878</f>
        <v>-4.3524734836187804</v>
      </c>
      <c r="B7875">
        <v>-1.7136061938050799</v>
      </c>
    </row>
    <row r="7876" spans="1:2">
      <c r="A7876" s="1">
        <v>4.5585269020836297</v>
      </c>
      <c r="B7876">
        <v>0.47787261222093402</v>
      </c>
    </row>
    <row r="7877" spans="1:2">
      <c r="A7877" s="1">
        <v>-0.63458788403702804</v>
      </c>
      <c r="B7877">
        <v>2.1811823716855301</v>
      </c>
    </row>
    <row r="7878" spans="1:2">
      <c r="A7878" s="1">
        <v>6.7567279072624498E-2</v>
      </c>
      <c r="B7878">
        <v>3.8413496690298201</v>
      </c>
    </row>
    <row r="7879" spans="1:2">
      <c r="A7879" s="1">
        <v>-0.38132469514117001</v>
      </c>
      <c r="B7879">
        <v>4.3162709038211098</v>
      </c>
    </row>
    <row r="7880" spans="1:2">
      <c r="A7880" s="1">
        <v>4.7767478755317896</v>
      </c>
      <c r="B7880">
        <v>0.194614341385446</v>
      </c>
    </row>
    <row r="7881" spans="1:2">
      <c r="A7881" s="1">
        <v>4.5631208244948596</v>
      </c>
      <c r="B7881">
        <v>-1.9073683731425599</v>
      </c>
    </row>
    <row r="7882" spans="1:2">
      <c r="A7882" s="1">
        <v>-1.3691506452350599</v>
      </c>
      <c r="B7882">
        <v>2.30871578978096</v>
      </c>
    </row>
    <row r="7883" spans="1:2">
      <c r="A7883" s="1">
        <v>4.5191363305477399</v>
      </c>
      <c r="B7883">
        <v>1.49726628551256</v>
      </c>
    </row>
    <row r="7884" spans="1:2">
      <c r="A7884" s="1">
        <v>6.1727038392833196</v>
      </c>
      <c r="B7884">
        <v>-0.89604726562764803</v>
      </c>
    </row>
    <row r="7885" spans="1:2">
      <c r="A7885" s="1">
        <v>4.1173965958334904</v>
      </c>
      <c r="B7885">
        <v>0.22187596325030601</v>
      </c>
    </row>
    <row r="7886" spans="1:2">
      <c r="A7886" s="1">
        <f>-0.67524325922883</f>
        <v>-0.67524325922883</v>
      </c>
      <c r="B7886">
        <v>-3.6027036114709698</v>
      </c>
    </row>
    <row r="7887" spans="1:2">
      <c r="A7887" s="1">
        <f>-1.86669476118849</f>
        <v>-1.8666947611884901</v>
      </c>
      <c r="B7887">
        <v>-1.8896745087179101</v>
      </c>
    </row>
    <row r="7888" spans="1:2">
      <c r="A7888" s="1">
        <v>5.8408091510239597</v>
      </c>
      <c r="B7888">
        <v>0.21496119254308099</v>
      </c>
    </row>
    <row r="7889" spans="1:2">
      <c r="A7889" s="1">
        <f>-1.27503281047774</f>
        <v>-1.27503281047774</v>
      </c>
      <c r="B7889">
        <v>-2.1655914837558501</v>
      </c>
    </row>
    <row r="7890" spans="1:2">
      <c r="A7890" s="1">
        <v>-1.5209584333752599</v>
      </c>
      <c r="B7890">
        <v>4.6126043237441499</v>
      </c>
    </row>
    <row r="7891" spans="1:2">
      <c r="A7891" s="1">
        <f>-1.26277575289335</f>
        <v>-1.2627757528933501</v>
      </c>
      <c r="B7891">
        <v>-1.8225122210093001</v>
      </c>
    </row>
    <row r="7892" spans="1:2">
      <c r="A7892" s="1">
        <v>2.6537527900067599</v>
      </c>
      <c r="B7892">
        <v>-0.61812453874373297</v>
      </c>
    </row>
    <row r="7893" spans="1:2">
      <c r="A7893" s="1">
        <v>3.8237937755700102</v>
      </c>
      <c r="B7893">
        <v>0.25725603558376903</v>
      </c>
    </row>
    <row r="7894" spans="1:2">
      <c r="A7894" s="1">
        <v>-0.91895548641862801</v>
      </c>
      <c r="B7894">
        <v>2.1224199511363202</v>
      </c>
    </row>
    <row r="7895" spans="1:2">
      <c r="A7895" s="1">
        <v>5.8723978059527902</v>
      </c>
      <c r="B7895">
        <v>-0.91673503404173895</v>
      </c>
    </row>
    <row r="7896" spans="1:2">
      <c r="A7896" s="1">
        <v>0.28559433756526498</v>
      </c>
      <c r="B7896">
        <v>3.9368132199794701</v>
      </c>
    </row>
    <row r="7897" spans="1:2">
      <c r="A7897" s="1">
        <f>-2.53117819809742</f>
        <v>-2.53117819809742</v>
      </c>
      <c r="B7897">
        <v>-2.5852286220240401</v>
      </c>
    </row>
    <row r="7898" spans="1:2">
      <c r="A7898" s="1">
        <v>3.6247701402479802</v>
      </c>
      <c r="B7898">
        <v>0.72864469740859095</v>
      </c>
    </row>
    <row r="7899" spans="1:2">
      <c r="A7899" s="1">
        <f>-1.08015277353122</f>
        <v>-1.08015277353122</v>
      </c>
      <c r="B7899">
        <v>-3.1002834140856401</v>
      </c>
    </row>
    <row r="7900" spans="1:2">
      <c r="A7900" s="1">
        <v>3.2701633118738598</v>
      </c>
      <c r="B7900">
        <v>-7.0806524989623906E-2</v>
      </c>
    </row>
    <row r="7901" spans="1:2">
      <c r="A7901" s="1">
        <v>3.7838593751788498</v>
      </c>
      <c r="B7901">
        <v>2.2051127411626501</v>
      </c>
    </row>
    <row r="7902" spans="1:2">
      <c r="A7902" s="1">
        <f>-1.71657409692915</f>
        <v>-1.7165740969291501</v>
      </c>
      <c r="B7902">
        <v>-3.8210750974957901</v>
      </c>
    </row>
    <row r="7903" spans="1:2">
      <c r="A7903" s="1">
        <v>3.13106757984949</v>
      </c>
      <c r="B7903">
        <v>-0.73710131854448502</v>
      </c>
    </row>
    <row r="7904" spans="1:2">
      <c r="A7904" s="1">
        <v>5.5448821093362302</v>
      </c>
      <c r="B7904">
        <v>-1.97449089023361</v>
      </c>
    </row>
    <row r="7905" spans="1:2">
      <c r="A7905" s="1">
        <v>-0.91982468054539401</v>
      </c>
      <c r="B7905">
        <v>2.1281398939084699</v>
      </c>
    </row>
    <row r="7906" spans="1:2">
      <c r="A7906" s="1">
        <v>-2.148038098956</v>
      </c>
      <c r="B7906">
        <v>5.2389795367895804</v>
      </c>
    </row>
    <row r="7907" spans="1:2">
      <c r="A7907" s="1">
        <v>3.5323153449266398</v>
      </c>
      <c r="B7907">
        <v>-1.7416687157539399</v>
      </c>
    </row>
    <row r="7908" spans="1:2">
      <c r="A7908" s="1">
        <v>-2.6255915464849799</v>
      </c>
      <c r="B7908">
        <v>3.38472425436359</v>
      </c>
    </row>
    <row r="7909" spans="1:2">
      <c r="A7909" s="1">
        <v>-2.4483711285241001</v>
      </c>
      <c r="B7909">
        <v>3.3339142975412299</v>
      </c>
    </row>
    <row r="7910" spans="1:2">
      <c r="A7910" s="1">
        <v>-1.6147500965632799</v>
      </c>
      <c r="B7910">
        <v>4.2166468168979403</v>
      </c>
    </row>
    <row r="7911" spans="1:2">
      <c r="A7911" s="1">
        <v>2.9996733787003902</v>
      </c>
      <c r="B7911">
        <v>1.33856857080547</v>
      </c>
    </row>
    <row r="7912" spans="1:2">
      <c r="A7912" s="1">
        <v>5.5516878851337204</v>
      </c>
      <c r="B7912">
        <v>-0.13615101297104401</v>
      </c>
    </row>
    <row r="7913" spans="1:2">
      <c r="A7913" s="1">
        <f>-2.44783255389033</f>
        <v>-2.4478325538903301</v>
      </c>
      <c r="B7913">
        <v>-1.0394836297361001</v>
      </c>
    </row>
    <row r="7914" spans="1:2">
      <c r="A7914" s="1">
        <f>-0.718831178954787</f>
        <v>-0.71883117895478699</v>
      </c>
      <c r="B7914">
        <v>-4.8996782553304099</v>
      </c>
    </row>
    <row r="7915" spans="1:2">
      <c r="A7915" s="1">
        <f>-2.44588650348196</f>
        <v>-2.4458865034819599</v>
      </c>
      <c r="B7915">
        <v>-3.3040198158940099</v>
      </c>
    </row>
    <row r="7916" spans="1:2">
      <c r="A7916" s="1">
        <v>-2.6655519995142098</v>
      </c>
      <c r="B7916">
        <v>3.41161933607061</v>
      </c>
    </row>
    <row r="7917" spans="1:2">
      <c r="A7917" s="1">
        <f>-3.63750107114665</f>
        <v>-3.6375010711466498</v>
      </c>
      <c r="B7917">
        <v>-2.7458679716560201</v>
      </c>
    </row>
    <row r="7918" spans="1:2">
      <c r="A7918" s="1">
        <f>-0.860272104890117</f>
        <v>-0.86027210489011696</v>
      </c>
      <c r="B7918">
        <v>-3.4911861130693098</v>
      </c>
    </row>
    <row r="7919" spans="1:2">
      <c r="A7919" s="1">
        <v>-1.5850967955197801</v>
      </c>
      <c r="B7919">
        <v>4.1240595016875297</v>
      </c>
    </row>
    <row r="7920" spans="1:2">
      <c r="A7920" s="1">
        <f>-4.44708471220171</f>
        <v>-4.4470847122017103</v>
      </c>
      <c r="B7920">
        <v>-1.48246537277184</v>
      </c>
    </row>
    <row r="7921" spans="1:2">
      <c r="A7921" s="1">
        <f>-1.95086218269214</f>
        <v>-1.95086218269214</v>
      </c>
      <c r="B7921">
        <v>-3.97860465007762</v>
      </c>
    </row>
    <row r="7922" spans="1:2">
      <c r="A7922" s="1">
        <v>-3.1945177086411198</v>
      </c>
      <c r="B7922">
        <v>3.0033098603599</v>
      </c>
    </row>
    <row r="7923" spans="1:2">
      <c r="A7923" s="1">
        <v>-1.8026146144228199</v>
      </c>
      <c r="B7923">
        <v>4.96609731714529</v>
      </c>
    </row>
    <row r="7924" spans="1:2">
      <c r="A7924" s="1">
        <f>-1.943235707989</f>
        <v>-1.9432357079889999</v>
      </c>
      <c r="B7924">
        <v>-3.3241985005279102</v>
      </c>
    </row>
    <row r="7925" spans="1:2">
      <c r="A7925" s="1">
        <v>-2.3810289962416702</v>
      </c>
      <c r="B7925">
        <v>4.0097663307989402</v>
      </c>
    </row>
    <row r="7926" spans="1:2">
      <c r="A7926" s="1">
        <f>-0.595831548002615</f>
        <v>-0.59583154800261495</v>
      </c>
      <c r="B7926">
        <v>-4.6509604238731903</v>
      </c>
    </row>
    <row r="7927" spans="1:2">
      <c r="A7927" s="1">
        <v>6.1764349198482504</v>
      </c>
      <c r="B7927">
        <v>-0.16133899003659499</v>
      </c>
    </row>
    <row r="7928" spans="1:2">
      <c r="A7928" s="1">
        <v>4.9975372469453703</v>
      </c>
      <c r="B7928">
        <v>0.47931254129269002</v>
      </c>
    </row>
    <row r="7929" spans="1:2">
      <c r="A7929" s="1">
        <f>-3.46419269469837</f>
        <v>-3.4641926946983701</v>
      </c>
      <c r="B7929">
        <v>-1.26488258615634</v>
      </c>
    </row>
    <row r="7930" spans="1:2">
      <c r="A7930" s="1">
        <v>3.29362573024116</v>
      </c>
      <c r="B7930">
        <v>-0.74368483815474795</v>
      </c>
    </row>
    <row r="7931" spans="1:2">
      <c r="A7931" s="1">
        <f>-0.593463809908277</f>
        <v>-0.59346380990827696</v>
      </c>
      <c r="B7931">
        <v>-1.9538301052657701</v>
      </c>
    </row>
    <row r="7932" spans="1:2">
      <c r="A7932" s="1">
        <f>-0.469062076017802</f>
        <v>-0.46906207601780198</v>
      </c>
      <c r="B7932">
        <v>-4.9263292575985096</v>
      </c>
    </row>
    <row r="7933" spans="1:2">
      <c r="A7933" s="1">
        <f>-1.58376668587491</f>
        <v>-1.58376668587491</v>
      </c>
      <c r="B7933">
        <v>-3.1357655016521999</v>
      </c>
    </row>
    <row r="7934" spans="1:2">
      <c r="A7934" s="1">
        <v>-3.3968811118988</v>
      </c>
      <c r="B7934">
        <v>3.82063242339916</v>
      </c>
    </row>
    <row r="7935" spans="1:2">
      <c r="A7935" s="1">
        <v>-0.52333912393839599</v>
      </c>
      <c r="B7935">
        <v>2.9020065549076102</v>
      </c>
    </row>
    <row r="7936" spans="1:2">
      <c r="A7936" s="1">
        <f>-4.94697441799795</f>
        <v>-4.94697441799795</v>
      </c>
      <c r="B7936">
        <v>-2.23006139135643</v>
      </c>
    </row>
    <row r="7937" spans="1:2">
      <c r="A7937" s="1">
        <f>-1.95797683282696</f>
        <v>-1.95797683282696</v>
      </c>
      <c r="B7937">
        <v>-2.4992537894117199</v>
      </c>
    </row>
    <row r="7938" spans="1:2">
      <c r="A7938" s="1">
        <v>-1.10416072037684</v>
      </c>
      <c r="B7938">
        <v>4.6381619062861699</v>
      </c>
    </row>
    <row r="7939" spans="1:2">
      <c r="A7939" s="1">
        <v>4.5525100278171697</v>
      </c>
      <c r="B7939">
        <v>0.91012202249751395</v>
      </c>
    </row>
    <row r="7940" spans="1:2">
      <c r="A7940" s="1">
        <f>-2.70631625074636</f>
        <v>-2.7063162507463598</v>
      </c>
      <c r="B7940">
        <v>-2.80078963636976</v>
      </c>
    </row>
    <row r="7941" spans="1:2">
      <c r="A7941" s="1">
        <v>-0.75578850375464302</v>
      </c>
      <c r="B7941">
        <v>5.6162842674892302</v>
      </c>
    </row>
    <row r="7942" spans="1:2">
      <c r="A7942" s="1">
        <v>-1.057640996728</v>
      </c>
      <c r="B7942">
        <v>4.2726665087652602</v>
      </c>
    </row>
    <row r="7943" spans="1:2">
      <c r="A7943" s="1">
        <v>-1.8115350761815101</v>
      </c>
      <c r="B7943">
        <v>3.3853610495395099</v>
      </c>
    </row>
    <row r="7944" spans="1:2">
      <c r="A7944" s="1">
        <v>6.3127930915931803</v>
      </c>
      <c r="B7944">
        <v>-0.37729625032110098</v>
      </c>
    </row>
    <row r="7945" spans="1:2">
      <c r="A7945" s="1">
        <f>-2.37372926088184</f>
        <v>-2.3737292608818401</v>
      </c>
      <c r="B7945">
        <v>-2.6750572879102701</v>
      </c>
    </row>
    <row r="7946" spans="1:2">
      <c r="A7946" s="1">
        <v>5.1550461750487404</v>
      </c>
      <c r="B7946">
        <v>1.8133466782480301</v>
      </c>
    </row>
    <row r="7947" spans="1:2">
      <c r="A7947" s="1">
        <v>-6.7459516981582299E-2</v>
      </c>
      <c r="B7947">
        <v>3.75404065391279</v>
      </c>
    </row>
    <row r="7948" spans="1:2">
      <c r="A7948" s="1">
        <v>-1.98977359689596</v>
      </c>
      <c r="B7948">
        <v>4.2597022236070998</v>
      </c>
    </row>
    <row r="7949" spans="1:2">
      <c r="A7949" s="1">
        <v>-0.37584162832283902</v>
      </c>
      <c r="B7949">
        <v>2.5843193371754798</v>
      </c>
    </row>
    <row r="7950" spans="1:2">
      <c r="A7950" s="1">
        <v>0.132162620361294</v>
      </c>
      <c r="B7950">
        <v>2.2602084521918302</v>
      </c>
    </row>
    <row r="7951" spans="1:2">
      <c r="A7951" s="1">
        <v>3.79871752127301</v>
      </c>
      <c r="B7951">
        <v>0.83911332985507903</v>
      </c>
    </row>
    <row r="7952" spans="1:2">
      <c r="A7952" s="1">
        <v>-0.117018090360672</v>
      </c>
      <c r="B7952">
        <v>5.3893269864078199</v>
      </c>
    </row>
    <row r="7953" spans="1:2">
      <c r="A7953" s="1">
        <v>6.2231531326261997</v>
      </c>
      <c r="B7953">
        <v>-0.97451700874624303</v>
      </c>
    </row>
    <row r="7954" spans="1:2">
      <c r="A7954" s="1">
        <v>3.7636820426847999</v>
      </c>
      <c r="B7954">
        <v>8.7449599750921703E-3</v>
      </c>
    </row>
    <row r="7955" spans="1:2">
      <c r="A7955" s="1">
        <v>5.9206161186220996</v>
      </c>
      <c r="B7955">
        <v>-0.64927021131156004</v>
      </c>
    </row>
    <row r="7956" spans="1:2">
      <c r="A7956" s="1">
        <v>-1.2685703796710199</v>
      </c>
      <c r="B7956">
        <v>4.6361696465941202</v>
      </c>
    </row>
    <row r="7957" spans="1:2">
      <c r="A7957" s="1">
        <v>3.9977430716206199</v>
      </c>
      <c r="B7957">
        <v>-1.4123617670814801</v>
      </c>
    </row>
    <row r="7958" spans="1:2">
      <c r="A7958" s="1">
        <v>3.5102071136765698</v>
      </c>
      <c r="B7958">
        <v>1.15602249693412</v>
      </c>
    </row>
    <row r="7959" spans="1:2">
      <c r="A7959" s="1">
        <v>-2.8259924337953302</v>
      </c>
      <c r="B7959">
        <v>3.9815587538850399</v>
      </c>
    </row>
    <row r="7960" spans="1:2">
      <c r="A7960" s="1">
        <v>-4.0667483578747099</v>
      </c>
      <c r="B7960">
        <v>4.6584874377560404</v>
      </c>
    </row>
    <row r="7961" spans="1:2">
      <c r="A7961" s="1">
        <v>4.0973193227246298</v>
      </c>
      <c r="B7961">
        <v>1.5790708550405499</v>
      </c>
    </row>
    <row r="7962" spans="1:2">
      <c r="A7962" s="1">
        <f>-1.25451760840286</f>
        <v>-1.25451760840286</v>
      </c>
      <c r="B7962">
        <v>-3.7634245806453999</v>
      </c>
    </row>
    <row r="7963" spans="1:2">
      <c r="A7963" s="1">
        <f>-0.758710273532514</f>
        <v>-0.75871027353251397</v>
      </c>
      <c r="B7963">
        <v>-2.4767408009950702</v>
      </c>
    </row>
    <row r="7964" spans="1:2">
      <c r="A7964" s="1">
        <f>-1.32490359982223</f>
        <v>-1.32490359982223</v>
      </c>
      <c r="B7964">
        <v>-3.9607728096791499</v>
      </c>
    </row>
    <row r="7965" spans="1:2">
      <c r="A7965" s="1">
        <f>-1.71340496339872</f>
        <v>-1.7134049633987201</v>
      </c>
      <c r="B7965">
        <v>-1.2250307463185699</v>
      </c>
    </row>
    <row r="7966" spans="1:2">
      <c r="A7966" s="1">
        <f>-2.67273328689165</f>
        <v>-2.67273328689165</v>
      </c>
      <c r="B7966">
        <v>-3.3771103365698698</v>
      </c>
    </row>
    <row r="7967" spans="1:2">
      <c r="A7967" s="1">
        <f>-4.76811229335227</f>
        <v>-4.7681122933522699</v>
      </c>
      <c r="B7967">
        <v>-1.6298741533291801</v>
      </c>
    </row>
    <row r="7968" spans="1:2">
      <c r="A7968" s="1">
        <v>2.8868057857274998</v>
      </c>
      <c r="B7968">
        <v>0.95032084047856102</v>
      </c>
    </row>
    <row r="7969" spans="1:2">
      <c r="A7969" s="1">
        <v>6.9646761905992296</v>
      </c>
      <c r="B7969">
        <v>-2.2288171076586698</v>
      </c>
    </row>
    <row r="7970" spans="1:2">
      <c r="A7970" s="1">
        <v>3.9702963389671799</v>
      </c>
      <c r="B7970">
        <v>0.54890868749369204</v>
      </c>
    </row>
    <row r="7971" spans="1:2">
      <c r="A7971" s="1">
        <v>-2.0050868086151401</v>
      </c>
      <c r="B7971">
        <v>5.4168577437819003</v>
      </c>
    </row>
    <row r="7972" spans="1:2">
      <c r="A7972" s="1">
        <v>3.7740678476432099</v>
      </c>
      <c r="B7972">
        <v>-0.22166789796796599</v>
      </c>
    </row>
    <row r="7973" spans="1:2">
      <c r="A7973" s="1">
        <v>-1.18399570879775</v>
      </c>
      <c r="B7973">
        <v>3.30818774743507</v>
      </c>
    </row>
    <row r="7974" spans="1:2">
      <c r="A7974" s="1">
        <f>-4.05080213247005</f>
        <v>-4.0508021324700501</v>
      </c>
      <c r="B7974">
        <v>-2.1630791487002399</v>
      </c>
    </row>
    <row r="7975" spans="1:2">
      <c r="A7975" s="1">
        <v>-0.11152206655913401</v>
      </c>
      <c r="B7975">
        <v>4.3578630325744401</v>
      </c>
    </row>
    <row r="7976" spans="1:2">
      <c r="A7976" s="1">
        <v>-1.1508926561839401</v>
      </c>
      <c r="B7976">
        <v>4.7006705684920602</v>
      </c>
    </row>
    <row r="7977" spans="1:2">
      <c r="A7977" s="1">
        <f>-0.333990888935828</f>
        <v>-0.33399088893582801</v>
      </c>
      <c r="B7977">
        <v>-3.5647276228843698</v>
      </c>
    </row>
    <row r="7978" spans="1:2">
      <c r="A7978" s="1">
        <f>-0.989686683097754</f>
        <v>-0.98968668309775398</v>
      </c>
      <c r="B7978">
        <v>-1.9203039292366599</v>
      </c>
    </row>
    <row r="7979" spans="1:2">
      <c r="A7979" s="1">
        <v>-3.8951724389448401</v>
      </c>
      <c r="B7979">
        <v>3.2199833383772298</v>
      </c>
    </row>
    <row r="7980" spans="1:2">
      <c r="A7980" s="1">
        <v>4.7193746742667102</v>
      </c>
      <c r="B7980">
        <v>-0.51774427030727499</v>
      </c>
    </row>
    <row r="7981" spans="1:2">
      <c r="A7981" s="1">
        <f>-1.68030895871331</f>
        <v>-1.68030895871331</v>
      </c>
      <c r="B7981">
        <v>-4.0568174707404303</v>
      </c>
    </row>
    <row r="7982" spans="1:2">
      <c r="A7982" s="1">
        <f>-1.05034927164462</f>
        <v>-1.0503492716446201</v>
      </c>
      <c r="B7982">
        <v>-2.63406761289311</v>
      </c>
    </row>
    <row r="7983" spans="1:2">
      <c r="A7983" s="1">
        <v>4.8467947090683898</v>
      </c>
      <c r="B7983">
        <v>0.42353994423136498</v>
      </c>
    </row>
    <row r="7984" spans="1:2">
      <c r="A7984" s="1">
        <v>1.6626387468446799</v>
      </c>
      <c r="B7984">
        <v>5.4987481397493898</v>
      </c>
    </row>
    <row r="7985" spans="1:2">
      <c r="A7985" s="1">
        <v>-0.35373392093537498</v>
      </c>
      <c r="B7985">
        <v>5.4924123220646397</v>
      </c>
    </row>
    <row r="7986" spans="1:2">
      <c r="A7986" s="1">
        <v>-3.05776573508698</v>
      </c>
      <c r="B7986">
        <v>3.8971790274479399</v>
      </c>
    </row>
    <row r="7987" spans="1:2">
      <c r="A7987" s="1">
        <v>-1.8487419631048501</v>
      </c>
      <c r="B7987">
        <v>2.1025706492866298</v>
      </c>
    </row>
    <row r="7988" spans="1:2">
      <c r="A7988" s="1">
        <f>-0.621845550545288</f>
        <v>-0.62184555054528801</v>
      </c>
      <c r="B7988">
        <v>-4.1289286889655203</v>
      </c>
    </row>
    <row r="7989" spans="1:2">
      <c r="A7989" s="1">
        <v>2.4123078384080499</v>
      </c>
      <c r="B7989">
        <v>-1.2589046942428599</v>
      </c>
    </row>
    <row r="7990" spans="1:2">
      <c r="A7990" s="1">
        <v>6.2868720787629799</v>
      </c>
      <c r="B7990">
        <v>-0.79017700652190503</v>
      </c>
    </row>
    <row r="7991" spans="1:2">
      <c r="A7991" s="1">
        <f>-1.36925546763244</f>
        <v>-1.36925546763244</v>
      </c>
      <c r="B7991">
        <v>-1.3126518793608799</v>
      </c>
    </row>
    <row r="7992" spans="1:2">
      <c r="A7992" s="1">
        <f>-2.15434362388232</f>
        <v>-2.1543436238823199</v>
      </c>
      <c r="B7992">
        <v>-3.0541903215792598</v>
      </c>
    </row>
    <row r="7993" spans="1:2">
      <c r="A7993" s="1">
        <v>2.6988900542246501</v>
      </c>
      <c r="B7993">
        <v>-0.60671598102855195</v>
      </c>
    </row>
    <row r="7994" spans="1:2">
      <c r="A7994" s="1">
        <v>5.5220682619652104</v>
      </c>
      <c r="B7994">
        <v>-0.50946545161104895</v>
      </c>
    </row>
    <row r="7995" spans="1:2">
      <c r="A7995" s="1">
        <v>2.72884098529549</v>
      </c>
      <c r="B7995">
        <v>-0.77540298178962097</v>
      </c>
    </row>
    <row r="7996" spans="1:2">
      <c r="A7996" s="1">
        <v>5.6593882607383197</v>
      </c>
      <c r="B7996">
        <v>-0.156833922986548</v>
      </c>
    </row>
    <row r="7997" spans="1:2">
      <c r="A7997" s="1">
        <v>4.1861206712736001</v>
      </c>
      <c r="B7997">
        <v>0.265700959513406</v>
      </c>
    </row>
    <row r="7998" spans="1:2">
      <c r="A7998" s="1">
        <v>-1.42312515386816</v>
      </c>
      <c r="B7998">
        <v>1.53391967572499</v>
      </c>
    </row>
    <row r="7999" spans="1:2">
      <c r="A7999" s="1">
        <v>-2.44363135116284</v>
      </c>
      <c r="B7999">
        <v>3.8179421630546</v>
      </c>
    </row>
    <row r="8000" spans="1:2">
      <c r="A8000" s="1">
        <v>-2.6262390152012798</v>
      </c>
      <c r="B8000">
        <v>2.3808014764824699</v>
      </c>
    </row>
    <row r="8001" spans="1:2">
      <c r="A8001" s="1">
        <f>-2.82802626014045</f>
        <v>-2.82802626014045</v>
      </c>
      <c r="B8001">
        <v>-2.4238107433914702</v>
      </c>
    </row>
    <row r="8002" spans="1:2">
      <c r="A8002" s="1">
        <v>3.11923036818356</v>
      </c>
      <c r="B8002">
        <v>-0.99480206779476599</v>
      </c>
    </row>
    <row r="8003" spans="1:2">
      <c r="A8003" s="1">
        <v>-2.7605966128877899</v>
      </c>
      <c r="B8003">
        <v>4.0180660620397504</v>
      </c>
    </row>
    <row r="8004" spans="1:2">
      <c r="A8004" s="1">
        <v>3.6976933004283499</v>
      </c>
      <c r="B8004">
        <v>-0.468966618351215</v>
      </c>
    </row>
    <row r="8005" spans="1:2">
      <c r="A8005" s="1">
        <v>4.6200768308186397</v>
      </c>
      <c r="B8005">
        <v>1.60279124735207</v>
      </c>
    </row>
    <row r="8006" spans="1:2">
      <c r="A8006" s="1">
        <v>-7.66261023959737E-2</v>
      </c>
      <c r="B8006">
        <v>4.3744313938696999</v>
      </c>
    </row>
    <row r="8007" spans="1:2">
      <c r="A8007" s="1">
        <v>3.0574550692420801</v>
      </c>
      <c r="B8007">
        <v>-0.33426908930920302</v>
      </c>
    </row>
    <row r="8008" spans="1:2">
      <c r="A8008" s="1">
        <v>-2.4823385943195199E-2</v>
      </c>
      <c r="B8008">
        <v>3.4468664933483399</v>
      </c>
    </row>
    <row r="8009" spans="1:2">
      <c r="A8009" s="1">
        <v>-1.51430675505448</v>
      </c>
      <c r="B8009">
        <v>1.3326959156587099</v>
      </c>
    </row>
    <row r="8010" spans="1:2">
      <c r="A8010" s="1">
        <v>-1.2972057027685799</v>
      </c>
      <c r="B8010">
        <v>4.5579147793840704</v>
      </c>
    </row>
    <row r="8011" spans="1:2">
      <c r="A8011" s="1">
        <v>-2.1548877182022101</v>
      </c>
      <c r="B8011">
        <v>3.25785632259189</v>
      </c>
    </row>
    <row r="8012" spans="1:2">
      <c r="A8012" s="1">
        <f>-5.10460599226752</f>
        <v>-5.10460599226752</v>
      </c>
      <c r="B8012">
        <v>-1.1383945025531299</v>
      </c>
    </row>
    <row r="8013" spans="1:2">
      <c r="A8013" s="1">
        <v>6.0146979625129697</v>
      </c>
      <c r="B8013">
        <v>-0.37065266599483698</v>
      </c>
    </row>
    <row r="8014" spans="1:2">
      <c r="A8014" s="1">
        <v>-1.43879044760057</v>
      </c>
      <c r="B8014">
        <v>3.81158154536553</v>
      </c>
    </row>
    <row r="8015" spans="1:2">
      <c r="A8015" s="1">
        <v>-0.64338025316821701</v>
      </c>
      <c r="B8015">
        <v>2.9946083818224798</v>
      </c>
    </row>
    <row r="8016" spans="1:2">
      <c r="A8016" s="1">
        <v>-1.06387206796056</v>
      </c>
      <c r="B8016">
        <v>2.4270674321121399</v>
      </c>
    </row>
    <row r="8017" spans="1:2">
      <c r="A8017" s="1">
        <f>-3.12222686432486</f>
        <v>-3.1222268643248601</v>
      </c>
      <c r="B8017">
        <v>-2.7374657793967798</v>
      </c>
    </row>
    <row r="8018" spans="1:2">
      <c r="A8018" s="1">
        <v>-2.3584656798312502</v>
      </c>
      <c r="B8018">
        <v>3.98020543324462</v>
      </c>
    </row>
    <row r="8019" spans="1:2">
      <c r="A8019" s="1">
        <f>-1.94384125370462</f>
        <v>-1.9438412537046199</v>
      </c>
      <c r="B8019">
        <v>-4.3934793509665298</v>
      </c>
    </row>
    <row r="8020" spans="1:2">
      <c r="A8020" s="1">
        <v>4.4420666850914996</v>
      </c>
      <c r="B8020">
        <v>1.27265439572068</v>
      </c>
    </row>
    <row r="8021" spans="1:2">
      <c r="A8021" s="1">
        <f>-0.238034593769852</f>
        <v>-0.238034593769852</v>
      </c>
      <c r="B8021">
        <v>-3.0747906655859398</v>
      </c>
    </row>
    <row r="8022" spans="1:2">
      <c r="A8022" s="1">
        <v>4.15227779051098</v>
      </c>
      <c r="B8022">
        <v>-0.81411814229135504</v>
      </c>
    </row>
    <row r="8023" spans="1:2">
      <c r="A8023" s="1">
        <f>-3.11113693100141</f>
        <v>-3.1111369310014099</v>
      </c>
      <c r="B8023">
        <v>-3.5626581808412099</v>
      </c>
    </row>
    <row r="8024" spans="1:2">
      <c r="A8024" s="1">
        <v>-0.95753679225754795</v>
      </c>
      <c r="B8024">
        <v>3.5874040938014198</v>
      </c>
    </row>
    <row r="8025" spans="1:2">
      <c r="A8025" s="1">
        <v>5.2231436899992003</v>
      </c>
      <c r="B8025">
        <v>-0.122403252556333</v>
      </c>
    </row>
    <row r="8026" spans="1:2">
      <c r="A8026" s="1">
        <v>-3.4198777021768998</v>
      </c>
      <c r="B8026">
        <v>3.8132870431250301</v>
      </c>
    </row>
    <row r="8027" spans="1:2">
      <c r="A8027" s="1">
        <v>3.9686868548583498</v>
      </c>
      <c r="B8027">
        <v>0.88407890562371705</v>
      </c>
    </row>
    <row r="8028" spans="1:2">
      <c r="A8028" s="1">
        <v>-1.8661760626847701</v>
      </c>
      <c r="B8028">
        <v>2.3877666960876698</v>
      </c>
    </row>
    <row r="8029" spans="1:2">
      <c r="A8029" s="1">
        <f>-3.72671596217057</f>
        <v>-3.7267159621705699</v>
      </c>
      <c r="B8029">
        <v>-1.3456157427067099</v>
      </c>
    </row>
    <row r="8030" spans="1:2">
      <c r="A8030" s="1">
        <v>3.7337262733495602</v>
      </c>
      <c r="B8030">
        <v>-8.3361107221968603E-3</v>
      </c>
    </row>
    <row r="8031" spans="1:2">
      <c r="A8031" s="1">
        <f>-4.17823736427478</f>
        <v>-4.1782373642747803</v>
      </c>
      <c r="B8031">
        <v>-2.6051778178068199</v>
      </c>
    </row>
    <row r="8032" spans="1:2">
      <c r="A8032" s="1">
        <v>3.8703598789737299</v>
      </c>
      <c r="B8032">
        <v>0.22871091707619901</v>
      </c>
    </row>
    <row r="8033" spans="1:2">
      <c r="A8033" s="1">
        <f>-1.9033932523467</f>
        <v>-1.9033932523467001</v>
      </c>
      <c r="B8033">
        <v>-2.4081271418388499</v>
      </c>
    </row>
    <row r="8034" spans="1:2">
      <c r="A8034" s="1">
        <v>3.5735286126123702</v>
      </c>
      <c r="B8034">
        <v>-0.72975994473560901</v>
      </c>
    </row>
    <row r="8035" spans="1:2">
      <c r="A8035" s="1">
        <v>-1.82431578287921</v>
      </c>
      <c r="B8035">
        <v>3.3651833338214101</v>
      </c>
    </row>
    <row r="8036" spans="1:2">
      <c r="A8036" s="1">
        <v>-2.0323557307360498</v>
      </c>
      <c r="B8036">
        <v>2.5686585550027301</v>
      </c>
    </row>
    <row r="8037" spans="1:2">
      <c r="A8037" s="1">
        <f>-0.971558947308668</f>
        <v>-0.97155894730866799</v>
      </c>
      <c r="B8037">
        <v>-2.1408011167047398</v>
      </c>
    </row>
    <row r="8038" spans="1:2">
      <c r="A8038" s="1">
        <v>-0.61898969386006697</v>
      </c>
      <c r="B8038">
        <v>2.5321664392634</v>
      </c>
    </row>
    <row r="8039" spans="1:2">
      <c r="A8039" s="1">
        <f>-2.98570541954461</f>
        <v>-2.98570541954461</v>
      </c>
      <c r="B8039">
        <v>-2.88344139406508</v>
      </c>
    </row>
    <row r="8040" spans="1:2">
      <c r="A8040" s="1">
        <v>8.69015839807743E-2</v>
      </c>
      <c r="B8040">
        <v>3.9704705663424198</v>
      </c>
    </row>
    <row r="8041" spans="1:2">
      <c r="A8041" s="1">
        <v>-3.66451558830784</v>
      </c>
      <c r="B8041">
        <v>4.0910251348210904</v>
      </c>
    </row>
    <row r="8042" spans="1:2">
      <c r="A8042" s="1">
        <v>3.9689985880986698</v>
      </c>
      <c r="B8042">
        <v>0.56969864852928798</v>
      </c>
    </row>
    <row r="8043" spans="1:2">
      <c r="A8043" s="1">
        <f>-2.6651256089882</f>
        <v>-2.6651256089882001</v>
      </c>
      <c r="B8043">
        <v>-2.6743101439243402</v>
      </c>
    </row>
    <row r="8044" spans="1:2">
      <c r="A8044" s="1">
        <v>-1.65730877079225</v>
      </c>
      <c r="B8044">
        <v>5.0449032659725104</v>
      </c>
    </row>
    <row r="8045" spans="1:2">
      <c r="A8045" s="1">
        <f>-3.65540930093578</f>
        <v>-3.65540930093578</v>
      </c>
      <c r="B8045">
        <v>-2.7004795104599402</v>
      </c>
    </row>
    <row r="8046" spans="1:2">
      <c r="A8046" s="1">
        <f>-2.00517996801732</f>
        <v>-2.0051799680173201</v>
      </c>
      <c r="B8046">
        <v>-2.7656669846028099</v>
      </c>
    </row>
    <row r="8047" spans="1:2">
      <c r="A8047" s="1">
        <v>3.7057007387430398</v>
      </c>
      <c r="B8047">
        <v>-0.94711324927963603</v>
      </c>
    </row>
    <row r="8048" spans="1:2">
      <c r="A8048" s="1">
        <f>-2.02804446316709</f>
        <v>-2.02804446316709</v>
      </c>
      <c r="B8048">
        <v>-1.2551408305029099</v>
      </c>
    </row>
    <row r="8049" spans="1:2">
      <c r="A8049" s="1">
        <f>-2.47389540512892</f>
        <v>-2.4738954051289199</v>
      </c>
      <c r="B8049">
        <v>-2.9063193446449098</v>
      </c>
    </row>
    <row r="8050" spans="1:2">
      <c r="A8050" s="1">
        <f>-1.28342117006488</f>
        <v>-1.2834211700648801</v>
      </c>
      <c r="B8050">
        <v>-2.8612053740302001</v>
      </c>
    </row>
    <row r="8051" spans="1:2">
      <c r="A8051" s="1">
        <v>-2.3043312758916898</v>
      </c>
      <c r="B8051">
        <v>3.58311196578184</v>
      </c>
    </row>
    <row r="8052" spans="1:2">
      <c r="A8052" s="1">
        <f>-1.44903453016193</f>
        <v>-1.4490345301619301</v>
      </c>
      <c r="B8052">
        <v>-2.9439040847997902</v>
      </c>
    </row>
    <row r="8053" spans="1:2">
      <c r="A8053" s="1">
        <f>-3.21378438547322</f>
        <v>-3.21378438547322</v>
      </c>
      <c r="B8053">
        <v>-1.4168178191504901</v>
      </c>
    </row>
    <row r="8054" spans="1:2">
      <c r="A8054" s="1">
        <v>-0.97846654492611995</v>
      </c>
      <c r="B8054">
        <v>3.41408992659913</v>
      </c>
    </row>
    <row r="8055" spans="1:2">
      <c r="A8055" s="1">
        <v>2.6408756419141901</v>
      </c>
      <c r="B8055">
        <v>-1.74568796717533</v>
      </c>
    </row>
    <row r="8056" spans="1:2">
      <c r="A8056" s="1">
        <f>-1.7652558100474</f>
        <v>-1.7652558100474001</v>
      </c>
      <c r="B8056">
        <v>-4.5625179081753799</v>
      </c>
    </row>
    <row r="8057" spans="1:2">
      <c r="A8057" s="1">
        <v>-1.9260226907535301</v>
      </c>
      <c r="B8057">
        <v>4.5902818560882901</v>
      </c>
    </row>
    <row r="8058" spans="1:2">
      <c r="A8058" s="1">
        <v>4.8730732706847704</v>
      </c>
      <c r="B8058">
        <v>2.6971957388113199</v>
      </c>
    </row>
    <row r="8059" spans="1:2">
      <c r="A8059" s="1">
        <v>4.6844504081412897</v>
      </c>
      <c r="B8059">
        <v>2.4354945092962099</v>
      </c>
    </row>
    <row r="8060" spans="1:2">
      <c r="A8060" s="1">
        <f>-2.30939819678686</f>
        <v>-2.30939819678686</v>
      </c>
      <c r="B8060">
        <v>-4.1728669316609501</v>
      </c>
    </row>
    <row r="8061" spans="1:2">
      <c r="A8061" s="1">
        <v>3.0833754460973202</v>
      </c>
      <c r="B8061">
        <v>-0.64921011843251097</v>
      </c>
    </row>
    <row r="8062" spans="1:2">
      <c r="A8062" s="1">
        <v>2.95201445955824</v>
      </c>
      <c r="B8062">
        <v>-0.76883398342482101</v>
      </c>
    </row>
    <row r="8063" spans="1:2">
      <c r="A8063" s="1">
        <v>3.2745806463521001</v>
      </c>
      <c r="B8063">
        <v>1.8890439278428901</v>
      </c>
    </row>
    <row r="8064" spans="1:2">
      <c r="A8064" s="1">
        <f>-2.93090983814731</f>
        <v>-2.93090983814731</v>
      </c>
      <c r="B8064">
        <v>-2.6532250811800102</v>
      </c>
    </row>
    <row r="8065" spans="1:2">
      <c r="A8065" s="1">
        <v>-2.0249887928984198</v>
      </c>
      <c r="B8065">
        <v>2.86284712872656</v>
      </c>
    </row>
    <row r="8066" spans="1:2">
      <c r="A8066" s="1">
        <v>-3.3397180124047101</v>
      </c>
      <c r="B8066">
        <v>3.3519425016011501</v>
      </c>
    </row>
    <row r="8067" spans="1:2">
      <c r="A8067" s="1">
        <f>-1.16673169841929</f>
        <v>-1.1667316984192899</v>
      </c>
      <c r="B8067">
        <v>-1.30723811728149</v>
      </c>
    </row>
    <row r="8068" spans="1:2">
      <c r="A8068" s="1">
        <f>-1.95400677130327</f>
        <v>-1.9540067713032701</v>
      </c>
      <c r="B8068">
        <v>-4.1689216817991701</v>
      </c>
    </row>
    <row r="8069" spans="1:2">
      <c r="A8069" s="1">
        <v>-3.6624094289021998</v>
      </c>
      <c r="B8069">
        <v>3.93395549203498</v>
      </c>
    </row>
    <row r="8070" spans="1:2">
      <c r="A8070" s="1">
        <v>-1.5815128960807701</v>
      </c>
      <c r="B8070">
        <v>3.30833479501828</v>
      </c>
    </row>
    <row r="8071" spans="1:2">
      <c r="A8071" s="1">
        <v>2.6394861797837899</v>
      </c>
      <c r="B8071">
        <v>-1.7616643524845801</v>
      </c>
    </row>
    <row r="8072" spans="1:2">
      <c r="A8072" s="1">
        <f>-4.71946363883901</f>
        <v>-4.7194636388390103</v>
      </c>
      <c r="B8072">
        <v>-2.4612258999965402</v>
      </c>
    </row>
    <row r="8073" spans="1:2">
      <c r="A8073" s="1">
        <v>3.4815907665146599</v>
      </c>
      <c r="B8073">
        <v>0.83943216879262195</v>
      </c>
    </row>
    <row r="8074" spans="1:2">
      <c r="A8074" s="1">
        <v>-0.44807488661052403</v>
      </c>
      <c r="B8074">
        <v>3.8050621877175499</v>
      </c>
    </row>
    <row r="8075" spans="1:2">
      <c r="A8075" s="1">
        <v>-2.13972212471747</v>
      </c>
      <c r="B8075">
        <v>4.2772483072340499</v>
      </c>
    </row>
    <row r="8076" spans="1:2">
      <c r="A8076" s="1">
        <v>-1.9906282653098299</v>
      </c>
      <c r="B8076">
        <v>3.6362116144611201</v>
      </c>
    </row>
    <row r="8077" spans="1:2">
      <c r="A8077" s="1">
        <v>4.4610328594535602</v>
      </c>
      <c r="B8077">
        <v>-0.61614694649508905</v>
      </c>
    </row>
    <row r="8078" spans="1:2">
      <c r="A8078" s="1">
        <f>-2.27883002214019</f>
        <v>-2.2788300221401898</v>
      </c>
      <c r="B8078">
        <v>-1.3582521353110999</v>
      </c>
    </row>
    <row r="8079" spans="1:2">
      <c r="A8079" s="1">
        <f>-0.517481817692969</f>
        <v>-0.51748181769296897</v>
      </c>
      <c r="B8079">
        <v>-4.1660342529758401</v>
      </c>
    </row>
    <row r="8080" spans="1:2">
      <c r="A8080" s="1">
        <f>-3.37713084836569</f>
        <v>-3.3771308483656899</v>
      </c>
      <c r="B8080">
        <v>-1.82015362672388</v>
      </c>
    </row>
    <row r="8081" spans="1:2">
      <c r="A8081" s="1">
        <v>6.18669619721347</v>
      </c>
      <c r="B8081">
        <v>-1.9768683228798802E-2</v>
      </c>
    </row>
    <row r="8082" spans="1:2">
      <c r="A8082" s="1">
        <v>-1.9935169373299999</v>
      </c>
      <c r="B8082">
        <v>4.6480495186170101</v>
      </c>
    </row>
    <row r="8083" spans="1:2">
      <c r="A8083" s="1">
        <v>-0.30421714029906599</v>
      </c>
      <c r="B8083">
        <v>2.2295310133212198</v>
      </c>
    </row>
    <row r="8084" spans="1:2">
      <c r="A8084" s="1">
        <v>3.8561112049200399</v>
      </c>
      <c r="B8084">
        <v>-0.56505853518948301</v>
      </c>
    </row>
    <row r="8085" spans="1:2">
      <c r="A8085" s="1">
        <v>-3.1133365408737498E-2</v>
      </c>
      <c r="B8085">
        <v>4.0485920043318897</v>
      </c>
    </row>
    <row r="8086" spans="1:2">
      <c r="A8086" s="1">
        <f>-2.71951728835445</f>
        <v>-2.7195172883544498</v>
      </c>
      <c r="B8086">
        <v>-3.4247700764081901</v>
      </c>
    </row>
    <row r="8087" spans="1:2">
      <c r="A8087" s="1">
        <v>-2.8481311014621902</v>
      </c>
      <c r="B8087">
        <v>3.3010781773028399</v>
      </c>
    </row>
    <row r="8088" spans="1:2">
      <c r="A8088" s="1">
        <v>4.0710409103135801</v>
      </c>
      <c r="B8088">
        <v>-2.0190277620275201</v>
      </c>
    </row>
    <row r="8089" spans="1:2">
      <c r="A8089" s="1">
        <f>-1.60698771919101</f>
        <v>-1.60698771919101</v>
      </c>
      <c r="B8089">
        <v>-4.1585267921308899</v>
      </c>
    </row>
    <row r="8090" spans="1:2">
      <c r="A8090" s="1">
        <v>-0.127984036609676</v>
      </c>
      <c r="B8090">
        <v>5.6442562509416803</v>
      </c>
    </row>
    <row r="8091" spans="1:2">
      <c r="A8091" s="1">
        <v>4.9859685964776803</v>
      </c>
      <c r="B8091">
        <v>1.1097745360295199</v>
      </c>
    </row>
    <row r="8092" spans="1:2">
      <c r="A8092" s="1">
        <v>3.7817804741365801</v>
      </c>
      <c r="B8092">
        <v>0.23601140421348199</v>
      </c>
    </row>
    <row r="8093" spans="1:2">
      <c r="A8093" s="1">
        <f>-1.28668781897366</f>
        <v>-1.2866878189736599</v>
      </c>
      <c r="B8093">
        <v>-1.3585698451783701</v>
      </c>
    </row>
    <row r="8094" spans="1:2">
      <c r="A8094" s="1">
        <v>3.7254163422745799</v>
      </c>
      <c r="B8094">
        <v>3.1373695231958698</v>
      </c>
    </row>
    <row r="8095" spans="1:2">
      <c r="A8095" s="1">
        <v>-1.3102908500238399</v>
      </c>
      <c r="B8095">
        <v>3.8610110316877702</v>
      </c>
    </row>
    <row r="8096" spans="1:2">
      <c r="A8096" s="1">
        <v>-2.3547441335007</v>
      </c>
      <c r="B8096">
        <v>5.0190351622529699</v>
      </c>
    </row>
    <row r="8097" spans="1:2">
      <c r="A8097" s="1">
        <f>-3.7120414020654</f>
        <v>-3.7120414020653998</v>
      </c>
      <c r="B8097">
        <v>-1.53375480411858</v>
      </c>
    </row>
    <row r="8098" spans="1:2">
      <c r="A8098" s="1">
        <v>4.0687978552661201</v>
      </c>
      <c r="B8098">
        <v>1.19282340024165</v>
      </c>
    </row>
    <row r="8099" spans="1:2">
      <c r="A8099" s="1">
        <f>-3.45302451747399</f>
        <v>-3.45302451747399</v>
      </c>
      <c r="B8099">
        <v>-1.39675187439638</v>
      </c>
    </row>
    <row r="8100" spans="1:2">
      <c r="A8100" s="1">
        <v>0.96015277649248698</v>
      </c>
      <c r="B8100">
        <v>4.3832533763564401</v>
      </c>
    </row>
    <row r="8101" spans="1:2">
      <c r="A8101" s="1">
        <v>6.72791601654695</v>
      </c>
      <c r="B8101">
        <v>-0.90908196194229995</v>
      </c>
    </row>
    <row r="8102" spans="1:2">
      <c r="A8102" s="1">
        <v>5.8236713356424996</v>
      </c>
      <c r="B8102">
        <v>-0.56103367916481395</v>
      </c>
    </row>
    <row r="8103" spans="1:2">
      <c r="A8103" s="1">
        <v>6.2766316964721698</v>
      </c>
      <c r="B8103">
        <v>-0.74683722037373002</v>
      </c>
    </row>
    <row r="8104" spans="1:2">
      <c r="A8104" s="1">
        <v>4.2995285909957204</v>
      </c>
      <c r="B8104">
        <v>-0.63217895232092403</v>
      </c>
    </row>
    <row r="8105" spans="1:2">
      <c r="A8105" s="1">
        <v>-0.702836302262138</v>
      </c>
      <c r="B8105">
        <v>4.4674635363732804</v>
      </c>
    </row>
    <row r="8106" spans="1:2">
      <c r="A8106" s="1">
        <v>3.8622563782155699</v>
      </c>
      <c r="B8106">
        <v>4.9553815302318897E-3</v>
      </c>
    </row>
    <row r="8107" spans="1:2">
      <c r="A8107" s="1">
        <f>-2.70084101161417</f>
        <v>-2.7008410116141701</v>
      </c>
      <c r="B8107">
        <v>-1.7756037657530399</v>
      </c>
    </row>
    <row r="8108" spans="1:2">
      <c r="A8108" s="1">
        <f>-2.58029626369564</f>
        <v>-2.5802962636956401</v>
      </c>
      <c r="B8108">
        <v>-3.1559875609524402</v>
      </c>
    </row>
    <row r="8109" spans="1:2">
      <c r="A8109" s="1">
        <v>-3.5313578350089898</v>
      </c>
      <c r="B8109">
        <v>2.6820243282417899</v>
      </c>
    </row>
    <row r="8110" spans="1:2">
      <c r="A8110" s="1">
        <f>-1.22276693788463</f>
        <v>-1.22276693788463</v>
      </c>
      <c r="B8110">
        <v>-3.7244280420939102</v>
      </c>
    </row>
    <row r="8111" spans="1:2">
      <c r="A8111" s="1">
        <f>-0.697981003753421</f>
        <v>-0.69798100375342098</v>
      </c>
      <c r="B8111">
        <v>-1.16812000661073</v>
      </c>
    </row>
    <row r="8112" spans="1:2">
      <c r="A8112" s="1">
        <v>-2.5434110293200498</v>
      </c>
      <c r="B8112">
        <v>2.6550481512013602</v>
      </c>
    </row>
    <row r="8113" spans="1:2">
      <c r="A8113" s="1">
        <v>-0.98171288027109904</v>
      </c>
      <c r="B8113">
        <v>5.0913480436267902</v>
      </c>
    </row>
    <row r="8114" spans="1:2">
      <c r="A8114" s="1">
        <v>-1.55905208599269</v>
      </c>
      <c r="B8114">
        <v>4.1165705216408996</v>
      </c>
    </row>
    <row r="8115" spans="1:2">
      <c r="A8115" s="1">
        <v>4.0426401528928002</v>
      </c>
      <c r="B8115">
        <v>-1.81521056703309</v>
      </c>
    </row>
    <row r="8116" spans="1:2">
      <c r="A8116" s="1">
        <v>0.40703931165650198</v>
      </c>
      <c r="B8116">
        <v>5.2405781602523298</v>
      </c>
    </row>
    <row r="8117" spans="1:2">
      <c r="A8117" s="1">
        <f>-1.03278113247078</f>
        <v>-1.0327811324707801</v>
      </c>
      <c r="B8117">
        <v>-3.5529550078069101</v>
      </c>
    </row>
    <row r="8118" spans="1:2">
      <c r="A8118" s="1">
        <v>2.5745420285957201</v>
      </c>
      <c r="B8118">
        <v>-0.34449022097258702</v>
      </c>
    </row>
    <row r="8119" spans="1:2">
      <c r="A8119" s="1">
        <v>-0.87380996578247705</v>
      </c>
      <c r="B8119">
        <v>4.56488458911919</v>
      </c>
    </row>
    <row r="8120" spans="1:2">
      <c r="A8120" s="1">
        <v>-1.1214296966225801</v>
      </c>
      <c r="B8120">
        <v>3.5038830880924601</v>
      </c>
    </row>
    <row r="8121" spans="1:2">
      <c r="A8121" s="1">
        <v>-3.6441447091219898</v>
      </c>
      <c r="B8121">
        <v>4.4981100962585296</v>
      </c>
    </row>
    <row r="8122" spans="1:2">
      <c r="A8122" s="1">
        <v>5.9562089938229299</v>
      </c>
      <c r="B8122">
        <v>-1.0329293286452901</v>
      </c>
    </row>
    <row r="8123" spans="1:2">
      <c r="A8123" s="1">
        <v>-1.8215295604716999</v>
      </c>
      <c r="B8123">
        <v>3.7527922312795599</v>
      </c>
    </row>
    <row r="8124" spans="1:2">
      <c r="A8124" s="1">
        <v>5.4774062135196004</v>
      </c>
      <c r="B8124">
        <v>0.363195790239841</v>
      </c>
    </row>
    <row r="8125" spans="1:2">
      <c r="A8125" s="1">
        <v>5.9222842797185598</v>
      </c>
      <c r="B8125">
        <v>0.17904617142360901</v>
      </c>
    </row>
    <row r="8126" spans="1:2">
      <c r="A8126" s="1">
        <v>-1.2168706296007601</v>
      </c>
      <c r="B8126">
        <v>4.1164026150813102</v>
      </c>
    </row>
    <row r="8127" spans="1:2">
      <c r="A8127" s="1">
        <f>-3.02392921720402</f>
        <v>-3.02392921720402</v>
      </c>
      <c r="B8127">
        <v>-1.68114251816632</v>
      </c>
    </row>
    <row r="8128" spans="1:2">
      <c r="A8128" s="1">
        <v>4.1579066433923799</v>
      </c>
      <c r="B8128">
        <v>1.0967698177393499</v>
      </c>
    </row>
    <row r="8129" spans="1:2">
      <c r="A8129" s="1">
        <v>4.48005845486633</v>
      </c>
      <c r="B8129">
        <v>1.31584404885956</v>
      </c>
    </row>
    <row r="8130" spans="1:2">
      <c r="A8130" s="1">
        <f>-1.67399598082155</f>
        <v>-1.6739959808215501</v>
      </c>
      <c r="B8130">
        <v>-3.38023473592468</v>
      </c>
    </row>
    <row r="8131" spans="1:2">
      <c r="A8131" s="1">
        <v>-2.5681537703979802</v>
      </c>
      <c r="B8131">
        <v>4.4780804054338503</v>
      </c>
    </row>
    <row r="8132" spans="1:2">
      <c r="A8132" s="1">
        <f>-0.519021419849834</f>
        <v>-0.51902141984983396</v>
      </c>
      <c r="B8132">
        <v>-2.6687084566596102</v>
      </c>
    </row>
    <row r="8133" spans="1:2">
      <c r="A8133" s="1">
        <f>-1.00665142423361</f>
        <v>-1.00665142423361</v>
      </c>
      <c r="B8133">
        <v>-4.9668513929178602</v>
      </c>
    </row>
    <row r="8134" spans="1:2">
      <c r="A8134" s="1">
        <v>2.6738448505687602</v>
      </c>
      <c r="B8134">
        <v>-1.55045301764615</v>
      </c>
    </row>
    <row r="8135" spans="1:2">
      <c r="A8135" s="1">
        <f>-3.40568460321039</f>
        <v>-3.40568460321039</v>
      </c>
      <c r="B8135">
        <v>-2.4173967481165199</v>
      </c>
    </row>
    <row r="8136" spans="1:2">
      <c r="A8136" s="1">
        <v>-1.9298837391739201</v>
      </c>
      <c r="B8136">
        <v>5.4185549429140503</v>
      </c>
    </row>
    <row r="8137" spans="1:2">
      <c r="A8137" s="1">
        <f>-2.20509515314571</f>
        <v>-2.2050951531457099</v>
      </c>
      <c r="B8137">
        <v>-2.5597146551537202</v>
      </c>
    </row>
    <row r="8138" spans="1:2">
      <c r="A8138" s="1">
        <v>-0.74620446448930999</v>
      </c>
      <c r="B8138">
        <v>4.0231131838222201</v>
      </c>
    </row>
    <row r="8139" spans="1:2">
      <c r="A8139" s="1">
        <f>-1.70504092263415</f>
        <v>-1.7050409226341501</v>
      </c>
      <c r="B8139">
        <v>-3.5930542877950602</v>
      </c>
    </row>
    <row r="8140" spans="1:2">
      <c r="A8140" s="1">
        <v>4.3550844908352504</v>
      </c>
      <c r="B8140">
        <v>-1.75317752518623</v>
      </c>
    </row>
    <row r="8141" spans="1:2">
      <c r="A8141" s="1">
        <v>-0.70249799455475004</v>
      </c>
      <c r="B8141">
        <v>3.5802809968498401</v>
      </c>
    </row>
    <row r="8142" spans="1:2">
      <c r="A8142" s="1">
        <v>3.09322656342224</v>
      </c>
      <c r="B8142">
        <v>1.62689219247996</v>
      </c>
    </row>
    <row r="8143" spans="1:2">
      <c r="A8143" s="1">
        <v>-2.0215910501727099</v>
      </c>
      <c r="B8143">
        <v>3.597117780734</v>
      </c>
    </row>
    <row r="8144" spans="1:2">
      <c r="A8144" s="1">
        <v>4.2922185222567801</v>
      </c>
      <c r="B8144">
        <v>1.6556033421182901</v>
      </c>
    </row>
    <row r="8145" spans="1:2">
      <c r="A8145" s="1">
        <v>5.9726350559407599</v>
      </c>
      <c r="B8145">
        <v>-0.20756734482271599</v>
      </c>
    </row>
    <row r="8146" spans="1:2">
      <c r="A8146" s="1">
        <v>-0.48290315773236703</v>
      </c>
      <c r="B8146">
        <v>4.4027652537288198</v>
      </c>
    </row>
    <row r="8147" spans="1:2">
      <c r="A8147" s="1">
        <f>-0.29686253193594</f>
        <v>-0.29686253193593998</v>
      </c>
      <c r="B8147">
        <v>-5.1643697232910499</v>
      </c>
    </row>
    <row r="8148" spans="1:2">
      <c r="A8148" s="1">
        <v>-2.1997666899162902</v>
      </c>
      <c r="B8148">
        <v>2.5488158181705098</v>
      </c>
    </row>
    <row r="8149" spans="1:2">
      <c r="A8149" s="1">
        <v>4.4645030867553901</v>
      </c>
      <c r="B8149">
        <v>1.4781262425055499</v>
      </c>
    </row>
    <row r="8150" spans="1:2">
      <c r="A8150" s="1">
        <v>4.4945172732235896</v>
      </c>
      <c r="B8150">
        <v>-1.08568663907606</v>
      </c>
    </row>
    <row r="8151" spans="1:2">
      <c r="A8151" s="1">
        <f>-1.47413922094318</f>
        <v>-1.4741392209431801</v>
      </c>
      <c r="B8151">
        <v>-2.9618145250594199</v>
      </c>
    </row>
    <row r="8152" spans="1:2">
      <c r="A8152" s="1">
        <f>-0.846127094405477</f>
        <v>-0.84612709440547695</v>
      </c>
      <c r="B8152">
        <v>-1.55750400305697</v>
      </c>
    </row>
    <row r="8153" spans="1:2">
      <c r="A8153" s="1">
        <v>-1.0731858352002099</v>
      </c>
      <c r="B8153">
        <v>4.6881295081218903</v>
      </c>
    </row>
    <row r="8154" spans="1:2">
      <c r="A8154" s="1">
        <v>-3.2226338058289499</v>
      </c>
      <c r="B8154">
        <v>4.47257020111212</v>
      </c>
    </row>
    <row r="8155" spans="1:2">
      <c r="A8155" s="1">
        <f>-3.08783972962409</f>
        <v>-3.0878397296240898</v>
      </c>
      <c r="B8155">
        <v>-1.7226326117706099</v>
      </c>
    </row>
    <row r="8156" spans="1:2">
      <c r="A8156" s="1">
        <v>-0.64016737090513498</v>
      </c>
      <c r="B8156">
        <v>3.8350782113869801</v>
      </c>
    </row>
    <row r="8157" spans="1:2">
      <c r="A8157" s="1">
        <f>-2.02707374197767</f>
        <v>-2.0270737419776701</v>
      </c>
      <c r="B8157">
        <v>-2.7311381786428299</v>
      </c>
    </row>
    <row r="8158" spans="1:2">
      <c r="A8158" s="1">
        <v>5.2888278425052597</v>
      </c>
      <c r="B8158">
        <v>7.5468226811937697E-2</v>
      </c>
    </row>
    <row r="8159" spans="1:2">
      <c r="A8159" s="1">
        <f>-2.55351703910575</f>
        <v>-2.55351703910575</v>
      </c>
      <c r="B8159">
        <v>-1.83999231443291</v>
      </c>
    </row>
    <row r="8160" spans="1:2">
      <c r="A8160" s="1">
        <f>-3.10060771590872</f>
        <v>-3.10060771590872</v>
      </c>
      <c r="B8160">
        <v>-2.85562469028751</v>
      </c>
    </row>
    <row r="8161" spans="1:2">
      <c r="A8161" s="1">
        <v>-0.90160264005286295</v>
      </c>
      <c r="B8161">
        <v>2.51534914182669</v>
      </c>
    </row>
    <row r="8162" spans="1:2">
      <c r="A8162" s="1">
        <v>4.85143769220522</v>
      </c>
      <c r="B8162">
        <v>-0.33628165354744799</v>
      </c>
    </row>
    <row r="8163" spans="1:2">
      <c r="A8163" s="1">
        <v>-1.86428413046879</v>
      </c>
      <c r="B8163">
        <v>2.5174895316491201</v>
      </c>
    </row>
    <row r="8164" spans="1:2">
      <c r="A8164" s="1">
        <f>-2.28424234994234</f>
        <v>-2.2842423499423399</v>
      </c>
      <c r="B8164">
        <v>-3.8490121003670699</v>
      </c>
    </row>
    <row r="8165" spans="1:2">
      <c r="A8165" s="1">
        <v>-2.3957810820799601</v>
      </c>
      <c r="B8165">
        <v>1.8030514055587501</v>
      </c>
    </row>
    <row r="8166" spans="1:2">
      <c r="A8166" s="1">
        <v>1.1305398058233</v>
      </c>
      <c r="B8166">
        <v>5.8969639252598496</v>
      </c>
    </row>
    <row r="8167" spans="1:2">
      <c r="A8167" s="1">
        <v>-0.80721465468602005</v>
      </c>
      <c r="B8167">
        <v>0.72646820901318099</v>
      </c>
    </row>
    <row r="8168" spans="1:2">
      <c r="A8168" s="1">
        <v>4.7481829560723003</v>
      </c>
      <c r="B8168">
        <v>-1.8758069617068001</v>
      </c>
    </row>
    <row r="8169" spans="1:2">
      <c r="A8169" s="1">
        <v>-2.1533059272736899</v>
      </c>
      <c r="B8169">
        <v>3.0916186848945602</v>
      </c>
    </row>
    <row r="8170" spans="1:2">
      <c r="A8170" s="1">
        <f>-2.54091740234973</f>
        <v>-2.5409174023497298</v>
      </c>
      <c r="B8170">
        <v>-3.0067298053193401</v>
      </c>
    </row>
    <row r="8171" spans="1:2">
      <c r="A8171" s="1">
        <v>-3.27511287638302</v>
      </c>
      <c r="B8171">
        <v>2.3068987873373401</v>
      </c>
    </row>
    <row r="8172" spans="1:2">
      <c r="A8172" s="1">
        <v>4.5721667689387298</v>
      </c>
      <c r="B8172">
        <v>1.7452097033734899</v>
      </c>
    </row>
    <row r="8173" spans="1:2">
      <c r="A8173" s="1">
        <v>-1.3046295531825101</v>
      </c>
      <c r="B8173">
        <v>2.43680174866754</v>
      </c>
    </row>
    <row r="8174" spans="1:2">
      <c r="A8174" s="1">
        <v>3.0089678486925999</v>
      </c>
      <c r="B8174">
        <v>-1.33219505678921</v>
      </c>
    </row>
    <row r="8175" spans="1:2">
      <c r="A8175" s="1">
        <v>4.7543092786898598</v>
      </c>
      <c r="B8175">
        <v>1.7886710335259699</v>
      </c>
    </row>
    <row r="8176" spans="1:2">
      <c r="A8176" s="1">
        <v>4.5504570196577401</v>
      </c>
      <c r="B8176">
        <v>-0.82497692743801898</v>
      </c>
    </row>
    <row r="8177" spans="1:2">
      <c r="A8177" s="1">
        <f>-1.2338566328457</f>
        <v>-1.2338566328456999</v>
      </c>
      <c r="B8177">
        <v>-2.2526203167333199</v>
      </c>
    </row>
    <row r="8178" spans="1:2">
      <c r="A8178" s="1">
        <v>2.5662196015099501</v>
      </c>
      <c r="B8178">
        <v>-2.12184079180687</v>
      </c>
    </row>
    <row r="8179" spans="1:2">
      <c r="A8179" s="1">
        <v>1.09785392660871</v>
      </c>
      <c r="B8179">
        <v>4.2708406796414398</v>
      </c>
    </row>
    <row r="8180" spans="1:2">
      <c r="A8180" s="1">
        <v>-1.5276948881689401</v>
      </c>
      <c r="B8180">
        <v>4.1622962134492099</v>
      </c>
    </row>
    <row r="8181" spans="1:2">
      <c r="A8181" s="1">
        <f>-2.70113745721808</f>
        <v>-2.70113745721808</v>
      </c>
      <c r="B8181">
        <v>-3.4630805279847001</v>
      </c>
    </row>
    <row r="8182" spans="1:2">
      <c r="A8182" s="1">
        <v>-0.377265711239399</v>
      </c>
      <c r="B8182">
        <v>4.6138601522074101</v>
      </c>
    </row>
    <row r="8183" spans="1:2">
      <c r="A8183" s="1">
        <f>-3.03977792479611</f>
        <v>-3.0397779247961099</v>
      </c>
      <c r="B8183">
        <v>-1.60224146412588</v>
      </c>
    </row>
    <row r="8184" spans="1:2">
      <c r="A8184" s="1">
        <f>-1.16591601163438</f>
        <v>-1.1659160116343801</v>
      </c>
      <c r="B8184">
        <v>-4.0868660896191802</v>
      </c>
    </row>
    <row r="8185" spans="1:2">
      <c r="A8185" s="1">
        <v>-0.74569690646931097</v>
      </c>
      <c r="B8185">
        <v>4.2411397548705496</v>
      </c>
    </row>
    <row r="8186" spans="1:2">
      <c r="A8186" s="1">
        <v>-1.1644550510424601</v>
      </c>
      <c r="B8186">
        <v>4.2238307472012</v>
      </c>
    </row>
    <row r="8187" spans="1:2">
      <c r="A8187" s="1">
        <v>5.3944794875103801</v>
      </c>
      <c r="B8187">
        <v>-1.3458962046124701</v>
      </c>
    </row>
    <row r="8188" spans="1:2">
      <c r="A8188" s="1">
        <v>0.204573789869235</v>
      </c>
      <c r="B8188">
        <v>2.89722584034585</v>
      </c>
    </row>
    <row r="8189" spans="1:2">
      <c r="A8189" s="1">
        <v>4.0730827789878798</v>
      </c>
      <c r="B8189">
        <v>7.3354470643649495E-4</v>
      </c>
    </row>
    <row r="8190" spans="1:2">
      <c r="A8190" s="1">
        <f>-3.50055132739461</f>
        <v>-3.5005513273946098</v>
      </c>
      <c r="B8190">
        <v>-1.13477540445032</v>
      </c>
    </row>
    <row r="8191" spans="1:2">
      <c r="A8191" s="1">
        <v>-0.71906953646585403</v>
      </c>
      <c r="B8191">
        <v>2.0222701401499599</v>
      </c>
    </row>
    <row r="8192" spans="1:2">
      <c r="A8192" s="1">
        <v>0.15165409609670699</v>
      </c>
      <c r="B8192">
        <v>3.6195907014899702</v>
      </c>
    </row>
    <row r="8193" spans="1:2">
      <c r="A8193" s="1">
        <v>0.320682924550866</v>
      </c>
      <c r="B8193">
        <v>4.9393415129357496</v>
      </c>
    </row>
    <row r="8194" spans="1:2">
      <c r="A8194" s="1">
        <v>-0.46177236756370699</v>
      </c>
      <c r="B8194">
        <v>4.1655853392290902</v>
      </c>
    </row>
    <row r="8195" spans="1:2">
      <c r="A8195" s="1">
        <v>5.0248258617555503</v>
      </c>
      <c r="B8195">
        <v>0.39540965414094498</v>
      </c>
    </row>
    <row r="8196" spans="1:2">
      <c r="A8196" s="1">
        <v>0.69432863868767203</v>
      </c>
      <c r="B8196">
        <v>4.6188601244798297</v>
      </c>
    </row>
    <row r="8197" spans="1:2">
      <c r="A8197" s="1">
        <f>-3.15704037337346</f>
        <v>-3.15704037337346</v>
      </c>
      <c r="B8197">
        <v>-2.28263706240867</v>
      </c>
    </row>
    <row r="8198" spans="1:2">
      <c r="A8198" s="1">
        <v>-1.2470455034789401</v>
      </c>
      <c r="B8198">
        <v>4.6234968821956004</v>
      </c>
    </row>
    <row r="8199" spans="1:2">
      <c r="A8199" s="1">
        <v>3.4813612265544198</v>
      </c>
      <c r="B8199">
        <v>0.154221642168345</v>
      </c>
    </row>
    <row r="8200" spans="1:2">
      <c r="A8200" s="1">
        <f>-1.16478017031938</f>
        <v>-1.1647801703193801</v>
      </c>
      <c r="B8200">
        <v>-4.3185217730172401</v>
      </c>
    </row>
    <row r="8201" spans="1:2">
      <c r="A8201" s="1">
        <v>4.4780592632688103</v>
      </c>
      <c r="B8201">
        <v>-0.869211692244511</v>
      </c>
    </row>
    <row r="8202" spans="1:2">
      <c r="A8202" s="1">
        <f>-3.50752900805843</f>
        <v>-3.5075290080584298</v>
      </c>
      <c r="B8202">
        <v>-2.2983883240898701</v>
      </c>
    </row>
    <row r="8203" spans="1:2">
      <c r="A8203" s="1">
        <f>-2.12450659111229</f>
        <v>-2.12450659111229</v>
      </c>
      <c r="B8203">
        <v>-1.8121599737460501</v>
      </c>
    </row>
    <row r="8204" spans="1:2">
      <c r="A8204" s="1">
        <v>-3.8669178336804002</v>
      </c>
      <c r="B8204">
        <v>4.3729533857032896</v>
      </c>
    </row>
    <row r="8205" spans="1:2">
      <c r="A8205" s="1">
        <v>-3.0528410766284102</v>
      </c>
      <c r="B8205">
        <v>2.6937026342066099</v>
      </c>
    </row>
    <row r="8206" spans="1:2">
      <c r="A8206" s="1">
        <f>-0.574451023440838</f>
        <v>-0.57445102344083798</v>
      </c>
      <c r="B8206">
        <v>-4.4339329495280797</v>
      </c>
    </row>
    <row r="8207" spans="1:2">
      <c r="A8207" s="1">
        <v>4.1210384623605796</v>
      </c>
      <c r="B8207">
        <v>1.7961139941616699</v>
      </c>
    </row>
    <row r="8208" spans="1:2">
      <c r="A8208" s="1">
        <v>6.1585246239413598</v>
      </c>
      <c r="B8208">
        <v>6.2566140554272495E-2</v>
      </c>
    </row>
    <row r="8209" spans="1:2">
      <c r="A8209" s="1">
        <v>3.53787659907792</v>
      </c>
      <c r="B8209">
        <v>-1.8929412631203999</v>
      </c>
    </row>
    <row r="8210" spans="1:2">
      <c r="A8210" s="1">
        <v>-1.43247664563357</v>
      </c>
      <c r="B8210">
        <v>1.89481124707063</v>
      </c>
    </row>
    <row r="8211" spans="1:2">
      <c r="A8211" s="1">
        <v>3.4796369223218799</v>
      </c>
      <c r="B8211">
        <v>-1.4385546780429901</v>
      </c>
    </row>
    <row r="8212" spans="1:2">
      <c r="A8212" s="1">
        <f>-0.846106113591383</f>
        <v>-0.84610611359138299</v>
      </c>
      <c r="B8212">
        <v>-4.8350912241048203</v>
      </c>
    </row>
    <row r="8213" spans="1:2">
      <c r="A8213" s="1">
        <f>-2.70574446144748</f>
        <v>-2.7057444614474799</v>
      </c>
      <c r="B8213">
        <v>-3.0003409323530601</v>
      </c>
    </row>
    <row r="8214" spans="1:2">
      <c r="A8214" s="1">
        <v>3.10014990487372</v>
      </c>
      <c r="B8214">
        <v>0.15347157469516701</v>
      </c>
    </row>
    <row r="8215" spans="1:2">
      <c r="A8215" s="1">
        <v>-0.242775698960284</v>
      </c>
      <c r="B8215">
        <v>5.7464943463699596</v>
      </c>
    </row>
    <row r="8216" spans="1:2">
      <c r="A8216" s="1">
        <v>3.7863788725513601</v>
      </c>
      <c r="B8216">
        <v>1.95138358483782</v>
      </c>
    </row>
    <row r="8217" spans="1:2">
      <c r="A8217" s="1">
        <f>-0.873994941647058</f>
        <v>-0.87399494164705804</v>
      </c>
      <c r="B8217">
        <v>-1.5026779780447299</v>
      </c>
    </row>
    <row r="8218" spans="1:2">
      <c r="A8218" s="1">
        <f>-3.74588248222099</f>
        <v>-3.7458824822209902</v>
      </c>
      <c r="B8218">
        <v>-2.6262935044646598</v>
      </c>
    </row>
    <row r="8219" spans="1:2">
      <c r="A8219" s="1">
        <f>-3.08309462830628</f>
        <v>-3.0830946283062799</v>
      </c>
      <c r="B8219">
        <v>-1.4449525894244399</v>
      </c>
    </row>
    <row r="8220" spans="1:2">
      <c r="A8220" s="1">
        <v>4.7534582501997598</v>
      </c>
      <c r="B8220">
        <v>-1.2512064316223499</v>
      </c>
    </row>
    <row r="8221" spans="1:2">
      <c r="A8221" s="1">
        <v>-1.4061084338068199</v>
      </c>
      <c r="B8221">
        <v>4.5324336138987098</v>
      </c>
    </row>
    <row r="8222" spans="1:2">
      <c r="A8222" s="1">
        <v>5.5498241428097996</v>
      </c>
      <c r="B8222">
        <v>0.82488546730387602</v>
      </c>
    </row>
    <row r="8223" spans="1:2">
      <c r="A8223" s="1">
        <v>-2.4169574902723499</v>
      </c>
      <c r="B8223">
        <v>4.5358665114171801</v>
      </c>
    </row>
    <row r="8224" spans="1:2">
      <c r="A8224" s="1">
        <v>-2.51805358638327</v>
      </c>
      <c r="B8224">
        <v>3.3488841145727601</v>
      </c>
    </row>
    <row r="8225" spans="1:2">
      <c r="A8225" s="1">
        <v>5.4656507092976803</v>
      </c>
      <c r="B8225">
        <v>-0.23839787140978</v>
      </c>
    </row>
    <row r="8226" spans="1:2">
      <c r="A8226" s="1">
        <f>-2.15474955720321</f>
        <v>-2.15474955720321</v>
      </c>
      <c r="B8226">
        <v>-3.7218593428656699</v>
      </c>
    </row>
    <row r="8227" spans="1:2">
      <c r="A8227" s="1">
        <v>2.83996323790775</v>
      </c>
      <c r="B8227">
        <v>0.31945030376955702</v>
      </c>
    </row>
    <row r="8228" spans="1:2">
      <c r="A8228" s="1">
        <f>-1.70773857854531</f>
        <v>-1.7077385785453101</v>
      </c>
      <c r="B8228">
        <v>-2.8020589691500501</v>
      </c>
    </row>
    <row r="8229" spans="1:2">
      <c r="A8229" s="1">
        <v>5.92831347924621</v>
      </c>
      <c r="B8229">
        <v>0.105943332299891</v>
      </c>
    </row>
    <row r="8230" spans="1:2">
      <c r="A8230" s="1">
        <v>-2.9315311854580002</v>
      </c>
      <c r="B8230">
        <v>1.9925335899121199</v>
      </c>
    </row>
    <row r="8231" spans="1:2">
      <c r="A8231" s="1">
        <f>-4.58973585227488</f>
        <v>-4.5897358522748801</v>
      </c>
      <c r="B8231">
        <v>-2.63213459484379</v>
      </c>
    </row>
    <row r="8232" spans="1:2">
      <c r="A8232" s="1">
        <f>-0.650802470877967</f>
        <v>-0.65080247087796705</v>
      </c>
      <c r="B8232">
        <v>-2.6287123925964102</v>
      </c>
    </row>
    <row r="8233" spans="1:2">
      <c r="A8233" s="1">
        <v>6.0063835537737704</v>
      </c>
      <c r="B8233">
        <v>-0.12615380158853501</v>
      </c>
    </row>
    <row r="8234" spans="1:2">
      <c r="A8234" s="1">
        <v>-1.90958038356842</v>
      </c>
      <c r="B8234">
        <v>2.0789886699100202</v>
      </c>
    </row>
    <row r="8235" spans="1:2">
      <c r="A8235" s="1">
        <v>3.0113499166049</v>
      </c>
      <c r="B8235">
        <v>-0.21244374477747199</v>
      </c>
    </row>
    <row r="8236" spans="1:2">
      <c r="A8236" s="1">
        <v>3.7350173118057999</v>
      </c>
      <c r="B8236">
        <v>0.81496430084335902</v>
      </c>
    </row>
    <row r="8237" spans="1:2">
      <c r="A8237" s="1">
        <v>3.2019278312883701</v>
      </c>
      <c r="B8237">
        <v>5.6911772845196197E-2</v>
      </c>
    </row>
    <row r="8238" spans="1:2">
      <c r="A8238" s="1">
        <f>-2.27111078595017</f>
        <v>-2.27111078595017</v>
      </c>
      <c r="B8238">
        <v>-3.5675430047052799</v>
      </c>
    </row>
    <row r="8239" spans="1:2">
      <c r="A8239" s="1">
        <v>-1.6120586580226099</v>
      </c>
      <c r="B8239">
        <v>2.7953129904871501</v>
      </c>
    </row>
    <row r="8240" spans="1:2">
      <c r="A8240" s="1">
        <v>-0.96518225807473002</v>
      </c>
      <c r="B8240">
        <v>3.6415518798954598</v>
      </c>
    </row>
    <row r="8241" spans="1:2">
      <c r="A8241" s="1">
        <f>-5.05144116731665</f>
        <v>-5.0514411673166499</v>
      </c>
      <c r="B8241">
        <v>-1.6104978326144599</v>
      </c>
    </row>
    <row r="8242" spans="1:2">
      <c r="A8242" s="1">
        <v>5.6034109017945601</v>
      </c>
      <c r="B8242">
        <v>1.1636010492926001</v>
      </c>
    </row>
    <row r="8243" spans="1:2">
      <c r="A8243" s="1">
        <v>2.9228125379546199</v>
      </c>
      <c r="B8243">
        <v>1.1957749119444501</v>
      </c>
    </row>
    <row r="8244" spans="1:2">
      <c r="A8244" s="1">
        <v>-0.233668931908941</v>
      </c>
      <c r="B8244">
        <v>3.5798848493515898</v>
      </c>
    </row>
    <row r="8245" spans="1:2">
      <c r="A8245" s="1">
        <v>4.3990449071322004</v>
      </c>
      <c r="B8245">
        <v>1.6079241002551401</v>
      </c>
    </row>
    <row r="8246" spans="1:2">
      <c r="A8246" s="1">
        <f>-1.97436924935134</f>
        <v>-1.9743692493513401</v>
      </c>
      <c r="B8246">
        <v>-1.1146027793470801</v>
      </c>
    </row>
    <row r="8247" spans="1:2">
      <c r="A8247" s="1">
        <v>2.87291856333345</v>
      </c>
      <c r="B8247">
        <v>0.71540596679276902</v>
      </c>
    </row>
    <row r="8248" spans="1:2">
      <c r="A8248" s="1">
        <v>5.96174334662531</v>
      </c>
      <c r="B8248">
        <v>-0.74946902242277602</v>
      </c>
    </row>
    <row r="8249" spans="1:2">
      <c r="A8249" s="1">
        <f>-2.99778029290025</f>
        <v>-2.9977802929002499</v>
      </c>
      <c r="B8249">
        <v>-3.1283369012586801</v>
      </c>
    </row>
    <row r="8250" spans="1:2">
      <c r="A8250" s="1">
        <v>-0.70945723180758402</v>
      </c>
      <c r="B8250">
        <v>5.5268107508673703</v>
      </c>
    </row>
    <row r="8251" spans="1:2">
      <c r="A8251" s="1">
        <f>-0.154263983806551</f>
        <v>-0.15426398380655101</v>
      </c>
      <c r="B8251">
        <v>-3.4472728813498699</v>
      </c>
    </row>
    <row r="8252" spans="1:2">
      <c r="A8252" s="1">
        <v>-3.3504564856838002</v>
      </c>
      <c r="B8252">
        <v>4.9277018873192997</v>
      </c>
    </row>
    <row r="8253" spans="1:2">
      <c r="A8253" s="1">
        <v>5.0744824324482396</v>
      </c>
      <c r="B8253">
        <v>0.19613159272017999</v>
      </c>
    </row>
    <row r="8254" spans="1:2">
      <c r="A8254" s="1">
        <v>3.2650353317732801</v>
      </c>
      <c r="B8254">
        <v>-1.4657810591367</v>
      </c>
    </row>
    <row r="8255" spans="1:2">
      <c r="A8255" s="1">
        <f>-1.47215556538062</f>
        <v>-1.47215556538062</v>
      </c>
      <c r="B8255">
        <v>-2.38961003448245</v>
      </c>
    </row>
    <row r="8256" spans="1:2">
      <c r="A8256" s="1">
        <f>-2.31964722087792</f>
        <v>-2.3196472208779202</v>
      </c>
      <c r="B8256">
        <v>-1.5849975822292599</v>
      </c>
    </row>
    <row r="8257" spans="1:2">
      <c r="A8257" s="1">
        <f>-4.87289278437651</f>
        <v>-4.8728927843765097</v>
      </c>
      <c r="B8257">
        <v>-1.12193374632989</v>
      </c>
    </row>
    <row r="8258" spans="1:2">
      <c r="A8258" s="1">
        <f>-0.800132811819852</f>
        <v>-0.80013281181985196</v>
      </c>
      <c r="B8258">
        <v>-3.8909278132282101</v>
      </c>
    </row>
    <row r="8259" spans="1:2">
      <c r="A8259" s="1">
        <v>5.4640771423702903</v>
      </c>
      <c r="B8259">
        <v>-2.1775792642541698</v>
      </c>
    </row>
    <row r="8260" spans="1:2">
      <c r="A8260" s="1">
        <v>1.49895960819202</v>
      </c>
      <c r="B8260">
        <v>5.2325162120704602</v>
      </c>
    </row>
    <row r="8261" spans="1:2">
      <c r="A8261" s="1">
        <v>-0.38637450527210199</v>
      </c>
      <c r="B8261">
        <v>4.88747590867077</v>
      </c>
    </row>
    <row r="8262" spans="1:2">
      <c r="A8262" s="1">
        <v>-0.84673235688681403</v>
      </c>
      <c r="B8262">
        <v>3.98191662856541</v>
      </c>
    </row>
    <row r="8263" spans="1:2">
      <c r="A8263" s="1">
        <v>-3.86041003196907</v>
      </c>
      <c r="B8263">
        <v>4.9722459964057704</v>
      </c>
    </row>
    <row r="8264" spans="1:2">
      <c r="A8264" s="1">
        <v>-0.37706584281990102</v>
      </c>
      <c r="B8264">
        <v>2.5853189780151702</v>
      </c>
    </row>
    <row r="8265" spans="1:2">
      <c r="A8265" s="1">
        <f>-3.37512711691888</f>
        <v>-3.3751271169188799</v>
      </c>
      <c r="B8265">
        <v>-1.14138217901697</v>
      </c>
    </row>
    <row r="8266" spans="1:2">
      <c r="A8266" s="1">
        <v>-1.7450463484847301E-2</v>
      </c>
      <c r="B8266">
        <v>2.2344916106344499</v>
      </c>
    </row>
    <row r="8267" spans="1:2">
      <c r="A8267" s="1">
        <v>-1.8798390483637499</v>
      </c>
      <c r="B8267">
        <v>3.2796020014218001</v>
      </c>
    </row>
    <row r="8268" spans="1:2">
      <c r="A8268" s="1">
        <v>-2.3552463858470598</v>
      </c>
      <c r="B8268">
        <v>2.74696659324727</v>
      </c>
    </row>
    <row r="8269" spans="1:2">
      <c r="A8269" s="1">
        <v>4.6405494093348203</v>
      </c>
      <c r="B8269">
        <v>-1.83937302209552</v>
      </c>
    </row>
    <row r="8270" spans="1:2">
      <c r="A8270" s="1">
        <v>4.8437540767700504</v>
      </c>
      <c r="B8270">
        <v>-0.89709123598429996</v>
      </c>
    </row>
    <row r="8271" spans="1:2">
      <c r="A8271" s="1">
        <v>4.8036434869663296</v>
      </c>
      <c r="B8271">
        <v>-1.0197985012465201</v>
      </c>
    </row>
    <row r="8272" spans="1:2">
      <c r="A8272" s="1">
        <f>-4.1825985917621</f>
        <v>-4.1825985917621002</v>
      </c>
      <c r="B8272">
        <v>-2.5614608810239399</v>
      </c>
    </row>
    <row r="8273" spans="1:2">
      <c r="A8273" s="1">
        <v>2.6805587267883899</v>
      </c>
      <c r="B8273">
        <v>0.20925367419444499</v>
      </c>
    </row>
    <row r="8274" spans="1:2">
      <c r="A8274" s="1">
        <v>0.34370476995886501</v>
      </c>
      <c r="B8274">
        <v>3.19392543210652</v>
      </c>
    </row>
    <row r="8275" spans="1:2">
      <c r="A8275" s="1">
        <f>-2.34572150357223</f>
        <v>-2.3457215035722299</v>
      </c>
      <c r="B8275">
        <v>-2.0983076096511399</v>
      </c>
    </row>
    <row r="8276" spans="1:2">
      <c r="A8276" s="1">
        <v>4.84776611400242</v>
      </c>
      <c r="B8276">
        <v>-0.27742617219052801</v>
      </c>
    </row>
    <row r="8277" spans="1:2">
      <c r="A8277" s="1">
        <v>4.4311554370686901</v>
      </c>
      <c r="B8277">
        <v>0.38882137391107902</v>
      </c>
    </row>
    <row r="8278" spans="1:2">
      <c r="A8278" s="1">
        <f>-1.66781329978911</f>
        <v>-1.66781329978911</v>
      </c>
      <c r="B8278">
        <v>-2.79089643070327</v>
      </c>
    </row>
    <row r="8279" spans="1:2">
      <c r="A8279" s="1">
        <v>-2.0535006637380802</v>
      </c>
      <c r="B8279">
        <v>4.8247831080257004</v>
      </c>
    </row>
    <row r="8280" spans="1:2">
      <c r="A8280" s="1">
        <v>3.5277672645273999</v>
      </c>
      <c r="B8280">
        <v>2.6254167524233898</v>
      </c>
    </row>
    <row r="8281" spans="1:2">
      <c r="A8281" s="1">
        <f>-0.545797407373723</f>
        <v>-0.54579740737372295</v>
      </c>
      <c r="B8281">
        <v>-3.8492460916970499</v>
      </c>
    </row>
    <row r="8282" spans="1:2">
      <c r="A8282" s="1">
        <f>-0.829368351485533</f>
        <v>-0.82936835148553301</v>
      </c>
      <c r="B8282">
        <v>-1.98575153590252</v>
      </c>
    </row>
    <row r="8283" spans="1:2">
      <c r="A8283" s="1">
        <v>3.7391056141548402</v>
      </c>
      <c r="B8283">
        <v>1.23774871083808</v>
      </c>
    </row>
    <row r="8284" spans="1:2">
      <c r="A8284" s="1">
        <f>-1.79565170558272</f>
        <v>-1.7956517055827199</v>
      </c>
      <c r="B8284">
        <v>-1.9837158378807001</v>
      </c>
    </row>
    <row r="8285" spans="1:2">
      <c r="A8285" s="1">
        <f>-1.15887485407889</f>
        <v>-1.15887485407889</v>
      </c>
      <c r="B8285">
        <v>-3.5614599959249098</v>
      </c>
    </row>
    <row r="8286" spans="1:2">
      <c r="A8286" s="1">
        <v>-1.3354170986995499</v>
      </c>
      <c r="B8286">
        <v>1.9133348290077601</v>
      </c>
    </row>
    <row r="8287" spans="1:2">
      <c r="A8287" s="1">
        <v>-1.37497799767702</v>
      </c>
      <c r="B8287">
        <v>4.2152922121893104</v>
      </c>
    </row>
    <row r="8288" spans="1:2">
      <c r="A8288" s="1">
        <v>-0.97023676801863401</v>
      </c>
      <c r="B8288">
        <v>0.75952924731140503</v>
      </c>
    </row>
    <row r="8289" spans="1:2">
      <c r="A8289" s="1">
        <v>5.4910627773395504</v>
      </c>
      <c r="B8289">
        <v>-0.57452274396870195</v>
      </c>
    </row>
    <row r="8290" spans="1:2">
      <c r="A8290" s="1">
        <v>-2.9060304011100002</v>
      </c>
      <c r="B8290">
        <v>3.3641464316290302</v>
      </c>
    </row>
    <row r="8291" spans="1:2">
      <c r="A8291" s="1">
        <v>4.79216520387107</v>
      </c>
      <c r="B8291">
        <v>-2.1138295649407</v>
      </c>
    </row>
    <row r="8292" spans="1:2">
      <c r="A8292" s="1">
        <v>3.27650848813192</v>
      </c>
      <c r="B8292">
        <v>-0.26033710893545198</v>
      </c>
    </row>
    <row r="8293" spans="1:2">
      <c r="A8293" s="1">
        <v>3.9351335580888298</v>
      </c>
      <c r="B8293">
        <v>0.84867152906200805</v>
      </c>
    </row>
    <row r="8294" spans="1:2">
      <c r="A8294" s="1">
        <f>-0.812938095907062</f>
        <v>-0.81293809590706201</v>
      </c>
      <c r="B8294">
        <v>-1.97537428617324</v>
      </c>
    </row>
    <row r="8295" spans="1:2">
      <c r="A8295" s="1">
        <f>-1.90271257930539</f>
        <v>-1.9027125793053901</v>
      </c>
      <c r="B8295">
        <v>-3.5438212328890399</v>
      </c>
    </row>
    <row r="8296" spans="1:2">
      <c r="A8296" s="1">
        <f>-4.48852435532122</f>
        <v>-4.4885243553212204</v>
      </c>
      <c r="B8296">
        <v>-2.3163391234819199</v>
      </c>
    </row>
    <row r="8297" spans="1:2">
      <c r="A8297" s="1">
        <f>-3.80095947953611</f>
        <v>-3.8009594795361101</v>
      </c>
      <c r="B8297">
        <v>-1.23833695877464</v>
      </c>
    </row>
    <row r="8298" spans="1:2">
      <c r="A8298" s="1">
        <f>-2.86891516232914</f>
        <v>-2.8689151623291398</v>
      </c>
      <c r="B8298">
        <v>-1.1225612930198701</v>
      </c>
    </row>
    <row r="8299" spans="1:2">
      <c r="A8299" s="1">
        <v>3.6501594958308101</v>
      </c>
      <c r="B8299">
        <v>1.0443947569646099</v>
      </c>
    </row>
    <row r="8300" spans="1:2">
      <c r="A8300" s="1">
        <v>3.8075130000222299</v>
      </c>
      <c r="B8300">
        <v>-1.4772670741949701</v>
      </c>
    </row>
    <row r="8301" spans="1:2">
      <c r="A8301" s="1">
        <f>-0.458881617679165</f>
        <v>-0.45888161767916502</v>
      </c>
      <c r="B8301">
        <v>-3.2059060288905901</v>
      </c>
    </row>
    <row r="8302" spans="1:2">
      <c r="A8302" s="1">
        <v>5.45585670720238</v>
      </c>
      <c r="B8302">
        <v>0.64123650339568194</v>
      </c>
    </row>
    <row r="8303" spans="1:2">
      <c r="A8303" s="1">
        <v>3.81497538160369</v>
      </c>
      <c r="B8303">
        <v>0.57845993340384805</v>
      </c>
    </row>
    <row r="8304" spans="1:2">
      <c r="A8304" s="1">
        <v>5.2617342181240101</v>
      </c>
      <c r="B8304">
        <v>-1.9987934059189401</v>
      </c>
    </row>
    <row r="8305" spans="1:2">
      <c r="A8305" s="1">
        <v>4.5745881624522298</v>
      </c>
      <c r="B8305">
        <v>-0.54487674197578595</v>
      </c>
    </row>
    <row r="8306" spans="1:2">
      <c r="A8306" s="1">
        <v>4.6803782435586703</v>
      </c>
      <c r="B8306">
        <v>-0.39151140624192798</v>
      </c>
    </row>
    <row r="8307" spans="1:2">
      <c r="A8307" s="1">
        <v>4.5831571753305402</v>
      </c>
      <c r="B8307">
        <v>0.73202295065572898</v>
      </c>
    </row>
    <row r="8308" spans="1:2">
      <c r="A8308" s="1">
        <v>-1.3434387406436601</v>
      </c>
      <c r="B8308">
        <v>2.0594669703095101</v>
      </c>
    </row>
    <row r="8309" spans="1:2">
      <c r="A8309" s="1">
        <v>-2.5094596056228702</v>
      </c>
      <c r="B8309">
        <v>3.8258396437273299</v>
      </c>
    </row>
    <row r="8310" spans="1:2">
      <c r="A8310" s="1">
        <f>-3.16267911012353</f>
        <v>-3.1626791101235301</v>
      </c>
      <c r="B8310">
        <v>-2.3901946610531399</v>
      </c>
    </row>
    <row r="8311" spans="1:2">
      <c r="A8311" s="1">
        <v>0.61468629356910498</v>
      </c>
      <c r="B8311">
        <v>3.9199324772700699</v>
      </c>
    </row>
    <row r="8312" spans="1:2">
      <c r="A8312" s="1">
        <v>-0.94666262308181803</v>
      </c>
      <c r="B8312">
        <v>3.9683310558085698</v>
      </c>
    </row>
    <row r="8313" spans="1:2">
      <c r="A8313" s="1">
        <v>1.3715400310279</v>
      </c>
      <c r="B8313">
        <v>6.0328582189257398</v>
      </c>
    </row>
    <row r="8314" spans="1:2">
      <c r="A8314" s="1">
        <v>-3.3569900102046701</v>
      </c>
      <c r="B8314">
        <v>3.3093965048659602</v>
      </c>
    </row>
    <row r="8315" spans="1:2">
      <c r="A8315" s="1">
        <f>-1.58086029649663</f>
        <v>-1.5808602964966301</v>
      </c>
      <c r="B8315">
        <v>-2.8556438217174702</v>
      </c>
    </row>
    <row r="8316" spans="1:2">
      <c r="A8316" s="1">
        <v>2.6371802205366701</v>
      </c>
      <c r="B8316">
        <v>-1.15918621299705</v>
      </c>
    </row>
    <row r="8317" spans="1:2">
      <c r="A8317" s="1">
        <v>3.6639124986633198</v>
      </c>
      <c r="B8317">
        <v>2.5131362094204199</v>
      </c>
    </row>
    <row r="8318" spans="1:2">
      <c r="A8318" s="1">
        <v>-1.3295860516674201</v>
      </c>
      <c r="B8318">
        <v>2.3979964830794902</v>
      </c>
    </row>
    <row r="8319" spans="1:2">
      <c r="A8319" s="1">
        <v>4.3615266781153803</v>
      </c>
      <c r="B8319">
        <v>-0.92892376033464497</v>
      </c>
    </row>
    <row r="8320" spans="1:2">
      <c r="A8320" s="1">
        <v>5.6596342270713098</v>
      </c>
      <c r="B8320">
        <v>-1.5294080678181601</v>
      </c>
    </row>
    <row r="8321" spans="1:2">
      <c r="A8321" s="1">
        <v>-0.44624950580452999</v>
      </c>
      <c r="B8321">
        <v>5.11217233298414</v>
      </c>
    </row>
    <row r="8322" spans="1:2">
      <c r="A8322" s="1">
        <v>5.8209049607498597</v>
      </c>
      <c r="B8322">
        <v>-0.99632938343456301</v>
      </c>
    </row>
    <row r="8323" spans="1:2">
      <c r="A8323" s="1">
        <v>0.39378704674489401</v>
      </c>
      <c r="B8323">
        <v>3.06247661548481</v>
      </c>
    </row>
    <row r="8324" spans="1:2">
      <c r="A8324" s="1">
        <v>-0.85063796840172901</v>
      </c>
      <c r="B8324">
        <v>1.70402717650594</v>
      </c>
    </row>
    <row r="8325" spans="1:2">
      <c r="A8325" s="1">
        <f>-1.91252716808919</f>
        <v>-1.91252716808919</v>
      </c>
      <c r="B8325">
        <v>-1.6439276363555499</v>
      </c>
    </row>
    <row r="8326" spans="1:2">
      <c r="A8326" s="1">
        <v>-2.4641380069659902</v>
      </c>
      <c r="B8326">
        <v>4.4888743617103399</v>
      </c>
    </row>
    <row r="8327" spans="1:2">
      <c r="A8327" s="1">
        <v>3.3043914506200101</v>
      </c>
      <c r="B8327">
        <v>-0.591540405738741</v>
      </c>
    </row>
    <row r="8328" spans="1:2">
      <c r="A8328" s="1">
        <v>-1.9163143096723201</v>
      </c>
      <c r="B8328">
        <v>5.0559510348841297</v>
      </c>
    </row>
    <row r="8329" spans="1:2">
      <c r="A8329" s="1">
        <v>3.3702235973413499</v>
      </c>
      <c r="B8329">
        <v>0.65347235808265003</v>
      </c>
    </row>
    <row r="8330" spans="1:2">
      <c r="A8330" s="1">
        <v>-1.71047039980769</v>
      </c>
      <c r="B8330">
        <v>2.7105270870904299</v>
      </c>
    </row>
    <row r="8331" spans="1:2">
      <c r="A8331" s="1">
        <v>2.9249566454906599</v>
      </c>
      <c r="B8331">
        <v>-1.5126224759170099</v>
      </c>
    </row>
    <row r="8332" spans="1:2">
      <c r="A8332" s="1">
        <v>3.79759548827478</v>
      </c>
      <c r="B8332">
        <v>0.11387451890943499</v>
      </c>
    </row>
    <row r="8333" spans="1:2">
      <c r="A8333" s="1">
        <v>0.58110025186580105</v>
      </c>
      <c r="B8333">
        <v>5.6662323050435903</v>
      </c>
    </row>
    <row r="8334" spans="1:2">
      <c r="A8334" s="1">
        <v>4.13090979299308</v>
      </c>
      <c r="B8334">
        <v>-3.43845332105212E-2</v>
      </c>
    </row>
    <row r="8335" spans="1:2">
      <c r="A8335" s="1">
        <v>-0.89707972201198505</v>
      </c>
      <c r="B8335">
        <v>2.2135162200208498</v>
      </c>
    </row>
    <row r="8336" spans="1:2">
      <c r="A8336" s="1">
        <f>-1.94400587476479</f>
        <v>-1.9440058747647899</v>
      </c>
      <c r="B8336">
        <v>-1.1462703063891999</v>
      </c>
    </row>
    <row r="8337" spans="1:2">
      <c r="A8337" s="1">
        <v>-0.44365732030635502</v>
      </c>
      <c r="B8337">
        <v>5.09352268660958</v>
      </c>
    </row>
    <row r="8338" spans="1:2">
      <c r="A8338" s="1">
        <v>-3.3168782313748899</v>
      </c>
      <c r="B8338">
        <v>4.4818442143827104</v>
      </c>
    </row>
    <row r="8339" spans="1:2">
      <c r="A8339" s="1">
        <v>3.6640096654001502</v>
      </c>
      <c r="B8339">
        <v>0.48611146913224401</v>
      </c>
    </row>
    <row r="8340" spans="1:2">
      <c r="A8340" s="1">
        <v>5.4408890169605</v>
      </c>
      <c r="B8340">
        <v>0.69589520168632002</v>
      </c>
    </row>
    <row r="8341" spans="1:2">
      <c r="A8341" s="1">
        <v>3.98440551823886</v>
      </c>
      <c r="B8341">
        <v>-0.91067482184969095</v>
      </c>
    </row>
    <row r="8342" spans="1:2">
      <c r="A8342" s="1">
        <v>5.4673395456094704</v>
      </c>
      <c r="B8342">
        <v>0.21491172027916</v>
      </c>
    </row>
    <row r="8343" spans="1:2">
      <c r="A8343" s="1">
        <f>-3.88552741230414</f>
        <v>-3.8855274123041399</v>
      </c>
      <c r="B8343">
        <v>-1.3585258981853101</v>
      </c>
    </row>
    <row r="8344" spans="1:2">
      <c r="A8344" s="1">
        <f>-1.9865248739974</f>
        <v>-1.9865248739974</v>
      </c>
      <c r="B8344">
        <v>-3.9770308924692102</v>
      </c>
    </row>
    <row r="8345" spans="1:2">
      <c r="A8345" s="1">
        <v>5.5514770103353997E-2</v>
      </c>
      <c r="B8345">
        <v>5.5894077149755104</v>
      </c>
    </row>
    <row r="8346" spans="1:2">
      <c r="A8346" s="1">
        <v>-0.51990260759212403</v>
      </c>
      <c r="B8346">
        <v>5.6459618385416297</v>
      </c>
    </row>
    <row r="8347" spans="1:2">
      <c r="A8347" s="1">
        <v>3.3198171722011698</v>
      </c>
      <c r="B8347">
        <v>1.58892171552663</v>
      </c>
    </row>
    <row r="8348" spans="1:2">
      <c r="A8348" s="1">
        <v>3.2624632306524499</v>
      </c>
      <c r="B8348">
        <v>-0.97699241392813096</v>
      </c>
    </row>
    <row r="8349" spans="1:2">
      <c r="A8349" s="1">
        <v>5.3076856455008299</v>
      </c>
      <c r="B8349">
        <v>-0.18515519018525201</v>
      </c>
    </row>
    <row r="8350" spans="1:2">
      <c r="A8350" s="1">
        <f>-2.1168004936083</f>
        <v>-2.1168004936083</v>
      </c>
      <c r="B8350">
        <v>-3.5627289847044299</v>
      </c>
    </row>
    <row r="8351" spans="1:2">
      <c r="A8351" s="1">
        <v>-1.40963077758681</v>
      </c>
      <c r="B8351">
        <v>1.9678621748212599</v>
      </c>
    </row>
    <row r="8352" spans="1:2">
      <c r="A8352" s="1">
        <v>-0.69487597879001295</v>
      </c>
      <c r="B8352">
        <v>2.0447757844014398</v>
      </c>
    </row>
    <row r="8353" spans="1:2">
      <c r="A8353" s="1">
        <v>-0.19470338993889</v>
      </c>
      <c r="B8353">
        <v>2.6551490277345899</v>
      </c>
    </row>
    <row r="8354" spans="1:2">
      <c r="A8354" s="1">
        <v>5.7373359114273503</v>
      </c>
      <c r="B8354">
        <v>-1.17224225877734</v>
      </c>
    </row>
    <row r="8355" spans="1:2">
      <c r="A8355" s="1">
        <v>5.3480187559950396</v>
      </c>
      <c r="B8355">
        <v>3.89685688707304E-2</v>
      </c>
    </row>
    <row r="8356" spans="1:2">
      <c r="A8356" s="1">
        <v>5.43027019829574</v>
      </c>
      <c r="B8356">
        <v>-2.05772127497807</v>
      </c>
    </row>
    <row r="8357" spans="1:2">
      <c r="A8357" s="1">
        <f>-0.913300135951794</f>
        <v>-0.91330013595179405</v>
      </c>
      <c r="B8357">
        <v>-2.35611609561334</v>
      </c>
    </row>
    <row r="8358" spans="1:2">
      <c r="A8358" s="1">
        <f>-2.58876849451246</f>
        <v>-2.5887684945124598</v>
      </c>
      <c r="B8358">
        <v>-2.6908754897632501</v>
      </c>
    </row>
    <row r="8359" spans="1:2">
      <c r="A8359" s="1">
        <f>-1.6389441871753</f>
        <v>-1.6389441871753001</v>
      </c>
      <c r="B8359">
        <v>-3.1830104111423698</v>
      </c>
    </row>
    <row r="8360" spans="1:2">
      <c r="A8360" s="1">
        <v>5.0562771089081799</v>
      </c>
      <c r="B8360">
        <v>0.80961764194046404</v>
      </c>
    </row>
    <row r="8361" spans="1:2">
      <c r="A8361" s="1">
        <v>-1.7582391010534799</v>
      </c>
      <c r="B8361">
        <v>4.88129967543225</v>
      </c>
    </row>
    <row r="8362" spans="1:2">
      <c r="A8362" s="1">
        <v>5.8505666294263499</v>
      </c>
      <c r="B8362">
        <v>0.151219106074336</v>
      </c>
    </row>
    <row r="8363" spans="1:2">
      <c r="A8363" s="1">
        <v>-1.9880306372429</v>
      </c>
      <c r="B8363">
        <v>3.2921159002870599</v>
      </c>
    </row>
    <row r="8364" spans="1:2">
      <c r="A8364" s="1">
        <v>-1.65368035059743</v>
      </c>
      <c r="B8364">
        <v>1.85429217649967</v>
      </c>
    </row>
    <row r="8365" spans="1:2">
      <c r="A8365" s="1">
        <v>-0.40176814885082601</v>
      </c>
      <c r="B8365">
        <v>4.5125494916743696</v>
      </c>
    </row>
    <row r="8366" spans="1:2">
      <c r="A8366" s="1">
        <v>4.22306915420201</v>
      </c>
      <c r="B8366">
        <v>0.80852756725535802</v>
      </c>
    </row>
    <row r="8367" spans="1:2">
      <c r="A8367" s="1">
        <v>3.0708560475582201</v>
      </c>
      <c r="B8367">
        <v>0.87556112291667598</v>
      </c>
    </row>
    <row r="8368" spans="1:2">
      <c r="A8368" s="1">
        <v>4.3701842562196704</v>
      </c>
      <c r="B8368">
        <v>0.27889068151673502</v>
      </c>
    </row>
    <row r="8369" spans="1:2">
      <c r="A8369" s="1">
        <v>3.6721748071106401</v>
      </c>
      <c r="B8369">
        <v>0.77171292455648599</v>
      </c>
    </row>
    <row r="8370" spans="1:2">
      <c r="A8370" s="1">
        <v>-2.0262879648110399</v>
      </c>
      <c r="B8370">
        <v>4.4226865539801601</v>
      </c>
    </row>
    <row r="8371" spans="1:2">
      <c r="A8371" s="1">
        <v>-2.4407834817531802</v>
      </c>
      <c r="B8371">
        <v>2.3295530212984001</v>
      </c>
    </row>
    <row r="8372" spans="1:2">
      <c r="A8372" s="1">
        <f>-1.99799495451503</f>
        <v>-1.99799495451503</v>
      </c>
      <c r="B8372">
        <v>-2.9718395387998502</v>
      </c>
    </row>
    <row r="8373" spans="1:2">
      <c r="A8373" s="1">
        <v>4.8007065008058696</v>
      </c>
      <c r="B8373">
        <v>1.58835832391535</v>
      </c>
    </row>
    <row r="8374" spans="1:2">
      <c r="A8374" s="1">
        <f>-2.47229586969883</f>
        <v>-2.4722958696988302</v>
      </c>
      <c r="B8374">
        <v>-3.6458462787519701</v>
      </c>
    </row>
    <row r="8375" spans="1:2">
      <c r="A8375" s="1">
        <v>-1.1336658742494501</v>
      </c>
      <c r="B8375">
        <v>4.6128970281889501</v>
      </c>
    </row>
    <row r="8376" spans="1:2">
      <c r="A8376" s="1">
        <v>0.35608523897703698</v>
      </c>
      <c r="B8376">
        <v>5.5592440209982499</v>
      </c>
    </row>
    <row r="8377" spans="1:2">
      <c r="A8377" s="1">
        <v>-3.9261192500323498</v>
      </c>
      <c r="B8377">
        <v>4.6864675629276498</v>
      </c>
    </row>
    <row r="8378" spans="1:2">
      <c r="A8378" s="1">
        <f>-3.87635914889441</f>
        <v>-3.87635914889441</v>
      </c>
      <c r="B8378">
        <v>-1.2228360644866301</v>
      </c>
    </row>
    <row r="8379" spans="1:2">
      <c r="A8379" s="1">
        <f>-3.48192076206029</f>
        <v>-3.4819207620602901</v>
      </c>
      <c r="B8379">
        <v>-2.19254431394456</v>
      </c>
    </row>
    <row r="8380" spans="1:2">
      <c r="A8380" s="1">
        <v>5.4773117507925102</v>
      </c>
      <c r="B8380">
        <v>1.40986105378833</v>
      </c>
    </row>
    <row r="8381" spans="1:2">
      <c r="A8381" s="1">
        <f>-3.17709157761244</f>
        <v>-3.17709157761244</v>
      </c>
      <c r="B8381">
        <v>-2.5502584755703599</v>
      </c>
    </row>
    <row r="8382" spans="1:2">
      <c r="A8382" s="1">
        <v>-3.87337807680463</v>
      </c>
      <c r="B8382">
        <v>4.4193981781571701</v>
      </c>
    </row>
    <row r="8383" spans="1:2">
      <c r="A8383" s="1">
        <v>6.2984014481599404</v>
      </c>
      <c r="B8383">
        <v>-0.52492088760298505</v>
      </c>
    </row>
    <row r="8384" spans="1:2">
      <c r="A8384" s="1">
        <f>-3.48071363623479</f>
        <v>-3.4807136362347899</v>
      </c>
      <c r="B8384">
        <v>-2.96156495488168</v>
      </c>
    </row>
    <row r="8385" spans="1:2">
      <c r="A8385" s="1">
        <f>-2.18439414783382</f>
        <v>-2.18439414783382</v>
      </c>
      <c r="B8385">
        <v>-1.5580140183491</v>
      </c>
    </row>
    <row r="8386" spans="1:2">
      <c r="A8386" s="1">
        <f>-2.9626355817862</f>
        <v>-2.9626355817861998</v>
      </c>
      <c r="B8386">
        <v>-3.3026797259534399</v>
      </c>
    </row>
    <row r="8387" spans="1:2">
      <c r="A8387" s="1">
        <v>-1.7999738499976701</v>
      </c>
      <c r="B8387">
        <v>3.88947396547929</v>
      </c>
    </row>
    <row r="8388" spans="1:2">
      <c r="A8388" s="1">
        <v>-1.3453402789001201</v>
      </c>
      <c r="B8388">
        <v>4.8786722495706698</v>
      </c>
    </row>
    <row r="8389" spans="1:2">
      <c r="A8389" s="1">
        <v>3.5488927466621401</v>
      </c>
      <c r="B8389">
        <v>0.753938552494273</v>
      </c>
    </row>
    <row r="8390" spans="1:2">
      <c r="A8390" s="1">
        <v>-1.26217218541452</v>
      </c>
      <c r="B8390">
        <v>5.5087701854175002</v>
      </c>
    </row>
    <row r="8391" spans="1:2">
      <c r="A8391" s="1">
        <f>-1.92795411276516</f>
        <v>-1.92795411276516</v>
      </c>
      <c r="B8391">
        <v>-2.86507300354863</v>
      </c>
    </row>
    <row r="8392" spans="1:2">
      <c r="A8392" s="1">
        <f>-2.36719742909147</f>
        <v>-2.3671974290914699</v>
      </c>
      <c r="B8392">
        <v>-3.0515006805789899</v>
      </c>
    </row>
    <row r="8393" spans="1:2">
      <c r="A8393" s="1">
        <v>5.0918752976304997</v>
      </c>
      <c r="B8393">
        <v>-0.98432544357680196</v>
      </c>
    </row>
    <row r="8394" spans="1:2">
      <c r="A8394" s="1">
        <v>4.9942083394557999</v>
      </c>
      <c r="B8394">
        <v>1.50587568659338</v>
      </c>
    </row>
    <row r="8395" spans="1:2">
      <c r="A8395" s="1">
        <v>2.9680201570945401</v>
      </c>
      <c r="B8395">
        <v>-1.84845160299966</v>
      </c>
    </row>
    <row r="8396" spans="1:2">
      <c r="A8396" s="1">
        <v>-3.18361761904338</v>
      </c>
      <c r="B8396">
        <v>4.0021891981756301</v>
      </c>
    </row>
    <row r="8397" spans="1:2">
      <c r="A8397" s="1">
        <v>-2.18997371081959</v>
      </c>
      <c r="B8397">
        <v>1.72045086443591</v>
      </c>
    </row>
    <row r="8398" spans="1:2">
      <c r="A8398" s="1">
        <f>-3.5501666676469</f>
        <v>-3.5501666676468999</v>
      </c>
      <c r="B8398">
        <v>-2.1188844308327002</v>
      </c>
    </row>
    <row r="8399" spans="1:2">
      <c r="A8399" s="1">
        <v>-1.9514094230793</v>
      </c>
      <c r="B8399">
        <v>4.6203752167982497</v>
      </c>
    </row>
    <row r="8400" spans="1:2">
      <c r="A8400" s="1">
        <f>-2.15135185502969</f>
        <v>-2.1513518550296902</v>
      </c>
      <c r="B8400">
        <v>-2.5920683206061499</v>
      </c>
    </row>
    <row r="8401" spans="1:2">
      <c r="A8401" s="1">
        <v>3.9822255356777698</v>
      </c>
      <c r="B8401">
        <v>-1.33446610116266</v>
      </c>
    </row>
    <row r="8402" spans="1:2">
      <c r="A8402" s="1">
        <f>-1.26842712096531</f>
        <v>-1.26842712096531</v>
      </c>
      <c r="B8402">
        <v>-3.4258822756995899</v>
      </c>
    </row>
    <row r="8403" spans="1:2">
      <c r="A8403" s="1">
        <v>2.72158455739463</v>
      </c>
      <c r="B8403">
        <v>-3.96943242154821E-2</v>
      </c>
    </row>
    <row r="8404" spans="1:2">
      <c r="A8404" s="1">
        <v>-0.77869008282401597</v>
      </c>
      <c r="B8404">
        <v>2.37689634907494</v>
      </c>
    </row>
    <row r="8405" spans="1:2">
      <c r="A8405" s="1">
        <v>-0.80919912386075299</v>
      </c>
      <c r="B8405">
        <v>3.1133761102687401</v>
      </c>
    </row>
    <row r="8406" spans="1:2">
      <c r="A8406" s="1">
        <f>-0.327508621145509</f>
        <v>-0.32750862114550899</v>
      </c>
      <c r="B8406">
        <v>-2.3873069333738499</v>
      </c>
    </row>
    <row r="8407" spans="1:2">
      <c r="A8407" s="1">
        <v>5.45653578573262</v>
      </c>
      <c r="B8407">
        <v>9.0446149530093806E-2</v>
      </c>
    </row>
    <row r="8408" spans="1:2">
      <c r="A8408" s="1">
        <v>4.5687409886693802</v>
      </c>
      <c r="B8408">
        <v>2.4150278016535598</v>
      </c>
    </row>
    <row r="8409" spans="1:2">
      <c r="A8409" s="1">
        <v>-1.8961044741235</v>
      </c>
      <c r="B8409">
        <v>4.4089589114520003</v>
      </c>
    </row>
    <row r="8410" spans="1:2">
      <c r="A8410" s="1">
        <v>-2.1568921764748898</v>
      </c>
      <c r="B8410">
        <v>4.1870038553021898</v>
      </c>
    </row>
    <row r="8411" spans="1:2">
      <c r="A8411" s="1">
        <f>-2.12349319422048</f>
        <v>-2.12349319422048</v>
      </c>
      <c r="B8411">
        <v>-1.9715752743213599</v>
      </c>
    </row>
    <row r="8412" spans="1:2">
      <c r="A8412" s="1">
        <v>-1.0451151580786799</v>
      </c>
      <c r="B8412">
        <v>5.0323327342402804</v>
      </c>
    </row>
    <row r="8413" spans="1:2">
      <c r="A8413" s="1">
        <v>-2.3614741780892698</v>
      </c>
      <c r="B8413">
        <v>2.9274013157625798</v>
      </c>
    </row>
    <row r="8414" spans="1:2">
      <c r="A8414" s="1">
        <v>5.0793051902724597</v>
      </c>
      <c r="B8414">
        <v>1.89695711525693</v>
      </c>
    </row>
    <row r="8415" spans="1:2">
      <c r="A8415" s="1">
        <v>-4.4062107113813704</v>
      </c>
      <c r="B8415">
        <v>4.3002483659584501</v>
      </c>
    </row>
    <row r="8416" spans="1:2">
      <c r="A8416" s="1">
        <f>-2.61212032840329</f>
        <v>-2.6121203284032899</v>
      </c>
      <c r="B8416">
        <v>-2.1999885498139902</v>
      </c>
    </row>
    <row r="8417" spans="1:2">
      <c r="A8417" s="1">
        <v>4.9350664113569698</v>
      </c>
      <c r="B8417">
        <v>-0.55457309741363403</v>
      </c>
    </row>
    <row r="8418" spans="1:2">
      <c r="A8418" s="1">
        <f>-2.03088784108299</f>
        <v>-2.0308878410829898</v>
      </c>
      <c r="B8418">
        <v>-1.4453168906925</v>
      </c>
    </row>
    <row r="8419" spans="1:2">
      <c r="A8419" s="1">
        <v>-3.14720044412813</v>
      </c>
      <c r="B8419">
        <v>3.0980394495116101</v>
      </c>
    </row>
    <row r="8420" spans="1:2">
      <c r="A8420" s="1">
        <v>-1.3726119648741799</v>
      </c>
      <c r="B8420">
        <v>4.5785164520245196</v>
      </c>
    </row>
    <row r="8421" spans="1:2">
      <c r="A8421" s="1">
        <f>-4.68001481147475</f>
        <v>-4.6800148114747504</v>
      </c>
      <c r="B8421">
        <v>-1.8282804328387201</v>
      </c>
    </row>
    <row r="8422" spans="1:2">
      <c r="A8422" s="1">
        <v>4.2329968802085798</v>
      </c>
      <c r="B8422">
        <v>-0.92116571114815105</v>
      </c>
    </row>
    <row r="8423" spans="1:2">
      <c r="A8423" s="1">
        <v>3.9303689220474198</v>
      </c>
      <c r="B8423">
        <v>0.63193887015010697</v>
      </c>
    </row>
    <row r="8424" spans="1:2">
      <c r="A8424" s="1">
        <f>-2.80817080903935</f>
        <v>-2.8081708090393498</v>
      </c>
      <c r="B8424">
        <v>-2.7632477623685099</v>
      </c>
    </row>
    <row r="8425" spans="1:2">
      <c r="A8425" s="1">
        <v>4.0870205914165902</v>
      </c>
      <c r="B8425">
        <v>-1.73563643540617</v>
      </c>
    </row>
    <row r="8426" spans="1:2">
      <c r="A8426" s="1">
        <f>-1.90309762664549</f>
        <v>-1.90309762664549</v>
      </c>
      <c r="B8426">
        <v>-4.3190725864152801</v>
      </c>
    </row>
    <row r="8427" spans="1:2">
      <c r="A8427" s="1">
        <f>-1.9895501834794</f>
        <v>-1.9895501834794</v>
      </c>
      <c r="B8427">
        <v>-2.0971666814522498</v>
      </c>
    </row>
    <row r="8428" spans="1:2">
      <c r="A8428" s="1">
        <v>-3.2431754302770401</v>
      </c>
      <c r="B8428">
        <v>3.6595898194874001</v>
      </c>
    </row>
    <row r="8429" spans="1:2">
      <c r="A8429" s="1">
        <v>-2.0633513163500101</v>
      </c>
      <c r="B8429">
        <v>1.81629612031152</v>
      </c>
    </row>
    <row r="8430" spans="1:2">
      <c r="A8430" s="1">
        <v>-1.6066741111206599</v>
      </c>
      <c r="B8430">
        <v>3.6402571523102498</v>
      </c>
    </row>
    <row r="8431" spans="1:2">
      <c r="A8431" s="1">
        <v>-3.9387315552034998</v>
      </c>
      <c r="B8431">
        <v>2.9479155983576399</v>
      </c>
    </row>
    <row r="8432" spans="1:2">
      <c r="A8432" s="1">
        <v>5.3628015337092902</v>
      </c>
      <c r="B8432">
        <v>0.49402578313865603</v>
      </c>
    </row>
    <row r="8433" spans="1:2">
      <c r="A8433" s="1">
        <v>6.0378201997232299</v>
      </c>
      <c r="B8433">
        <v>-0.47720680090808099</v>
      </c>
    </row>
    <row r="8434" spans="1:2">
      <c r="A8434" s="1">
        <v>3.2543499432825702</v>
      </c>
      <c r="B8434">
        <v>1.12609563964551</v>
      </c>
    </row>
    <row r="8435" spans="1:2">
      <c r="A8435" s="1">
        <v>-2.1283609555330498</v>
      </c>
      <c r="B8435">
        <v>4.0101946417806396</v>
      </c>
    </row>
    <row r="8436" spans="1:2">
      <c r="A8436" s="1">
        <v>4.6467220378641896</v>
      </c>
      <c r="B8436">
        <v>0.96301263591867303</v>
      </c>
    </row>
    <row r="8437" spans="1:2">
      <c r="A8437" s="1">
        <v>3.4487210776746702</v>
      </c>
      <c r="B8437">
        <v>1.8362858206957799</v>
      </c>
    </row>
    <row r="8438" spans="1:2">
      <c r="A8438" s="1">
        <v>2.6205235497574599</v>
      </c>
      <c r="B8438">
        <v>-0.68868084110258998</v>
      </c>
    </row>
    <row r="8439" spans="1:2">
      <c r="A8439" s="1">
        <f>-4.74638631006281</f>
        <v>-4.7463863100628103</v>
      </c>
      <c r="B8439">
        <v>-1.46623256443481</v>
      </c>
    </row>
    <row r="8440" spans="1:2">
      <c r="A8440" s="1">
        <v>-1.80277697738743</v>
      </c>
      <c r="B8440">
        <v>3.4472299236267299</v>
      </c>
    </row>
    <row r="8441" spans="1:2">
      <c r="A8441" s="1">
        <f>-2.11920027278508</f>
        <v>-2.1192002727850801</v>
      </c>
      <c r="B8441">
        <v>-1.9913309606810501</v>
      </c>
    </row>
    <row r="8442" spans="1:2">
      <c r="A8442" s="1">
        <v>0.48685476582656401</v>
      </c>
      <c r="B8442">
        <v>4.9561836287281604</v>
      </c>
    </row>
    <row r="8443" spans="1:2">
      <c r="A8443" s="1">
        <v>3.5530701791152398E-2</v>
      </c>
      <c r="B8443">
        <v>2.6550133894106498</v>
      </c>
    </row>
    <row r="8444" spans="1:2">
      <c r="A8444" s="1">
        <f>-1.18329529591142</f>
        <v>-1.18329529591142</v>
      </c>
      <c r="B8444">
        <v>-1.72296590574106</v>
      </c>
    </row>
    <row r="8445" spans="1:2">
      <c r="A8445" s="1">
        <v>2.7388636664541299</v>
      </c>
      <c r="B8445">
        <v>-1.05162962616694</v>
      </c>
    </row>
    <row r="8446" spans="1:2">
      <c r="A8446" s="1">
        <v>4.3318126877891299</v>
      </c>
      <c r="B8446">
        <v>1.36928836151024</v>
      </c>
    </row>
    <row r="8447" spans="1:2">
      <c r="A8447" s="1">
        <f>-0.575729567031402</f>
        <v>-0.57572956703140199</v>
      </c>
      <c r="B8447">
        <v>-4.3248669282282401</v>
      </c>
    </row>
    <row r="8448" spans="1:2">
      <c r="A8448" s="1">
        <v>3.3700521000655899</v>
      </c>
      <c r="B8448">
        <v>-0.11285161510151399</v>
      </c>
    </row>
    <row r="8449" spans="1:2">
      <c r="A8449" s="1">
        <f>-0.609276029391461</f>
        <v>-0.60927602939146097</v>
      </c>
      <c r="B8449">
        <v>-2.5047846548161399</v>
      </c>
    </row>
    <row r="8450" spans="1:2">
      <c r="A8450" s="1">
        <f>-2.58542357433845</f>
        <v>-2.5854235743384502</v>
      </c>
      <c r="B8450">
        <v>-3.23133575794352</v>
      </c>
    </row>
    <row r="8451" spans="1:2">
      <c r="A8451" s="1">
        <v>-1.16883784822188</v>
      </c>
      <c r="B8451">
        <v>3.5732822626077199</v>
      </c>
    </row>
    <row r="8452" spans="1:2">
      <c r="A8452" s="1">
        <v>5.3764447560833304</v>
      </c>
      <c r="B8452">
        <v>-1.8311347010421</v>
      </c>
    </row>
    <row r="8453" spans="1:2">
      <c r="A8453" s="1">
        <f>-0.583465581393256</f>
        <v>-0.58346558139325599</v>
      </c>
      <c r="B8453">
        <v>-2.3004072898283598</v>
      </c>
    </row>
    <row r="8454" spans="1:2">
      <c r="A8454" s="1">
        <v>6.2507376506628303</v>
      </c>
      <c r="B8454">
        <v>-2.1079501182063498</v>
      </c>
    </row>
    <row r="8455" spans="1:2">
      <c r="A8455" s="1">
        <f>-4.59112552315241</f>
        <v>-4.5911255231524102</v>
      </c>
      <c r="B8455">
        <v>-1.35887162750318</v>
      </c>
    </row>
    <row r="8456" spans="1:2">
      <c r="A8456" s="1">
        <f>-5.15244862038157</f>
        <v>-5.1524486203815698</v>
      </c>
      <c r="B8456">
        <v>-1.74967111694406</v>
      </c>
    </row>
    <row r="8457" spans="1:2">
      <c r="A8457" s="1">
        <f>-0.485167546250727</f>
        <v>-0.485167546250727</v>
      </c>
      <c r="B8457">
        <v>-3.3965149021836099</v>
      </c>
    </row>
    <row r="8458" spans="1:2">
      <c r="A8458" s="1">
        <f>-3.92272508291919</f>
        <v>-3.92272508291919</v>
      </c>
      <c r="B8458">
        <v>-2.6676558466887901</v>
      </c>
    </row>
    <row r="8459" spans="1:2">
      <c r="A8459" s="1">
        <v>4.88596218701122</v>
      </c>
      <c r="B8459">
        <v>-1.4828686702471101</v>
      </c>
    </row>
    <row r="8460" spans="1:2">
      <c r="A8460" s="1">
        <v>-2.3402626213818101</v>
      </c>
      <c r="B8460">
        <v>2.2490998062404</v>
      </c>
    </row>
    <row r="8461" spans="1:2">
      <c r="A8461" s="1">
        <v>-1.2625561797834599</v>
      </c>
      <c r="B8461">
        <v>3.83200497588575</v>
      </c>
    </row>
    <row r="8462" spans="1:2">
      <c r="A8462" s="1">
        <v>-1.4311884412970199</v>
      </c>
      <c r="B8462">
        <v>5.23173826172465</v>
      </c>
    </row>
    <row r="8463" spans="1:2">
      <c r="A8463" s="1">
        <f>-2.33807054369699</f>
        <v>-2.3380705436969902</v>
      </c>
      <c r="B8463">
        <v>-1.9033692927156201</v>
      </c>
    </row>
    <row r="8464" spans="1:2">
      <c r="A8464" s="1">
        <v>-0.53883711144241797</v>
      </c>
      <c r="B8464">
        <v>3.1754619353764402</v>
      </c>
    </row>
    <row r="8465" spans="1:2">
      <c r="A8465" s="1">
        <v>-1.63075652343757</v>
      </c>
      <c r="B8465">
        <v>3.9493347409909898</v>
      </c>
    </row>
    <row r="8466" spans="1:2">
      <c r="A8466" s="1">
        <f>-1.45263184513385</f>
        <v>-1.45263184513385</v>
      </c>
      <c r="B8466">
        <v>-2.5601801911225301</v>
      </c>
    </row>
    <row r="8467" spans="1:2">
      <c r="A8467" s="1">
        <v>-1.60978617654155</v>
      </c>
      <c r="B8467">
        <v>2.2146369084747199</v>
      </c>
    </row>
    <row r="8468" spans="1:2">
      <c r="A8468" s="1">
        <f>-3.51385412502975</f>
        <v>-3.5138541250297499</v>
      </c>
      <c r="B8468">
        <v>-2.19437790774619</v>
      </c>
    </row>
    <row r="8469" spans="1:2">
      <c r="A8469" s="1">
        <f>-2.28569177375306</f>
        <v>-2.2856917737530602</v>
      </c>
      <c r="B8469">
        <v>-2.3959061809732298</v>
      </c>
    </row>
    <row r="8470" spans="1:2">
      <c r="A8470" s="1">
        <v>-0.54081032514997895</v>
      </c>
      <c r="B8470">
        <v>5.1714124031423898</v>
      </c>
    </row>
    <row r="8471" spans="1:2">
      <c r="A8471" s="1">
        <v>-1.50837697954496</v>
      </c>
      <c r="B8471">
        <v>3.6548354926158901</v>
      </c>
    </row>
    <row r="8472" spans="1:2">
      <c r="A8472" s="1">
        <v>-2.0337094828995199</v>
      </c>
      <c r="B8472">
        <v>1.72155275224057</v>
      </c>
    </row>
    <row r="8473" spans="1:2">
      <c r="A8473" s="1">
        <v>-0.789108942669277</v>
      </c>
      <c r="B8473">
        <v>5.33171691824578</v>
      </c>
    </row>
    <row r="8474" spans="1:2">
      <c r="A8474" s="1">
        <v>-2.1872649749027899</v>
      </c>
      <c r="B8474">
        <v>3.60558723355483</v>
      </c>
    </row>
    <row r="8475" spans="1:2">
      <c r="A8475" s="1">
        <v>-1.08127315450642</v>
      </c>
      <c r="B8475">
        <v>2.6790631288857099</v>
      </c>
    </row>
    <row r="8476" spans="1:2">
      <c r="A8476" s="1">
        <v>-3.3960469362894301</v>
      </c>
      <c r="B8476">
        <v>3.5576956902230399</v>
      </c>
    </row>
    <row r="8477" spans="1:2">
      <c r="A8477" s="1">
        <v>5.4001618035272303</v>
      </c>
      <c r="B8477">
        <v>-1.3581977166700501</v>
      </c>
    </row>
    <row r="8478" spans="1:2">
      <c r="A8478" s="1">
        <v>-4.0396419038862899</v>
      </c>
      <c r="B8478">
        <v>3.5212648310515302</v>
      </c>
    </row>
    <row r="8479" spans="1:2">
      <c r="A8479" s="1">
        <v>-1.0566568469168101</v>
      </c>
      <c r="B8479">
        <v>0.96100192813293694</v>
      </c>
    </row>
    <row r="8480" spans="1:2">
      <c r="A8480" s="1">
        <v>3.58520595139561</v>
      </c>
      <c r="B8480">
        <v>1.97362796369646</v>
      </c>
    </row>
    <row r="8481" spans="1:2">
      <c r="A8481" s="1">
        <f>-2.50400509757777</f>
        <v>-2.5040050975777701</v>
      </c>
      <c r="B8481">
        <v>-2.6869271053346999</v>
      </c>
    </row>
    <row r="8482" spans="1:2">
      <c r="A8482" s="1">
        <v>3.9090573808742399</v>
      </c>
      <c r="B8482">
        <v>-1.95193781394591</v>
      </c>
    </row>
    <row r="8483" spans="1:2">
      <c r="A8483" s="1">
        <v>4.8012048070751297E-3</v>
      </c>
      <c r="B8483">
        <v>5.2017114186556404</v>
      </c>
    </row>
    <row r="8484" spans="1:2">
      <c r="A8484" s="1">
        <v>4.2212705167286302</v>
      </c>
      <c r="B8484">
        <v>-0.32414008616644402</v>
      </c>
    </row>
    <row r="8485" spans="1:2">
      <c r="A8485" s="1">
        <v>-1.3946486070186499</v>
      </c>
      <c r="B8485">
        <v>2.8089111864581402</v>
      </c>
    </row>
    <row r="8486" spans="1:2">
      <c r="A8486" s="1">
        <v>3.972247632368</v>
      </c>
      <c r="B8486">
        <v>-1.0872441397119399</v>
      </c>
    </row>
    <row r="8487" spans="1:2">
      <c r="A8487" s="1">
        <f>-0.592272947265298</f>
        <v>-0.592272947265298</v>
      </c>
      <c r="B8487">
        <v>-3.2872456585329299</v>
      </c>
    </row>
    <row r="8488" spans="1:2">
      <c r="A8488" s="1">
        <v>-1.29850954903611</v>
      </c>
      <c r="B8488">
        <v>5.4180459127437803</v>
      </c>
    </row>
    <row r="8489" spans="1:2">
      <c r="A8489" s="1">
        <f>-3.42659774789787</f>
        <v>-3.42659774789787</v>
      </c>
      <c r="B8489">
        <v>-3.12702394895636</v>
      </c>
    </row>
    <row r="8490" spans="1:2">
      <c r="A8490" s="1">
        <f>-2.41890447390489</f>
        <v>-2.4189044739048899</v>
      </c>
      <c r="B8490">
        <v>-1.2103512655084701</v>
      </c>
    </row>
    <row r="8491" spans="1:2">
      <c r="A8491" s="1">
        <v>5.7644039572202397</v>
      </c>
      <c r="B8491">
        <v>-0.511663205191631</v>
      </c>
    </row>
    <row r="8492" spans="1:2">
      <c r="A8492" s="1">
        <v>-1.8707331364930999E-2</v>
      </c>
      <c r="B8492">
        <v>3.3871255444187902</v>
      </c>
    </row>
    <row r="8493" spans="1:2">
      <c r="A8493" s="1">
        <v>4.73007634261291</v>
      </c>
      <c r="B8493">
        <v>-1.28740164746645</v>
      </c>
    </row>
    <row r="8494" spans="1:2">
      <c r="A8494" s="1">
        <v>3.6976637829711101</v>
      </c>
      <c r="B8494">
        <v>2.1052386814885402</v>
      </c>
    </row>
    <row r="8495" spans="1:2">
      <c r="A8495" s="1">
        <v>3.6306017648951201</v>
      </c>
      <c r="B8495">
        <v>-1.88799696399562</v>
      </c>
    </row>
    <row r="8496" spans="1:2">
      <c r="A8496" s="1">
        <v>-2.3617368952004201</v>
      </c>
      <c r="B8496">
        <v>3.64964577862533</v>
      </c>
    </row>
    <row r="8497" spans="1:2">
      <c r="A8497" s="1">
        <v>3.8581851876056699</v>
      </c>
      <c r="B8497">
        <v>1.14423246145272</v>
      </c>
    </row>
    <row r="8498" spans="1:2">
      <c r="A8498" s="1">
        <v>3.6542648248024001</v>
      </c>
      <c r="B8498">
        <v>0.86390976090324301</v>
      </c>
    </row>
    <row r="8499" spans="1:2">
      <c r="A8499" s="1">
        <v>5.0499475047831304</v>
      </c>
      <c r="B8499">
        <v>1.51822546925124</v>
      </c>
    </row>
    <row r="8500" spans="1:2">
      <c r="A8500" s="1">
        <v>4.9548985388312801</v>
      </c>
      <c r="B8500">
        <v>1.0126305271271501</v>
      </c>
    </row>
    <row r="8501" spans="1:2">
      <c r="A8501" s="1">
        <f>-4.7553516130909</f>
        <v>-4.7553516130908999</v>
      </c>
      <c r="B8501">
        <v>-1.6567343029417401</v>
      </c>
    </row>
    <row r="8502" spans="1:2">
      <c r="A8502" s="1">
        <v>5.9846152217319197</v>
      </c>
      <c r="B8502">
        <v>3.9780149725267201E-2</v>
      </c>
    </row>
    <row r="8503" spans="1:2">
      <c r="A8503" s="1">
        <f>-3.05610510095005</f>
        <v>-3.0561051009500502</v>
      </c>
      <c r="B8503">
        <v>-1.71384545548664</v>
      </c>
    </row>
    <row r="8504" spans="1:2">
      <c r="A8504" s="1">
        <v>0.87520555733783101</v>
      </c>
      <c r="B8504">
        <v>3.7644998782309602</v>
      </c>
    </row>
    <row r="8505" spans="1:2">
      <c r="A8505" s="1">
        <v>-1.1464944263985899</v>
      </c>
      <c r="B8505">
        <v>4.6335373454022601</v>
      </c>
    </row>
    <row r="8506" spans="1:2">
      <c r="A8506" s="1">
        <v>-2.2610758551397399</v>
      </c>
      <c r="B8506">
        <v>2.6687421068134798</v>
      </c>
    </row>
    <row r="8507" spans="1:2">
      <c r="A8507" s="1">
        <v>5.6439363493751697</v>
      </c>
      <c r="B8507">
        <v>-1.54822017683569</v>
      </c>
    </row>
    <row r="8508" spans="1:2">
      <c r="A8508" s="1">
        <v>-1.0200040433606099</v>
      </c>
      <c r="B8508">
        <v>3.1569397663218801</v>
      </c>
    </row>
    <row r="8509" spans="1:2">
      <c r="A8509" s="1">
        <v>-3.1760272790834398</v>
      </c>
      <c r="B8509">
        <v>3.06337283611989</v>
      </c>
    </row>
    <row r="8510" spans="1:2">
      <c r="A8510" s="1">
        <v>-1.24150965178682E-2</v>
      </c>
      <c r="B8510">
        <v>5.1306569385087997</v>
      </c>
    </row>
    <row r="8511" spans="1:2">
      <c r="A8511" s="1">
        <v>0.113717842301449</v>
      </c>
      <c r="B8511">
        <v>2.17358182031818</v>
      </c>
    </row>
    <row r="8512" spans="1:2">
      <c r="A8512" s="1">
        <f>-3.30138636895619</f>
        <v>-3.30138636895619</v>
      </c>
      <c r="B8512">
        <v>-3.17265466825117</v>
      </c>
    </row>
    <row r="8513" spans="1:2">
      <c r="A8513" s="1">
        <v>5.3714412335784498</v>
      </c>
      <c r="B8513">
        <v>1.09483769188418</v>
      </c>
    </row>
    <row r="8514" spans="1:2">
      <c r="A8514" s="1">
        <v>6.0326846313924101</v>
      </c>
      <c r="B8514">
        <v>-0.29110579125633501</v>
      </c>
    </row>
    <row r="8515" spans="1:2">
      <c r="A8515" s="1">
        <v>-2.7929095051076902</v>
      </c>
      <c r="B8515">
        <v>3.9468816581873201</v>
      </c>
    </row>
    <row r="8516" spans="1:2">
      <c r="A8516" s="1">
        <v>-1.45413031185914</v>
      </c>
      <c r="B8516">
        <v>5.1970265328236298</v>
      </c>
    </row>
    <row r="8517" spans="1:2">
      <c r="A8517" s="1">
        <f>-2.53763818009417</f>
        <v>-2.5376381800941701</v>
      </c>
      <c r="B8517">
        <v>-3.15362318516729</v>
      </c>
    </row>
    <row r="8518" spans="1:2">
      <c r="A8518" s="1">
        <v>4.1646553612885198</v>
      </c>
      <c r="B8518">
        <v>1.77397024139265E-2</v>
      </c>
    </row>
    <row r="8519" spans="1:2">
      <c r="A8519" s="1">
        <f>-2.99503346619867</f>
        <v>-2.9950334661986702</v>
      </c>
      <c r="B8519">
        <v>-3.6688924357601902</v>
      </c>
    </row>
    <row r="8520" spans="1:2">
      <c r="A8520" s="1">
        <f>-1.8966827199876</f>
        <v>-1.8966827199876</v>
      </c>
      <c r="B8520">
        <v>-3.1131618002052099</v>
      </c>
    </row>
    <row r="8521" spans="1:2">
      <c r="A8521" s="1">
        <v>3.9642925315464201</v>
      </c>
      <c r="B8521">
        <v>1.0103024156487801</v>
      </c>
    </row>
    <row r="8522" spans="1:2">
      <c r="A8522" s="1">
        <v>-2.1671212323579998</v>
      </c>
      <c r="B8522">
        <v>2.7394414056927001</v>
      </c>
    </row>
    <row r="8523" spans="1:2">
      <c r="A8523" s="1">
        <v>2.9194203811786599</v>
      </c>
      <c r="B8523">
        <v>-1.8623176453974</v>
      </c>
    </row>
    <row r="8524" spans="1:2">
      <c r="A8524" s="1">
        <f>-2.13837409024273</f>
        <v>-2.13837409024273</v>
      </c>
      <c r="B8524">
        <v>-4.1311725393080803</v>
      </c>
    </row>
    <row r="8525" spans="1:2">
      <c r="A8525" s="1">
        <f>-2.45394577411386</f>
        <v>-2.4539457741138602</v>
      </c>
      <c r="B8525">
        <v>-3.20033964474039</v>
      </c>
    </row>
    <row r="8526" spans="1:2">
      <c r="A8526" s="1">
        <f>-0.74930958878505</f>
        <v>-0.74930958878505005</v>
      </c>
      <c r="B8526">
        <v>-2.6012422489525502</v>
      </c>
    </row>
    <row r="8527" spans="1:2">
      <c r="A8527" s="1">
        <v>-2.6703865715160302</v>
      </c>
      <c r="B8527">
        <v>3.55350679126918</v>
      </c>
    </row>
    <row r="8528" spans="1:2">
      <c r="A8528" s="1">
        <f>-3.20507688224635</f>
        <v>-3.2050768822463498</v>
      </c>
      <c r="B8528">
        <v>-2.58494359018214</v>
      </c>
    </row>
    <row r="8529" spans="1:2">
      <c r="A8529" s="1">
        <f>-0.836799586015797</f>
        <v>-0.83679958601579696</v>
      </c>
      <c r="B8529">
        <v>-4.2797806303238497</v>
      </c>
    </row>
    <row r="8530" spans="1:2">
      <c r="A8530" s="1">
        <f>-3.00474933249817</f>
        <v>-3.0047493324981698</v>
      </c>
      <c r="B8530">
        <v>-3.17004646586925</v>
      </c>
    </row>
    <row r="8531" spans="1:2">
      <c r="A8531" s="1">
        <v>3.9599440255886198</v>
      </c>
      <c r="B8531">
        <v>2.8959439928192601</v>
      </c>
    </row>
    <row r="8532" spans="1:2">
      <c r="A8532" s="1">
        <f>-3.49722619941568</f>
        <v>-3.4972261994156799</v>
      </c>
      <c r="B8532">
        <v>-1.8649636989584699</v>
      </c>
    </row>
    <row r="8533" spans="1:2">
      <c r="A8533" s="1">
        <f>-1.55479372015414</f>
        <v>-1.55479372015414</v>
      </c>
      <c r="B8533">
        <v>-2.31477844014695</v>
      </c>
    </row>
    <row r="8534" spans="1:2">
      <c r="A8534" s="1">
        <f>-4.24907014307148</f>
        <v>-4.2490701430714797</v>
      </c>
      <c r="B8534">
        <v>-1.37140623452698</v>
      </c>
    </row>
    <row r="8535" spans="1:2">
      <c r="A8535" s="1">
        <v>4.8722545980265801</v>
      </c>
      <c r="B8535">
        <v>-0.55581950841261596</v>
      </c>
    </row>
    <row r="8536" spans="1:2">
      <c r="A8536" s="1">
        <f>-2.37289384763994</f>
        <v>-2.3728938476399399</v>
      </c>
      <c r="B8536">
        <v>-2.1782927085663499</v>
      </c>
    </row>
    <row r="8537" spans="1:2">
      <c r="A8537" s="1">
        <v>-0.20527597420837099</v>
      </c>
      <c r="B8537">
        <v>4.4980954516933096</v>
      </c>
    </row>
    <row r="8538" spans="1:2">
      <c r="A8538" s="1">
        <v>-3.5973049505315502</v>
      </c>
      <c r="B8538">
        <v>3.5347214089816199</v>
      </c>
    </row>
    <row r="8539" spans="1:2">
      <c r="A8539" s="1">
        <v>6.3319317931269303</v>
      </c>
      <c r="B8539">
        <v>-1.7377054542514601</v>
      </c>
    </row>
    <row r="8540" spans="1:2">
      <c r="A8540" s="1">
        <f>-0.923526697917574</f>
        <v>-0.92352669791757402</v>
      </c>
      <c r="B8540">
        <v>-2.2459724268994501</v>
      </c>
    </row>
    <row r="8541" spans="1:2">
      <c r="A8541" s="1">
        <v>-1.87222843741276</v>
      </c>
      <c r="B8541">
        <v>5.1064612542736398</v>
      </c>
    </row>
    <row r="8542" spans="1:2">
      <c r="A8542" s="1">
        <v>3.5799262626032</v>
      </c>
      <c r="B8542">
        <v>0.46115611765860898</v>
      </c>
    </row>
    <row r="8543" spans="1:2">
      <c r="A8543" s="1">
        <f>-3.2064259959065</f>
        <v>-3.2064259959064998</v>
      </c>
      <c r="B8543">
        <v>-1.31254740123673</v>
      </c>
    </row>
    <row r="8544" spans="1:2">
      <c r="A8544" s="1">
        <f>-0.812727238822577</f>
        <v>-0.81272723882257702</v>
      </c>
      <c r="B8544">
        <v>-2.34989085708408</v>
      </c>
    </row>
    <row r="8545" spans="1:2">
      <c r="A8545" s="1">
        <v>3.9686340755875298</v>
      </c>
      <c r="B8545">
        <v>0.77451080987712895</v>
      </c>
    </row>
    <row r="8546" spans="1:2">
      <c r="A8546" s="1">
        <v>-2.7124355735958599</v>
      </c>
      <c r="B8546">
        <v>2.7890359189052298</v>
      </c>
    </row>
    <row r="8547" spans="1:2">
      <c r="A8547" s="1">
        <v>-0.205364930846963</v>
      </c>
      <c r="B8547">
        <v>5.6083004385526403</v>
      </c>
    </row>
    <row r="8548" spans="1:2">
      <c r="A8548" s="1">
        <v>-4.7529754448835799</v>
      </c>
      <c r="B8548">
        <v>4.3510828230074496</v>
      </c>
    </row>
    <row r="8549" spans="1:2">
      <c r="A8549" s="1">
        <f>-3.93905344457974</f>
        <v>-3.93905344457974</v>
      </c>
      <c r="B8549">
        <v>-2.1781168490141001</v>
      </c>
    </row>
    <row r="8550" spans="1:2">
      <c r="A8550" s="1">
        <v>-1.35113299816049</v>
      </c>
      <c r="B8550">
        <v>5.06518835901021</v>
      </c>
    </row>
    <row r="8551" spans="1:2">
      <c r="A8551" s="1">
        <f>-1.66986925952834</f>
        <v>-1.66986925952834</v>
      </c>
      <c r="B8551">
        <v>-2.0730995529034799</v>
      </c>
    </row>
    <row r="8552" spans="1:2">
      <c r="A8552" s="1">
        <f>-3.11858427171963</f>
        <v>-3.1185842717196302</v>
      </c>
      <c r="B8552">
        <v>-1.6042371226441801</v>
      </c>
    </row>
    <row r="8553" spans="1:2">
      <c r="A8553" s="1">
        <v>-1.3921361143676201</v>
      </c>
      <c r="B8553">
        <v>0.72912089393687696</v>
      </c>
    </row>
    <row r="8554" spans="1:2">
      <c r="A8554" s="1">
        <f>-1.72769916473442</f>
        <v>-1.72769916473442</v>
      </c>
      <c r="B8554">
        <v>-4.3141291927351997</v>
      </c>
    </row>
    <row r="8555" spans="1:2">
      <c r="A8555" s="1">
        <f>-1.14823320420066</f>
        <v>-1.14823320420066</v>
      </c>
      <c r="B8555">
        <v>-2.1180748442339099</v>
      </c>
    </row>
    <row r="8556" spans="1:2">
      <c r="A8556" s="1">
        <f>-1.92200935199792</f>
        <v>-1.92200935199792</v>
      </c>
      <c r="B8556">
        <v>-3.05583928210689</v>
      </c>
    </row>
    <row r="8557" spans="1:2">
      <c r="A8557" s="1">
        <f>-2.93594383228905</f>
        <v>-2.9359438322890501</v>
      </c>
      <c r="B8557">
        <v>-3.5085503653872201</v>
      </c>
    </row>
    <row r="8558" spans="1:2">
      <c r="A8558" s="1">
        <f>-1.55756310068145</f>
        <v>-1.5575631006814501</v>
      </c>
      <c r="B8558">
        <v>-4.4268113851480599</v>
      </c>
    </row>
    <row r="8559" spans="1:2">
      <c r="A8559" s="1">
        <v>-2.2534071671023899</v>
      </c>
      <c r="B8559">
        <v>1.9729306502394399</v>
      </c>
    </row>
    <row r="8560" spans="1:2">
      <c r="A8560" s="1">
        <v>-1.60336050499102</v>
      </c>
      <c r="B8560">
        <v>4.2238436567998603</v>
      </c>
    </row>
    <row r="8561" spans="1:2">
      <c r="A8561" s="1">
        <v>-1.02298136341084</v>
      </c>
      <c r="B8561">
        <v>2.49925175382704</v>
      </c>
    </row>
    <row r="8562" spans="1:2">
      <c r="A8562" s="1">
        <f>-1.97202761493712</f>
        <v>-1.9720276149371201</v>
      </c>
      <c r="B8562">
        <v>-4.0830959914323</v>
      </c>
    </row>
    <row r="8563" spans="1:2">
      <c r="A8563" s="1">
        <v>4.60890090160225</v>
      </c>
      <c r="B8563">
        <v>2.0188574955802499</v>
      </c>
    </row>
    <row r="8564" spans="1:2">
      <c r="A8564" s="1">
        <f>-2.52635972219659</f>
        <v>-2.5263597221965899</v>
      </c>
      <c r="B8564">
        <v>-2.6187919981302001</v>
      </c>
    </row>
    <row r="8565" spans="1:2">
      <c r="A8565" s="1">
        <v>-0.52078814527018502</v>
      </c>
      <c r="B8565">
        <v>2.00560442358492</v>
      </c>
    </row>
    <row r="8566" spans="1:2">
      <c r="A8566" s="1">
        <v>-2.6701912335391298</v>
      </c>
      <c r="B8566">
        <v>4.7385436349107604</v>
      </c>
    </row>
    <row r="8567" spans="1:2">
      <c r="A8567" s="1">
        <v>9.3147012413778898E-3</v>
      </c>
      <c r="B8567">
        <v>3.4639371482591201</v>
      </c>
    </row>
    <row r="8568" spans="1:2">
      <c r="A8568" s="1">
        <f>-1.87900948376258</f>
        <v>-1.8790094837625799</v>
      </c>
      <c r="B8568">
        <v>-2.1401756542856298</v>
      </c>
    </row>
    <row r="8569" spans="1:2">
      <c r="A8569" s="1">
        <f>-3.06360079715703</f>
        <v>-3.0636007971570298</v>
      </c>
      <c r="B8569">
        <v>-3.4660470619242498</v>
      </c>
    </row>
    <row r="8570" spans="1:2">
      <c r="A8570" s="1">
        <v>-1.29852947340872</v>
      </c>
      <c r="B8570">
        <v>1.1608689925903399</v>
      </c>
    </row>
    <row r="8571" spans="1:2">
      <c r="A8571" s="1">
        <v>3.77780588321458</v>
      </c>
      <c r="B8571">
        <v>-0.92989487486268596</v>
      </c>
    </row>
    <row r="8572" spans="1:2">
      <c r="A8572" s="1">
        <f>-1.84240509858527</f>
        <v>-1.84240509858527</v>
      </c>
      <c r="B8572">
        <v>-2.0528896009033701</v>
      </c>
    </row>
    <row r="8573" spans="1:2">
      <c r="A8573" s="1">
        <v>-0.80036925557517002</v>
      </c>
      <c r="B8573">
        <v>4.4454827880713497</v>
      </c>
    </row>
    <row r="8574" spans="1:2">
      <c r="A8574" s="1">
        <f>-2.41385900824799</f>
        <v>-2.4138590082479898</v>
      </c>
      <c r="B8574">
        <v>-3.2556905856232601</v>
      </c>
    </row>
    <row r="8575" spans="1:2">
      <c r="A8575" s="1">
        <v>2.2360042723711699</v>
      </c>
      <c r="B8575">
        <v>-2.0815202004778599</v>
      </c>
    </row>
    <row r="8576" spans="1:2">
      <c r="A8576" s="1">
        <f>-1.57458225087359</f>
        <v>-1.5745822508735901</v>
      </c>
      <c r="B8576">
        <v>-4.0450869671697598</v>
      </c>
    </row>
    <row r="8577" spans="1:2">
      <c r="A8577" s="1">
        <f>-0.83435385310647</f>
        <v>-0.83435385310647003</v>
      </c>
      <c r="B8577">
        <v>-4.1010722199028402</v>
      </c>
    </row>
    <row r="8578" spans="1:2">
      <c r="A8578" s="1">
        <v>-0.34418779311959502</v>
      </c>
      <c r="B8578">
        <v>2.7474333979763799</v>
      </c>
    </row>
    <row r="8579" spans="1:2">
      <c r="A8579" s="1">
        <v>-2.8172181220251802</v>
      </c>
      <c r="B8579">
        <v>4.5348468879634503</v>
      </c>
    </row>
    <row r="8580" spans="1:2">
      <c r="A8580" s="1">
        <v>4.26973463187249</v>
      </c>
      <c r="B8580">
        <v>0.57850982509387106</v>
      </c>
    </row>
    <row r="8581" spans="1:2">
      <c r="A8581" s="1">
        <v>-1.8074543754839001</v>
      </c>
      <c r="B8581">
        <v>2.23584078322421</v>
      </c>
    </row>
    <row r="8582" spans="1:2">
      <c r="A8582" s="1">
        <v>4.6026074199573097</v>
      </c>
      <c r="B8582">
        <v>2.2685044439117301</v>
      </c>
    </row>
    <row r="8583" spans="1:2">
      <c r="A8583" s="1">
        <v>5.0337360257541297</v>
      </c>
      <c r="B8583">
        <v>-0.19721529595701301</v>
      </c>
    </row>
    <row r="8584" spans="1:2">
      <c r="A8584" s="1">
        <v>-2.6736166338554299</v>
      </c>
      <c r="B8584">
        <v>3.0802659985873899</v>
      </c>
    </row>
    <row r="8585" spans="1:2">
      <c r="A8585" s="1">
        <v>3.9477261985387702</v>
      </c>
      <c r="B8585">
        <v>3.1526392452766099</v>
      </c>
    </row>
    <row r="8586" spans="1:2">
      <c r="A8586" s="1">
        <f>-2.54640774095381</f>
        <v>-2.5464077409538102</v>
      </c>
      <c r="B8586">
        <v>-2.4575323328005001</v>
      </c>
    </row>
    <row r="8587" spans="1:2">
      <c r="A8587" s="1">
        <v>4.0377446459193198</v>
      </c>
      <c r="B8587">
        <v>-1.31850792609261</v>
      </c>
    </row>
    <row r="8588" spans="1:2">
      <c r="A8588" s="1">
        <f>-2.8310114487265</f>
        <v>-2.8310114487265001</v>
      </c>
      <c r="B8588">
        <v>-2.8849323531506199</v>
      </c>
    </row>
    <row r="8589" spans="1:2">
      <c r="A8589" s="1">
        <f>-2.23188778131955</f>
        <v>-2.2318877813195499</v>
      </c>
      <c r="B8589">
        <v>-4.0581593139991696</v>
      </c>
    </row>
    <row r="8590" spans="1:2">
      <c r="A8590" s="1">
        <v>4.2990396058432099</v>
      </c>
      <c r="B8590">
        <v>0.92335618105182704</v>
      </c>
    </row>
    <row r="8591" spans="1:2">
      <c r="A8591" s="1">
        <v>-0.52180790769563701</v>
      </c>
      <c r="B8591">
        <v>4.1516920424633099</v>
      </c>
    </row>
    <row r="8592" spans="1:2">
      <c r="A8592" s="1">
        <f>-3.46115557834306</f>
        <v>-3.4611555783430599</v>
      </c>
      <c r="B8592">
        <v>-1.75558132769322</v>
      </c>
    </row>
    <row r="8593" spans="1:2">
      <c r="A8593" s="1">
        <v>5.1662758202440697</v>
      </c>
      <c r="B8593">
        <v>1.6227413970300699</v>
      </c>
    </row>
    <row r="8594" spans="1:2">
      <c r="A8594" s="1">
        <v>-2.4980082125913698</v>
      </c>
      <c r="B8594">
        <v>1.9536951342995299</v>
      </c>
    </row>
    <row r="8595" spans="1:2">
      <c r="A8595" s="1">
        <v>-1.5161104017407001</v>
      </c>
      <c r="B8595">
        <v>3.91362221105868</v>
      </c>
    </row>
    <row r="8596" spans="1:2">
      <c r="A8596" s="1">
        <f>-2.34731414933477</f>
        <v>-2.3473141493347698</v>
      </c>
      <c r="B8596">
        <v>-2.5435435465805298</v>
      </c>
    </row>
    <row r="8597" spans="1:2">
      <c r="A8597" s="1">
        <f>-4.08820181434213</f>
        <v>-4.0882018143421304</v>
      </c>
      <c r="B8597">
        <v>-2.65009810480705</v>
      </c>
    </row>
    <row r="8598" spans="1:2">
      <c r="A8598" s="1">
        <v>-3.6818688204395298</v>
      </c>
      <c r="B8598">
        <v>3.1062588684317101</v>
      </c>
    </row>
    <row r="8599" spans="1:2">
      <c r="A8599" s="1">
        <v>-2.6356920284484402</v>
      </c>
      <c r="B8599">
        <v>1.6941168732646601</v>
      </c>
    </row>
    <row r="8600" spans="1:2">
      <c r="A8600" s="1">
        <f>-1.33826571882974</f>
        <v>-1.33826571882974</v>
      </c>
      <c r="B8600">
        <v>-2.2212293990937302</v>
      </c>
    </row>
    <row r="8601" spans="1:2">
      <c r="A8601" s="1">
        <f>-0.356233631608049</f>
        <v>-0.356233631608049</v>
      </c>
      <c r="B8601">
        <v>-3.2327928137167499</v>
      </c>
    </row>
    <row r="8602" spans="1:2">
      <c r="A8602" s="1">
        <f>-0.870573691038607</f>
        <v>-0.87057369103860704</v>
      </c>
      <c r="B8602">
        <v>-2.3251962428182802</v>
      </c>
    </row>
    <row r="8603" spans="1:2">
      <c r="A8603" s="1">
        <v>4.83996991209498</v>
      </c>
      <c r="B8603">
        <v>1.60072251221184</v>
      </c>
    </row>
    <row r="8604" spans="1:2">
      <c r="A8604" s="1">
        <v>-1.3267047957900999</v>
      </c>
      <c r="B8604">
        <v>0.481320849948356</v>
      </c>
    </row>
    <row r="8605" spans="1:2">
      <c r="A8605" s="1">
        <v>-1.11245358837916</v>
      </c>
      <c r="B8605">
        <v>0.84065347321071404</v>
      </c>
    </row>
    <row r="8606" spans="1:2">
      <c r="A8606" s="1">
        <v>0.30020073777218798</v>
      </c>
      <c r="B8606">
        <v>3.4870692411805901</v>
      </c>
    </row>
    <row r="8607" spans="1:2">
      <c r="A8607" s="1">
        <f>-1.34276061698689</f>
        <v>-1.34276061698689</v>
      </c>
      <c r="B8607">
        <v>-2.98685328199439</v>
      </c>
    </row>
    <row r="8608" spans="1:2">
      <c r="A8608" s="1">
        <v>-3.1944507658059802</v>
      </c>
      <c r="B8608">
        <v>3.3918500549043502</v>
      </c>
    </row>
    <row r="8609" spans="1:2">
      <c r="A8609" s="1">
        <f>-2.12467739854803</f>
        <v>-2.1246773985480298</v>
      </c>
      <c r="B8609">
        <v>-3.0661049952952699</v>
      </c>
    </row>
    <row r="8610" spans="1:2">
      <c r="A8610" s="1">
        <v>-1.03436960497357</v>
      </c>
      <c r="B8610">
        <v>3.3090880641842801</v>
      </c>
    </row>
    <row r="8611" spans="1:2">
      <c r="A8611" s="1">
        <v>3.7428648062958199</v>
      </c>
      <c r="B8611">
        <v>-0.94398385286881104</v>
      </c>
    </row>
    <row r="8612" spans="1:2">
      <c r="A8612" s="1">
        <v>-2.7155935205512098</v>
      </c>
      <c r="B8612">
        <v>2.7460999419621599</v>
      </c>
    </row>
    <row r="8613" spans="1:2">
      <c r="A8613" s="1">
        <v>4.8983606501295203</v>
      </c>
      <c r="B8613">
        <v>-0.87680741098401305</v>
      </c>
    </row>
    <row r="8614" spans="1:2">
      <c r="A8614" s="1">
        <v>-1.7885450674871901</v>
      </c>
      <c r="B8614">
        <v>4.4964629546815198</v>
      </c>
    </row>
    <row r="8615" spans="1:2">
      <c r="A8615" s="1">
        <v>-3.6028233475153999</v>
      </c>
      <c r="B8615">
        <v>3.2099461484839198</v>
      </c>
    </row>
    <row r="8616" spans="1:2">
      <c r="A8616" s="1">
        <f>-0.928385555401738</f>
        <v>-0.92838555540173795</v>
      </c>
      <c r="B8616">
        <v>-3.3654728919050201</v>
      </c>
    </row>
    <row r="8617" spans="1:2">
      <c r="A8617" s="1">
        <v>4.8121104332057598</v>
      </c>
      <c r="B8617">
        <v>3.6267061731646698E-2</v>
      </c>
    </row>
    <row r="8618" spans="1:2">
      <c r="A8618" s="1">
        <v>-3.6716231648172299</v>
      </c>
      <c r="B8618">
        <v>4.1255340738295603</v>
      </c>
    </row>
    <row r="8619" spans="1:2">
      <c r="A8619" s="1">
        <v>5.5362298102806298</v>
      </c>
      <c r="B8619">
        <v>-1.3129630993611401</v>
      </c>
    </row>
    <row r="8620" spans="1:2">
      <c r="A8620" s="1">
        <v>3.9412885099599699</v>
      </c>
      <c r="B8620">
        <v>3.1123314730801899</v>
      </c>
    </row>
    <row r="8621" spans="1:2">
      <c r="A8621" s="1">
        <f>-4.02923464084619</f>
        <v>-4.0292346408461901</v>
      </c>
      <c r="B8621">
        <v>-2.13637523167109</v>
      </c>
    </row>
    <row r="8622" spans="1:2">
      <c r="A8622" s="1">
        <f>-1.30433756349585</f>
        <v>-1.3043375634958501</v>
      </c>
      <c r="B8622">
        <v>-3.8642172608666199</v>
      </c>
    </row>
    <row r="8623" spans="1:2">
      <c r="A8623" s="1">
        <v>-1.7288898138636399</v>
      </c>
      <c r="B8623">
        <v>3.2971121785405502</v>
      </c>
    </row>
    <row r="8624" spans="1:2">
      <c r="A8624" s="1">
        <v>4.6755850864941602</v>
      </c>
      <c r="B8624">
        <v>-1.1405517082557799</v>
      </c>
    </row>
    <row r="8625" spans="1:2">
      <c r="A8625" s="1">
        <v>3.4809843858969298</v>
      </c>
      <c r="B8625">
        <v>-0.21633655220408499</v>
      </c>
    </row>
    <row r="8626" spans="1:2">
      <c r="A8626" s="1">
        <v>3.2291761017722802</v>
      </c>
      <c r="B8626">
        <v>1.2023946341810701</v>
      </c>
    </row>
    <row r="8627" spans="1:2">
      <c r="A8627" s="1">
        <f>-2.1358798003734</f>
        <v>-2.1358798003734001</v>
      </c>
      <c r="B8627">
        <v>-2.64506711849703</v>
      </c>
    </row>
    <row r="8628" spans="1:2">
      <c r="A8628" s="1">
        <f>-3.16246917573216</f>
        <v>-3.1624691757321601</v>
      </c>
      <c r="B8628">
        <v>-2.1496969232755201</v>
      </c>
    </row>
    <row r="8629" spans="1:2">
      <c r="A8629" s="1">
        <v>6.9848979042753703</v>
      </c>
      <c r="B8629">
        <v>-1.65575059637484</v>
      </c>
    </row>
    <row r="8630" spans="1:2">
      <c r="A8630" s="1">
        <v>3.2096071953518401</v>
      </c>
      <c r="B8630">
        <v>1.9034392077016</v>
      </c>
    </row>
    <row r="8631" spans="1:2">
      <c r="A8631" s="1">
        <v>-2.4969647159132302</v>
      </c>
      <c r="B8631">
        <v>3.3920630097881599</v>
      </c>
    </row>
    <row r="8632" spans="1:2">
      <c r="A8632" s="1">
        <v>3.7143569918566102</v>
      </c>
      <c r="B8632">
        <v>0.15047748729063801</v>
      </c>
    </row>
    <row r="8633" spans="1:2">
      <c r="A8633" s="1">
        <v>3.90437310659944</v>
      </c>
      <c r="B8633">
        <v>-1.7378302868440201</v>
      </c>
    </row>
    <row r="8634" spans="1:2">
      <c r="A8634" s="1">
        <f>-2.18182363805748</f>
        <v>-2.1818236380574798</v>
      </c>
      <c r="B8634">
        <v>-2.22490374639708</v>
      </c>
    </row>
    <row r="8635" spans="1:2">
      <c r="A8635" s="1">
        <f>-2.74232998618178</f>
        <v>-2.74232998618178</v>
      </c>
      <c r="B8635">
        <v>-3.8559396935722199</v>
      </c>
    </row>
    <row r="8636" spans="1:2">
      <c r="A8636" s="1">
        <v>5.2011789465105904</v>
      </c>
      <c r="B8636">
        <v>0.51217559269832602</v>
      </c>
    </row>
    <row r="8637" spans="1:2">
      <c r="A8637" s="1">
        <v>4.3079255058809203</v>
      </c>
      <c r="B8637">
        <v>0.95287701823416104</v>
      </c>
    </row>
    <row r="8638" spans="1:2">
      <c r="A8638" s="1">
        <f>-1.53163412478496</f>
        <v>-1.5316341247849601</v>
      </c>
      <c r="B8638">
        <v>-4.61361444644748</v>
      </c>
    </row>
    <row r="8639" spans="1:2">
      <c r="A8639" s="1">
        <v>-3.7507333457893002</v>
      </c>
      <c r="B8639">
        <v>3.5498940465989199</v>
      </c>
    </row>
    <row r="8640" spans="1:2">
      <c r="A8640" s="1">
        <v>3.7532665393528202</v>
      </c>
      <c r="B8640">
        <v>2.6084460071547499</v>
      </c>
    </row>
    <row r="8641" spans="1:2">
      <c r="A8641" s="1">
        <v>-1.5674142485346001</v>
      </c>
      <c r="B8641">
        <v>3.9090889221947198</v>
      </c>
    </row>
    <row r="8642" spans="1:2">
      <c r="A8642" s="1">
        <v>-0.33820691882599702</v>
      </c>
      <c r="B8642">
        <v>3.5881354514550998</v>
      </c>
    </row>
    <row r="8643" spans="1:2">
      <c r="A8643" s="1">
        <f>-4.690536921961</f>
        <v>-4.6905369219609998</v>
      </c>
      <c r="B8643">
        <v>-2.36679400046404</v>
      </c>
    </row>
    <row r="8644" spans="1:2">
      <c r="A8644" s="1">
        <v>4.55989749840999</v>
      </c>
      <c r="B8644">
        <v>1.4248702967156901</v>
      </c>
    </row>
    <row r="8645" spans="1:2">
      <c r="A8645" s="1">
        <v>5.9695528935992801</v>
      </c>
      <c r="B8645">
        <v>3.8029992576547001E-3</v>
      </c>
    </row>
    <row r="8646" spans="1:2">
      <c r="A8646" s="1">
        <v>5.1353731312982998</v>
      </c>
      <c r="B8646">
        <v>-0.65267422529819197</v>
      </c>
    </row>
    <row r="8647" spans="1:2">
      <c r="A8647" s="1">
        <v>3.8393737214764299</v>
      </c>
      <c r="B8647">
        <v>0.35224157990928501</v>
      </c>
    </row>
    <row r="8648" spans="1:2">
      <c r="A8648" s="1">
        <v>-1.26052719002595</v>
      </c>
      <c r="B8648">
        <v>4.6394418142628</v>
      </c>
    </row>
    <row r="8649" spans="1:2">
      <c r="A8649" s="1">
        <v>3.8330587978032198</v>
      </c>
      <c r="B8649">
        <v>-1.93463357641134</v>
      </c>
    </row>
    <row r="8650" spans="1:2">
      <c r="A8650" s="1">
        <v>5.3654117308223199</v>
      </c>
      <c r="B8650">
        <v>-4.0876386166798798E-2</v>
      </c>
    </row>
    <row r="8651" spans="1:2">
      <c r="A8651" s="1">
        <f>-3.24144746586406</f>
        <v>-3.2414474658640602</v>
      </c>
      <c r="B8651">
        <v>-2.1959533958152502</v>
      </c>
    </row>
    <row r="8652" spans="1:2">
      <c r="A8652" s="1">
        <f>-2.08974595400324</f>
        <v>-2.0897459540032401</v>
      </c>
      <c r="B8652">
        <v>-3.50778870962117</v>
      </c>
    </row>
    <row r="8653" spans="1:2">
      <c r="A8653" s="1">
        <f>-3.10131405238282</f>
        <v>-3.1013140523828202</v>
      </c>
      <c r="B8653">
        <v>-1.6849078579406001</v>
      </c>
    </row>
    <row r="8654" spans="1:2">
      <c r="A8654" s="1">
        <f>-1.94982748291956</f>
        <v>-1.9498274829195601</v>
      </c>
      <c r="B8654">
        <v>-2.4522176392078801</v>
      </c>
    </row>
    <row r="8655" spans="1:2">
      <c r="A8655" s="1">
        <v>4.2381771270937403</v>
      </c>
      <c r="B8655">
        <v>-0.790597909137981</v>
      </c>
    </row>
    <row r="8656" spans="1:2">
      <c r="A8656" s="1">
        <v>3.6100380550266902</v>
      </c>
      <c r="B8656">
        <v>0.52981336580616301</v>
      </c>
    </row>
    <row r="8657" spans="1:2">
      <c r="A8657" s="1">
        <v>3.2360284497689098</v>
      </c>
      <c r="B8657">
        <v>0.43214521595605598</v>
      </c>
    </row>
    <row r="8658" spans="1:2">
      <c r="A8658" s="1">
        <v>-0.268447214616157</v>
      </c>
      <c r="B8658">
        <v>2.7207689592206701</v>
      </c>
    </row>
    <row r="8659" spans="1:2">
      <c r="A8659" s="1">
        <v>-0.25769693195300902</v>
      </c>
      <c r="B8659">
        <v>2.8833841251022001</v>
      </c>
    </row>
    <row r="8660" spans="1:2">
      <c r="A8660" s="1">
        <v>5.8166495474985096</v>
      </c>
      <c r="B8660">
        <v>-0.72226011958926095</v>
      </c>
    </row>
    <row r="8661" spans="1:2">
      <c r="A8661" s="1">
        <f>-1.32044066363233</f>
        <v>-1.32044066363233</v>
      </c>
      <c r="B8661">
        <v>-1.4898139986260099</v>
      </c>
    </row>
    <row r="8662" spans="1:2">
      <c r="A8662" s="1">
        <v>-2.8896266259021601</v>
      </c>
      <c r="B8662">
        <v>5.03439232498918</v>
      </c>
    </row>
    <row r="8663" spans="1:2">
      <c r="A8663" s="1">
        <f>-0.564243321273439</f>
        <v>-0.56424332127343901</v>
      </c>
      <c r="B8663">
        <v>-3.4905748130660701</v>
      </c>
    </row>
    <row r="8664" spans="1:2">
      <c r="A8664" s="1">
        <v>0.44402862225692102</v>
      </c>
      <c r="B8664">
        <v>3.32950135440427</v>
      </c>
    </row>
    <row r="8665" spans="1:2">
      <c r="A8665" s="1">
        <v>4.0697287805827003</v>
      </c>
      <c r="B8665">
        <v>0.80071798095139501</v>
      </c>
    </row>
    <row r="8666" spans="1:2">
      <c r="A8666" s="1">
        <v>4.6389003834655096</v>
      </c>
      <c r="B8666">
        <v>-1.74187113968019</v>
      </c>
    </row>
    <row r="8667" spans="1:2">
      <c r="A8667" s="1">
        <v>0.154029508773881</v>
      </c>
      <c r="B8667">
        <v>2.7769381804953599</v>
      </c>
    </row>
    <row r="8668" spans="1:2">
      <c r="A8668" s="1">
        <v>-1.19392292896501</v>
      </c>
      <c r="B8668">
        <v>4.6749673207578901</v>
      </c>
    </row>
    <row r="8669" spans="1:2">
      <c r="A8669" s="1">
        <v>-1.50266637821561</v>
      </c>
      <c r="B8669">
        <v>1.7624263021781299</v>
      </c>
    </row>
    <row r="8670" spans="1:2">
      <c r="A8670" s="1">
        <v>-2.1274379540543</v>
      </c>
      <c r="B8670">
        <v>2.25158882175189</v>
      </c>
    </row>
    <row r="8671" spans="1:2">
      <c r="A8671" s="1">
        <v>0.23338660711645001</v>
      </c>
      <c r="B8671">
        <v>3.8307350097824702</v>
      </c>
    </row>
    <row r="8672" spans="1:2">
      <c r="A8672" s="1">
        <v>4.84619687718377</v>
      </c>
      <c r="B8672">
        <v>1.98715694513574</v>
      </c>
    </row>
    <row r="8673" spans="1:2">
      <c r="A8673" s="1">
        <v>5.3940969909006702</v>
      </c>
      <c r="B8673">
        <v>-1.6688560640313299</v>
      </c>
    </row>
    <row r="8674" spans="1:2">
      <c r="A8674" s="1">
        <v>0.35787827724250498</v>
      </c>
      <c r="B8674">
        <v>2.9174273746966399</v>
      </c>
    </row>
    <row r="8675" spans="1:2">
      <c r="A8675" s="1">
        <f>-0.572629214103141</f>
        <v>-0.57262921410314105</v>
      </c>
      <c r="B8675">
        <v>-2.8173785580508102</v>
      </c>
    </row>
    <row r="8676" spans="1:2">
      <c r="A8676" s="1">
        <v>-1.58502243210331</v>
      </c>
      <c r="B8676">
        <v>3.7661762323225001</v>
      </c>
    </row>
    <row r="8677" spans="1:2">
      <c r="A8677" s="1">
        <v>-1.1743673243954</v>
      </c>
      <c r="B8677">
        <v>4.16175574192492</v>
      </c>
    </row>
    <row r="8678" spans="1:2">
      <c r="A8678" s="1">
        <v>3.1774937221751198</v>
      </c>
      <c r="B8678">
        <v>-0.35263610365686099</v>
      </c>
    </row>
    <row r="8679" spans="1:2">
      <c r="A8679" s="1">
        <v>-1.4393692763836301</v>
      </c>
      <c r="B8679">
        <v>3.4633346490819799</v>
      </c>
    </row>
    <row r="8680" spans="1:2">
      <c r="A8680" s="1">
        <v>-3.5726346790307799</v>
      </c>
      <c r="B8680">
        <v>4.3984701855106003</v>
      </c>
    </row>
    <row r="8681" spans="1:2">
      <c r="A8681" s="1">
        <f>-3.8094370331948</f>
        <v>-3.8094370331948002</v>
      </c>
      <c r="B8681">
        <v>-1.3496013590190099</v>
      </c>
    </row>
    <row r="8682" spans="1:2">
      <c r="A8682" s="1">
        <f>-5.33072039516846</f>
        <v>-5.3307203951684601</v>
      </c>
      <c r="B8682">
        <v>-1.42194309319681</v>
      </c>
    </row>
    <row r="8683" spans="1:2">
      <c r="A8683" s="1">
        <v>3.8047676239924799</v>
      </c>
      <c r="B8683">
        <v>0.90834844470101805</v>
      </c>
    </row>
    <row r="8684" spans="1:2">
      <c r="A8684" s="1">
        <f>-1.68749210271896</f>
        <v>-1.68749210271896</v>
      </c>
      <c r="B8684">
        <v>-2.3471175178016401</v>
      </c>
    </row>
    <row r="8685" spans="1:2">
      <c r="A8685" s="1">
        <v>-0.903847186737883</v>
      </c>
      <c r="B8685">
        <v>5.0365019101180799</v>
      </c>
    </row>
    <row r="8686" spans="1:2">
      <c r="A8686" s="1">
        <v>-5.5266870515369097E-2</v>
      </c>
      <c r="B8686">
        <v>4.3296536042403</v>
      </c>
    </row>
    <row r="8687" spans="1:2">
      <c r="A8687" s="1">
        <f>-3.46283910655764</f>
        <v>-3.4628391065576398</v>
      </c>
      <c r="B8687">
        <v>-1.58308762255824</v>
      </c>
    </row>
    <row r="8688" spans="1:2">
      <c r="A8688" s="1">
        <f>-3.01999693829431</f>
        <v>-3.0199969382943102</v>
      </c>
      <c r="B8688">
        <v>-3.4771544895987798</v>
      </c>
    </row>
    <row r="8689" spans="1:2">
      <c r="A8689" s="1">
        <v>3.87401381920143</v>
      </c>
      <c r="B8689">
        <v>-1.0724624004807299</v>
      </c>
    </row>
    <row r="8690" spans="1:2">
      <c r="A8690" s="1">
        <v>4.04304920427598</v>
      </c>
      <c r="B8690">
        <v>-1.91865671813973</v>
      </c>
    </row>
    <row r="8691" spans="1:2">
      <c r="A8691" s="1">
        <v>4.0922540112360801</v>
      </c>
      <c r="B8691">
        <v>-1.1382484830447199</v>
      </c>
    </row>
    <row r="8692" spans="1:2">
      <c r="A8692" s="1">
        <v>-1.1425139424387099E-2</v>
      </c>
      <c r="B8692">
        <v>3.90335100256751</v>
      </c>
    </row>
    <row r="8693" spans="1:2">
      <c r="A8693" s="1">
        <f>-1.56620318045834</f>
        <v>-1.5662031804583401</v>
      </c>
      <c r="B8693">
        <v>-2.8650523424116101</v>
      </c>
    </row>
    <row r="8694" spans="1:2">
      <c r="A8694" s="1">
        <v>4.1961201901229099</v>
      </c>
      <c r="B8694">
        <v>0.32753298015327797</v>
      </c>
    </row>
    <row r="8695" spans="1:2">
      <c r="A8695" s="1">
        <v>3.3183899581662302</v>
      </c>
      <c r="B8695">
        <v>-0.27490982269736502</v>
      </c>
    </row>
    <row r="8696" spans="1:2">
      <c r="A8696" s="1">
        <v>-1.69541173985042</v>
      </c>
      <c r="B8696">
        <v>4.2499068722824704</v>
      </c>
    </row>
    <row r="8697" spans="1:2">
      <c r="A8697" s="1">
        <f>-1.2844250364112</f>
        <v>-1.2844250364112</v>
      </c>
      <c r="B8697">
        <v>-1.4427268075244799</v>
      </c>
    </row>
    <row r="8698" spans="1:2">
      <c r="A8698" s="1">
        <f>-0.435250355663261</f>
        <v>-0.43525035566326098</v>
      </c>
      <c r="B8698">
        <v>-3.7653115625109201</v>
      </c>
    </row>
    <row r="8699" spans="1:2">
      <c r="A8699" s="1">
        <v>-1.1922052225775901</v>
      </c>
      <c r="B8699">
        <v>3.15007183875269</v>
      </c>
    </row>
    <row r="8700" spans="1:2">
      <c r="A8700" s="1">
        <v>-0.61712932350608496</v>
      </c>
      <c r="B8700">
        <v>4.0435833226128004</v>
      </c>
    </row>
    <row r="8701" spans="1:2">
      <c r="A8701" s="1">
        <f>-2.31368926752481</f>
        <v>-2.31368926752481</v>
      </c>
      <c r="B8701">
        <v>-2.9549089168099498</v>
      </c>
    </row>
    <row r="8702" spans="1:2">
      <c r="A8702" s="1">
        <v>5.6150656884790102</v>
      </c>
      <c r="B8702">
        <v>-0.73646299559224604</v>
      </c>
    </row>
    <row r="8703" spans="1:2">
      <c r="A8703" s="1">
        <f>-0.292172889026241</f>
        <v>-0.292172889026241</v>
      </c>
      <c r="B8703">
        <v>-2.3010307391397999</v>
      </c>
    </row>
    <row r="8704" spans="1:2">
      <c r="A8704" s="1">
        <v>-1.94543992536095</v>
      </c>
      <c r="B8704">
        <v>4.7342450675354302</v>
      </c>
    </row>
    <row r="8705" spans="1:2">
      <c r="A8705" s="1">
        <f>-3.4866277316353</f>
        <v>-3.4866277316352998</v>
      </c>
      <c r="B8705">
        <v>-2.4844457737628902</v>
      </c>
    </row>
    <row r="8706" spans="1:2">
      <c r="A8706" s="1">
        <f>-1.31588378006113</f>
        <v>-1.31588378006113</v>
      </c>
      <c r="B8706">
        <v>-4.0984591551440497</v>
      </c>
    </row>
    <row r="8707" spans="1:2">
      <c r="A8707" s="1">
        <v>-2.4333889741488099</v>
      </c>
      <c r="B8707">
        <v>4.3805665064929897</v>
      </c>
    </row>
    <row r="8708" spans="1:2">
      <c r="A8708" s="1">
        <f>-2.93016718729607</f>
        <v>-2.9301671872960702</v>
      </c>
      <c r="B8708">
        <v>-3.7857993953354798</v>
      </c>
    </row>
    <row r="8709" spans="1:2">
      <c r="A8709" s="1">
        <f>-2.77515892453245</f>
        <v>-2.7751589245324499</v>
      </c>
      <c r="B8709">
        <v>-3.1663785228255201</v>
      </c>
    </row>
    <row r="8710" spans="1:2">
      <c r="A8710" s="1">
        <v>3.9731563922383502</v>
      </c>
      <c r="B8710">
        <v>0.25555369528555399</v>
      </c>
    </row>
    <row r="8711" spans="1:2">
      <c r="A8711" s="1">
        <v>5.5688942992755299</v>
      </c>
      <c r="B8711">
        <v>-1.6287169820257501</v>
      </c>
    </row>
    <row r="8712" spans="1:2">
      <c r="A8712" s="1">
        <v>4.4975633181900303</v>
      </c>
      <c r="B8712">
        <v>-0.83624248532034196</v>
      </c>
    </row>
    <row r="8713" spans="1:2">
      <c r="A8713" s="1">
        <v>4.9325631069603304</v>
      </c>
      <c r="B8713">
        <v>1.1269989169422401</v>
      </c>
    </row>
    <row r="8714" spans="1:2">
      <c r="A8714" s="1">
        <v>5.0080941307376197</v>
      </c>
      <c r="B8714">
        <v>-0.48231473581790701</v>
      </c>
    </row>
    <row r="8715" spans="1:2">
      <c r="A8715" s="1">
        <v>3.95031180593217</v>
      </c>
      <c r="B8715">
        <v>1.35804799335001</v>
      </c>
    </row>
    <row r="8716" spans="1:2">
      <c r="A8716" s="1">
        <v>6.4397920949606098</v>
      </c>
      <c r="B8716">
        <v>-2.12423674301826</v>
      </c>
    </row>
    <row r="8717" spans="1:2">
      <c r="A8717" s="1">
        <v>-0.48649854537607501</v>
      </c>
      <c r="B8717">
        <v>3.3814997702502398</v>
      </c>
    </row>
    <row r="8718" spans="1:2">
      <c r="A8718" s="1">
        <v>3.4946816353694601</v>
      </c>
      <c r="B8718">
        <v>0.79755861574255005</v>
      </c>
    </row>
    <row r="8719" spans="1:2">
      <c r="A8719" s="1">
        <f>-0.178299790579318</f>
        <v>-0.178299790579318</v>
      </c>
      <c r="B8719">
        <v>-4.0762819640199996</v>
      </c>
    </row>
    <row r="8720" spans="1:2">
      <c r="A8720" s="1">
        <f>-0.532539199403794</f>
        <v>-0.53253919940379402</v>
      </c>
      <c r="B8720">
        <v>-1.3711750709235799</v>
      </c>
    </row>
    <row r="8721" spans="1:2">
      <c r="A8721" s="1">
        <f>-1.87124230245219</f>
        <v>-1.87124230245219</v>
      </c>
      <c r="B8721">
        <v>-1.4347657035016601</v>
      </c>
    </row>
    <row r="8722" spans="1:2">
      <c r="A8722" s="1">
        <v>-0.45169332850525701</v>
      </c>
      <c r="B8722">
        <v>1.81906833192705</v>
      </c>
    </row>
    <row r="8723" spans="1:2">
      <c r="A8723" s="1">
        <v>5.0504549716833704</v>
      </c>
      <c r="B8723">
        <v>-1.9831196104486299</v>
      </c>
    </row>
    <row r="8724" spans="1:2">
      <c r="A8724" s="1">
        <v>-3.2253523221545999</v>
      </c>
      <c r="B8724">
        <v>5.1187155162004601</v>
      </c>
    </row>
    <row r="8725" spans="1:2">
      <c r="A8725" s="1">
        <v>-1.0435714249871599</v>
      </c>
      <c r="B8725">
        <v>3.4709559114974602</v>
      </c>
    </row>
    <row r="8726" spans="1:2">
      <c r="A8726" s="1">
        <v>-2.1103521228679498</v>
      </c>
      <c r="B8726">
        <v>1.55964476706634</v>
      </c>
    </row>
    <row r="8727" spans="1:2">
      <c r="A8727" s="1">
        <v>4.8190124468815503</v>
      </c>
      <c r="B8727">
        <v>0.30111971607973598</v>
      </c>
    </row>
    <row r="8728" spans="1:2">
      <c r="A8728" s="1">
        <v>-1.19878400410131</v>
      </c>
      <c r="B8728">
        <v>4.8492323712955496</v>
      </c>
    </row>
    <row r="8729" spans="1:2">
      <c r="A8729" s="1">
        <f>-1.99795947902694</f>
        <v>-1.9979594790269399</v>
      </c>
      <c r="B8729">
        <v>-1.9879870764868</v>
      </c>
    </row>
    <row r="8730" spans="1:2">
      <c r="A8730" s="1">
        <f>-2.75576931140412</f>
        <v>-2.7557693114041202</v>
      </c>
      <c r="B8730">
        <v>-3.3403839494703802</v>
      </c>
    </row>
    <row r="8731" spans="1:2">
      <c r="A8731" s="1">
        <v>4.0472468570219</v>
      </c>
      <c r="B8731">
        <v>-2.0843320199551298</v>
      </c>
    </row>
    <row r="8732" spans="1:2">
      <c r="A8732" s="1">
        <v>-0.54632686557805199</v>
      </c>
      <c r="B8732">
        <v>1.32451532614479</v>
      </c>
    </row>
    <row r="8733" spans="1:2">
      <c r="A8733" s="1">
        <v>5.3491765833065301</v>
      </c>
      <c r="B8733">
        <v>-0.69104570504468699</v>
      </c>
    </row>
    <row r="8734" spans="1:2">
      <c r="A8734" s="1">
        <v>4.88004538760344</v>
      </c>
      <c r="B8734">
        <v>-1.9049400773824099</v>
      </c>
    </row>
    <row r="8735" spans="1:2">
      <c r="A8735" s="1">
        <f>-2.3774172878702</f>
        <v>-2.3774172878702</v>
      </c>
      <c r="B8735">
        <v>-3.5699023566824502</v>
      </c>
    </row>
    <row r="8736" spans="1:2">
      <c r="A8736" s="1">
        <v>3.4380441210589701</v>
      </c>
      <c r="B8736">
        <v>-0.93071939075954102</v>
      </c>
    </row>
    <row r="8737" spans="1:2">
      <c r="A8737" s="1">
        <v>-1.0020493248461599</v>
      </c>
      <c r="B8737">
        <v>5.3766073579961997</v>
      </c>
    </row>
    <row r="8738" spans="1:2">
      <c r="A8738" s="1">
        <v>-4.0125654392475898</v>
      </c>
      <c r="B8738">
        <v>4.1893984071638402</v>
      </c>
    </row>
    <row r="8739" spans="1:2">
      <c r="A8739" s="1">
        <v>3.9078309526943502</v>
      </c>
      <c r="B8739">
        <v>0.91335801386761495</v>
      </c>
    </row>
    <row r="8740" spans="1:2">
      <c r="A8740" s="1">
        <v>4.8711949454600001</v>
      </c>
      <c r="B8740">
        <v>-0.19630312337040201</v>
      </c>
    </row>
    <row r="8741" spans="1:2">
      <c r="A8741" s="1">
        <v>5.0013589631684798</v>
      </c>
      <c r="B8741">
        <v>1.72026199753138</v>
      </c>
    </row>
    <row r="8742" spans="1:2">
      <c r="A8742" s="1">
        <v>-1.2792948359925</v>
      </c>
      <c r="B8742">
        <v>4.4914346000333598</v>
      </c>
    </row>
    <row r="8743" spans="1:2">
      <c r="A8743" s="1">
        <f>-1.73623690237646</f>
        <v>-1.7362369023764599</v>
      </c>
      <c r="B8743">
        <v>-2.1039730748322101</v>
      </c>
    </row>
    <row r="8744" spans="1:2">
      <c r="A8744" s="1">
        <f>-2.0139662439957</f>
        <v>-2.0139662439957</v>
      </c>
      <c r="B8744">
        <v>-3.41012425876142</v>
      </c>
    </row>
    <row r="8745" spans="1:2">
      <c r="A8745" s="1">
        <v>4.4254894163186904</v>
      </c>
      <c r="B8745">
        <v>-1.7525293928019401</v>
      </c>
    </row>
    <row r="8746" spans="1:2">
      <c r="A8746" s="1">
        <f>-2.72629823490997</f>
        <v>-2.72629823490997</v>
      </c>
      <c r="B8746">
        <v>-1.33940944388879</v>
      </c>
    </row>
    <row r="8747" spans="1:2">
      <c r="A8747" s="1">
        <f>-2.12704655408255</f>
        <v>-2.1270465540825501</v>
      </c>
      <c r="B8747">
        <v>-2.2007869928474699</v>
      </c>
    </row>
    <row r="8748" spans="1:2">
      <c r="A8748" s="1">
        <f>-4.75220018350345</f>
        <v>-4.75220018350345</v>
      </c>
      <c r="B8748">
        <v>-1.8889860859429799</v>
      </c>
    </row>
    <row r="8749" spans="1:2">
      <c r="A8749" s="1">
        <f>-1.60125878248619</f>
        <v>-1.6012587824861899</v>
      </c>
      <c r="B8749">
        <v>-3.0524470563661099</v>
      </c>
    </row>
    <row r="8750" spans="1:2">
      <c r="A8750" s="1">
        <f>-2.51565836486647</f>
        <v>-2.5156583648664701</v>
      </c>
      <c r="B8750">
        <v>-2.2915895547526302</v>
      </c>
    </row>
    <row r="8751" spans="1:2">
      <c r="A8751" s="1">
        <f>-3.27201342064714</f>
        <v>-3.2720134206471401</v>
      </c>
      <c r="B8751">
        <v>-3.3762164337010998</v>
      </c>
    </row>
    <row r="8752" spans="1:2">
      <c r="A8752" s="1">
        <v>3.17394649023394</v>
      </c>
      <c r="B8752">
        <v>0.72572922739581802</v>
      </c>
    </row>
    <row r="8753" spans="1:2">
      <c r="A8753" s="1">
        <v>-0.65228256086667402</v>
      </c>
      <c r="B8753">
        <v>4.6649661510171496</v>
      </c>
    </row>
    <row r="8754" spans="1:2">
      <c r="A8754" s="1">
        <v>-1.02423450980343</v>
      </c>
      <c r="B8754">
        <v>2.9169118459717498</v>
      </c>
    </row>
    <row r="8755" spans="1:2">
      <c r="A8755" s="1">
        <v>5.4329184050404704</v>
      </c>
      <c r="B8755">
        <v>-0.206719483205967</v>
      </c>
    </row>
    <row r="8756" spans="1:2">
      <c r="A8756" s="1">
        <f>-0.200547556135104</f>
        <v>-0.200547556135104</v>
      </c>
      <c r="B8756">
        <v>-3.6702227123714199</v>
      </c>
    </row>
    <row r="8757" spans="1:2">
      <c r="A8757" s="1">
        <v>4.1699492632053898</v>
      </c>
      <c r="B8757">
        <v>0.25538662387889</v>
      </c>
    </row>
    <row r="8758" spans="1:2">
      <c r="A8758" s="1">
        <f>-1.18100789843295</f>
        <v>-1.18100789843295</v>
      </c>
      <c r="B8758">
        <v>-4.6819079977491</v>
      </c>
    </row>
    <row r="8759" spans="1:2">
      <c r="A8759" s="1">
        <v>-0.83978234096444204</v>
      </c>
      <c r="B8759">
        <v>2.8897272294436198</v>
      </c>
    </row>
    <row r="8760" spans="1:2">
      <c r="A8760" s="1">
        <f>-0.884941202125304</f>
        <v>-0.88494120212530403</v>
      </c>
      <c r="B8760">
        <v>-4.5087700867429499</v>
      </c>
    </row>
    <row r="8761" spans="1:2">
      <c r="A8761" s="1">
        <f>-1.77156639301008</f>
        <v>-1.77156639301008</v>
      </c>
      <c r="B8761">
        <v>-1.07733707521661</v>
      </c>
    </row>
    <row r="8762" spans="1:2">
      <c r="A8762" s="1">
        <v>6.5256138398972503</v>
      </c>
      <c r="B8762">
        <v>-1.6381248692175401</v>
      </c>
    </row>
    <row r="8763" spans="1:2">
      <c r="A8763" s="1">
        <v>3.8486799451516598</v>
      </c>
      <c r="B8763">
        <v>1.37630335556131</v>
      </c>
    </row>
    <row r="8764" spans="1:2">
      <c r="A8764" s="1">
        <v>5.76844094043269</v>
      </c>
      <c r="B8764">
        <v>-0.65766666073503499</v>
      </c>
    </row>
    <row r="8765" spans="1:2">
      <c r="A8765" s="1">
        <v>-0.64949437806249</v>
      </c>
      <c r="B8765">
        <v>4.2320440209965602</v>
      </c>
    </row>
    <row r="8766" spans="1:2">
      <c r="A8766" s="1">
        <v>5.6794343459712904</v>
      </c>
      <c r="B8766">
        <v>-0.68614390500281397</v>
      </c>
    </row>
    <row r="8767" spans="1:2">
      <c r="A8767" s="1">
        <f>-2.05220476470004</f>
        <v>-2.0522047647000399</v>
      </c>
      <c r="B8767">
        <v>-2.69609899902304</v>
      </c>
    </row>
    <row r="8768" spans="1:2">
      <c r="A8768" s="1">
        <v>0.205687888308525</v>
      </c>
      <c r="B8768">
        <v>4.1750089600149796</v>
      </c>
    </row>
    <row r="8769" spans="1:2">
      <c r="A8769" s="1">
        <v>-3.3613559371030299</v>
      </c>
      <c r="B8769">
        <v>4.7894283937447</v>
      </c>
    </row>
    <row r="8770" spans="1:2">
      <c r="A8770" s="1">
        <v>-0.77704848483133804</v>
      </c>
      <c r="B8770">
        <v>4.8072867875716598</v>
      </c>
    </row>
    <row r="8771" spans="1:2">
      <c r="A8771" s="1">
        <v>-1.66651928335643</v>
      </c>
      <c r="B8771">
        <v>4.6278629672365401</v>
      </c>
    </row>
    <row r="8772" spans="1:2">
      <c r="A8772" s="1">
        <v>-2.5418566783979202</v>
      </c>
      <c r="B8772">
        <v>3.37750264402163</v>
      </c>
    </row>
    <row r="8773" spans="1:2">
      <c r="A8773" s="1">
        <v>5.0089549474730797</v>
      </c>
      <c r="B8773">
        <v>-1.0124119519164301</v>
      </c>
    </row>
    <row r="8774" spans="1:2">
      <c r="A8774" s="1">
        <v>-1.6702331948069</v>
      </c>
      <c r="B8774">
        <v>1.9437071699880899</v>
      </c>
    </row>
    <row r="8775" spans="1:2">
      <c r="A8775" s="1">
        <f>-2.97170260034532</f>
        <v>-2.9717026003453202</v>
      </c>
      <c r="B8775">
        <v>-2.5039168094669901</v>
      </c>
    </row>
    <row r="8776" spans="1:2">
      <c r="A8776" s="1">
        <v>-2.1399825167930899</v>
      </c>
      <c r="B8776">
        <v>4.1455411528182804</v>
      </c>
    </row>
    <row r="8777" spans="1:2">
      <c r="A8777" s="1">
        <v>5.7568439869920596</v>
      </c>
      <c r="B8777">
        <v>-0.83596797888445995</v>
      </c>
    </row>
    <row r="8778" spans="1:2">
      <c r="A8778" s="1">
        <v>4.9787755691684499</v>
      </c>
      <c r="B8778">
        <v>1.2420437659996399</v>
      </c>
    </row>
    <row r="8779" spans="1:2">
      <c r="A8779" s="1">
        <f>-1.56047517552021</f>
        <v>-1.56047517552021</v>
      </c>
      <c r="B8779">
        <v>-2.12977040524324</v>
      </c>
    </row>
    <row r="8780" spans="1:2">
      <c r="A8780" s="1">
        <f>-3.06338708084099</f>
        <v>-3.06338708084099</v>
      </c>
      <c r="B8780">
        <v>-2.6719975041004802</v>
      </c>
    </row>
    <row r="8781" spans="1:2">
      <c r="A8781" s="1">
        <v>4.1302052893701298</v>
      </c>
      <c r="B8781">
        <v>2.8364488147388198</v>
      </c>
    </row>
    <row r="8782" spans="1:2">
      <c r="A8782" s="1">
        <v>-1.1763557853373801</v>
      </c>
      <c r="B8782">
        <v>3.7924338662135302</v>
      </c>
    </row>
    <row r="8783" spans="1:2">
      <c r="A8783" s="1">
        <v>4.7475143722490296</v>
      </c>
      <c r="B8783">
        <v>-0.94102136977808704</v>
      </c>
    </row>
    <row r="8784" spans="1:2">
      <c r="A8784" s="1">
        <f>-1.17783073554589</f>
        <v>-1.1778307355458899</v>
      </c>
      <c r="B8784">
        <v>-3.9105303654375101</v>
      </c>
    </row>
    <row r="8785" spans="1:2">
      <c r="A8785" s="1">
        <v>5.5186055201035398</v>
      </c>
      <c r="B8785">
        <v>-4.68337017682856E-2</v>
      </c>
    </row>
    <row r="8786" spans="1:2">
      <c r="A8786" s="1">
        <v>3.38816699067148</v>
      </c>
      <c r="B8786">
        <v>2.61734093184086</v>
      </c>
    </row>
    <row r="8787" spans="1:2">
      <c r="A8787" s="1">
        <v>-1.9309378315346399</v>
      </c>
      <c r="B8787">
        <v>4.2303016140803402</v>
      </c>
    </row>
    <row r="8788" spans="1:2">
      <c r="A8788" s="1">
        <v>-2.7834046940468302</v>
      </c>
      <c r="B8788">
        <v>3.0033509055244498</v>
      </c>
    </row>
    <row r="8789" spans="1:2">
      <c r="A8789" s="1">
        <v>5.1611294279604198</v>
      </c>
      <c r="B8789">
        <v>0.35539668548747999</v>
      </c>
    </row>
    <row r="8790" spans="1:2">
      <c r="A8790" s="1">
        <v>-0.80083774630747495</v>
      </c>
      <c r="B8790">
        <v>3.09810525618466</v>
      </c>
    </row>
    <row r="8791" spans="1:2">
      <c r="A8791" s="1">
        <v>4.0526553194673802</v>
      </c>
      <c r="B8791">
        <v>1.6027447010007501</v>
      </c>
    </row>
    <row r="8792" spans="1:2">
      <c r="A8792" s="1">
        <f>-4.20483839637612</f>
        <v>-4.20483839637612</v>
      </c>
      <c r="B8792">
        <v>-2.4034681250708698</v>
      </c>
    </row>
    <row r="8793" spans="1:2">
      <c r="A8793" s="1">
        <f>-1.18400579585593</f>
        <v>-1.18400579585593</v>
      </c>
      <c r="B8793">
        <v>-3.31594984799032</v>
      </c>
    </row>
    <row r="8794" spans="1:2">
      <c r="A8794" s="1">
        <v>-2.2314414892905701</v>
      </c>
      <c r="B8794">
        <v>3.96769660661514</v>
      </c>
    </row>
    <row r="8795" spans="1:2">
      <c r="A8795" s="1">
        <f>-1.99063105126995</f>
        <v>-1.9906310512699501</v>
      </c>
      <c r="B8795">
        <v>-1.6011265129198</v>
      </c>
    </row>
    <row r="8796" spans="1:2">
      <c r="A8796" s="1">
        <f>-2.96246799924066</f>
        <v>-2.9624679992406602</v>
      </c>
      <c r="B8796">
        <v>-2.8963665773502001</v>
      </c>
    </row>
    <row r="8797" spans="1:2">
      <c r="A8797" s="1">
        <v>-1.3238188095050001</v>
      </c>
      <c r="B8797">
        <v>2.6179335832225998</v>
      </c>
    </row>
    <row r="8798" spans="1:2">
      <c r="A8798" s="1">
        <v>-2.1628490638693201</v>
      </c>
      <c r="B8798">
        <v>3.8590089871592799</v>
      </c>
    </row>
    <row r="8799" spans="1:2">
      <c r="A8799" s="1">
        <f>-0.953087471252734</f>
        <v>-0.95308747125273396</v>
      </c>
      <c r="B8799">
        <v>-1.49037915912778</v>
      </c>
    </row>
    <row r="8800" spans="1:2">
      <c r="A8800" s="1">
        <v>-1.0182391747838599</v>
      </c>
      <c r="B8800">
        <v>0.74918823547619995</v>
      </c>
    </row>
    <row r="8801" spans="1:2">
      <c r="A8801" s="1">
        <v>-1.6736925917685901</v>
      </c>
      <c r="B8801">
        <v>4.1965713404827003</v>
      </c>
    </row>
    <row r="8802" spans="1:2">
      <c r="A8802" s="1">
        <v>0.200328560311163</v>
      </c>
      <c r="B8802">
        <v>4.5209292553986096</v>
      </c>
    </row>
    <row r="8803" spans="1:2">
      <c r="A8803" s="1">
        <v>-2.1197246014341098</v>
      </c>
      <c r="B8803">
        <v>3.2000463159948001</v>
      </c>
    </row>
    <row r="8804" spans="1:2">
      <c r="A8804" s="1">
        <f>-3.32247867981849</f>
        <v>-3.3224786798184902</v>
      </c>
      <c r="B8804">
        <v>-3.2519205945545502</v>
      </c>
    </row>
    <row r="8805" spans="1:2">
      <c r="A8805" s="1">
        <v>-1.9455028872120199</v>
      </c>
      <c r="B8805">
        <v>2.5550493645414698</v>
      </c>
    </row>
    <row r="8806" spans="1:2">
      <c r="A8806" s="1">
        <f>-0.567114024017405</f>
        <v>-0.56711402401740496</v>
      </c>
      <c r="B8806">
        <v>-1.95663495303171</v>
      </c>
    </row>
    <row r="8807" spans="1:2">
      <c r="A8807" s="1">
        <v>3.75641318164522</v>
      </c>
      <c r="B8807">
        <v>0.60335481629731402</v>
      </c>
    </row>
    <row r="8808" spans="1:2">
      <c r="A8808" s="1">
        <f>-1.40847732775333</f>
        <v>-1.40847732775333</v>
      </c>
      <c r="B8808">
        <v>-1.5988014791768601</v>
      </c>
    </row>
    <row r="8809" spans="1:2">
      <c r="A8809" s="1">
        <v>6.3046504987500596</v>
      </c>
      <c r="B8809">
        <v>-0.42148879425532199</v>
      </c>
    </row>
    <row r="8810" spans="1:2">
      <c r="A8810" s="1">
        <v>5.8924041626681101</v>
      </c>
      <c r="B8810">
        <v>-0.77212083678067001</v>
      </c>
    </row>
    <row r="8811" spans="1:2">
      <c r="A8811" s="1">
        <v>2.7960997271803301</v>
      </c>
      <c r="B8811">
        <v>-3.6541602313567803E-2</v>
      </c>
    </row>
    <row r="8812" spans="1:2">
      <c r="A8812" s="1">
        <v>5.1220860736038798</v>
      </c>
      <c r="B8812">
        <v>1.76727438552655</v>
      </c>
    </row>
    <row r="8813" spans="1:2">
      <c r="A8813" s="1">
        <f>-3.68588639259479</f>
        <v>-3.68588639259479</v>
      </c>
      <c r="B8813">
        <v>-1.1506009753883</v>
      </c>
    </row>
    <row r="8814" spans="1:2">
      <c r="A8814" s="1">
        <v>6.9139906644952198</v>
      </c>
      <c r="B8814">
        <v>-1.72598196169261</v>
      </c>
    </row>
    <row r="8815" spans="1:2">
      <c r="A8815" s="1">
        <f>-3.39171089060302</f>
        <v>-3.39171089060302</v>
      </c>
      <c r="B8815">
        <v>-1.57776532832073</v>
      </c>
    </row>
    <row r="8816" spans="1:2">
      <c r="A8816" s="1">
        <f>-3.47434090218171</f>
        <v>-3.47434090218171</v>
      </c>
      <c r="B8816">
        <v>-3.0313835268794098</v>
      </c>
    </row>
    <row r="8817" spans="1:2">
      <c r="A8817" s="1">
        <v>5.7266736676080399</v>
      </c>
      <c r="B8817">
        <v>0.64618394636072496</v>
      </c>
    </row>
    <row r="8818" spans="1:2">
      <c r="A8818" s="1">
        <v>-3.0091296752748602</v>
      </c>
      <c r="B8818">
        <v>2.4155471507601498</v>
      </c>
    </row>
    <row r="8819" spans="1:2">
      <c r="A8819" s="1">
        <v>5.9745052020017999</v>
      </c>
      <c r="B8819">
        <v>-0.16557598174246699</v>
      </c>
    </row>
    <row r="8820" spans="1:2">
      <c r="A8820" s="1">
        <v>3.3335679273973402</v>
      </c>
      <c r="B8820">
        <v>-1.55629668748127</v>
      </c>
    </row>
    <row r="8821" spans="1:2">
      <c r="A8821" s="1">
        <f>-2.62248367189582</f>
        <v>-2.6224836718958202</v>
      </c>
      <c r="B8821">
        <v>-1.8842847215054901</v>
      </c>
    </row>
    <row r="8822" spans="1:2">
      <c r="A8822" s="1">
        <v>-1.6431014499307099</v>
      </c>
      <c r="B8822">
        <v>2.5881719900192901</v>
      </c>
    </row>
    <row r="8823" spans="1:2">
      <c r="A8823" s="1">
        <v>4.5127883724995499</v>
      </c>
      <c r="B8823">
        <v>1.89096414202343</v>
      </c>
    </row>
    <row r="8824" spans="1:2">
      <c r="A8824" s="1">
        <v>-2.85219169639393</v>
      </c>
      <c r="B8824">
        <v>3.6974392445286202</v>
      </c>
    </row>
    <row r="8825" spans="1:2">
      <c r="A8825" s="1">
        <f>-2.68831450435437</f>
        <v>-2.6883145043543699</v>
      </c>
      <c r="B8825">
        <v>-2.2354043002623398</v>
      </c>
    </row>
    <row r="8826" spans="1:2">
      <c r="A8826" s="1">
        <v>4.3921370412235996</v>
      </c>
      <c r="B8826">
        <v>2.4118218992282801</v>
      </c>
    </row>
    <row r="8827" spans="1:2">
      <c r="A8827" s="1">
        <v>3.9360028207175599</v>
      </c>
      <c r="B8827">
        <v>0.94011589806900098</v>
      </c>
    </row>
    <row r="8828" spans="1:2">
      <c r="A8828" s="1">
        <v>4.7118572322714201</v>
      </c>
      <c r="B8828">
        <v>2.4388615433754199</v>
      </c>
    </row>
    <row r="8829" spans="1:2">
      <c r="A8829" s="1">
        <f>-4.16302820450596</f>
        <v>-4.1630282045059603</v>
      </c>
      <c r="B8829">
        <v>-2.78803625454155</v>
      </c>
    </row>
    <row r="8830" spans="1:2">
      <c r="A8830" s="1">
        <v>3.17825836370938</v>
      </c>
      <c r="B8830">
        <v>1.8005963090599E-2</v>
      </c>
    </row>
    <row r="8831" spans="1:2">
      <c r="A8831" s="1">
        <v>-3.0893058736859</v>
      </c>
      <c r="B8831">
        <v>2.25654479515716</v>
      </c>
    </row>
    <row r="8832" spans="1:2">
      <c r="A8832" s="1">
        <v>-2.0324517362911299</v>
      </c>
      <c r="B8832">
        <v>2.3252470948069202</v>
      </c>
    </row>
    <row r="8833" spans="1:2">
      <c r="A8833" s="1">
        <v>4.5257096723103798</v>
      </c>
      <c r="B8833">
        <v>0.93896753631780205</v>
      </c>
    </row>
    <row r="8834" spans="1:2">
      <c r="A8834" s="1">
        <v>5.1672790261067698</v>
      </c>
      <c r="B8834">
        <v>1.74860739785257</v>
      </c>
    </row>
    <row r="8835" spans="1:2">
      <c r="A8835" s="1">
        <v>-1.1273193361204701</v>
      </c>
      <c r="B8835">
        <v>4.59243741919411</v>
      </c>
    </row>
    <row r="8836" spans="1:2">
      <c r="A8836" s="1">
        <v>3.7125318762922199</v>
      </c>
      <c r="B8836">
        <v>1.51022081788507</v>
      </c>
    </row>
    <row r="8837" spans="1:2">
      <c r="A8837" s="1">
        <v>3.86539870022209</v>
      </c>
      <c r="B8837">
        <v>1.8357355319358899</v>
      </c>
    </row>
    <row r="8838" spans="1:2">
      <c r="A8838" s="1">
        <v>-1.0684446215064201</v>
      </c>
      <c r="B8838">
        <v>4.0992169204273603</v>
      </c>
    </row>
    <row r="8839" spans="1:2">
      <c r="A8839" s="1">
        <v>-3.9532632642955301</v>
      </c>
      <c r="B8839">
        <v>3.3704462687230299</v>
      </c>
    </row>
    <row r="8840" spans="1:2">
      <c r="A8840" s="1">
        <v>-0.69222310062344306</v>
      </c>
      <c r="B8840">
        <v>5.1630475274210896</v>
      </c>
    </row>
    <row r="8841" spans="1:2">
      <c r="A8841" s="1">
        <v>5.3318235504184699</v>
      </c>
      <c r="B8841">
        <v>-0.28863819036306099</v>
      </c>
    </row>
    <row r="8842" spans="1:2">
      <c r="A8842" s="1">
        <v>-1.55143093615918</v>
      </c>
      <c r="B8842">
        <v>2.3622886377295602</v>
      </c>
    </row>
    <row r="8843" spans="1:2">
      <c r="A8843" s="1">
        <v>0.11024192142335</v>
      </c>
      <c r="B8843">
        <v>2.0076447288036499</v>
      </c>
    </row>
    <row r="8844" spans="1:2">
      <c r="A8844" s="1">
        <v>4.3472241994907801</v>
      </c>
      <c r="B8844">
        <v>0.26607419594015502</v>
      </c>
    </row>
    <row r="8845" spans="1:2">
      <c r="A8845" s="1">
        <v>-0.28095812272120801</v>
      </c>
      <c r="B8845">
        <v>2.7128121724935998</v>
      </c>
    </row>
    <row r="8846" spans="1:2">
      <c r="A8846" s="1">
        <v>3.33431966959105</v>
      </c>
      <c r="B8846">
        <v>1.8452494148568901</v>
      </c>
    </row>
    <row r="8847" spans="1:2">
      <c r="A8847" s="1">
        <v>5.0096833210055696</v>
      </c>
      <c r="B8847">
        <v>3.3243458821441401E-3</v>
      </c>
    </row>
    <row r="8848" spans="1:2">
      <c r="A8848" s="1">
        <v>-0.49364145110479402</v>
      </c>
      <c r="B8848">
        <v>4.8824436420695303</v>
      </c>
    </row>
    <row r="8849" spans="1:2">
      <c r="A8849" s="1">
        <v>5.71375944641344</v>
      </c>
      <c r="B8849">
        <v>1.0669531624730999</v>
      </c>
    </row>
    <row r="8850" spans="1:2">
      <c r="A8850" s="1">
        <f>-3.56801890491401</f>
        <v>-3.5680189049140099</v>
      </c>
      <c r="B8850">
        <v>-3.2122992315309902</v>
      </c>
    </row>
    <row r="8851" spans="1:2">
      <c r="A8851" s="1">
        <v>-0.51299091371198802</v>
      </c>
      <c r="B8851">
        <v>3.2774458543414799</v>
      </c>
    </row>
    <row r="8852" spans="1:2">
      <c r="A8852" s="1">
        <v>-1.35253221802343</v>
      </c>
      <c r="B8852">
        <v>4.8838288094679898</v>
      </c>
    </row>
    <row r="8853" spans="1:2">
      <c r="A8853" s="1">
        <f>-1.1902587915877</f>
        <v>-1.1902587915877001</v>
      </c>
      <c r="B8853">
        <v>-4.7833873224935104</v>
      </c>
    </row>
    <row r="8854" spans="1:2">
      <c r="A8854" s="1">
        <f>-0.681615010965072</f>
        <v>-0.68161501096507204</v>
      </c>
      <c r="B8854">
        <v>-3.1910117867963002</v>
      </c>
    </row>
    <row r="8855" spans="1:2">
      <c r="A8855" s="1">
        <v>3.9067588938542102</v>
      </c>
      <c r="B8855">
        <v>-0.90526450061285602</v>
      </c>
    </row>
    <row r="8856" spans="1:2">
      <c r="A8856" s="1">
        <f>-1.66994971982755</f>
        <v>-1.6699497198275499</v>
      </c>
      <c r="B8856">
        <v>-4.1164783138461898</v>
      </c>
    </row>
    <row r="8857" spans="1:2">
      <c r="A8857" s="1">
        <v>5.4499284150259202</v>
      </c>
      <c r="B8857">
        <v>1.3268582468449099</v>
      </c>
    </row>
    <row r="8858" spans="1:2">
      <c r="A8858" s="1">
        <v>3.79750749312467</v>
      </c>
      <c r="B8858">
        <v>-0.49885135682540899</v>
      </c>
    </row>
    <row r="8859" spans="1:2">
      <c r="A8859" s="1">
        <v>-2.1916182463012501</v>
      </c>
      <c r="B8859">
        <v>5.27166814861706</v>
      </c>
    </row>
    <row r="8860" spans="1:2">
      <c r="A8860" s="1">
        <f>-3.85736547119126</f>
        <v>-3.8573654711912599</v>
      </c>
      <c r="B8860">
        <v>-1.17395914604532</v>
      </c>
    </row>
    <row r="8861" spans="1:2">
      <c r="A8861" s="1">
        <v>4.7344260244242697</v>
      </c>
      <c r="B8861">
        <v>2.3280604226305601</v>
      </c>
    </row>
    <row r="8862" spans="1:2">
      <c r="A8862" s="1">
        <f>-0.768577650234836</f>
        <v>-0.76857765023483604</v>
      </c>
      <c r="B8862">
        <v>-3.07272235619596</v>
      </c>
    </row>
    <row r="8863" spans="1:2">
      <c r="A8863" s="1">
        <v>-3.8952204877258798</v>
      </c>
      <c r="B8863">
        <v>4.1283071620923</v>
      </c>
    </row>
    <row r="8864" spans="1:2">
      <c r="A8864" s="1">
        <v>-0.58901998938925004</v>
      </c>
      <c r="B8864">
        <v>3.2765012753006499</v>
      </c>
    </row>
    <row r="8865" spans="1:2">
      <c r="A8865" s="1">
        <v>-1.58787879626784</v>
      </c>
      <c r="B8865">
        <v>2.2790525011957099</v>
      </c>
    </row>
    <row r="8866" spans="1:2">
      <c r="A8866" s="1">
        <f>-0.824174490359177</f>
        <v>-0.824174490359177</v>
      </c>
      <c r="B8866">
        <v>-5.2070685473722103</v>
      </c>
    </row>
    <row r="8867" spans="1:2">
      <c r="A8867" s="1">
        <v>3.1664801698895202</v>
      </c>
      <c r="B8867">
        <v>-1.03818121939164</v>
      </c>
    </row>
    <row r="8868" spans="1:2">
      <c r="A8868" s="1">
        <v>-0.82447246959871401</v>
      </c>
      <c r="B8868">
        <v>1.47540418611445</v>
      </c>
    </row>
    <row r="8869" spans="1:2">
      <c r="A8869" s="1">
        <v>5.6488282784847899</v>
      </c>
      <c r="B8869">
        <v>0.25307779914780199</v>
      </c>
    </row>
    <row r="8870" spans="1:2">
      <c r="A8870" s="1">
        <v>5.4457270722905502</v>
      </c>
      <c r="B8870">
        <v>0.36456690946922798</v>
      </c>
    </row>
    <row r="8871" spans="1:2">
      <c r="A8871" s="1">
        <f>-3.51727605396494</f>
        <v>-3.5172760539649399</v>
      </c>
      <c r="B8871">
        <v>-1.7879805869655601</v>
      </c>
    </row>
    <row r="8872" spans="1:2">
      <c r="A8872" s="1">
        <v>-1.8644489894609899</v>
      </c>
      <c r="B8872">
        <v>2.49436205036048</v>
      </c>
    </row>
    <row r="8873" spans="1:2">
      <c r="A8873" s="1">
        <v>5.9089124352242397</v>
      </c>
      <c r="B8873">
        <v>0.64023085829367299</v>
      </c>
    </row>
    <row r="8874" spans="1:2">
      <c r="A8874" s="1">
        <v>-2.1421992064362798</v>
      </c>
      <c r="B8874">
        <v>2.8543694677711899</v>
      </c>
    </row>
    <row r="8875" spans="1:2">
      <c r="A8875" s="1">
        <v>4.7719944414684399</v>
      </c>
      <c r="B8875">
        <v>-1.5357066038399001</v>
      </c>
    </row>
    <row r="8876" spans="1:2">
      <c r="A8876" s="1">
        <v>-1.9520062595668399</v>
      </c>
      <c r="B8876">
        <v>2.51418711050338</v>
      </c>
    </row>
    <row r="8877" spans="1:2">
      <c r="A8877" s="1">
        <v>-1.0873770388914601</v>
      </c>
      <c r="B8877">
        <v>2.90012048065531</v>
      </c>
    </row>
    <row r="8878" spans="1:2">
      <c r="A8878" s="1">
        <v>-0.87539278403572396</v>
      </c>
      <c r="B8878">
        <v>5.6602058681732998</v>
      </c>
    </row>
    <row r="8879" spans="1:2">
      <c r="A8879" s="1">
        <f>-0.10936886259762</f>
        <v>-0.10936886259762001</v>
      </c>
      <c r="B8879">
        <v>-3.3897336772784001</v>
      </c>
    </row>
    <row r="8880" spans="1:2">
      <c r="A8880" s="1">
        <v>4.2162190350880904</v>
      </c>
      <c r="B8880">
        <v>0.102677197400139</v>
      </c>
    </row>
    <row r="8881" spans="1:2">
      <c r="A8881" s="1">
        <v>6.74415700610807</v>
      </c>
      <c r="B8881">
        <v>-1.9323047426300699</v>
      </c>
    </row>
    <row r="8882" spans="1:2">
      <c r="A8882" s="1">
        <f>-1.89338246421906</f>
        <v>-1.89338246421906</v>
      </c>
      <c r="B8882">
        <v>-2.8859692045176701</v>
      </c>
    </row>
    <row r="8883" spans="1:2">
      <c r="A8883" s="1">
        <v>5.6847051407908804</v>
      </c>
      <c r="B8883">
        <v>-1.58463001357385</v>
      </c>
    </row>
    <row r="8884" spans="1:2">
      <c r="A8884" s="1">
        <v>-1.2501966795127301E-2</v>
      </c>
      <c r="B8884">
        <v>4.6757469561102498</v>
      </c>
    </row>
    <row r="8885" spans="1:2">
      <c r="A8885" s="1">
        <v>5.2424601274540104</v>
      </c>
      <c r="B8885">
        <v>-0.432828834289257</v>
      </c>
    </row>
    <row r="8886" spans="1:2">
      <c r="A8886" s="1">
        <v>-2.4896240811069301</v>
      </c>
      <c r="B8886">
        <v>2.17332383808297</v>
      </c>
    </row>
    <row r="8887" spans="1:2">
      <c r="A8887" s="1">
        <v>-2.49765824527314</v>
      </c>
      <c r="B8887">
        <v>2.96180172705568</v>
      </c>
    </row>
    <row r="8888" spans="1:2">
      <c r="A8888" s="1">
        <v>-0.92832035980343197</v>
      </c>
      <c r="B8888">
        <v>2.4956813453212101</v>
      </c>
    </row>
    <row r="8889" spans="1:2">
      <c r="A8889" s="1">
        <v>4.0213330807940997</v>
      </c>
      <c r="B8889">
        <v>-0.70077424000409905</v>
      </c>
    </row>
    <row r="8890" spans="1:2">
      <c r="A8890" s="1">
        <f>-1.40498200088603</f>
        <v>-1.4049820008860301</v>
      </c>
      <c r="B8890">
        <v>-2.2778981047446401</v>
      </c>
    </row>
    <row r="8891" spans="1:2">
      <c r="A8891" s="1">
        <f>-3.288200360648</f>
        <v>-3.2882003606480001</v>
      </c>
      <c r="B8891">
        <v>-1.81211860140268</v>
      </c>
    </row>
    <row r="8892" spans="1:2">
      <c r="A8892" s="1">
        <v>-0.55919591775631605</v>
      </c>
      <c r="B8892">
        <v>4.1460039697826696</v>
      </c>
    </row>
    <row r="8893" spans="1:2">
      <c r="A8893" s="1">
        <v>5.4697553771344998</v>
      </c>
      <c r="B8893">
        <v>0.66398134144753895</v>
      </c>
    </row>
    <row r="8894" spans="1:2">
      <c r="A8894" s="1">
        <v>-1.1592863791285499</v>
      </c>
      <c r="B8894">
        <v>3.80901682203926</v>
      </c>
    </row>
    <row r="8895" spans="1:2">
      <c r="A8895" s="1">
        <v>5.0613128058526904</v>
      </c>
      <c r="B8895">
        <v>-1.3435204482488401</v>
      </c>
    </row>
    <row r="8896" spans="1:2">
      <c r="A8896" s="1">
        <f>-0.94351982492469</f>
        <v>-0.94351982492469</v>
      </c>
      <c r="B8896">
        <v>-4.9012285429287497</v>
      </c>
    </row>
    <row r="8897" spans="1:2">
      <c r="A8897" s="1">
        <v>5.1535582726947098</v>
      </c>
      <c r="B8897">
        <v>-0.35424128075887401</v>
      </c>
    </row>
    <row r="8898" spans="1:2">
      <c r="A8898" s="1">
        <v>4.8712543049799697</v>
      </c>
      <c r="B8898">
        <v>0.66993413801863</v>
      </c>
    </row>
    <row r="8899" spans="1:2">
      <c r="A8899" s="1">
        <v>4.7229927623449202</v>
      </c>
      <c r="B8899">
        <v>0.24284049015344</v>
      </c>
    </row>
    <row r="8900" spans="1:2">
      <c r="A8900" s="1">
        <v>4.1786586454099597</v>
      </c>
      <c r="B8900">
        <v>0.66344381291367605</v>
      </c>
    </row>
    <row r="8901" spans="1:2">
      <c r="A8901" s="1">
        <v>-2.8842554350295901</v>
      </c>
      <c r="B8901">
        <v>5.1888199476878398</v>
      </c>
    </row>
    <row r="8902" spans="1:2">
      <c r="A8902" s="1">
        <v>-0.41914018774812101</v>
      </c>
      <c r="B8902">
        <v>4.5626039352763597</v>
      </c>
    </row>
    <row r="8903" spans="1:2">
      <c r="A8903" s="1">
        <v>-2.5619571396363501</v>
      </c>
      <c r="B8903">
        <v>3.2494187664982301</v>
      </c>
    </row>
    <row r="8904" spans="1:2">
      <c r="A8904" s="1">
        <v>4.8206816871670997</v>
      </c>
      <c r="B8904">
        <v>-1.8883871424799801</v>
      </c>
    </row>
    <row r="8905" spans="1:2">
      <c r="A8905" s="1">
        <f>-1.27067656235346</f>
        <v>-1.2706765623534599</v>
      </c>
      <c r="B8905">
        <v>-4.4815913908848204</v>
      </c>
    </row>
    <row r="8906" spans="1:2">
      <c r="A8906" s="1">
        <v>-1.69683621849515</v>
      </c>
      <c r="B8906">
        <v>2.38962391196748</v>
      </c>
    </row>
    <row r="8907" spans="1:2">
      <c r="A8907" s="1">
        <v>4.8097087725077001</v>
      </c>
      <c r="B8907">
        <v>0.259011208210225</v>
      </c>
    </row>
    <row r="8908" spans="1:2">
      <c r="A8908" s="1">
        <v>-2.1061981068987699</v>
      </c>
      <c r="B8908">
        <v>3.1103897612727098</v>
      </c>
    </row>
    <row r="8909" spans="1:2">
      <c r="A8909" s="1">
        <v>6.8200513358327699</v>
      </c>
      <c r="B8909">
        <v>-1.65859311208906</v>
      </c>
    </row>
    <row r="8910" spans="1:2">
      <c r="A8910" s="1">
        <f>-0.274359201446765</f>
        <v>-0.27435920144676501</v>
      </c>
      <c r="B8910">
        <v>-3.0151258688397999</v>
      </c>
    </row>
    <row r="8911" spans="1:2">
      <c r="A8911" s="1">
        <v>6.2767910537697</v>
      </c>
      <c r="B8911">
        <v>-1.6937023996977401</v>
      </c>
    </row>
    <row r="8912" spans="1:2">
      <c r="A8912" s="1">
        <f>-3.25508054965928</f>
        <v>-3.2550805496592798</v>
      </c>
      <c r="B8912">
        <v>-3.05211275857789</v>
      </c>
    </row>
    <row r="8913" spans="1:2">
      <c r="A8913" s="1">
        <v>-2.42150028230675</v>
      </c>
      <c r="B8913">
        <v>3.4452085375518999</v>
      </c>
    </row>
    <row r="8914" spans="1:2">
      <c r="A8914" s="1">
        <v>-1.6365520613961899</v>
      </c>
      <c r="B8914">
        <v>4.24442659352197</v>
      </c>
    </row>
    <row r="8915" spans="1:2">
      <c r="A8915" s="1">
        <f>-3.87894824822202</f>
        <v>-3.8789482482220201</v>
      </c>
      <c r="B8915">
        <v>-2.6271951572326402</v>
      </c>
    </row>
    <row r="8916" spans="1:2">
      <c r="A8916" s="1">
        <v>5.3646219524163499</v>
      </c>
      <c r="B8916">
        <v>0.86449184902974796</v>
      </c>
    </row>
    <row r="8917" spans="1:2">
      <c r="A8917" s="1">
        <v>-1.4202877136597201</v>
      </c>
      <c r="B8917">
        <v>4.0067545154628998</v>
      </c>
    </row>
    <row r="8918" spans="1:2">
      <c r="A8918" s="1">
        <f>-2.92779218303794</f>
        <v>-2.9277921830379401</v>
      </c>
      <c r="B8918">
        <v>-3.0560136077950601</v>
      </c>
    </row>
    <row r="8919" spans="1:2">
      <c r="A8919" s="1">
        <v>-1.9398305500869</v>
      </c>
      <c r="B8919">
        <v>2.5167631659882899</v>
      </c>
    </row>
    <row r="8920" spans="1:2">
      <c r="A8920" s="1">
        <v>5.9877437431229898</v>
      </c>
      <c r="B8920">
        <v>-0.404146427582454</v>
      </c>
    </row>
    <row r="8921" spans="1:2">
      <c r="A8921" s="1">
        <f>-1.74467673732092</f>
        <v>-1.74467673732092</v>
      </c>
      <c r="B8921">
        <v>-3.01328345404445</v>
      </c>
    </row>
    <row r="8922" spans="1:2">
      <c r="A8922" s="1">
        <f>-0.759867857354467</f>
        <v>-0.75986785735446705</v>
      </c>
      <c r="B8922">
        <v>-2.8049955696942499</v>
      </c>
    </row>
    <row r="8923" spans="1:2">
      <c r="A8923" s="1">
        <v>-2.8624299630620298</v>
      </c>
      <c r="B8923">
        <v>2.5636113005100798</v>
      </c>
    </row>
    <row r="8924" spans="1:2">
      <c r="A8924" s="1">
        <f>-1.58660382861256</f>
        <v>-1.5866038286125601</v>
      </c>
      <c r="B8924">
        <v>-2.67157753340142</v>
      </c>
    </row>
    <row r="8925" spans="1:2">
      <c r="A8925" s="1">
        <v>3.0130842113165701</v>
      </c>
      <c r="B8925">
        <v>-2.0389709791617898</v>
      </c>
    </row>
    <row r="8926" spans="1:2">
      <c r="A8926" s="1">
        <f>-2.45877608004823</f>
        <v>-2.4587760800482301</v>
      </c>
      <c r="B8926">
        <v>-1.1892474532171</v>
      </c>
    </row>
    <row r="8927" spans="1:2">
      <c r="A8927" s="1">
        <v>-0.94639336827478204</v>
      </c>
      <c r="B8927">
        <v>3.4592899424393502</v>
      </c>
    </row>
    <row r="8928" spans="1:2">
      <c r="A8928" s="1">
        <f>-0.909746202311977</f>
        <v>-0.909746202311977</v>
      </c>
      <c r="B8928">
        <v>-3.56824273598497</v>
      </c>
    </row>
    <row r="8929" spans="1:2">
      <c r="A8929" s="1">
        <v>0.15561818607761499</v>
      </c>
      <c r="B8929">
        <v>4.5830970297143896</v>
      </c>
    </row>
    <row r="8930" spans="1:2">
      <c r="A8930" s="1">
        <f>-0.250144010682232</f>
        <v>-0.25014401068223202</v>
      </c>
      <c r="B8930">
        <v>-2.8790372702567302</v>
      </c>
    </row>
    <row r="8931" spans="1:2">
      <c r="A8931" s="1">
        <v>3.34384559769798</v>
      </c>
      <c r="B8931">
        <v>1.2615562469621999</v>
      </c>
    </row>
    <row r="8932" spans="1:2">
      <c r="A8932" s="1">
        <v>-3.61956703760861</v>
      </c>
      <c r="B8932">
        <v>2.6854726148196901</v>
      </c>
    </row>
    <row r="8933" spans="1:2">
      <c r="A8933" s="1">
        <f>-2.65352381910024</f>
        <v>-2.6535238191002399</v>
      </c>
      <c r="B8933">
        <v>-3.3872691255936398</v>
      </c>
    </row>
    <row r="8934" spans="1:2">
      <c r="A8934" s="1">
        <f>-2.23546001795748</f>
        <v>-2.2354600179574802</v>
      </c>
      <c r="B8934">
        <v>-1.87983141511801</v>
      </c>
    </row>
    <row r="8935" spans="1:2">
      <c r="A8935" s="1">
        <v>2.8463937664744199</v>
      </c>
      <c r="B8935">
        <v>0.23385387750738701</v>
      </c>
    </row>
    <row r="8936" spans="1:2">
      <c r="A8936" s="1">
        <v>-3.0016066105348602</v>
      </c>
      <c r="B8936">
        <v>4.1972238988359498</v>
      </c>
    </row>
    <row r="8937" spans="1:2">
      <c r="A8937" s="1">
        <v>4.8588941356542499</v>
      </c>
      <c r="B8937">
        <v>1.69836607870437</v>
      </c>
    </row>
    <row r="8938" spans="1:2">
      <c r="A8938" s="1">
        <f>-1.39251403942321</f>
        <v>-1.3925140394232101</v>
      </c>
      <c r="B8938">
        <v>-3.0446930324702799</v>
      </c>
    </row>
    <row r="8939" spans="1:2">
      <c r="A8939" s="1">
        <f>-2.27807120009658</f>
        <v>-2.2780712000965799</v>
      </c>
      <c r="B8939">
        <v>-2.52133994636301</v>
      </c>
    </row>
    <row r="8940" spans="1:2">
      <c r="A8940" s="1">
        <v>-8.3232677517876205E-2</v>
      </c>
      <c r="B8940">
        <v>4.9217638193471904</v>
      </c>
    </row>
    <row r="8941" spans="1:2">
      <c r="A8941" s="1">
        <f>-0.97964790690713</f>
        <v>-0.97964790690712999</v>
      </c>
      <c r="B8941">
        <v>-1.20767435475218</v>
      </c>
    </row>
    <row r="8942" spans="1:2">
      <c r="A8942" s="1">
        <v>-2.8950664343544101</v>
      </c>
      <c r="B8942">
        <v>4.3977095619968898</v>
      </c>
    </row>
    <row r="8943" spans="1:2">
      <c r="A8943" s="1">
        <v>-0.99037021629174404</v>
      </c>
      <c r="B8943">
        <v>3.3544732566527999</v>
      </c>
    </row>
    <row r="8944" spans="1:2">
      <c r="A8944" s="1">
        <v>4.4762314776518402</v>
      </c>
      <c r="B8944">
        <v>0.87130486122351603</v>
      </c>
    </row>
    <row r="8945" spans="1:2">
      <c r="A8945" s="1">
        <v>4.80050870630643</v>
      </c>
      <c r="B8945">
        <v>0.66610858941955997</v>
      </c>
    </row>
    <row r="8946" spans="1:2">
      <c r="A8946" s="1">
        <f>-3.46941203503763</f>
        <v>-3.4694120350376298</v>
      </c>
      <c r="B8946">
        <v>-2.5708411857618199</v>
      </c>
    </row>
    <row r="8947" spans="1:2">
      <c r="A8947" s="1">
        <v>-1.4483029945027499</v>
      </c>
      <c r="B8947">
        <v>4.2060659608171402</v>
      </c>
    </row>
    <row r="8948" spans="1:2">
      <c r="A8948" s="1">
        <v>5.1547690831311304</v>
      </c>
      <c r="B8948">
        <v>-0.71431332886769106</v>
      </c>
    </row>
    <row r="8949" spans="1:2">
      <c r="A8949" s="1">
        <f>-0.751741591635842</f>
        <v>-0.75174159163584198</v>
      </c>
      <c r="B8949">
        <v>-2.92338374091121</v>
      </c>
    </row>
    <row r="8950" spans="1:2">
      <c r="A8950" s="1">
        <f>-4.82739344494968</f>
        <v>-4.8273934449496796</v>
      </c>
      <c r="B8950">
        <v>-1.3313305434114</v>
      </c>
    </row>
    <row r="8951" spans="1:2">
      <c r="A8951" s="1">
        <v>-1.70366089449837</v>
      </c>
      <c r="B8951">
        <v>3.3666251326378398</v>
      </c>
    </row>
    <row r="8952" spans="1:2">
      <c r="A8952" s="1">
        <v>5.0227454374515004</v>
      </c>
      <c r="B8952">
        <v>1.20289852392593</v>
      </c>
    </row>
    <row r="8953" spans="1:2">
      <c r="A8953" s="1">
        <v>3.1117321767421</v>
      </c>
      <c r="B8953">
        <v>6.48321989331202E-2</v>
      </c>
    </row>
    <row r="8954" spans="1:2">
      <c r="A8954" s="1">
        <v>-2.1125683361542</v>
      </c>
      <c r="B8954">
        <v>4.3007819983122797</v>
      </c>
    </row>
    <row r="8955" spans="1:2">
      <c r="A8955" s="1">
        <v>-0.76439905586886803</v>
      </c>
      <c r="B8955">
        <v>4.3447709760172097</v>
      </c>
    </row>
    <row r="8956" spans="1:2">
      <c r="A8956" s="1">
        <v>4.6638055635638</v>
      </c>
      <c r="B8956">
        <v>-0.23312560759574499</v>
      </c>
    </row>
    <row r="8957" spans="1:2">
      <c r="A8957" s="1">
        <v>4.0562829423934001</v>
      </c>
      <c r="B8957">
        <v>0.255841949781561</v>
      </c>
    </row>
    <row r="8958" spans="1:2">
      <c r="A8958" s="1">
        <v>-2.8150942760193298</v>
      </c>
      <c r="B8958">
        <v>4.0243265858028803</v>
      </c>
    </row>
    <row r="8959" spans="1:2">
      <c r="A8959" s="1">
        <v>4.6434358214646299</v>
      </c>
      <c r="B8959">
        <v>-1.1406687107461599</v>
      </c>
    </row>
    <row r="8960" spans="1:2">
      <c r="A8960" s="1">
        <v>-2.0722690086873001</v>
      </c>
      <c r="B8960">
        <v>2.3040243504394202</v>
      </c>
    </row>
    <row r="8961" spans="1:2">
      <c r="A8961" s="1">
        <f>-2.19402535799719</f>
        <v>-2.19402535799719</v>
      </c>
      <c r="B8961">
        <v>-2.3042138347864198</v>
      </c>
    </row>
    <row r="8962" spans="1:2">
      <c r="A8962" s="1">
        <v>-2.3489981437726302</v>
      </c>
      <c r="B8962">
        <v>4.41705213159086</v>
      </c>
    </row>
    <row r="8963" spans="1:2">
      <c r="A8963" s="1">
        <v>-1.63493756594144</v>
      </c>
      <c r="B8963">
        <v>4.6409737420409503</v>
      </c>
    </row>
    <row r="8964" spans="1:2">
      <c r="A8964" s="1">
        <v>6.1074522555426602</v>
      </c>
      <c r="B8964">
        <v>-0.28663840300194399</v>
      </c>
    </row>
    <row r="8965" spans="1:2">
      <c r="A8965" s="1">
        <f>-2.49328482129062</f>
        <v>-2.49328482129062</v>
      </c>
      <c r="B8965">
        <v>-2.8916719916672902</v>
      </c>
    </row>
    <row r="8966" spans="1:2">
      <c r="A8966" s="1">
        <v>-2.21857423078561</v>
      </c>
      <c r="B8966">
        <v>1.43011717142595</v>
      </c>
    </row>
    <row r="8967" spans="1:2">
      <c r="A8967" s="1">
        <v>6.8302490573039396</v>
      </c>
      <c r="B8967">
        <v>-2.1600835150595898</v>
      </c>
    </row>
    <row r="8968" spans="1:2">
      <c r="A8968" s="1">
        <f>-0.897116624425035</f>
        <v>-0.89711662442503504</v>
      </c>
      <c r="B8968">
        <v>-4.6873748967467801</v>
      </c>
    </row>
    <row r="8969" spans="1:2">
      <c r="A8969" s="1">
        <v>5.44866249064754</v>
      </c>
      <c r="B8969">
        <v>-2.0770332212437799</v>
      </c>
    </row>
    <row r="8970" spans="1:2">
      <c r="A8970" s="1">
        <f>-2.07691959265579</f>
        <v>-2.07691959265579</v>
      </c>
      <c r="B8970">
        <v>-2.1577432765543598</v>
      </c>
    </row>
    <row r="8971" spans="1:2">
      <c r="A8971" s="1">
        <v>5.4757977677006302</v>
      </c>
      <c r="B8971">
        <v>0.44460555858202699</v>
      </c>
    </row>
    <row r="8972" spans="1:2">
      <c r="A8972" s="1">
        <v>5.7256782622504199</v>
      </c>
      <c r="B8972">
        <v>-0.80769863579833701</v>
      </c>
    </row>
    <row r="8973" spans="1:2">
      <c r="A8973" s="1">
        <f>-3.06747923618317</f>
        <v>-3.06747923618317</v>
      </c>
      <c r="B8973">
        <v>-2.8333400927188301</v>
      </c>
    </row>
    <row r="8974" spans="1:2">
      <c r="A8974" s="1">
        <v>3.7517526435598301</v>
      </c>
      <c r="B8974">
        <v>1.8058171609343101</v>
      </c>
    </row>
    <row r="8975" spans="1:2">
      <c r="A8975" s="1">
        <v>-0.37991248896749102</v>
      </c>
      <c r="B8975">
        <v>2.3583961391891002</v>
      </c>
    </row>
    <row r="8976" spans="1:2">
      <c r="A8976" s="1">
        <f>-3.84991226155518</f>
        <v>-3.84991226155518</v>
      </c>
      <c r="B8976">
        <v>-2.0250726096588498</v>
      </c>
    </row>
    <row r="8977" spans="1:2">
      <c r="A8977" s="1">
        <f>-0.974348091019667</f>
        <v>-0.97434809101966702</v>
      </c>
      <c r="B8977">
        <v>-2.04250389529652</v>
      </c>
    </row>
    <row r="8978" spans="1:2">
      <c r="A8978" s="1">
        <v>-1.151187321469</v>
      </c>
      <c r="B8978">
        <v>5.5644704147603603</v>
      </c>
    </row>
    <row r="8979" spans="1:2">
      <c r="A8979" s="1">
        <v>4.4766335223365497</v>
      </c>
      <c r="B8979">
        <v>-0.51846446990015105</v>
      </c>
    </row>
    <row r="8980" spans="1:2">
      <c r="A8980" s="1">
        <v>4.0000674958781399</v>
      </c>
      <c r="B8980">
        <v>-0.54086837372082797</v>
      </c>
    </row>
    <row r="8981" spans="1:2">
      <c r="A8981" s="1">
        <v>4.04560887479128</v>
      </c>
      <c r="B8981">
        <v>0.80718949717090904</v>
      </c>
    </row>
    <row r="8982" spans="1:2">
      <c r="A8982" s="1">
        <v>5.8100578997188101</v>
      </c>
      <c r="B8982">
        <v>-0.985425018039921</v>
      </c>
    </row>
    <row r="8983" spans="1:2">
      <c r="A8983" s="1">
        <f>-1.44145182576226</f>
        <v>-1.4414518257622599</v>
      </c>
      <c r="B8983">
        <v>-1.8326076948069101</v>
      </c>
    </row>
    <row r="8984" spans="1:2">
      <c r="A8984" s="1">
        <v>-5.3278814092552196E-3</v>
      </c>
      <c r="B8984">
        <v>3.2011150180918602</v>
      </c>
    </row>
    <row r="8985" spans="1:2">
      <c r="A8985" s="1">
        <v>3.5569069132298798</v>
      </c>
      <c r="B8985">
        <v>-2.0407213801920401</v>
      </c>
    </row>
    <row r="8986" spans="1:2">
      <c r="A8986" s="1">
        <v>-1.01115796476973</v>
      </c>
      <c r="B8986">
        <v>4.7356355398890697</v>
      </c>
    </row>
    <row r="8987" spans="1:2">
      <c r="A8987" s="1">
        <v>3.9035785703999601</v>
      </c>
      <c r="B8987">
        <v>0.25407740615866298</v>
      </c>
    </row>
    <row r="8988" spans="1:2">
      <c r="A8988" s="1">
        <v>6.4216796130691698</v>
      </c>
      <c r="B8988">
        <v>-0.29221543903604902</v>
      </c>
    </row>
    <row r="8989" spans="1:2">
      <c r="A8989" s="1">
        <f>-3.68656589128499</f>
        <v>-3.6865658912849901</v>
      </c>
      <c r="B8989">
        <v>-2.2756404659721001</v>
      </c>
    </row>
    <row r="8990" spans="1:2">
      <c r="A8990" s="1">
        <f>-3.75944536322234</f>
        <v>-3.7594453632223401</v>
      </c>
      <c r="B8990">
        <v>-3.16427394475261</v>
      </c>
    </row>
    <row r="8991" spans="1:2">
      <c r="A8991" s="1">
        <v>-1.3506124943932001</v>
      </c>
      <c r="B8991">
        <v>2.9040416234884598</v>
      </c>
    </row>
    <row r="8992" spans="1:2">
      <c r="A8992" s="1">
        <v>-1.5032570485418</v>
      </c>
      <c r="B8992">
        <v>5.4469823943545101</v>
      </c>
    </row>
    <row r="8993" spans="1:2">
      <c r="A8993" s="1">
        <f>-2.83859733522323</f>
        <v>-2.8385973352232301</v>
      </c>
      <c r="B8993">
        <v>-2.0405550721871299</v>
      </c>
    </row>
    <row r="8994" spans="1:2">
      <c r="A8994" s="1">
        <v>5.9888870437255397</v>
      </c>
      <c r="B8994">
        <v>-0.692004627400437</v>
      </c>
    </row>
    <row r="8995" spans="1:2">
      <c r="A8995" s="1">
        <f>-2.83292333577301</f>
        <v>-2.8329233357730099</v>
      </c>
      <c r="B8995">
        <v>-3.4355735998465202</v>
      </c>
    </row>
    <row r="8996" spans="1:2">
      <c r="A8996" s="1">
        <v>-3.8128481198277702</v>
      </c>
      <c r="B8996">
        <v>3.9989997344474801</v>
      </c>
    </row>
    <row r="8997" spans="1:2">
      <c r="A8997" s="1">
        <v>4.8692898130645199</v>
      </c>
      <c r="B8997">
        <v>-0.46096075025058802</v>
      </c>
    </row>
    <row r="8998" spans="1:2">
      <c r="A8998" s="1">
        <v>3.8977462867410302</v>
      </c>
      <c r="B8998">
        <v>0.31853247439454202</v>
      </c>
    </row>
    <row r="8999" spans="1:2">
      <c r="A8999" s="1">
        <f>-2.6153107423885</f>
        <v>-2.6153107423885</v>
      </c>
      <c r="B8999">
        <v>-1.3604880882652199</v>
      </c>
    </row>
    <row r="9000" spans="1:2">
      <c r="A9000" s="1">
        <f>-2.38862193347593</f>
        <v>-2.38862193347593</v>
      </c>
      <c r="B9000">
        <v>-1.4993358894776601</v>
      </c>
    </row>
    <row r="9001" spans="1:2">
      <c r="A9001" s="1">
        <v>-2.3679772144095801</v>
      </c>
      <c r="B9001">
        <v>4.0642392551705298</v>
      </c>
    </row>
    <row r="9002" spans="1:2">
      <c r="A9002" s="1">
        <v>3.5548765606393902</v>
      </c>
      <c r="B9002">
        <v>-0.67711038003394897</v>
      </c>
    </row>
    <row r="9003" spans="1:2">
      <c r="A9003" s="1">
        <v>4.18764132389129</v>
      </c>
      <c r="B9003">
        <v>0.95227610344321101</v>
      </c>
    </row>
    <row r="9004" spans="1:2">
      <c r="A9004" s="1">
        <v>-4.6467798545730202E-2</v>
      </c>
      <c r="B9004">
        <v>5.4708165300513798</v>
      </c>
    </row>
    <row r="9005" spans="1:2">
      <c r="A9005" s="1">
        <v>-1.72938947107357</v>
      </c>
      <c r="B9005">
        <v>1.2585605598779199</v>
      </c>
    </row>
    <row r="9006" spans="1:2">
      <c r="A9006" s="1">
        <v>-0.15219938038457401</v>
      </c>
      <c r="B9006">
        <v>5.0776716491213101</v>
      </c>
    </row>
    <row r="9007" spans="1:2">
      <c r="A9007" s="1">
        <v>-1.0575556064827101</v>
      </c>
      <c r="B9007">
        <v>4.5404662212778302</v>
      </c>
    </row>
    <row r="9008" spans="1:2">
      <c r="A9008" s="1">
        <v>-1.92344215714671</v>
      </c>
      <c r="B9008">
        <v>3.7425225846516801</v>
      </c>
    </row>
    <row r="9009" spans="1:2">
      <c r="A9009" s="1">
        <v>0.122606373360959</v>
      </c>
      <c r="B9009">
        <v>3.8301529789378899</v>
      </c>
    </row>
    <row r="9010" spans="1:2">
      <c r="A9010" s="1">
        <v>-2.4687227224963202</v>
      </c>
      <c r="B9010">
        <v>4.1461422913934598</v>
      </c>
    </row>
    <row r="9011" spans="1:2">
      <c r="A9011" s="1">
        <f>-3.50500524842121</f>
        <v>-3.50500524842121</v>
      </c>
      <c r="B9011">
        <v>-1.24095416783693</v>
      </c>
    </row>
    <row r="9012" spans="1:2">
      <c r="A9012" s="1">
        <v>4.4816397620590402</v>
      </c>
      <c r="B9012">
        <v>0.18130051844367301</v>
      </c>
    </row>
    <row r="9013" spans="1:2">
      <c r="A9013" s="1">
        <v>-1.3738139579330799</v>
      </c>
      <c r="B9013">
        <v>1.0864417004975899</v>
      </c>
    </row>
    <row r="9014" spans="1:2">
      <c r="A9014" s="1">
        <v>-4.3922339336330101</v>
      </c>
      <c r="B9014">
        <v>4.3350277508168702</v>
      </c>
    </row>
    <row r="9015" spans="1:2">
      <c r="A9015" s="1">
        <v>4.0525288671936401</v>
      </c>
      <c r="B9015">
        <v>1.7114122498205599</v>
      </c>
    </row>
    <row r="9016" spans="1:2">
      <c r="A9016" s="1">
        <f>-1.69355917925195</f>
        <v>-1.69355917925195</v>
      </c>
      <c r="B9016">
        <v>-2.17882071948923</v>
      </c>
    </row>
    <row r="9017" spans="1:2">
      <c r="A9017" s="1">
        <f>-3.91224670269669</f>
        <v>-3.9122467026966898</v>
      </c>
      <c r="B9017">
        <v>-2.2202778531515301</v>
      </c>
    </row>
    <row r="9018" spans="1:2">
      <c r="A9018" s="1">
        <v>1.7369202763933101E-2</v>
      </c>
      <c r="B9018">
        <v>5.2681421855219401</v>
      </c>
    </row>
    <row r="9019" spans="1:2">
      <c r="A9019" s="1">
        <f>-1.83110693551972</f>
        <v>-1.83110693551972</v>
      </c>
      <c r="B9019">
        <v>-3.10274586391037</v>
      </c>
    </row>
    <row r="9020" spans="1:2">
      <c r="A9020" s="1">
        <v>-1.69142384648775</v>
      </c>
      <c r="B9020">
        <v>3.64398567508852</v>
      </c>
    </row>
    <row r="9021" spans="1:2">
      <c r="A9021" s="1">
        <v>5.8436217894632101</v>
      </c>
      <c r="B9021">
        <v>-0.545177557827487</v>
      </c>
    </row>
    <row r="9022" spans="1:2">
      <c r="A9022" s="1">
        <v>-1.42328886378784</v>
      </c>
      <c r="B9022">
        <v>2.05185918608302</v>
      </c>
    </row>
    <row r="9023" spans="1:2">
      <c r="A9023" s="1">
        <v>-2.2741599498713398</v>
      </c>
      <c r="B9023">
        <v>2.5665186201139298</v>
      </c>
    </row>
    <row r="9024" spans="1:2">
      <c r="A9024" s="1">
        <v>-0.25489552339090998</v>
      </c>
      <c r="B9024">
        <v>5.5338519684213203</v>
      </c>
    </row>
    <row r="9025" spans="1:2">
      <c r="A9025" s="1">
        <v>-1.3664658937805501</v>
      </c>
      <c r="B9025">
        <v>3.2231401679654601</v>
      </c>
    </row>
    <row r="9026" spans="1:2">
      <c r="A9026" s="1">
        <v>4.99908121595755</v>
      </c>
      <c r="B9026">
        <v>1.01419971996207</v>
      </c>
    </row>
    <row r="9027" spans="1:2">
      <c r="A9027" s="1">
        <v>5.4220286310269596</v>
      </c>
      <c r="B9027">
        <v>1.5657797496953101</v>
      </c>
    </row>
    <row r="9028" spans="1:2">
      <c r="A9028" s="1">
        <v>-1.67085945479057</v>
      </c>
      <c r="B9028">
        <v>4.8759078661814304</v>
      </c>
    </row>
    <row r="9029" spans="1:2">
      <c r="A9029" s="1">
        <v>-1.9949859991902601</v>
      </c>
      <c r="B9029">
        <v>3.69892726867295</v>
      </c>
    </row>
    <row r="9030" spans="1:2">
      <c r="A9030" s="1">
        <f>-2.47264532054942</f>
        <v>-2.4726453205494199</v>
      </c>
      <c r="B9030">
        <v>-2.0194382682261298</v>
      </c>
    </row>
    <row r="9031" spans="1:2">
      <c r="A9031" s="1">
        <v>-2.5992896913856001</v>
      </c>
      <c r="B9031">
        <v>3.9549853001747199</v>
      </c>
    </row>
    <row r="9032" spans="1:2">
      <c r="A9032" s="1">
        <v>3.0884430648371399</v>
      </c>
      <c r="B9032">
        <v>-1.7399663173790101</v>
      </c>
    </row>
    <row r="9033" spans="1:2">
      <c r="A9033" s="1">
        <f>-0.939584281355083</f>
        <v>-0.93958428135508298</v>
      </c>
      <c r="B9033">
        <v>-3.30187982969561</v>
      </c>
    </row>
    <row r="9034" spans="1:2">
      <c r="A9034" s="1">
        <v>4.2426009800164399</v>
      </c>
      <c r="B9034">
        <v>-0.19268342675915801</v>
      </c>
    </row>
    <row r="9035" spans="1:2">
      <c r="A9035" s="1">
        <v>3.1496721193742001</v>
      </c>
      <c r="B9035">
        <v>-1.08137746146784</v>
      </c>
    </row>
    <row r="9036" spans="1:2">
      <c r="A9036" s="1">
        <v>3.6242144381022201</v>
      </c>
      <c r="B9036">
        <v>1.71909715984971</v>
      </c>
    </row>
    <row r="9037" spans="1:2">
      <c r="A9037" s="1">
        <v>0.39854811212888702</v>
      </c>
      <c r="B9037">
        <v>5.0496588503753399</v>
      </c>
    </row>
    <row r="9038" spans="1:2">
      <c r="A9038" s="1">
        <f>-2.09576196885147</f>
        <v>-2.0957619688514701</v>
      </c>
      <c r="B9038">
        <v>-4.0463798083712099</v>
      </c>
    </row>
    <row r="9039" spans="1:2">
      <c r="A9039" s="1">
        <f>-2.28652427117618</f>
        <v>-2.2865242711761802</v>
      </c>
      <c r="B9039">
        <v>-3.1806308104704</v>
      </c>
    </row>
    <row r="9040" spans="1:2">
      <c r="A9040" s="1">
        <v>5.0870694346673098</v>
      </c>
      <c r="B9040">
        <v>3.3822303896833897E-2</v>
      </c>
    </row>
    <row r="9041" spans="1:2">
      <c r="A9041" s="1">
        <v>0.55251560570761404</v>
      </c>
      <c r="B9041">
        <v>4.8539214091590397</v>
      </c>
    </row>
    <row r="9042" spans="1:2">
      <c r="A9042" s="1">
        <v>-1.3824100883383299</v>
      </c>
      <c r="B9042">
        <v>2.57462371197599</v>
      </c>
    </row>
    <row r="9043" spans="1:2">
      <c r="A9043" s="1">
        <f>-2.59474172905958</f>
        <v>-2.5947417290595798</v>
      </c>
      <c r="B9043">
        <v>-3.0757222870850902</v>
      </c>
    </row>
    <row r="9044" spans="1:2">
      <c r="A9044" s="1">
        <f>-1.03448601660161</f>
        <v>-1.0344860166016101</v>
      </c>
      <c r="B9044">
        <v>-3.51414474673413</v>
      </c>
    </row>
    <row r="9045" spans="1:2">
      <c r="A9045" s="1">
        <v>3.7466216307361999</v>
      </c>
      <c r="B9045">
        <v>-0.40145950943363801</v>
      </c>
    </row>
    <row r="9046" spans="1:2">
      <c r="A9046" s="1">
        <v>3.4737068357092999</v>
      </c>
      <c r="B9046">
        <v>0.73406713403346302</v>
      </c>
    </row>
    <row r="9047" spans="1:2">
      <c r="A9047" s="1">
        <f>-3.61833983965064</f>
        <v>-3.6183398396506399</v>
      </c>
      <c r="B9047">
        <v>-2.78145929774041</v>
      </c>
    </row>
    <row r="9048" spans="1:2">
      <c r="A9048" s="1">
        <v>3.33620490106797</v>
      </c>
      <c r="B9048">
        <v>1.40609429110227</v>
      </c>
    </row>
    <row r="9049" spans="1:2">
      <c r="A9049" s="1">
        <v>3.6589008742190798</v>
      </c>
      <c r="B9049">
        <v>0.47163215300586397</v>
      </c>
    </row>
    <row r="9050" spans="1:2">
      <c r="A9050" s="1">
        <v>-1.9521767967802399</v>
      </c>
      <c r="B9050">
        <v>4.12885207446908</v>
      </c>
    </row>
    <row r="9051" spans="1:2">
      <c r="A9051" s="1">
        <v>3.7646924292709301</v>
      </c>
      <c r="B9051">
        <v>-1.19784009146203</v>
      </c>
    </row>
    <row r="9052" spans="1:2">
      <c r="A9052" s="1">
        <v>3.2134976674963598</v>
      </c>
      <c r="B9052">
        <v>-2.1401829746577401</v>
      </c>
    </row>
    <row r="9053" spans="1:2">
      <c r="A9053" s="1">
        <v>6.65160801641216</v>
      </c>
      <c r="B9053">
        <v>-0.91583952428645399</v>
      </c>
    </row>
    <row r="9054" spans="1:2">
      <c r="A9054" s="1">
        <f>-3.59596286329517</f>
        <v>-3.5959628632951701</v>
      </c>
      <c r="B9054">
        <v>-2.70595002207097</v>
      </c>
    </row>
    <row r="9055" spans="1:2">
      <c r="A9055" s="1">
        <v>4.8300107051401397</v>
      </c>
      <c r="B9055">
        <v>2.3136483566354298</v>
      </c>
    </row>
    <row r="9056" spans="1:2">
      <c r="A9056" s="1">
        <v>-0.77318965962989095</v>
      </c>
      <c r="B9056">
        <v>5.6696855870167502</v>
      </c>
    </row>
    <row r="9057" spans="1:2">
      <c r="A9057" s="1">
        <v>-1.29763486402359</v>
      </c>
      <c r="B9057">
        <v>3.03506259775875</v>
      </c>
    </row>
    <row r="9058" spans="1:2">
      <c r="A9058" s="1">
        <v>-1.5662207787044999</v>
      </c>
      <c r="B9058">
        <v>4.0641659782404203</v>
      </c>
    </row>
    <row r="9059" spans="1:2">
      <c r="A9059" s="1">
        <f>-2.99503641867322</f>
        <v>-2.9950364186732199</v>
      </c>
      <c r="B9059">
        <v>-1.5966768368922799</v>
      </c>
    </row>
    <row r="9060" spans="1:2">
      <c r="A9060" s="1">
        <v>4.9279413406829997</v>
      </c>
      <c r="B9060">
        <v>-1.04248619001274</v>
      </c>
    </row>
    <row r="9061" spans="1:2">
      <c r="A9061" s="1">
        <v>4.0333714059124697</v>
      </c>
      <c r="B9061">
        <v>-0.43464074139999398</v>
      </c>
    </row>
    <row r="9062" spans="1:2">
      <c r="A9062" s="1">
        <f>-3.04065787052032</f>
        <v>-3.0406578705203202</v>
      </c>
      <c r="B9062">
        <v>-1.9124910575620799</v>
      </c>
    </row>
    <row r="9063" spans="1:2">
      <c r="A9063" s="1">
        <f>-3.4607673700019</f>
        <v>-3.4607673700018999</v>
      </c>
      <c r="B9063">
        <v>-2.12918216396488</v>
      </c>
    </row>
    <row r="9064" spans="1:2">
      <c r="A9064" s="1">
        <v>-3.1562576153484301</v>
      </c>
      <c r="B9064">
        <v>3.22636079792583</v>
      </c>
    </row>
    <row r="9065" spans="1:2">
      <c r="A9065" s="1">
        <v>0.91270865913908095</v>
      </c>
      <c r="B9065">
        <v>4.9828096932997497</v>
      </c>
    </row>
    <row r="9066" spans="1:2">
      <c r="A9066" s="1">
        <v>-3.4955436034157401</v>
      </c>
      <c r="B9066">
        <v>3.8184395442163401</v>
      </c>
    </row>
    <row r="9067" spans="1:2">
      <c r="A9067" s="1">
        <f>-1.28232655454171</f>
        <v>-1.28232655454171</v>
      </c>
      <c r="B9067">
        <v>-2.2329000091150699</v>
      </c>
    </row>
    <row r="9068" spans="1:2">
      <c r="A9068" s="1">
        <f>-3.57256936583064</f>
        <v>-3.5725693658306401</v>
      </c>
      <c r="B9068">
        <v>-3.1579494836577502</v>
      </c>
    </row>
    <row r="9069" spans="1:2">
      <c r="A9069" s="1">
        <f>-1.42136477648285</f>
        <v>-1.4213647764828501</v>
      </c>
      <c r="B9069">
        <v>-3.8379257880304598</v>
      </c>
    </row>
    <row r="9070" spans="1:2">
      <c r="A9070" s="1">
        <v>4.3434717558455302</v>
      </c>
      <c r="B9070">
        <v>1.92330414623163</v>
      </c>
    </row>
    <row r="9071" spans="1:2">
      <c r="A9071" s="1">
        <f>-3.0911477007013</f>
        <v>-3.0911477007013</v>
      </c>
      <c r="B9071">
        <v>-3.2741253970989499</v>
      </c>
    </row>
    <row r="9072" spans="1:2">
      <c r="A9072" s="1">
        <v>4.3771094818403604</v>
      </c>
      <c r="B9072">
        <v>-1.3974411796944599</v>
      </c>
    </row>
    <row r="9073" spans="1:2">
      <c r="A9073" s="1">
        <v>3.0812254653657498</v>
      </c>
      <c r="B9073">
        <v>-1.49399942656758</v>
      </c>
    </row>
    <row r="9074" spans="1:2">
      <c r="A9074" s="1">
        <v>-1.40979542699802</v>
      </c>
      <c r="B9074">
        <v>5.3236247585442102</v>
      </c>
    </row>
    <row r="9075" spans="1:2">
      <c r="A9075" s="1">
        <v>4.3053671080311702</v>
      </c>
      <c r="B9075">
        <v>-1.29165713821135</v>
      </c>
    </row>
    <row r="9076" spans="1:2">
      <c r="A9076" s="1">
        <v>-1.0149253307677699</v>
      </c>
      <c r="B9076">
        <v>1.0582899692090999</v>
      </c>
    </row>
    <row r="9077" spans="1:2">
      <c r="A9077" s="1">
        <v>5.29637921540301</v>
      </c>
      <c r="B9077">
        <v>-1.77202329506483</v>
      </c>
    </row>
    <row r="9078" spans="1:2">
      <c r="A9078" s="1">
        <v>4.3179514189638999</v>
      </c>
      <c r="B9078">
        <v>-2.13084425411374</v>
      </c>
    </row>
    <row r="9079" spans="1:2">
      <c r="A9079" s="1">
        <v>5.5451408711240102</v>
      </c>
      <c r="B9079">
        <v>4.0340771290860999E-3</v>
      </c>
    </row>
    <row r="9080" spans="1:2">
      <c r="A9080" s="1">
        <f>-1.51106723671004</f>
        <v>-1.51106723671004</v>
      </c>
      <c r="B9080">
        <v>-4.5212289569478497</v>
      </c>
    </row>
    <row r="9081" spans="1:2">
      <c r="A9081" s="1">
        <f>-2.86016367677107</f>
        <v>-2.8601636767710699</v>
      </c>
      <c r="B9081">
        <v>-1.5056225154648999</v>
      </c>
    </row>
    <row r="9082" spans="1:2">
      <c r="A9082" s="1">
        <f>-0.636636719326568</f>
        <v>-0.63663671932656796</v>
      </c>
      <c r="B9082">
        <v>-5.0607069991138802</v>
      </c>
    </row>
    <row r="9083" spans="1:2">
      <c r="A9083" s="1">
        <v>3.5085995451424399</v>
      </c>
      <c r="B9083">
        <v>1.7121800344053999</v>
      </c>
    </row>
    <row r="9084" spans="1:2">
      <c r="A9084" s="1">
        <v>-1.8876113668111201</v>
      </c>
      <c r="B9084">
        <v>2.3262684853310298</v>
      </c>
    </row>
    <row r="9085" spans="1:2">
      <c r="A9085" s="1">
        <v>-1.8849270686792701</v>
      </c>
      <c r="B9085">
        <v>4.0220367165813098</v>
      </c>
    </row>
    <row r="9086" spans="1:2">
      <c r="A9086" s="1">
        <v>-1.69655263065678</v>
      </c>
      <c r="B9086">
        <v>2.33216920916654</v>
      </c>
    </row>
    <row r="9087" spans="1:2">
      <c r="A9087" s="1">
        <f>-1.99474331702542</f>
        <v>-1.9947433170254201</v>
      </c>
      <c r="B9087">
        <v>-4.3671032626345303</v>
      </c>
    </row>
    <row r="9088" spans="1:2">
      <c r="A9088" s="1">
        <f>-2.83090931343626</f>
        <v>-2.8309093134362602</v>
      </c>
      <c r="B9088">
        <v>-3.31536545918329</v>
      </c>
    </row>
    <row r="9089" spans="1:2">
      <c r="A9089" s="1">
        <f>-0.652881644660205</f>
        <v>-0.65288164466020504</v>
      </c>
      <c r="B9089">
        <v>-3.5060452316750998</v>
      </c>
    </row>
    <row r="9090" spans="1:2">
      <c r="A9090" s="1">
        <v>-1.55022128176372</v>
      </c>
      <c r="B9090">
        <v>3.3327018848911498</v>
      </c>
    </row>
    <row r="9091" spans="1:2">
      <c r="A9091" s="1">
        <v>4.7681972926685301</v>
      </c>
      <c r="B9091">
        <v>1.4206565747458799</v>
      </c>
    </row>
    <row r="9092" spans="1:2">
      <c r="A9092" s="1">
        <f>-2.70027575046348</f>
        <v>-2.7002757504634798</v>
      </c>
      <c r="B9092">
        <v>-2.4052485439415299</v>
      </c>
    </row>
    <row r="9093" spans="1:2">
      <c r="A9093" s="1">
        <v>2.5834073516404801</v>
      </c>
      <c r="B9093">
        <v>-0.85028777859650395</v>
      </c>
    </row>
    <row r="9094" spans="1:2">
      <c r="A9094" s="1">
        <v>-3.7887970864800899</v>
      </c>
      <c r="B9094">
        <v>3.9464260647990401</v>
      </c>
    </row>
    <row r="9095" spans="1:2">
      <c r="A9095" s="1">
        <f>-1.22880305436341</f>
        <v>-1.2288030543634101</v>
      </c>
      <c r="B9095">
        <v>-1.62259180208979</v>
      </c>
    </row>
    <row r="9096" spans="1:2">
      <c r="A9096" s="1">
        <f>-1.27360599634195</f>
        <v>-1.2736059963419499</v>
      </c>
      <c r="B9096">
        <v>-1.95954349248216</v>
      </c>
    </row>
    <row r="9097" spans="1:2">
      <c r="A9097" s="1">
        <v>6.2222809658466796</v>
      </c>
      <c r="B9097">
        <v>-0.39759230592213102</v>
      </c>
    </row>
    <row r="9098" spans="1:2">
      <c r="A9098" s="1">
        <f>-1.79088413370497</f>
        <v>-1.7908841337049699</v>
      </c>
      <c r="B9098">
        <v>-3.0614697149046601</v>
      </c>
    </row>
    <row r="9099" spans="1:2">
      <c r="A9099" s="1">
        <v>-2.0155839101253701</v>
      </c>
      <c r="B9099">
        <v>2.7037516131899801</v>
      </c>
    </row>
    <row r="9100" spans="1:2">
      <c r="A9100" s="1">
        <v>5.7488875583996899</v>
      </c>
      <c r="B9100">
        <v>0.26761918012094199</v>
      </c>
    </row>
    <row r="9101" spans="1:2">
      <c r="A9101" s="1">
        <v>-2.58957126331552E-2</v>
      </c>
      <c r="B9101">
        <v>3.05175660600757</v>
      </c>
    </row>
    <row r="9102" spans="1:2">
      <c r="A9102" s="1">
        <v>-0.78353392232166097</v>
      </c>
      <c r="B9102">
        <v>5.0302639957968101</v>
      </c>
    </row>
    <row r="9103" spans="1:2">
      <c r="A9103" s="1">
        <v>-2.9373941504864902</v>
      </c>
      <c r="B9103">
        <v>4.5095687043032298</v>
      </c>
    </row>
    <row r="9104" spans="1:2">
      <c r="A9104" s="1">
        <f>-2.29205937442548</f>
        <v>-2.29205937442548</v>
      </c>
      <c r="B9104">
        <v>-1.97958472999361</v>
      </c>
    </row>
    <row r="9105" spans="1:2">
      <c r="A9105" s="1">
        <v>-1.23080873378942</v>
      </c>
      <c r="B9105">
        <v>4.5657367505954198</v>
      </c>
    </row>
    <row r="9106" spans="1:2">
      <c r="A9106" s="1">
        <v>4.1920135646512797</v>
      </c>
      <c r="B9106">
        <v>-1.0984464488605601</v>
      </c>
    </row>
    <row r="9107" spans="1:2">
      <c r="A9107" s="1">
        <v>-1.27817092181244</v>
      </c>
      <c r="B9107">
        <v>5.0055977841221804</v>
      </c>
    </row>
    <row r="9108" spans="1:2">
      <c r="A9108" s="1">
        <v>6.2395660149110297</v>
      </c>
      <c r="B9108">
        <v>-0.54770546945042897</v>
      </c>
    </row>
    <row r="9109" spans="1:2">
      <c r="A9109" s="1">
        <f>-2.58966060883668</f>
        <v>-2.58966060883668</v>
      </c>
      <c r="B9109">
        <v>-3.9318474027055399</v>
      </c>
    </row>
    <row r="9110" spans="1:2">
      <c r="A9110" s="1">
        <v>4.0559282690883798</v>
      </c>
      <c r="B9110">
        <v>1.0045032829859799</v>
      </c>
    </row>
    <row r="9111" spans="1:2">
      <c r="A9111" s="1">
        <f>-0.495435574731262</f>
        <v>-0.49543557473126199</v>
      </c>
      <c r="B9111">
        <v>-3.1592480519105002</v>
      </c>
    </row>
    <row r="9112" spans="1:2">
      <c r="A9112" s="1">
        <v>-1.20533452273293</v>
      </c>
      <c r="B9112">
        <v>3.22506235993322</v>
      </c>
    </row>
    <row r="9113" spans="1:2">
      <c r="A9113" s="1">
        <f>-2.62124553963262</f>
        <v>-2.62124553963262</v>
      </c>
      <c r="B9113">
        <v>-1.6465070120976799</v>
      </c>
    </row>
    <row r="9114" spans="1:2">
      <c r="A9114" s="1">
        <v>6.0511726485719501</v>
      </c>
      <c r="B9114">
        <v>-1.2304993875997401</v>
      </c>
    </row>
    <row r="9115" spans="1:2">
      <c r="A9115" s="1">
        <v>-1.81767707378624</v>
      </c>
      <c r="B9115">
        <v>2.53630880754441</v>
      </c>
    </row>
    <row r="9116" spans="1:2">
      <c r="A9116" s="1">
        <f>-3.29189918928693</f>
        <v>-3.29189918928693</v>
      </c>
      <c r="B9116">
        <v>-2.4057011708421401</v>
      </c>
    </row>
    <row r="9117" spans="1:2">
      <c r="A9117" s="1">
        <v>4.1690858974033604</v>
      </c>
      <c r="B9117">
        <v>-0.678535527414316</v>
      </c>
    </row>
    <row r="9118" spans="1:2">
      <c r="A9118" s="1">
        <v>3.7184435838386198</v>
      </c>
      <c r="B9118">
        <v>0.63615256060896397</v>
      </c>
    </row>
    <row r="9119" spans="1:2">
      <c r="A9119" s="1">
        <v>-1.76863259339173</v>
      </c>
      <c r="B9119">
        <v>3.7620688969879601</v>
      </c>
    </row>
    <row r="9120" spans="1:2">
      <c r="A9120" s="1">
        <f>-1.80452738048343</f>
        <v>-1.8045273804834301</v>
      </c>
      <c r="B9120">
        <v>-2.6021955249002402</v>
      </c>
    </row>
    <row r="9121" spans="1:2">
      <c r="A9121" s="1">
        <v>7.4926581628877997E-3</v>
      </c>
      <c r="B9121">
        <v>3.5781337236934099</v>
      </c>
    </row>
    <row r="9122" spans="1:2">
      <c r="A9122" s="1">
        <v>5.4823299870772004</v>
      </c>
      <c r="B9122">
        <v>-0.44389107543719297</v>
      </c>
    </row>
    <row r="9123" spans="1:2">
      <c r="A9123" s="1">
        <f>-1.68048008979351</f>
        <v>-1.6804800897935099</v>
      </c>
      <c r="B9123">
        <v>-1.6050621463387</v>
      </c>
    </row>
    <row r="9124" spans="1:2">
      <c r="A9124" s="1">
        <f>-2.45804114779093</f>
        <v>-2.4580411477909299</v>
      </c>
      <c r="B9124">
        <v>-2.0570549814450598</v>
      </c>
    </row>
    <row r="9125" spans="1:2">
      <c r="A9125" s="1">
        <f>-1.40488692936973</f>
        <v>-1.4048869293697299</v>
      </c>
      <c r="B9125">
        <v>-4.2855368461531302</v>
      </c>
    </row>
    <row r="9126" spans="1:2">
      <c r="A9126" s="1">
        <f>-1.52002243545907</f>
        <v>-1.5200224354590699</v>
      </c>
      <c r="B9126">
        <v>-1.86830415622642</v>
      </c>
    </row>
    <row r="9127" spans="1:2">
      <c r="A9127" s="1">
        <f>-0.368961216578358</f>
        <v>-0.36896121657835801</v>
      </c>
      <c r="B9127">
        <v>-4.4721241824979101</v>
      </c>
    </row>
    <row r="9128" spans="1:2">
      <c r="A9128" s="1">
        <v>3.8582802298035102</v>
      </c>
      <c r="B9128">
        <v>1.2287163928517699</v>
      </c>
    </row>
    <row r="9129" spans="1:2">
      <c r="A9129" s="1">
        <v>-2.9613101786202898</v>
      </c>
      <c r="B9129">
        <v>4.1446205011846304</v>
      </c>
    </row>
    <row r="9130" spans="1:2">
      <c r="A9130" s="1">
        <v>-7.8568825585677099E-2</v>
      </c>
      <c r="B9130">
        <v>3.61526397205331</v>
      </c>
    </row>
    <row r="9131" spans="1:2">
      <c r="A9131" s="1">
        <v>4.6266799116522002</v>
      </c>
      <c r="B9131">
        <v>0.82864666202380199</v>
      </c>
    </row>
    <row r="9132" spans="1:2">
      <c r="A9132" s="1">
        <f>-2.98297916267877</f>
        <v>-2.9829791626787698</v>
      </c>
      <c r="B9132">
        <v>-2.9002318663455</v>
      </c>
    </row>
    <row r="9133" spans="1:2">
      <c r="A9133" s="1">
        <v>6.1022118201098898</v>
      </c>
      <c r="B9133">
        <v>-0.84528119435189197</v>
      </c>
    </row>
    <row r="9134" spans="1:2">
      <c r="A9134" s="1">
        <v>3.3097352814176499</v>
      </c>
      <c r="B9134">
        <v>-0.72313303172315502</v>
      </c>
    </row>
    <row r="9135" spans="1:2">
      <c r="A9135" s="1">
        <f>-1.55617914472767</f>
        <v>-1.55617914472767</v>
      </c>
      <c r="B9135">
        <v>-1.9461947253382299</v>
      </c>
    </row>
    <row r="9136" spans="1:2">
      <c r="A9136" s="1">
        <f>-3.26339032434098</f>
        <v>-3.2633903243409801</v>
      </c>
      <c r="B9136">
        <v>-3.2073939916540901</v>
      </c>
    </row>
    <row r="9137" spans="1:2">
      <c r="A9137" s="1">
        <v>5.0708068844812697</v>
      </c>
      <c r="B9137">
        <v>1.1351546390534</v>
      </c>
    </row>
    <row r="9138" spans="1:2">
      <c r="A9138" s="1">
        <f>-2.44941969484499</f>
        <v>-2.4494196948449898</v>
      </c>
      <c r="B9138">
        <v>-2.42529451649323</v>
      </c>
    </row>
    <row r="9139" spans="1:2">
      <c r="A9139" s="1">
        <v>3.0186903161466998</v>
      </c>
      <c r="B9139">
        <v>-0.27065536581295602</v>
      </c>
    </row>
    <row r="9140" spans="1:2">
      <c r="A9140" s="1">
        <f>-1.51371335641452</f>
        <v>-1.51371335641452</v>
      </c>
      <c r="B9140">
        <v>-1.98420152028144</v>
      </c>
    </row>
    <row r="9141" spans="1:2">
      <c r="A9141" s="1">
        <v>-1.8936659237934299</v>
      </c>
      <c r="B9141">
        <v>2.5225970168403</v>
      </c>
    </row>
    <row r="9142" spans="1:2">
      <c r="A9142" s="1">
        <f>-2.19553555302945</f>
        <v>-2.1955355530294498</v>
      </c>
      <c r="B9142">
        <v>-3.12267285202195</v>
      </c>
    </row>
    <row r="9143" spans="1:2">
      <c r="A9143" s="1">
        <v>-2.3331155319748702</v>
      </c>
      <c r="B9143">
        <v>2.9122813284806099</v>
      </c>
    </row>
    <row r="9144" spans="1:2">
      <c r="A9144" s="1">
        <v>-1.71215283429703</v>
      </c>
      <c r="B9144">
        <v>3.2710339001727702</v>
      </c>
    </row>
    <row r="9145" spans="1:2">
      <c r="A9145" s="1">
        <v>4.3852329547056703</v>
      </c>
      <c r="B9145">
        <v>-0.59672530300442095</v>
      </c>
    </row>
    <row r="9146" spans="1:2">
      <c r="A9146" s="1">
        <v>2.8106002554118499</v>
      </c>
      <c r="B9146">
        <v>-0.64323995561652703</v>
      </c>
    </row>
    <row r="9147" spans="1:2">
      <c r="A9147" s="1">
        <f>-2.6883252213358</f>
        <v>-2.6883252213358002</v>
      </c>
      <c r="B9147">
        <v>-2.4920998077986498</v>
      </c>
    </row>
    <row r="9148" spans="1:2">
      <c r="A9148" s="1">
        <v>5.0935187264751702</v>
      </c>
      <c r="B9148">
        <v>0.43080888112565602</v>
      </c>
    </row>
    <row r="9149" spans="1:2">
      <c r="A9149" s="1">
        <f>-2.72112600672054</f>
        <v>-2.7211260067205401</v>
      </c>
      <c r="B9149">
        <v>-2.6871184464077298</v>
      </c>
    </row>
    <row r="9150" spans="1:2">
      <c r="A9150" s="1">
        <v>-1.5394032884253901</v>
      </c>
      <c r="B9150">
        <v>4.59315652737929</v>
      </c>
    </row>
    <row r="9151" spans="1:2">
      <c r="A9151" s="1">
        <f>-3.69440450850946</f>
        <v>-3.6944045085094599</v>
      </c>
      <c r="B9151">
        <v>-1.6003660611508199</v>
      </c>
    </row>
    <row r="9152" spans="1:2">
      <c r="A9152" s="1">
        <v>-0.44284112190855501</v>
      </c>
      <c r="B9152">
        <v>5.5922746812202897</v>
      </c>
    </row>
    <row r="9153" spans="1:2">
      <c r="A9153" s="1">
        <f>-1.42239680389926</f>
        <v>-1.42239680389926</v>
      </c>
      <c r="B9153">
        <v>-2.4188098097856399</v>
      </c>
    </row>
    <row r="9154" spans="1:2">
      <c r="A9154" s="1">
        <v>4.2076701856204402</v>
      </c>
      <c r="B9154">
        <v>0.97111076352567705</v>
      </c>
    </row>
    <row r="9155" spans="1:2">
      <c r="A9155" s="1">
        <v>5.24756427684469</v>
      </c>
      <c r="B9155">
        <v>0.469508886022101</v>
      </c>
    </row>
    <row r="9156" spans="1:2">
      <c r="A9156" s="1">
        <f>-0.227296990648623</f>
        <v>-0.22729699064862299</v>
      </c>
      <c r="B9156">
        <v>-3.86072659281405</v>
      </c>
    </row>
    <row r="9157" spans="1:2">
      <c r="A9157" s="1">
        <v>6.0771289318183896</v>
      </c>
      <c r="B9157">
        <v>0.114448826539627</v>
      </c>
    </row>
    <row r="9158" spans="1:2">
      <c r="A9158" s="1">
        <f>-1.34103524305883</f>
        <v>-1.3410352430588299</v>
      </c>
      <c r="B9158">
        <v>-1.6412532135942901</v>
      </c>
    </row>
    <row r="9159" spans="1:2">
      <c r="A9159" s="1">
        <v>-0.86908865420452497</v>
      </c>
      <c r="B9159">
        <v>4.8812584230323797</v>
      </c>
    </row>
    <row r="9160" spans="1:2">
      <c r="A9160" s="1">
        <f>-2.4304223808178</f>
        <v>-2.4304223808178</v>
      </c>
      <c r="B9160">
        <v>-2.4286312687182798</v>
      </c>
    </row>
    <row r="9161" spans="1:2">
      <c r="A9161" s="1">
        <f>-1.62112838333082</f>
        <v>-1.6211283833308201</v>
      </c>
      <c r="B9161">
        <v>-2.92331821314496</v>
      </c>
    </row>
    <row r="9162" spans="1:2">
      <c r="A9162" s="1">
        <v>5.47417689859767</v>
      </c>
      <c r="B9162">
        <v>-1.2234191431946499</v>
      </c>
    </row>
    <row r="9163" spans="1:2">
      <c r="A9163" s="1">
        <f>-1.53524355672118</f>
        <v>-1.53524355672118</v>
      </c>
      <c r="B9163">
        <v>-1.0571999984837199</v>
      </c>
    </row>
    <row r="9164" spans="1:2">
      <c r="A9164" s="1">
        <v>3.9425719433934101</v>
      </c>
      <c r="B9164">
        <v>2.9656145340214999</v>
      </c>
    </row>
    <row r="9165" spans="1:2">
      <c r="A9165" s="1">
        <v>-0.90454369143114199</v>
      </c>
      <c r="B9165">
        <v>4.5565470951824301</v>
      </c>
    </row>
    <row r="9166" spans="1:2">
      <c r="A9166" s="1">
        <f>-2.0734996162892</f>
        <v>-2.0734996162892001</v>
      </c>
      <c r="B9166">
        <v>-1.67513102241247</v>
      </c>
    </row>
    <row r="9167" spans="1:2">
      <c r="A9167" s="1">
        <f>-2.12875155834041</f>
        <v>-2.1287515583404102</v>
      </c>
      <c r="B9167">
        <v>-2.5590149179369601</v>
      </c>
    </row>
    <row r="9168" spans="1:2">
      <c r="A9168" s="1">
        <f>-3.35166459291561</f>
        <v>-3.3516645929156099</v>
      </c>
      <c r="B9168">
        <v>-2.99656041348649</v>
      </c>
    </row>
    <row r="9169" spans="1:2">
      <c r="A9169" s="1">
        <v>4.5393560686265699</v>
      </c>
      <c r="B9169">
        <v>0.163631967877747</v>
      </c>
    </row>
    <row r="9170" spans="1:2">
      <c r="A9170" s="1">
        <f>-1.04705283735086</f>
        <v>-1.0470528373508601</v>
      </c>
      <c r="B9170">
        <v>-2.0821873020467199</v>
      </c>
    </row>
    <row r="9171" spans="1:2">
      <c r="A9171" s="1">
        <v>4.9193702365034504</v>
      </c>
      <c r="B9171">
        <v>-1.29968547401404</v>
      </c>
    </row>
    <row r="9172" spans="1:2">
      <c r="A9172" s="1">
        <v>0.17877549641687199</v>
      </c>
      <c r="B9172">
        <v>4.0847989534548903</v>
      </c>
    </row>
    <row r="9173" spans="1:2">
      <c r="A9173" s="1">
        <v>-0.32612002338810903</v>
      </c>
      <c r="B9173">
        <v>3.3487423248494701</v>
      </c>
    </row>
    <row r="9174" spans="1:2">
      <c r="A9174" s="1">
        <f>-1.86803324564808</f>
        <v>-1.8680332456480799</v>
      </c>
      <c r="B9174">
        <v>-3.01517587539335</v>
      </c>
    </row>
    <row r="9175" spans="1:2">
      <c r="A9175" s="1">
        <f>-1.71137116463763</f>
        <v>-1.7113711646376299</v>
      </c>
      <c r="B9175">
        <v>-4.4924985128599602</v>
      </c>
    </row>
    <row r="9176" spans="1:2">
      <c r="A9176" s="1">
        <f>-3.51339749938243</f>
        <v>-3.51339749938243</v>
      </c>
      <c r="B9176">
        <v>-3.11839211842149</v>
      </c>
    </row>
    <row r="9177" spans="1:2">
      <c r="A9177" s="1">
        <v>-1.93269878059836</v>
      </c>
      <c r="B9177">
        <v>5.2791674121349299</v>
      </c>
    </row>
    <row r="9178" spans="1:2">
      <c r="A9178" s="1">
        <f>-1.62126056450192</f>
        <v>-1.62126056450192</v>
      </c>
      <c r="B9178">
        <v>-2.4004287095015102</v>
      </c>
    </row>
    <row r="9179" spans="1:2">
      <c r="A9179" s="1">
        <v>4.3310496688196496</v>
      </c>
      <c r="B9179">
        <v>-0.20951474109121099</v>
      </c>
    </row>
    <row r="9180" spans="1:2">
      <c r="A9180" s="1">
        <f>-1.08190100100618</f>
        <v>-1.08190100100618</v>
      </c>
      <c r="B9180">
        <v>-4.8817999469789299</v>
      </c>
    </row>
    <row r="9181" spans="1:2">
      <c r="A9181" s="1">
        <v>4.0657727349918797</v>
      </c>
      <c r="B9181">
        <v>-0.53530277043251295</v>
      </c>
    </row>
    <row r="9182" spans="1:2">
      <c r="A9182" s="1">
        <f>-3.45744669938748</f>
        <v>-3.4574466993874799</v>
      </c>
      <c r="B9182">
        <v>-1.41145471330127</v>
      </c>
    </row>
    <row r="9183" spans="1:2">
      <c r="A9183" s="1">
        <v>-2.1243778137285498</v>
      </c>
      <c r="B9183">
        <v>4.8170482894084703</v>
      </c>
    </row>
    <row r="9184" spans="1:2">
      <c r="A9184" s="1">
        <f>-2.89502072130718</f>
        <v>-2.8950207213071799</v>
      </c>
      <c r="B9184">
        <v>-2.9895734849608502</v>
      </c>
    </row>
    <row r="9185" spans="1:2">
      <c r="A9185" s="1">
        <v>-0.43027301770997101</v>
      </c>
      <c r="B9185">
        <v>4.2674809090627299</v>
      </c>
    </row>
    <row r="9186" spans="1:2">
      <c r="A9186" s="1">
        <v>-0.199616760437825</v>
      </c>
      <c r="B9186">
        <v>4.1325524545663699</v>
      </c>
    </row>
    <row r="9187" spans="1:2">
      <c r="A9187" s="1">
        <f>-1.55622923462592</f>
        <v>-1.5562292346259201</v>
      </c>
      <c r="B9187">
        <v>-4.5209193349438097</v>
      </c>
    </row>
    <row r="9188" spans="1:2">
      <c r="A9188" s="1">
        <f>-3.29127924061925</f>
        <v>-3.2912792406192501</v>
      </c>
      <c r="B9188">
        <v>-2.7382735013978299</v>
      </c>
    </row>
    <row r="9189" spans="1:2">
      <c r="A9189" s="1">
        <v>-0.95919736353488505</v>
      </c>
      <c r="B9189">
        <v>3.73654515403312</v>
      </c>
    </row>
    <row r="9190" spans="1:2">
      <c r="A9190" s="1">
        <f>-0.639473040906184</f>
        <v>-0.63947304090618395</v>
      </c>
      <c r="B9190">
        <v>-1.1586270296152701</v>
      </c>
    </row>
    <row r="9191" spans="1:2">
      <c r="A9191" s="1">
        <f>-2.03140856376849</f>
        <v>-2.03140856376849</v>
      </c>
      <c r="B9191">
        <v>-1.21008754602224</v>
      </c>
    </row>
    <row r="9192" spans="1:2">
      <c r="A9192" s="1">
        <v>2.87302465100829</v>
      </c>
      <c r="B9192">
        <v>0.43840309354225798</v>
      </c>
    </row>
    <row r="9193" spans="1:2">
      <c r="A9193" s="1">
        <f>-2.80470021622219</f>
        <v>-2.8047002162221899</v>
      </c>
      <c r="B9193">
        <v>-3.1828508498563299</v>
      </c>
    </row>
    <row r="9194" spans="1:2">
      <c r="A9194" s="1">
        <f>-1.75706257171303</f>
        <v>-1.7570625717130299</v>
      </c>
      <c r="B9194">
        <v>-1.3647125965074201</v>
      </c>
    </row>
    <row r="9195" spans="1:2">
      <c r="A9195" s="1">
        <v>-1.68314130410143</v>
      </c>
      <c r="B9195">
        <v>3.8478316594924902</v>
      </c>
    </row>
    <row r="9196" spans="1:2">
      <c r="A9196" s="1">
        <v>-2.8095292394381399</v>
      </c>
      <c r="B9196">
        <v>4.5726050436349697</v>
      </c>
    </row>
    <row r="9197" spans="1:2">
      <c r="A9197" s="1">
        <v>3.1515908057931101</v>
      </c>
      <c r="B9197">
        <v>-0.780761315318097</v>
      </c>
    </row>
    <row r="9198" spans="1:2">
      <c r="A9198" s="1">
        <v>4.0837702356540797</v>
      </c>
      <c r="B9198">
        <v>0.992254362119106</v>
      </c>
    </row>
    <row r="9199" spans="1:2">
      <c r="A9199" s="1">
        <v>-0.36302722124331299</v>
      </c>
      <c r="B9199">
        <v>4.5855957753538998</v>
      </c>
    </row>
    <row r="9200" spans="1:2">
      <c r="A9200" s="1">
        <v>0.14588956200316699</v>
      </c>
      <c r="B9200">
        <v>4.00778918193034</v>
      </c>
    </row>
    <row r="9201" spans="1:2">
      <c r="A9201" s="1">
        <v>5.22644992675158</v>
      </c>
      <c r="B9201">
        <v>-0.26463054113110401</v>
      </c>
    </row>
    <row r="9202" spans="1:2">
      <c r="A9202" s="1">
        <v>4.3510452233474597</v>
      </c>
      <c r="B9202">
        <v>-0.65544453753228105</v>
      </c>
    </row>
    <row r="9203" spans="1:2">
      <c r="A9203" s="1">
        <f>-2.59891717354643</f>
        <v>-2.5989171735464298</v>
      </c>
      <c r="B9203">
        <v>-2.55921014943792</v>
      </c>
    </row>
    <row r="9204" spans="1:2">
      <c r="A9204" s="1">
        <v>3.9589418323151899</v>
      </c>
      <c r="B9204">
        <v>0.82088692512941197</v>
      </c>
    </row>
    <row r="9205" spans="1:2">
      <c r="A9205" s="1">
        <f>-2.73335035925062</f>
        <v>-2.7333503592506201</v>
      </c>
      <c r="B9205">
        <v>-1.46962481506825</v>
      </c>
    </row>
    <row r="9206" spans="1:2">
      <c r="A9206" s="1">
        <f>-3.78642192413771</f>
        <v>-3.7864219241377102</v>
      </c>
      <c r="B9206">
        <v>-1.9593950548411501</v>
      </c>
    </row>
    <row r="9207" spans="1:2">
      <c r="A9207" s="1">
        <v>3.60016877617567</v>
      </c>
      <c r="B9207">
        <v>2.0692883799302</v>
      </c>
    </row>
    <row r="9208" spans="1:2">
      <c r="A9208" s="1">
        <f>-1.81858334197049</f>
        <v>-1.81858334197049</v>
      </c>
      <c r="B9208">
        <v>-3.0565167135936502</v>
      </c>
    </row>
    <row r="9209" spans="1:2">
      <c r="A9209" s="1">
        <v>-0.61532771137279596</v>
      </c>
      <c r="B9209">
        <v>3.7632612123381199</v>
      </c>
    </row>
    <row r="9210" spans="1:2">
      <c r="A9210" s="1">
        <v>-2.3179383547843502</v>
      </c>
      <c r="B9210">
        <v>4.4601036554573801</v>
      </c>
    </row>
    <row r="9211" spans="1:2">
      <c r="A9211" s="1">
        <f>-2.63738052280801</f>
        <v>-2.6373805228080101</v>
      </c>
      <c r="B9211">
        <v>-1.86300530940461</v>
      </c>
    </row>
    <row r="9212" spans="1:2">
      <c r="A9212" s="1">
        <v>-2.1194636145647299</v>
      </c>
      <c r="B9212">
        <v>3.8081247063074399</v>
      </c>
    </row>
    <row r="9213" spans="1:2">
      <c r="A9213" s="1">
        <v>4.7742804465558502</v>
      </c>
      <c r="B9213">
        <v>-1.5125464721686099</v>
      </c>
    </row>
    <row r="9214" spans="1:2">
      <c r="A9214" s="1">
        <v>-1.5339314514267799</v>
      </c>
      <c r="B9214">
        <v>5.41773853811533</v>
      </c>
    </row>
    <row r="9215" spans="1:2">
      <c r="A9215" s="1">
        <v>3.9003281475542702</v>
      </c>
      <c r="B9215">
        <v>-1.8917317915682601</v>
      </c>
    </row>
    <row r="9216" spans="1:2">
      <c r="A9216" s="1">
        <f>-3.06111140405127</f>
        <v>-3.0611114040512701</v>
      </c>
      <c r="B9216">
        <v>-2.8197955163897102</v>
      </c>
    </row>
    <row r="9217" spans="1:2">
      <c r="A9217" s="1">
        <v>6.5534168705084603</v>
      </c>
      <c r="B9217">
        <v>-0.65630822206768502</v>
      </c>
    </row>
    <row r="9218" spans="1:2">
      <c r="A9218" s="1">
        <v>-1.9836615978349399</v>
      </c>
      <c r="B9218">
        <v>2.5316941769788701</v>
      </c>
    </row>
    <row r="9219" spans="1:2">
      <c r="A9219" s="1">
        <f>-2.88402297486883</f>
        <v>-2.88402297486883</v>
      </c>
      <c r="B9219">
        <v>-2.79430988423004</v>
      </c>
    </row>
    <row r="9220" spans="1:2">
      <c r="A9220" s="1">
        <f>-2.48000545207563</f>
        <v>-2.4800054520756301</v>
      </c>
      <c r="B9220">
        <v>-1.21434238618162</v>
      </c>
    </row>
    <row r="9221" spans="1:2">
      <c r="A9221" s="1">
        <v>-1.9634340096015599</v>
      </c>
      <c r="B9221">
        <v>3.4500014429163302</v>
      </c>
    </row>
    <row r="9222" spans="1:2">
      <c r="A9222" s="1">
        <v>3.7803261507439001</v>
      </c>
      <c r="B9222">
        <v>0.17626172188643399</v>
      </c>
    </row>
    <row r="9223" spans="1:2">
      <c r="A9223" s="1">
        <f>-1.99596105723974</f>
        <v>-1.9959610572397399</v>
      </c>
      <c r="B9223">
        <v>-3.8877019802430199</v>
      </c>
    </row>
    <row r="9224" spans="1:2">
      <c r="A9224" s="1">
        <v>-0.62562109422349299</v>
      </c>
      <c r="B9224">
        <v>5.6902306366742597</v>
      </c>
    </row>
    <row r="9225" spans="1:2">
      <c r="A9225" s="1">
        <v>4.2806126364457198</v>
      </c>
      <c r="B9225">
        <v>0.55424199133813401</v>
      </c>
    </row>
    <row r="9226" spans="1:2">
      <c r="A9226" s="1">
        <f>-3.1370413278784</f>
        <v>-3.1370413278784</v>
      </c>
      <c r="B9226">
        <v>-3.4661056293249302</v>
      </c>
    </row>
    <row r="9227" spans="1:2">
      <c r="A9227" s="1">
        <v>-0.57411920391323901</v>
      </c>
      <c r="B9227">
        <v>3.5008938678956798</v>
      </c>
    </row>
    <row r="9228" spans="1:2">
      <c r="A9228" s="1">
        <v>5.6426586685629996</v>
      </c>
      <c r="B9228">
        <v>0.47467208378111198</v>
      </c>
    </row>
    <row r="9229" spans="1:2">
      <c r="A9229" s="1">
        <v>-2.2472590184463699</v>
      </c>
      <c r="B9229">
        <v>3.30290273456857</v>
      </c>
    </row>
    <row r="9230" spans="1:2">
      <c r="A9230" s="1">
        <v>5.2803007770583603</v>
      </c>
      <c r="B9230">
        <v>1.4863841524259001</v>
      </c>
    </row>
    <row r="9231" spans="1:2">
      <c r="A9231" s="1">
        <v>0.221717481912452</v>
      </c>
      <c r="B9231">
        <v>2.5376747510647499</v>
      </c>
    </row>
    <row r="9232" spans="1:2">
      <c r="A9232" s="1">
        <f>-1.74475718853819</f>
        <v>-1.7447571885381901</v>
      </c>
      <c r="B9232">
        <v>-4.2734513137875103</v>
      </c>
    </row>
    <row r="9233" spans="1:2">
      <c r="A9233" s="1">
        <f>-0.526811111494614</f>
        <v>-0.52681111149461401</v>
      </c>
      <c r="B9233">
        <v>-2.2110470114525098</v>
      </c>
    </row>
    <row r="9234" spans="1:2">
      <c r="A9234" s="1">
        <v>5.6635633252077202</v>
      </c>
      <c r="B9234">
        <v>-1.8402722726998799</v>
      </c>
    </row>
    <row r="9235" spans="1:2">
      <c r="A9235" s="1">
        <v>-0.75565247041527095</v>
      </c>
      <c r="B9235">
        <v>2.3281355651941502</v>
      </c>
    </row>
    <row r="9236" spans="1:2">
      <c r="A9236" s="1">
        <v>4.0296385176159104</v>
      </c>
      <c r="B9236">
        <v>1.3469668896401199</v>
      </c>
    </row>
    <row r="9237" spans="1:2">
      <c r="A9237" s="1">
        <f>-3.18899036887889</f>
        <v>-3.1889903688788901</v>
      </c>
      <c r="B9237">
        <v>-1.8637589908923</v>
      </c>
    </row>
    <row r="9238" spans="1:2">
      <c r="A9238" s="1">
        <v>5.1840732679628001</v>
      </c>
      <c r="B9238">
        <v>2.55258049980897E-2</v>
      </c>
    </row>
    <row r="9239" spans="1:2">
      <c r="A9239" s="1">
        <v>-1.5506050303465799</v>
      </c>
      <c r="B9239">
        <v>0.83786890204639897</v>
      </c>
    </row>
    <row r="9240" spans="1:2">
      <c r="A9240" s="1">
        <v>3.6394021387697801</v>
      </c>
      <c r="B9240">
        <v>1.61146074255145</v>
      </c>
    </row>
    <row r="9241" spans="1:2">
      <c r="A9241" s="1">
        <v>2.62590706593565</v>
      </c>
      <c r="B9241">
        <v>-1.1013424537593299</v>
      </c>
    </row>
    <row r="9242" spans="1:2">
      <c r="A9242" s="1">
        <v>-2.01994576535763</v>
      </c>
      <c r="B9242">
        <v>3.0575276715151398</v>
      </c>
    </row>
    <row r="9243" spans="1:2">
      <c r="A9243" s="1">
        <v>-0.57642692788029903</v>
      </c>
      <c r="B9243">
        <v>2.56499178182766</v>
      </c>
    </row>
    <row r="9244" spans="1:2">
      <c r="A9244" s="1">
        <f>-2.33954768235903</f>
        <v>-2.3395476823590302</v>
      </c>
      <c r="B9244">
        <v>-1.8593454304538499</v>
      </c>
    </row>
    <row r="9245" spans="1:2">
      <c r="A9245" s="1">
        <v>-2.2714521006183799</v>
      </c>
      <c r="B9245">
        <v>3.7787520994931998</v>
      </c>
    </row>
    <row r="9246" spans="1:2">
      <c r="A9246" s="1">
        <v>-1.0142290885474901</v>
      </c>
      <c r="B9246">
        <v>1.50808019499085</v>
      </c>
    </row>
    <row r="9247" spans="1:2">
      <c r="A9247" s="1">
        <v>3.5466585219668398</v>
      </c>
      <c r="B9247">
        <v>3.1282794570013799</v>
      </c>
    </row>
    <row r="9248" spans="1:2">
      <c r="A9248" s="1">
        <f>-1.97760667201955</f>
        <v>-1.97760667201955</v>
      </c>
      <c r="B9248">
        <v>-3.7118869958621299</v>
      </c>
    </row>
    <row r="9249" spans="1:2">
      <c r="A9249" s="1">
        <v>4.8183150540807302</v>
      </c>
      <c r="B9249">
        <v>0.94090428548908001</v>
      </c>
    </row>
    <row r="9250" spans="1:2">
      <c r="A9250" s="1">
        <v>4.6005686346608803</v>
      </c>
      <c r="B9250">
        <v>1.26802161544323</v>
      </c>
    </row>
    <row r="9251" spans="1:2">
      <c r="A9251" s="1">
        <f>-1.12992372543497</f>
        <v>-1.1299237254349701</v>
      </c>
      <c r="B9251">
        <v>-2.8374314250999899</v>
      </c>
    </row>
    <row r="9252" spans="1:2">
      <c r="A9252" s="1">
        <v>4.4835856009833996</v>
      </c>
      <c r="B9252">
        <v>1.25268178613103</v>
      </c>
    </row>
    <row r="9253" spans="1:2">
      <c r="A9253" s="1">
        <f>-0.433812730225926</f>
        <v>-0.43381273022592598</v>
      </c>
      <c r="B9253">
        <v>-4.5301709139255104</v>
      </c>
    </row>
    <row r="9254" spans="1:2">
      <c r="A9254" s="1">
        <v>5.13962585412024</v>
      </c>
      <c r="B9254">
        <v>1.6477631073227701E-2</v>
      </c>
    </row>
    <row r="9255" spans="1:2">
      <c r="A9255" s="1">
        <f>-0.668461066833553</f>
        <v>-0.668461066833553</v>
      </c>
      <c r="B9255">
        <v>-1.5112705332573999</v>
      </c>
    </row>
    <row r="9256" spans="1:2">
      <c r="A9256" s="1">
        <v>-1.5632537154477599</v>
      </c>
      <c r="B9256">
        <v>2.7201080370442998</v>
      </c>
    </row>
    <row r="9257" spans="1:2">
      <c r="A9257" s="1">
        <v>-0.167401980249514</v>
      </c>
      <c r="B9257">
        <v>4.2106147743984401</v>
      </c>
    </row>
    <row r="9258" spans="1:2">
      <c r="A9258" s="1">
        <v>3.3826481065558198</v>
      </c>
      <c r="B9258">
        <v>5.3401969493126901E-2</v>
      </c>
    </row>
    <row r="9259" spans="1:2">
      <c r="A9259" s="1">
        <f>-2.57724432279079</f>
        <v>-2.57724432279079</v>
      </c>
      <c r="B9259">
        <v>-3.85820843246039</v>
      </c>
    </row>
    <row r="9260" spans="1:2">
      <c r="A9260" s="1">
        <f>-1.3014025517052</f>
        <v>-1.3014025517051999</v>
      </c>
      <c r="B9260">
        <v>-3.8603958315102198</v>
      </c>
    </row>
    <row r="9261" spans="1:2">
      <c r="A9261" s="1">
        <v>4.4453138531938299</v>
      </c>
      <c r="B9261">
        <v>-0.80209772701123006</v>
      </c>
    </row>
    <row r="9262" spans="1:2">
      <c r="A9262" s="1">
        <f>-2.56207305243724</f>
        <v>-2.5620730524372402</v>
      </c>
      <c r="B9262">
        <v>-3.3628053695688598</v>
      </c>
    </row>
    <row r="9263" spans="1:2">
      <c r="A9263" s="1">
        <f>-1.51987592199478</f>
        <v>-1.5198759219947799</v>
      </c>
      <c r="B9263">
        <v>-3.3406395738922399</v>
      </c>
    </row>
    <row r="9264" spans="1:2">
      <c r="A9264" s="1">
        <v>-1.15995533520779</v>
      </c>
      <c r="B9264">
        <v>4.9141342984137397</v>
      </c>
    </row>
    <row r="9265" spans="1:2">
      <c r="A9265" s="1">
        <v>4.79460878906698</v>
      </c>
      <c r="B9265">
        <v>0.15844909796353801</v>
      </c>
    </row>
    <row r="9266" spans="1:2">
      <c r="A9266" s="1">
        <v>0.31988027850237</v>
      </c>
      <c r="B9266">
        <v>3.8999264466778101</v>
      </c>
    </row>
    <row r="9267" spans="1:2">
      <c r="A9267" s="1">
        <f>-2.18485741655709</f>
        <v>-2.1848574165570902</v>
      </c>
      <c r="B9267">
        <v>-1.6958298837013399</v>
      </c>
    </row>
    <row r="9268" spans="1:2">
      <c r="A9268" s="1">
        <v>-3.1342694238214901</v>
      </c>
      <c r="B9268">
        <v>3.5089700449570498</v>
      </c>
    </row>
    <row r="9269" spans="1:2">
      <c r="A9269" s="1">
        <v>4.9353271141964701</v>
      </c>
      <c r="B9269">
        <v>1.0688201360904099</v>
      </c>
    </row>
    <row r="9270" spans="1:2">
      <c r="A9270" s="1">
        <v>-0.66143797279894401</v>
      </c>
      <c r="B9270">
        <v>5.2739072336263897</v>
      </c>
    </row>
    <row r="9271" spans="1:2">
      <c r="A9271" s="1">
        <v>-2.7596100218956998</v>
      </c>
      <c r="B9271">
        <v>4.2603428823630196</v>
      </c>
    </row>
    <row r="9272" spans="1:2">
      <c r="A9272" s="1">
        <f>-1.96675092470033</f>
        <v>-1.9667509247003301</v>
      </c>
      <c r="B9272">
        <v>-4.1681405381412402</v>
      </c>
    </row>
    <row r="9273" spans="1:2">
      <c r="A9273" s="1">
        <v>4.1147010442472798</v>
      </c>
      <c r="B9273">
        <v>-1.11148231715015</v>
      </c>
    </row>
    <row r="9274" spans="1:2">
      <c r="A9274" s="1">
        <v>-1.4203825147346201</v>
      </c>
      <c r="B9274">
        <v>3.2332959628739801</v>
      </c>
    </row>
    <row r="9275" spans="1:2">
      <c r="A9275" s="1">
        <v>4.2909313680050003</v>
      </c>
      <c r="B9275">
        <v>-0.117103012361227</v>
      </c>
    </row>
    <row r="9276" spans="1:2">
      <c r="A9276" s="1">
        <v>-1.5561067468905101</v>
      </c>
      <c r="B9276">
        <v>4.0652110743054202</v>
      </c>
    </row>
    <row r="9277" spans="1:2">
      <c r="A9277" s="1">
        <f>-0.728425316175767</f>
        <v>-0.728425316175767</v>
      </c>
      <c r="B9277">
        <v>-2.07905669702054</v>
      </c>
    </row>
    <row r="9278" spans="1:2">
      <c r="A9278" s="1">
        <v>6.1717672622505297</v>
      </c>
      <c r="B9278">
        <v>-0.415473208887228</v>
      </c>
    </row>
    <row r="9279" spans="1:2">
      <c r="A9279" s="1">
        <v>5.0423023515643299</v>
      </c>
      <c r="B9279">
        <v>0.59043144986487694</v>
      </c>
    </row>
    <row r="9280" spans="1:2">
      <c r="A9280" s="1">
        <v>4.9754588219358702</v>
      </c>
      <c r="B9280">
        <v>-1.3530309590721299E-3</v>
      </c>
    </row>
    <row r="9281" spans="1:2">
      <c r="A9281" s="1">
        <v>3.3023466682275999</v>
      </c>
      <c r="B9281">
        <v>-0.5026877754986</v>
      </c>
    </row>
    <row r="9282" spans="1:2">
      <c r="A9282" s="1">
        <f>-0.389117501447324</f>
        <v>-0.38911750144732399</v>
      </c>
      <c r="B9282">
        <v>-3.1847127061127698</v>
      </c>
    </row>
    <row r="9283" spans="1:2">
      <c r="A9283" s="1">
        <v>5.0436155047223998</v>
      </c>
      <c r="B9283">
        <v>0.638762571091539</v>
      </c>
    </row>
    <row r="9284" spans="1:2">
      <c r="A9284" s="1">
        <v>4.08886074457447</v>
      </c>
      <c r="B9284">
        <v>0.27412299547177399</v>
      </c>
    </row>
    <row r="9285" spans="1:2">
      <c r="A9285" s="1">
        <v>4.6245449687348597</v>
      </c>
      <c r="B9285">
        <v>-4.4655166038112197E-2</v>
      </c>
    </row>
    <row r="9286" spans="1:2">
      <c r="A9286" s="1">
        <v>-0.33216314800111602</v>
      </c>
      <c r="B9286">
        <v>2.71611608202012</v>
      </c>
    </row>
    <row r="9287" spans="1:2">
      <c r="A9287" s="1">
        <v>-3.0119164863482499</v>
      </c>
      <c r="B9287">
        <v>3.4621839939834702</v>
      </c>
    </row>
    <row r="9288" spans="1:2">
      <c r="A9288" s="1">
        <f>-2.41534657469582</f>
        <v>-2.4153465746958198</v>
      </c>
      <c r="B9288">
        <v>-2.9550994921632898</v>
      </c>
    </row>
    <row r="9289" spans="1:2">
      <c r="A9289" s="1">
        <v>5.6058028914090903</v>
      </c>
      <c r="B9289">
        <v>0.88569690956023905</v>
      </c>
    </row>
    <row r="9290" spans="1:2">
      <c r="A9290" s="1">
        <v>4.7009269341449098</v>
      </c>
      <c r="B9290">
        <v>-0.163293038412476</v>
      </c>
    </row>
    <row r="9291" spans="1:2">
      <c r="A9291" s="1">
        <f>-2.99398089064398</f>
        <v>-2.99398089064398</v>
      </c>
      <c r="B9291">
        <v>-3.0248944006888401</v>
      </c>
    </row>
    <row r="9292" spans="1:2">
      <c r="A9292" s="1">
        <v>4.5121382510849504</v>
      </c>
      <c r="B9292">
        <v>-1.2920894109388099</v>
      </c>
    </row>
    <row r="9293" spans="1:2">
      <c r="A9293" s="1">
        <f>-0.40078079225543</f>
        <v>-0.40078079225543001</v>
      </c>
      <c r="B9293">
        <v>-3.6342079614527201</v>
      </c>
    </row>
    <row r="9294" spans="1:2">
      <c r="A9294" s="1">
        <f>-2.50750607394854</f>
        <v>-2.50750607394854</v>
      </c>
      <c r="B9294">
        <v>-1.8359750372691599</v>
      </c>
    </row>
    <row r="9295" spans="1:2">
      <c r="A9295" s="1">
        <v>-1.3573982145133101</v>
      </c>
      <c r="B9295">
        <v>2.3581933996430302</v>
      </c>
    </row>
    <row r="9296" spans="1:2">
      <c r="A9296" s="1">
        <v>-2.3610549241105301</v>
      </c>
      <c r="B9296">
        <v>5.3212700592245801</v>
      </c>
    </row>
    <row r="9297" spans="1:2">
      <c r="A9297" s="1">
        <f>-1.63613982030941</f>
        <v>-1.63613982030941</v>
      </c>
      <c r="B9297">
        <v>-1.9063737127007701</v>
      </c>
    </row>
    <row r="9298" spans="1:2">
      <c r="A9298" s="1">
        <f>-2.20425807710947</f>
        <v>-2.2042580771094702</v>
      </c>
      <c r="B9298">
        <v>-4.0128464239334898</v>
      </c>
    </row>
    <row r="9299" spans="1:2">
      <c r="A9299" s="1">
        <f>-3.3455341336718</f>
        <v>-3.3455341336718001</v>
      </c>
      <c r="B9299">
        <v>-2.2535178095576698</v>
      </c>
    </row>
    <row r="9300" spans="1:2">
      <c r="A9300" s="1">
        <v>3.8265087710111798</v>
      </c>
      <c r="B9300">
        <v>-1.2541296838779601</v>
      </c>
    </row>
    <row r="9301" spans="1:2">
      <c r="A9301" s="1">
        <v>3.5238442164678698</v>
      </c>
      <c r="B9301">
        <v>-0.32237477950930499</v>
      </c>
    </row>
    <row r="9302" spans="1:2">
      <c r="A9302" s="1">
        <v>3.8704095933901201</v>
      </c>
      <c r="B9302">
        <v>2.3766159073268098</v>
      </c>
    </row>
    <row r="9303" spans="1:2">
      <c r="A9303" s="1">
        <v>-0.87875573209393898</v>
      </c>
      <c r="B9303">
        <v>3.3955121519628499</v>
      </c>
    </row>
    <row r="9304" spans="1:2">
      <c r="A9304" s="1">
        <v>3.1518325816359298</v>
      </c>
      <c r="B9304">
        <v>-7.0005835446603104E-2</v>
      </c>
    </row>
    <row r="9305" spans="1:2">
      <c r="A9305" s="1">
        <v>-0.59149678868269395</v>
      </c>
      <c r="B9305">
        <v>3.4229199287363299</v>
      </c>
    </row>
    <row r="9306" spans="1:2">
      <c r="A9306" s="1">
        <f>-1.06527112941036</f>
        <v>-1.0652711294103601</v>
      </c>
      <c r="B9306">
        <v>-2.1096030860984798</v>
      </c>
    </row>
    <row r="9307" spans="1:2">
      <c r="A9307" s="1">
        <f>-2.43174696583102</f>
        <v>-2.43174696583102</v>
      </c>
      <c r="B9307">
        <v>-2.7733652860357001</v>
      </c>
    </row>
    <row r="9308" spans="1:2">
      <c r="A9308" s="1">
        <v>-1.05715151516106</v>
      </c>
      <c r="B9308">
        <v>2.48537332993567</v>
      </c>
    </row>
    <row r="9309" spans="1:2">
      <c r="A9309" s="1">
        <v>-1.6880920635027701</v>
      </c>
      <c r="B9309">
        <v>1.59681310542239</v>
      </c>
    </row>
    <row r="9310" spans="1:2">
      <c r="A9310" s="1">
        <v>0.45674604116067202</v>
      </c>
      <c r="B9310">
        <v>5.4800252811210504</v>
      </c>
    </row>
    <row r="9311" spans="1:2">
      <c r="A9311" s="1">
        <v>3.9089250502652702</v>
      </c>
      <c r="B9311">
        <v>2.3941741553074301</v>
      </c>
    </row>
    <row r="9312" spans="1:2">
      <c r="A9312" s="1">
        <f>-1.38594099055468</f>
        <v>-1.38594099055468</v>
      </c>
      <c r="B9312">
        <v>-2.3065635241571898</v>
      </c>
    </row>
    <row r="9313" spans="1:2">
      <c r="A9313" s="1">
        <v>-3.1598727323542</v>
      </c>
      <c r="B9313">
        <v>4.6024479644428</v>
      </c>
    </row>
    <row r="9314" spans="1:2">
      <c r="A9314" s="1">
        <v>-1.1011480371329101</v>
      </c>
      <c r="B9314">
        <v>3.6900102744765899</v>
      </c>
    </row>
    <row r="9315" spans="1:2">
      <c r="A9315" s="1">
        <v>-0.17651042276185699</v>
      </c>
      <c r="B9315">
        <v>2.1691528495412098</v>
      </c>
    </row>
    <row r="9316" spans="1:2">
      <c r="A9316" s="1">
        <v>4.2866575144253698</v>
      </c>
      <c r="B9316">
        <v>1.3226510330477299</v>
      </c>
    </row>
    <row r="9317" spans="1:2">
      <c r="A9317" s="1">
        <v>3.5252514807260602</v>
      </c>
      <c r="B9317">
        <v>-1.08366178339083</v>
      </c>
    </row>
    <row r="9318" spans="1:2">
      <c r="A9318" s="1">
        <f>-3.20341589680796</f>
        <v>-3.20341589680796</v>
      </c>
      <c r="B9318">
        <v>-2.4193075723073201</v>
      </c>
    </row>
    <row r="9319" spans="1:2">
      <c r="A9319" s="1">
        <v>-0.87087303998878796</v>
      </c>
      <c r="B9319">
        <v>4.6670131551681298</v>
      </c>
    </row>
    <row r="9320" spans="1:2">
      <c r="A9320" s="1">
        <v>-2.4801000099969399</v>
      </c>
      <c r="B9320">
        <v>3.4021186248116102</v>
      </c>
    </row>
    <row r="9321" spans="1:2">
      <c r="A9321" s="1">
        <v>-2.5695052540194401</v>
      </c>
      <c r="B9321">
        <v>3.7627363789645099</v>
      </c>
    </row>
    <row r="9322" spans="1:2">
      <c r="A9322" s="1">
        <v>-1.1241295000614999</v>
      </c>
      <c r="B9322">
        <v>4.4939876630319997</v>
      </c>
    </row>
    <row r="9323" spans="1:2">
      <c r="A9323" s="1">
        <v>-2.9398685209454598</v>
      </c>
      <c r="B9323">
        <v>4.0255632182689602</v>
      </c>
    </row>
    <row r="9324" spans="1:2">
      <c r="A9324" s="1">
        <v>4.08315229263067</v>
      </c>
      <c r="B9324">
        <v>1.1030728890038399</v>
      </c>
    </row>
    <row r="9325" spans="1:2">
      <c r="A9325" s="1">
        <f>-2.92016765436447</f>
        <v>-2.9201676543644699</v>
      </c>
      <c r="B9325">
        <v>-2.2146879484275499</v>
      </c>
    </row>
    <row r="9326" spans="1:2">
      <c r="A9326" s="1">
        <f>-1.86179147158775</f>
        <v>-1.8617914715877499</v>
      </c>
      <c r="B9326">
        <v>-1.95240589275564</v>
      </c>
    </row>
    <row r="9327" spans="1:2">
      <c r="A9327" s="1">
        <v>-2.59080325713912</v>
      </c>
      <c r="B9327">
        <v>4.7828108038778003</v>
      </c>
    </row>
    <row r="9328" spans="1:2">
      <c r="A9328" s="1">
        <f>-1.05804628680037</f>
        <v>-1.0580462868003699</v>
      </c>
      <c r="B9328">
        <v>-1.58383105692139</v>
      </c>
    </row>
    <row r="9329" spans="1:2">
      <c r="A9329" s="1">
        <f>-5.19243788442335</f>
        <v>-5.1924378844233496</v>
      </c>
      <c r="B9329">
        <v>-2.0618439411790002</v>
      </c>
    </row>
    <row r="9330" spans="1:2">
      <c r="A9330" s="1">
        <v>3.6695568146245399</v>
      </c>
      <c r="B9330">
        <v>0.56440579985879202</v>
      </c>
    </row>
    <row r="9331" spans="1:2">
      <c r="A9331" s="1">
        <v>-0.83468825321085904</v>
      </c>
      <c r="B9331">
        <v>5.44667493748545</v>
      </c>
    </row>
    <row r="9332" spans="1:2">
      <c r="A9332" s="1">
        <v>-3.2641128841666598</v>
      </c>
      <c r="B9332">
        <v>4.2840695424784396</v>
      </c>
    </row>
    <row r="9333" spans="1:2">
      <c r="A9333" s="1">
        <v>4.2539627277831498</v>
      </c>
      <c r="B9333">
        <v>-0.835852588650977</v>
      </c>
    </row>
    <row r="9334" spans="1:2">
      <c r="A9334" s="1">
        <f>-3.91446476926313</f>
        <v>-3.9144647692631298</v>
      </c>
      <c r="B9334">
        <v>-2.81981640385581</v>
      </c>
    </row>
    <row r="9335" spans="1:2">
      <c r="A9335" s="1">
        <f>-1.37421120668104</f>
        <v>-1.3742112066810399</v>
      </c>
      <c r="B9335">
        <v>-2.1601672633840501</v>
      </c>
    </row>
    <row r="9336" spans="1:2">
      <c r="A9336" s="1">
        <v>2.99308911250314</v>
      </c>
      <c r="B9336">
        <v>-0.74018360310244202</v>
      </c>
    </row>
    <row r="9337" spans="1:2">
      <c r="A9337" s="1">
        <f>-1.56984761509117</f>
        <v>-1.56984761509117</v>
      </c>
      <c r="B9337">
        <v>-2.27835348853564</v>
      </c>
    </row>
    <row r="9338" spans="1:2">
      <c r="A9338" s="1">
        <f>-1.00753893832553</f>
        <v>-1.00753893832553</v>
      </c>
      <c r="B9338">
        <v>-4.2184987035578096</v>
      </c>
    </row>
    <row r="9339" spans="1:2">
      <c r="A9339" s="1">
        <f>-1.17896875313527</f>
        <v>-1.1789687531352699</v>
      </c>
      <c r="B9339">
        <v>-1.69550074735766</v>
      </c>
    </row>
    <row r="9340" spans="1:2">
      <c r="A9340" s="1">
        <f>-0.698483151200606</f>
        <v>-0.698483151200606</v>
      </c>
      <c r="B9340">
        <v>-1.29400682824935</v>
      </c>
    </row>
    <row r="9341" spans="1:2">
      <c r="A9341" s="1">
        <v>3.6867321897582501</v>
      </c>
      <c r="B9341">
        <v>-1.3590370587077201</v>
      </c>
    </row>
    <row r="9342" spans="1:2">
      <c r="A9342" s="1">
        <v>2.7668985495115002</v>
      </c>
      <c r="B9342">
        <v>-2.1505021955755401</v>
      </c>
    </row>
    <row r="9343" spans="1:2">
      <c r="A9343" s="1">
        <f>-2.50498434562546</f>
        <v>-2.5049843456254601</v>
      </c>
      <c r="B9343">
        <v>-3.0570831354393402</v>
      </c>
    </row>
    <row r="9344" spans="1:2">
      <c r="A9344" s="1">
        <v>3.4676572615166101</v>
      </c>
      <c r="B9344">
        <v>1.3432576172619299</v>
      </c>
    </row>
    <row r="9345" spans="1:2">
      <c r="A9345" s="1">
        <f>-2.70347335916595</f>
        <v>-2.7034733591659501</v>
      </c>
      <c r="B9345">
        <v>-1.75484365288527</v>
      </c>
    </row>
    <row r="9346" spans="1:2">
      <c r="A9346" s="1">
        <v>4.0253647904158196</v>
      </c>
      <c r="B9346">
        <v>1.738282031612</v>
      </c>
    </row>
    <row r="9347" spans="1:2">
      <c r="A9347" s="1">
        <f>-2.95034178162083</f>
        <v>-2.9503417816208302</v>
      </c>
      <c r="B9347">
        <v>-1.6967808923235701</v>
      </c>
    </row>
    <row r="9348" spans="1:2">
      <c r="A9348" s="1">
        <v>-3.6189051778571701</v>
      </c>
      <c r="B9348">
        <v>4.7403581656860698</v>
      </c>
    </row>
    <row r="9349" spans="1:2">
      <c r="A9349" s="1">
        <f>-3.84042103219868</f>
        <v>-3.8404210321986798</v>
      </c>
      <c r="B9349">
        <v>-1.51376583344636</v>
      </c>
    </row>
    <row r="9350" spans="1:2">
      <c r="A9350" s="1">
        <f>-1.5036855634668</f>
        <v>-1.5036855634668</v>
      </c>
      <c r="B9350">
        <v>-2.2243076776704598</v>
      </c>
    </row>
    <row r="9351" spans="1:2">
      <c r="A9351" s="1">
        <v>4.1074315287927003</v>
      </c>
      <c r="B9351">
        <v>2.0108261064951098</v>
      </c>
    </row>
    <row r="9352" spans="1:2">
      <c r="A9352" s="1">
        <v>-2.0706520205708299</v>
      </c>
      <c r="B9352">
        <v>2.6651875212718998</v>
      </c>
    </row>
    <row r="9353" spans="1:2">
      <c r="A9353" s="1">
        <v>4.55924596249654</v>
      </c>
      <c r="B9353">
        <v>-1.20902063831603</v>
      </c>
    </row>
    <row r="9354" spans="1:2">
      <c r="A9354" s="1">
        <v>3.4207724720723802</v>
      </c>
      <c r="B9354">
        <v>0.27722739436108801</v>
      </c>
    </row>
    <row r="9355" spans="1:2">
      <c r="A9355" s="1">
        <f>-0.925063563451835</f>
        <v>-0.92506356345183505</v>
      </c>
      <c r="B9355">
        <v>-3.6994349174995902</v>
      </c>
    </row>
    <row r="9356" spans="1:2">
      <c r="A9356" s="1">
        <v>5.14030256877101</v>
      </c>
      <c r="B9356">
        <v>1.4404575365737899</v>
      </c>
    </row>
    <row r="9357" spans="1:2">
      <c r="A9357" s="1">
        <v>4.6173573669167398</v>
      </c>
      <c r="B9357">
        <v>-0.85067938090800699</v>
      </c>
    </row>
    <row r="9358" spans="1:2">
      <c r="A9358" s="1">
        <v>-3.05144374723284</v>
      </c>
      <c r="B9358">
        <v>2.7444217120595602</v>
      </c>
    </row>
    <row r="9359" spans="1:2">
      <c r="A9359" s="1">
        <f>-2.60879367460932</f>
        <v>-2.6087936746093199</v>
      </c>
      <c r="B9359">
        <v>-2.5036985741436002</v>
      </c>
    </row>
    <row r="9360" spans="1:2">
      <c r="A9360" s="1">
        <f>-2.5587052862453</f>
        <v>-2.5587052862453001</v>
      </c>
      <c r="B9360">
        <v>-1.3377941694556901</v>
      </c>
    </row>
    <row r="9361" spans="1:2">
      <c r="A9361" s="1">
        <v>-3.2738681601136101</v>
      </c>
      <c r="B9361">
        <v>3.43892781960992</v>
      </c>
    </row>
    <row r="9362" spans="1:2">
      <c r="A9362" s="1">
        <v>-2.9994776431246102</v>
      </c>
      <c r="B9362">
        <v>4.0408225968586802</v>
      </c>
    </row>
    <row r="9363" spans="1:2">
      <c r="A9363" s="1">
        <v>-2.1842691909538399</v>
      </c>
      <c r="B9363">
        <v>4.7347532302596997</v>
      </c>
    </row>
    <row r="9364" spans="1:2">
      <c r="A9364" s="1">
        <f>-2.14856162827107</f>
        <v>-2.1485616282710698</v>
      </c>
      <c r="B9364">
        <v>-1.95527947014009</v>
      </c>
    </row>
    <row r="9365" spans="1:2">
      <c r="A9365" s="1">
        <v>1.47302985929869E-2</v>
      </c>
      <c r="B9365">
        <v>4.3962031674748303</v>
      </c>
    </row>
    <row r="9366" spans="1:2">
      <c r="A9366" s="1">
        <v>-2.4608281170635502</v>
      </c>
      <c r="B9366">
        <v>2.7152817919169601</v>
      </c>
    </row>
    <row r="9367" spans="1:2">
      <c r="A9367" s="1">
        <f>-0.933798403405883</f>
        <v>-0.93379840340588305</v>
      </c>
      <c r="B9367">
        <v>-1.7826961204599201</v>
      </c>
    </row>
    <row r="9368" spans="1:2">
      <c r="A9368" s="1">
        <v>-3.5731001508028299</v>
      </c>
      <c r="B9368">
        <v>2.9461907109835499</v>
      </c>
    </row>
    <row r="9369" spans="1:2">
      <c r="A9369" s="1">
        <v>4.7905797242360899</v>
      </c>
      <c r="B9369">
        <v>0.32601299539105</v>
      </c>
    </row>
    <row r="9370" spans="1:2">
      <c r="A9370" s="1">
        <f>-4.45543321842811</f>
        <v>-4.4554332184281096</v>
      </c>
      <c r="B9370">
        <v>-1.52568854438073</v>
      </c>
    </row>
    <row r="9371" spans="1:2">
      <c r="A9371" s="1">
        <f>-1.11095020130533</f>
        <v>-1.1109502013053301</v>
      </c>
      <c r="B9371">
        <v>-1.2869299460211201</v>
      </c>
    </row>
    <row r="9372" spans="1:2">
      <c r="A9372" s="1">
        <v>3.3767017843518201</v>
      </c>
      <c r="B9372">
        <v>-0.19225906946277699</v>
      </c>
    </row>
    <row r="9373" spans="1:2">
      <c r="A9373" s="1">
        <v>3.15755593213466</v>
      </c>
      <c r="B9373">
        <v>1.22214352369393</v>
      </c>
    </row>
    <row r="9374" spans="1:2">
      <c r="A9374" s="1">
        <v>3.4300564768570498</v>
      </c>
      <c r="B9374">
        <v>-0.35967767083311197</v>
      </c>
    </row>
    <row r="9375" spans="1:2">
      <c r="A9375" s="1">
        <v>3.5603169801589001</v>
      </c>
      <c r="B9375">
        <v>-1.82515147529215</v>
      </c>
    </row>
    <row r="9376" spans="1:2">
      <c r="A9376" s="1">
        <f>-3.56074064962361</f>
        <v>-3.56074064962361</v>
      </c>
      <c r="B9376">
        <v>-2.78866271692729</v>
      </c>
    </row>
    <row r="9377" spans="1:2">
      <c r="A9377" s="1">
        <v>0.512464102899305</v>
      </c>
      <c r="B9377">
        <v>4.9086983741302896</v>
      </c>
    </row>
    <row r="9378" spans="1:2">
      <c r="A9378" s="1">
        <v>4.3523901178945499</v>
      </c>
      <c r="B9378">
        <v>0.34826188801029401</v>
      </c>
    </row>
    <row r="9379" spans="1:2">
      <c r="A9379" s="1">
        <v>4.66343057062016</v>
      </c>
      <c r="B9379">
        <v>2.9716580973446698</v>
      </c>
    </row>
    <row r="9380" spans="1:2">
      <c r="A9380" s="1">
        <v>-0.26038418877668401</v>
      </c>
      <c r="B9380">
        <v>3.4782421442095099</v>
      </c>
    </row>
    <row r="9381" spans="1:2">
      <c r="A9381" s="1">
        <f>-2.13048271198408</f>
        <v>-2.1304827119840799</v>
      </c>
      <c r="B9381">
        <v>-3.1380877875776401</v>
      </c>
    </row>
    <row r="9382" spans="1:2">
      <c r="A9382" s="1">
        <f>-2.55334301130208</f>
        <v>-2.5533430113020801</v>
      </c>
      <c r="B9382">
        <v>-1.2614866452870599</v>
      </c>
    </row>
    <row r="9383" spans="1:2">
      <c r="A9383" s="1">
        <v>-0.120555467617116</v>
      </c>
      <c r="B9383">
        <v>2.6297113944946799</v>
      </c>
    </row>
    <row r="9384" spans="1:2">
      <c r="A9384" s="1">
        <f>-2.1672309514909</f>
        <v>-2.1672309514908998</v>
      </c>
      <c r="B9384">
        <v>-1.0335733274760901</v>
      </c>
    </row>
    <row r="9385" spans="1:2">
      <c r="A9385" s="1">
        <v>6.6563314323679803</v>
      </c>
      <c r="B9385">
        <v>-2.0040437080131799</v>
      </c>
    </row>
    <row r="9386" spans="1:2">
      <c r="A9386" s="1">
        <f>-2.02827887154982</f>
        <v>-2.0282788715498201</v>
      </c>
      <c r="B9386">
        <v>-2.6639071800593701</v>
      </c>
    </row>
    <row r="9387" spans="1:2">
      <c r="A9387" s="1">
        <v>3.1902526852268603E-2</v>
      </c>
      <c r="B9387">
        <v>2.3754749777935</v>
      </c>
    </row>
    <row r="9388" spans="1:2">
      <c r="A9388" s="1">
        <v>-1.4091300281200401</v>
      </c>
      <c r="B9388">
        <v>5.0382115554096796</v>
      </c>
    </row>
    <row r="9389" spans="1:2">
      <c r="A9389" s="1">
        <v>4.0798742991790098</v>
      </c>
      <c r="B9389">
        <v>2.1003848530928</v>
      </c>
    </row>
    <row r="9390" spans="1:2">
      <c r="A9390" s="1">
        <f>-0.829176079528044</f>
        <v>-0.82917607952804395</v>
      </c>
      <c r="B9390">
        <v>-1.70730808589122</v>
      </c>
    </row>
    <row r="9391" spans="1:2">
      <c r="A9391" s="1">
        <v>-1.7947370839912899</v>
      </c>
      <c r="B9391">
        <v>4.7476603325191302</v>
      </c>
    </row>
    <row r="9392" spans="1:2">
      <c r="A9392" s="1">
        <v>-2.0802331518982999</v>
      </c>
      <c r="B9392">
        <v>4.6558566332974101</v>
      </c>
    </row>
    <row r="9393" spans="1:2">
      <c r="A9393" s="1">
        <f>-1.7205532020916</f>
        <v>-1.7205532020915999</v>
      </c>
      <c r="B9393">
        <v>-2.54721616310569</v>
      </c>
    </row>
    <row r="9394" spans="1:2">
      <c r="A9394" s="1">
        <f>-1.85345755886755</f>
        <v>-1.8534575588675499</v>
      </c>
      <c r="B9394">
        <v>-2.8002386199158602</v>
      </c>
    </row>
    <row r="9395" spans="1:2">
      <c r="A9395" s="1">
        <f>-1.54295782614501</f>
        <v>-1.5429578261450101</v>
      </c>
      <c r="B9395">
        <v>-1.4710309608616201</v>
      </c>
    </row>
    <row r="9396" spans="1:2">
      <c r="A9396" s="1">
        <v>-1.8403094704010701</v>
      </c>
      <c r="B9396">
        <v>3.9685162133559899</v>
      </c>
    </row>
    <row r="9397" spans="1:2">
      <c r="A9397" s="1">
        <v>-3.91886942901185</v>
      </c>
      <c r="B9397">
        <v>4.1748349617050797</v>
      </c>
    </row>
    <row r="9398" spans="1:2">
      <c r="A9398" s="1">
        <f>-1.59218547053023</f>
        <v>-1.5921854705302301</v>
      </c>
      <c r="B9398">
        <v>-1.63659073547061</v>
      </c>
    </row>
    <row r="9399" spans="1:2">
      <c r="A9399" s="1">
        <v>2.7184111701404401</v>
      </c>
      <c r="B9399">
        <v>-0.61015359125028501</v>
      </c>
    </row>
    <row r="9400" spans="1:2">
      <c r="A9400" s="1">
        <f>-2.93560780266203</f>
        <v>-2.9356078026620298</v>
      </c>
      <c r="B9400">
        <v>-2.20228736471701</v>
      </c>
    </row>
    <row r="9401" spans="1:2">
      <c r="A9401" s="1">
        <v>-0.23236262228944701</v>
      </c>
      <c r="B9401">
        <v>5.8238289809323902</v>
      </c>
    </row>
    <row r="9402" spans="1:2">
      <c r="A9402" s="1">
        <v>2.68782004740831</v>
      </c>
      <c r="B9402">
        <v>-2.1237748216610099</v>
      </c>
    </row>
    <row r="9403" spans="1:2">
      <c r="A9403" s="1">
        <v>3.06625330397722</v>
      </c>
      <c r="B9403">
        <v>-0.89105053925619404</v>
      </c>
    </row>
    <row r="9404" spans="1:2">
      <c r="A9404" s="1">
        <f>-4.18898605358657</f>
        <v>-4.1889860535865697</v>
      </c>
      <c r="B9404">
        <v>-2.22524231533149</v>
      </c>
    </row>
    <row r="9405" spans="1:2">
      <c r="A9405" s="1">
        <v>-1.28737080545466</v>
      </c>
      <c r="B9405">
        <v>2.3929541487369699</v>
      </c>
    </row>
    <row r="9406" spans="1:2">
      <c r="A9406" s="1">
        <v>-1.0159467397431801</v>
      </c>
      <c r="B9406">
        <v>0.74762602232838005</v>
      </c>
    </row>
    <row r="9407" spans="1:2">
      <c r="A9407" s="1">
        <v>2.9821536379509301</v>
      </c>
      <c r="B9407">
        <v>0.48360586894511598</v>
      </c>
    </row>
    <row r="9408" spans="1:2">
      <c r="A9408" s="1">
        <f>-0.894069468519959</f>
        <v>-0.89406946851995905</v>
      </c>
      <c r="B9408">
        <v>-3.6539625350604101</v>
      </c>
    </row>
    <row r="9409" spans="1:2">
      <c r="A9409" s="1">
        <v>3.1251839160814199</v>
      </c>
      <c r="B9409">
        <v>-1.98737822654967</v>
      </c>
    </row>
    <row r="9410" spans="1:2">
      <c r="A9410" s="1">
        <v>4.2755714721585099</v>
      </c>
      <c r="B9410">
        <v>2.0081043152982301</v>
      </c>
    </row>
    <row r="9411" spans="1:2">
      <c r="A9411" s="1">
        <v>-0.97096181635685197</v>
      </c>
      <c r="B9411">
        <v>3.0753030125203198</v>
      </c>
    </row>
    <row r="9412" spans="1:2">
      <c r="A9412" s="1">
        <v>-0.28829821515724302</v>
      </c>
      <c r="B9412">
        <v>4.9074835542912201</v>
      </c>
    </row>
    <row r="9413" spans="1:2">
      <c r="A9413" s="1">
        <v>-0.76592329660431901</v>
      </c>
      <c r="B9413">
        <v>2.49521453007109</v>
      </c>
    </row>
    <row r="9414" spans="1:2">
      <c r="A9414" s="1">
        <f>-1.80534166601184</f>
        <v>-1.80534166601184</v>
      </c>
      <c r="B9414">
        <v>-1.2638330819088399</v>
      </c>
    </row>
    <row r="9415" spans="1:2">
      <c r="A9415" s="1">
        <f>-3.73564842957178</f>
        <v>-3.7356484295717798</v>
      </c>
      <c r="B9415">
        <v>-1.78464001339027</v>
      </c>
    </row>
    <row r="9416" spans="1:2">
      <c r="A9416" s="1">
        <v>4.8426688924390602</v>
      </c>
      <c r="B9416">
        <v>5.0778651842041202E-2</v>
      </c>
    </row>
    <row r="9417" spans="1:2">
      <c r="A9417" s="1">
        <v>3.7091510724462098</v>
      </c>
      <c r="B9417">
        <v>-1.4951950254833499</v>
      </c>
    </row>
    <row r="9418" spans="1:2">
      <c r="A9418" s="1">
        <v>5.69802192890893</v>
      </c>
      <c r="B9418">
        <v>-0.35192025760294898</v>
      </c>
    </row>
    <row r="9419" spans="1:2">
      <c r="A9419" s="1">
        <v>-1.89498088675281</v>
      </c>
      <c r="B9419">
        <v>3.8173960208095501</v>
      </c>
    </row>
    <row r="9420" spans="1:2">
      <c r="A9420" s="1">
        <v>3.5844312290708502</v>
      </c>
      <c r="B9420">
        <v>0.60386587906293698</v>
      </c>
    </row>
    <row r="9421" spans="1:2">
      <c r="A9421" s="1">
        <v>0.59224849621008901</v>
      </c>
      <c r="B9421">
        <v>3.84419728492019</v>
      </c>
    </row>
    <row r="9422" spans="1:2">
      <c r="A9422" s="1">
        <v>-0.61209401803750296</v>
      </c>
      <c r="B9422">
        <v>1.14184118329221</v>
      </c>
    </row>
    <row r="9423" spans="1:2">
      <c r="A9423" s="1">
        <v>-0.34095900150429898</v>
      </c>
      <c r="B9423">
        <v>1.62303665094842</v>
      </c>
    </row>
    <row r="9424" spans="1:2">
      <c r="A9424" s="1">
        <v>3.1589723631267099</v>
      </c>
      <c r="B9424">
        <v>0.101984348822383</v>
      </c>
    </row>
    <row r="9425" spans="1:2">
      <c r="A9425" s="1">
        <f>-3.45569400731624</f>
        <v>-3.4556940073162399</v>
      </c>
      <c r="B9425">
        <v>-2.33079333114966</v>
      </c>
    </row>
    <row r="9426" spans="1:2">
      <c r="A9426" s="1">
        <v>-2.0465833191192302</v>
      </c>
      <c r="B9426">
        <v>3.0535273398570002</v>
      </c>
    </row>
    <row r="9427" spans="1:2">
      <c r="A9427" s="1">
        <v>5.1910950026361</v>
      </c>
      <c r="B9427">
        <v>-0.86515784962785902</v>
      </c>
    </row>
    <row r="9428" spans="1:2">
      <c r="A9428" s="1">
        <f>-2.0153492058217</f>
        <v>-2.0153492058217002</v>
      </c>
      <c r="B9428">
        <v>-3.2905646955038002</v>
      </c>
    </row>
    <row r="9429" spans="1:2">
      <c r="A9429" s="1">
        <f>-0.56929811583784</f>
        <v>-0.56929811583783996</v>
      </c>
      <c r="B9429">
        <v>-2.1578821033314002</v>
      </c>
    </row>
    <row r="9430" spans="1:2">
      <c r="A9430" s="1">
        <v>-1.9924343986221</v>
      </c>
      <c r="B9430">
        <v>4.4320658609607202</v>
      </c>
    </row>
    <row r="9431" spans="1:2">
      <c r="A9431" s="1">
        <v>4.7296239229014203</v>
      </c>
      <c r="B9431">
        <v>0.53815290424525997</v>
      </c>
    </row>
    <row r="9432" spans="1:2">
      <c r="A9432" s="1">
        <f>-2.01618568934802</f>
        <v>-2.0161856893480201</v>
      </c>
      <c r="B9432">
        <v>-3.7227779740190901</v>
      </c>
    </row>
    <row r="9433" spans="1:2">
      <c r="A9433" s="1">
        <v>-0.94402239785123598</v>
      </c>
      <c r="B9433">
        <v>2.7100463409304001</v>
      </c>
    </row>
    <row r="9434" spans="1:2">
      <c r="A9434" s="1">
        <v>3.6311171820850001</v>
      </c>
      <c r="B9434">
        <v>0.72147752587622205</v>
      </c>
    </row>
    <row r="9435" spans="1:2">
      <c r="A9435" s="1">
        <f>-3.0911847575129</f>
        <v>-3.0911847575129001</v>
      </c>
      <c r="B9435">
        <v>-2.3000990573150402</v>
      </c>
    </row>
    <row r="9436" spans="1:2">
      <c r="A9436" s="1">
        <f>-4.7328951488087</f>
        <v>-4.7328951488086997</v>
      </c>
      <c r="B9436">
        <v>-2.4376061328884</v>
      </c>
    </row>
    <row r="9437" spans="1:2">
      <c r="A9437" s="1">
        <v>-0.464021593980186</v>
      </c>
      <c r="B9437">
        <v>3.3395300008971098</v>
      </c>
    </row>
    <row r="9438" spans="1:2">
      <c r="A9438" s="1">
        <v>-0.83151215870369699</v>
      </c>
      <c r="B9438">
        <v>4.2350119877066099</v>
      </c>
    </row>
    <row r="9439" spans="1:2">
      <c r="A9439" s="1">
        <v>4.5402982640868803</v>
      </c>
      <c r="B9439">
        <v>1.6058531660230899</v>
      </c>
    </row>
    <row r="9440" spans="1:2">
      <c r="A9440" s="1">
        <v>-1.7226783296830199</v>
      </c>
      <c r="B9440">
        <v>2.2627975536211</v>
      </c>
    </row>
    <row r="9441" spans="1:2">
      <c r="A9441" s="1">
        <v>-0.83740693549484402</v>
      </c>
      <c r="B9441">
        <v>2.2362154347804402</v>
      </c>
    </row>
    <row r="9442" spans="1:2">
      <c r="A9442" s="1">
        <v>3.6926855168375599</v>
      </c>
      <c r="B9442">
        <v>-1.4834817121061601</v>
      </c>
    </row>
    <row r="9443" spans="1:2">
      <c r="A9443" s="1">
        <v>-2.0138336673455499</v>
      </c>
      <c r="B9443">
        <v>5.2692549065946004</v>
      </c>
    </row>
    <row r="9444" spans="1:2">
      <c r="A9444" s="1">
        <v>3.4609105447642401</v>
      </c>
      <c r="B9444">
        <v>-0.95379911236608095</v>
      </c>
    </row>
    <row r="9445" spans="1:2">
      <c r="A9445" s="1">
        <v>5.7191304935704297</v>
      </c>
      <c r="B9445">
        <v>-1.0119951330713901</v>
      </c>
    </row>
    <row r="9446" spans="1:2">
      <c r="A9446" s="1">
        <v>-2.3691832978091401</v>
      </c>
      <c r="B9446">
        <v>4.4985426584111199</v>
      </c>
    </row>
    <row r="9447" spans="1:2">
      <c r="A9447" s="1">
        <v>-2.5777169841786902</v>
      </c>
      <c r="B9447">
        <v>4.8910225044178297</v>
      </c>
    </row>
    <row r="9448" spans="1:2">
      <c r="A9448" s="1">
        <f>-1.27058608678085</f>
        <v>-1.2705860867808501</v>
      </c>
      <c r="B9448">
        <v>-3.89741201045817</v>
      </c>
    </row>
    <row r="9449" spans="1:2">
      <c r="A9449" s="1">
        <v>-1.4072717456150801</v>
      </c>
      <c r="B9449">
        <v>1.23024656977591</v>
      </c>
    </row>
    <row r="9450" spans="1:2">
      <c r="A9450" s="1">
        <v>4.2333378188459196</v>
      </c>
      <c r="B9450">
        <v>-1.7869791234771299</v>
      </c>
    </row>
    <row r="9451" spans="1:2">
      <c r="A9451" s="1">
        <v>-1.3237773027412301</v>
      </c>
      <c r="B9451">
        <v>4.6044587910827302</v>
      </c>
    </row>
    <row r="9452" spans="1:2">
      <c r="A9452" s="1">
        <v>-1.50451755378912</v>
      </c>
      <c r="B9452">
        <v>1.3499335299853501</v>
      </c>
    </row>
    <row r="9453" spans="1:2">
      <c r="A9453" s="1">
        <v>5.6125608884236398</v>
      </c>
      <c r="B9453">
        <v>-0.66404245300795495</v>
      </c>
    </row>
    <row r="9454" spans="1:2">
      <c r="A9454" s="1">
        <v>5.5595886044320197</v>
      </c>
      <c r="B9454">
        <v>0.18981028764633801</v>
      </c>
    </row>
    <row r="9455" spans="1:2">
      <c r="A9455" s="1">
        <f>-2.02204008279012</f>
        <v>-2.0220400827901202</v>
      </c>
      <c r="B9455">
        <v>-2.1538999493214099</v>
      </c>
    </row>
    <row r="9456" spans="1:2">
      <c r="A9456" s="1">
        <f>-2.7782757119387</f>
        <v>-2.7782757119386998</v>
      </c>
      <c r="B9456">
        <v>-3.0079333674898199</v>
      </c>
    </row>
    <row r="9457" spans="1:2">
      <c r="A9457" s="1">
        <v>5.6205829669542098</v>
      </c>
      <c r="B9457">
        <v>0.37271048728846701</v>
      </c>
    </row>
    <row r="9458" spans="1:2">
      <c r="A9458" s="1">
        <v>-1.11758657115604</v>
      </c>
      <c r="B9458">
        <v>2.2522538282959501</v>
      </c>
    </row>
    <row r="9459" spans="1:2">
      <c r="A9459" s="1">
        <f>-3.8610450469374</f>
        <v>-3.8610450469374</v>
      </c>
      <c r="B9459">
        <v>-1.19884949260794</v>
      </c>
    </row>
    <row r="9460" spans="1:2">
      <c r="A9460" s="1">
        <v>-2.95614001133977</v>
      </c>
      <c r="B9460">
        <v>4.2698232465759798</v>
      </c>
    </row>
    <row r="9461" spans="1:2">
      <c r="A9461" s="1">
        <v>4.6283589131139404</v>
      </c>
      <c r="B9461">
        <v>0.90821323328287895</v>
      </c>
    </row>
    <row r="9462" spans="1:2">
      <c r="A9462" s="1">
        <v>4.3072944823311401</v>
      </c>
      <c r="B9462">
        <v>2.4594525410439698</v>
      </c>
    </row>
    <row r="9463" spans="1:2">
      <c r="A9463" s="1">
        <f>-0.655392999766127</f>
        <v>-0.65539299976612697</v>
      </c>
      <c r="B9463">
        <v>-2.3667371860638799</v>
      </c>
    </row>
    <row r="9464" spans="1:2">
      <c r="A9464" s="1">
        <v>4.67752549007509</v>
      </c>
      <c r="B9464">
        <v>0.19355377610799199</v>
      </c>
    </row>
    <row r="9465" spans="1:2">
      <c r="A9465" s="1">
        <v>3.5475414906918199</v>
      </c>
      <c r="B9465">
        <v>1.0804343415344799</v>
      </c>
    </row>
    <row r="9466" spans="1:2">
      <c r="A9466" s="1">
        <f>-4.0320888249562</f>
        <v>-4.0320888249562001</v>
      </c>
      <c r="B9466">
        <v>-2.6173356964911898</v>
      </c>
    </row>
    <row r="9467" spans="1:2">
      <c r="A9467" s="1">
        <v>-1.4355496825563501</v>
      </c>
      <c r="B9467">
        <v>4.67689517277491</v>
      </c>
    </row>
    <row r="9468" spans="1:2">
      <c r="A9468" s="1">
        <f>-1.86316870709476</f>
        <v>-1.86316870709476</v>
      </c>
      <c r="B9468">
        <v>-2.41618554758471</v>
      </c>
    </row>
    <row r="9469" spans="1:2">
      <c r="A9469" s="1">
        <f>-5.00332028624807</f>
        <v>-5.0033202862480701</v>
      </c>
      <c r="B9469">
        <v>-1.61284767082792</v>
      </c>
    </row>
    <row r="9470" spans="1:2">
      <c r="A9470" s="1">
        <f>-1.33348445145515</f>
        <v>-1.33348445145515</v>
      </c>
      <c r="B9470">
        <v>-1.27423284091989</v>
      </c>
    </row>
    <row r="9471" spans="1:2">
      <c r="A9471" s="1">
        <v>-2.06080821340545</v>
      </c>
      <c r="B9471">
        <v>4.7102198905388599</v>
      </c>
    </row>
    <row r="9472" spans="1:2">
      <c r="A9472" s="1">
        <v>-3.38269487175591</v>
      </c>
      <c r="B9472">
        <v>4.0762140643439997</v>
      </c>
    </row>
    <row r="9473" spans="1:2">
      <c r="A9473" s="1">
        <v>-1.3253554110977801</v>
      </c>
      <c r="B9473">
        <v>3.2298712877915898</v>
      </c>
    </row>
    <row r="9474" spans="1:2">
      <c r="A9474" s="1">
        <f>-2.06889277251475</f>
        <v>-2.0688927725147499</v>
      </c>
      <c r="B9474">
        <v>-2.9651175674101098</v>
      </c>
    </row>
    <row r="9475" spans="1:2">
      <c r="A9475" s="1">
        <v>5.2407960671191898</v>
      </c>
      <c r="B9475">
        <v>0.36242914107245899</v>
      </c>
    </row>
    <row r="9476" spans="1:2">
      <c r="A9476" s="1">
        <v>2.65615893118775</v>
      </c>
      <c r="B9476">
        <v>2.1118518861353401E-2</v>
      </c>
    </row>
    <row r="9477" spans="1:2">
      <c r="A9477" s="1">
        <v>2.70954338325304</v>
      </c>
      <c r="B9477">
        <v>-0.68151005793494102</v>
      </c>
    </row>
    <row r="9478" spans="1:2">
      <c r="A9478" s="1">
        <v>-0.91448312527598297</v>
      </c>
      <c r="B9478">
        <v>2.0974749025002701</v>
      </c>
    </row>
    <row r="9479" spans="1:2">
      <c r="A9479" s="1">
        <f>-0.388839415310359</f>
        <v>-0.38883941531035898</v>
      </c>
      <c r="B9479">
        <v>-2.38696503132745</v>
      </c>
    </row>
    <row r="9480" spans="1:2">
      <c r="A9480" s="1">
        <v>4.4450142332075497</v>
      </c>
      <c r="B9480">
        <v>1.02594888110355</v>
      </c>
    </row>
    <row r="9481" spans="1:2">
      <c r="A9481" s="1">
        <v>4.3709195017882401</v>
      </c>
      <c r="B9481">
        <v>-0.77141965866454998</v>
      </c>
    </row>
    <row r="9482" spans="1:2">
      <c r="A9482" s="1">
        <v>6.3514514056189402</v>
      </c>
      <c r="B9482">
        <v>-1.9812431650992499</v>
      </c>
    </row>
    <row r="9483" spans="1:2">
      <c r="A9483" s="1">
        <f>-2.49236781319645</f>
        <v>-2.49236781319645</v>
      </c>
      <c r="B9483">
        <v>-2.83495785900437</v>
      </c>
    </row>
    <row r="9484" spans="1:2">
      <c r="A9484" s="1">
        <v>4.1694919069541898</v>
      </c>
      <c r="B9484">
        <v>0.85079244818882205</v>
      </c>
    </row>
    <row r="9485" spans="1:2">
      <c r="A9485" s="1">
        <v>-3.4597330584181498</v>
      </c>
      <c r="B9485">
        <v>2.64663175290986</v>
      </c>
    </row>
    <row r="9486" spans="1:2">
      <c r="A9486" s="1">
        <f>-0.739392669733043</f>
        <v>-0.73939266973304296</v>
      </c>
      <c r="B9486">
        <v>-3.27978670580847</v>
      </c>
    </row>
    <row r="9487" spans="1:2">
      <c r="A9487" s="1">
        <f>-4.76225550691704</f>
        <v>-4.7622555069170396</v>
      </c>
      <c r="B9487">
        <v>-1.2697259295126699</v>
      </c>
    </row>
    <row r="9488" spans="1:2">
      <c r="A9488" s="1">
        <v>-2.3483647551734999</v>
      </c>
      <c r="B9488">
        <v>4.3211393949008103</v>
      </c>
    </row>
    <row r="9489" spans="1:2">
      <c r="A9489" s="1">
        <v>-4.1661057760098901</v>
      </c>
      <c r="B9489">
        <v>4.5942442586928598</v>
      </c>
    </row>
    <row r="9490" spans="1:2">
      <c r="A9490" s="1">
        <v>-2.8082645225765202</v>
      </c>
      <c r="B9490">
        <v>3.6688007308507502</v>
      </c>
    </row>
    <row r="9491" spans="1:2">
      <c r="A9491" s="1">
        <v>-2.80110798752413</v>
      </c>
      <c r="B9491">
        <v>4.10884097308635</v>
      </c>
    </row>
    <row r="9492" spans="1:2">
      <c r="A9492" s="1">
        <v>-1.4317951762985499</v>
      </c>
      <c r="B9492">
        <v>4.1206474890125699</v>
      </c>
    </row>
    <row r="9493" spans="1:2">
      <c r="A9493" s="1">
        <v>-2.0884942745475601</v>
      </c>
      <c r="B9493">
        <v>3.5103923461888198</v>
      </c>
    </row>
    <row r="9494" spans="1:2">
      <c r="A9494" s="1">
        <f>-1.22595900216528</f>
        <v>-1.22595900216528</v>
      </c>
      <c r="B9494">
        <v>-2.3079620624117201</v>
      </c>
    </row>
    <row r="9495" spans="1:2">
      <c r="A9495" s="1">
        <v>6.4836225659637599</v>
      </c>
      <c r="B9495">
        <v>-1.4665131331885</v>
      </c>
    </row>
    <row r="9496" spans="1:2">
      <c r="A9496" s="1">
        <f>-1.46148536397958</f>
        <v>-1.46148536397958</v>
      </c>
      <c r="B9496">
        <v>-4.6864562098939802</v>
      </c>
    </row>
    <row r="9497" spans="1:2">
      <c r="A9497" s="1">
        <v>0.70598340732758003</v>
      </c>
      <c r="B9497">
        <v>4.1888644535458504</v>
      </c>
    </row>
    <row r="9498" spans="1:2">
      <c r="A9498" s="1">
        <v>4.1163434495473998</v>
      </c>
      <c r="B9498">
        <v>-0.22251441101116801</v>
      </c>
    </row>
    <row r="9499" spans="1:2">
      <c r="A9499" s="1">
        <v>3.9802614600302801</v>
      </c>
      <c r="B9499">
        <v>1.5306811142318</v>
      </c>
    </row>
    <row r="9500" spans="1:2">
      <c r="A9500" s="1">
        <v>-0.64152411742119797</v>
      </c>
      <c r="B9500">
        <v>4.6864863794050304</v>
      </c>
    </row>
    <row r="9501" spans="1:2">
      <c r="A9501" s="1">
        <f>-1.82107061651629</f>
        <v>-1.82107061651629</v>
      </c>
      <c r="B9501">
        <v>-2.7401709299538299</v>
      </c>
    </row>
    <row r="9502" spans="1:2">
      <c r="A9502" s="1">
        <v>0.17921428766546699</v>
      </c>
      <c r="B9502">
        <v>4.6090156637485897</v>
      </c>
    </row>
    <row r="9503" spans="1:2">
      <c r="A9503" s="1">
        <v>3.51264546527125</v>
      </c>
      <c r="B9503">
        <v>0.718428920119214</v>
      </c>
    </row>
    <row r="9504" spans="1:2">
      <c r="A9504" s="1">
        <v>-0.34883045453814598</v>
      </c>
      <c r="B9504">
        <v>2.8961546555592399</v>
      </c>
    </row>
    <row r="9505" spans="1:2">
      <c r="A9505" s="1">
        <v>-1.0171754617485</v>
      </c>
      <c r="B9505">
        <v>3.0898144306418698</v>
      </c>
    </row>
    <row r="9506" spans="1:2">
      <c r="A9506" s="1">
        <f>-3.09048691648837</f>
        <v>-3.0904869164883699</v>
      </c>
      <c r="B9506">
        <v>-2.5394090661429898</v>
      </c>
    </row>
    <row r="9507" spans="1:2">
      <c r="A9507" s="1">
        <v>4.0070510358120899</v>
      </c>
      <c r="B9507">
        <v>-1.7069483605618301</v>
      </c>
    </row>
    <row r="9508" spans="1:2">
      <c r="A9508" s="1">
        <f>-3.34671249321694</f>
        <v>-3.3467124932169399</v>
      </c>
      <c r="B9508">
        <v>-1.87704447033335</v>
      </c>
    </row>
    <row r="9509" spans="1:2">
      <c r="A9509" s="1">
        <v>-0.144722360517471</v>
      </c>
      <c r="B9509">
        <v>3.3016901173414199</v>
      </c>
    </row>
    <row r="9510" spans="1:2">
      <c r="A9510" s="1">
        <v>4.2799893121157098</v>
      </c>
      <c r="B9510">
        <v>-0.65600929235684602</v>
      </c>
    </row>
    <row r="9511" spans="1:2">
      <c r="A9511" s="1">
        <v>-1.8708344486661399</v>
      </c>
      <c r="B9511">
        <v>5.0541287620576201</v>
      </c>
    </row>
    <row r="9512" spans="1:2">
      <c r="A9512" s="1">
        <v>-1.44947356796932</v>
      </c>
      <c r="B9512">
        <v>3.3153348736797299</v>
      </c>
    </row>
    <row r="9513" spans="1:2">
      <c r="A9513" s="1">
        <v>5.5659796461076301</v>
      </c>
      <c r="B9513">
        <v>0.587972551807182</v>
      </c>
    </row>
    <row r="9514" spans="1:2">
      <c r="A9514" s="1">
        <f>-1.30244044587061</f>
        <v>-1.30244044587061</v>
      </c>
      <c r="B9514">
        <v>-3.49459889816778</v>
      </c>
    </row>
    <row r="9515" spans="1:2">
      <c r="A9515" s="1">
        <v>-0.80228052087387303</v>
      </c>
      <c r="B9515">
        <v>0.98022013704227395</v>
      </c>
    </row>
    <row r="9516" spans="1:2">
      <c r="A9516" s="1">
        <f>-1.23371265193898</f>
        <v>-1.2337126519389801</v>
      </c>
      <c r="B9516">
        <v>-2.1939768191729998</v>
      </c>
    </row>
    <row r="9517" spans="1:2">
      <c r="A9517" s="1">
        <v>3.7656142182457701</v>
      </c>
      <c r="B9517">
        <v>0.84282501280976296</v>
      </c>
    </row>
    <row r="9518" spans="1:2">
      <c r="A9518" s="1">
        <f>-3.00135560461646</f>
        <v>-3.0013556046164598</v>
      </c>
      <c r="B9518">
        <v>-2.8898338821719798</v>
      </c>
    </row>
    <row r="9519" spans="1:2">
      <c r="A9519" s="1">
        <f>-3.25975650759476</f>
        <v>-3.2597565075947599</v>
      </c>
      <c r="B9519">
        <v>-2.1770849769363099</v>
      </c>
    </row>
    <row r="9520" spans="1:2">
      <c r="A9520" s="1">
        <v>3.12886080361677</v>
      </c>
      <c r="B9520">
        <v>1.06433713676731</v>
      </c>
    </row>
    <row r="9521" spans="1:2">
      <c r="A9521" s="1">
        <f>-0.884739072295951</f>
        <v>-0.88473907229595095</v>
      </c>
      <c r="B9521">
        <v>-2.00964596733089</v>
      </c>
    </row>
    <row r="9522" spans="1:2">
      <c r="A9522" s="1">
        <f>-2.33766401235238</f>
        <v>-2.3376640123523802</v>
      </c>
      <c r="B9522">
        <v>-3.7929591349763698</v>
      </c>
    </row>
    <row r="9523" spans="1:2">
      <c r="A9523" s="1">
        <v>4.9401680732406801</v>
      </c>
      <c r="B9523">
        <v>0.31527618438041299</v>
      </c>
    </row>
    <row r="9524" spans="1:2">
      <c r="A9524" s="1">
        <f>-1.11149731778095</f>
        <v>-1.11149731778095</v>
      </c>
      <c r="B9524">
        <v>-2.1453884962533998</v>
      </c>
    </row>
    <row r="9525" spans="1:2">
      <c r="A9525" s="1">
        <f>-3.86008569010169</f>
        <v>-3.8600856901016898</v>
      </c>
      <c r="B9525">
        <v>-1.9544848837992199</v>
      </c>
    </row>
    <row r="9526" spans="1:2">
      <c r="A9526" s="1">
        <f>-1.88312849800062</f>
        <v>-1.88312849800062</v>
      </c>
      <c r="B9526">
        <v>-4.3391049532575003</v>
      </c>
    </row>
    <row r="9527" spans="1:2">
      <c r="A9527" s="1">
        <v>3.35009183575667</v>
      </c>
      <c r="B9527">
        <v>1.18392764474112</v>
      </c>
    </row>
    <row r="9528" spans="1:2">
      <c r="A9528" s="1">
        <f>-2.83232190085923</f>
        <v>-2.8323219008592302</v>
      </c>
      <c r="B9528">
        <v>-1.52194024236681</v>
      </c>
    </row>
    <row r="9529" spans="1:2">
      <c r="A9529" s="1">
        <v>5.1721523297543701</v>
      </c>
      <c r="B9529">
        <v>0.15113503693018801</v>
      </c>
    </row>
    <row r="9530" spans="1:2">
      <c r="A9530" s="1">
        <v>3.0995198726490498</v>
      </c>
      <c r="B9530">
        <v>-1.7582242662013901</v>
      </c>
    </row>
    <row r="9531" spans="1:2">
      <c r="A9531" s="1">
        <v>-2.7526305894780401</v>
      </c>
      <c r="B9531">
        <v>3.1645237018477399</v>
      </c>
    </row>
    <row r="9532" spans="1:2">
      <c r="A9532" s="1">
        <f>-1.04626026714067</f>
        <v>-1.04626026714067</v>
      </c>
      <c r="B9532">
        <v>-1.80149812642171</v>
      </c>
    </row>
    <row r="9533" spans="1:2">
      <c r="A9533" s="1">
        <v>5.12279848776239</v>
      </c>
      <c r="B9533">
        <v>-1.0955385100924699</v>
      </c>
    </row>
    <row r="9534" spans="1:2">
      <c r="A9534" s="1">
        <v>-1.0393887974905001</v>
      </c>
      <c r="B9534">
        <v>5.2372177041015604</v>
      </c>
    </row>
    <row r="9535" spans="1:2">
      <c r="A9535" s="1">
        <v>4.7041694782207202</v>
      </c>
      <c r="B9535">
        <v>-0.62822001839974795</v>
      </c>
    </row>
    <row r="9536" spans="1:2">
      <c r="A9536" s="1">
        <f>-0.535629669765966</f>
        <v>-0.53562966976596604</v>
      </c>
      <c r="B9536">
        <v>-4.1100013755556901</v>
      </c>
    </row>
    <row r="9537" spans="1:2">
      <c r="A9537" s="1">
        <v>-2.2578284214185</v>
      </c>
      <c r="B9537">
        <v>2.40078522620618</v>
      </c>
    </row>
    <row r="9538" spans="1:2">
      <c r="A9538" s="1">
        <v>-2.82705610545958</v>
      </c>
      <c r="B9538">
        <v>3.6320864389430301</v>
      </c>
    </row>
    <row r="9539" spans="1:2">
      <c r="A9539" s="1">
        <v>6.6148300241455802</v>
      </c>
      <c r="B9539">
        <v>-1.2769482299755699</v>
      </c>
    </row>
    <row r="9540" spans="1:2">
      <c r="A9540" s="1">
        <v>4.9391923779169096</v>
      </c>
      <c r="B9540">
        <v>0.18182984600419499</v>
      </c>
    </row>
    <row r="9541" spans="1:2">
      <c r="A9541" s="1">
        <v>-0.28394481063516602</v>
      </c>
      <c r="B9541">
        <v>2.8646066763616602</v>
      </c>
    </row>
    <row r="9542" spans="1:2">
      <c r="A9542" s="1">
        <v>4.6377383975653501</v>
      </c>
      <c r="B9542">
        <v>3.0296506734263202</v>
      </c>
    </row>
    <row r="9543" spans="1:2">
      <c r="A9543" s="1">
        <v>4.66806601553309</v>
      </c>
      <c r="B9543">
        <v>-0.59985483543194096</v>
      </c>
    </row>
    <row r="9544" spans="1:2">
      <c r="A9544" s="1">
        <v>3.4950713611301101</v>
      </c>
      <c r="B9544">
        <v>-0.24431645056924001</v>
      </c>
    </row>
    <row r="9545" spans="1:2">
      <c r="A9545" s="1">
        <v>3.4302362152602099</v>
      </c>
      <c r="B9545">
        <v>0.33533249004805399</v>
      </c>
    </row>
    <row r="9546" spans="1:2">
      <c r="A9546" s="1">
        <v>0.25416810650820598</v>
      </c>
      <c r="B9546">
        <v>3.54847738709937</v>
      </c>
    </row>
    <row r="9547" spans="1:2">
      <c r="A9547" s="1">
        <f>-3.12047163746643</f>
        <v>-3.1204716374664301</v>
      </c>
      <c r="B9547">
        <v>-3.4464384440290501</v>
      </c>
    </row>
    <row r="9548" spans="1:2">
      <c r="A9548" s="1">
        <v>5.3765111233838896</v>
      </c>
      <c r="B9548">
        <v>0.25299937859104399</v>
      </c>
    </row>
    <row r="9549" spans="1:2">
      <c r="A9549" s="1">
        <f>-1.85148310066892</f>
        <v>-1.8514831006689201</v>
      </c>
      <c r="B9549">
        <v>-2.8734929128604798</v>
      </c>
    </row>
    <row r="9550" spans="1:2">
      <c r="A9550" s="1">
        <v>2.724289832233</v>
      </c>
      <c r="B9550">
        <v>0.31314857915941702</v>
      </c>
    </row>
    <row r="9551" spans="1:2">
      <c r="A9551" s="1">
        <v>5.1366719681361701</v>
      </c>
      <c r="B9551">
        <v>0.47116594519542498</v>
      </c>
    </row>
    <row r="9552" spans="1:2">
      <c r="A9552" s="1">
        <f>-1.97902257514838</f>
        <v>-1.9790225751483801</v>
      </c>
      <c r="B9552">
        <v>-3.52623955201727</v>
      </c>
    </row>
    <row r="9553" spans="1:2">
      <c r="A9553" s="1">
        <v>4.8436783772419103</v>
      </c>
      <c r="B9553">
        <v>0.79908774681246697</v>
      </c>
    </row>
    <row r="9554" spans="1:2">
      <c r="A9554" s="1">
        <v>2.60924305779902</v>
      </c>
      <c r="B9554">
        <v>-1.38421250924155</v>
      </c>
    </row>
    <row r="9555" spans="1:2">
      <c r="A9555" s="1">
        <v>4.6118886759811302</v>
      </c>
      <c r="B9555">
        <v>-0.61557010710340399</v>
      </c>
    </row>
    <row r="9556" spans="1:2">
      <c r="A9556" s="1">
        <v>-1.8338815040549901</v>
      </c>
      <c r="B9556">
        <v>1.83319777805583</v>
      </c>
    </row>
    <row r="9557" spans="1:2">
      <c r="A9557" s="1">
        <v>-3.1083422710656401</v>
      </c>
      <c r="B9557">
        <v>4.2717574671632201</v>
      </c>
    </row>
    <row r="9558" spans="1:2">
      <c r="A9558" s="1">
        <f>-2.09767194523375</f>
        <v>-2.09767194523375</v>
      </c>
      <c r="B9558">
        <v>-2.9070433673221499</v>
      </c>
    </row>
    <row r="9559" spans="1:2">
      <c r="A9559" s="1">
        <v>3.33453562132213</v>
      </c>
      <c r="B9559">
        <v>-0.31620037085870001</v>
      </c>
    </row>
    <row r="9560" spans="1:2">
      <c r="A9560" s="1">
        <v>-0.17147952353360299</v>
      </c>
      <c r="B9560">
        <v>1.520378873668</v>
      </c>
    </row>
    <row r="9561" spans="1:2">
      <c r="A9561" s="1">
        <v>-1.32124479558439</v>
      </c>
      <c r="B9561">
        <v>1.87322475560458</v>
      </c>
    </row>
    <row r="9562" spans="1:2">
      <c r="A9562" s="1">
        <v>2.96156842203863</v>
      </c>
      <c r="B9562">
        <v>-0.62731087132784902</v>
      </c>
    </row>
    <row r="9563" spans="1:2">
      <c r="A9563" s="1">
        <f>-1.94356897357276</f>
        <v>-1.9435689735727599</v>
      </c>
      <c r="B9563">
        <v>-2.7216669147863599</v>
      </c>
    </row>
    <row r="9564" spans="1:2">
      <c r="A9564" s="1">
        <f>-0.668250752292875</f>
        <v>-0.66825075229287501</v>
      </c>
      <c r="B9564">
        <v>-2.1438180765463399</v>
      </c>
    </row>
    <row r="9565" spans="1:2">
      <c r="A9565" s="1">
        <f>-1.16406857486564</f>
        <v>-1.1640685748656401</v>
      </c>
      <c r="B9565">
        <v>-4.9826329452584002</v>
      </c>
    </row>
    <row r="9566" spans="1:2">
      <c r="A9566" s="1">
        <f>-0.718340502247679</f>
        <v>-0.71834050224767898</v>
      </c>
      <c r="B9566">
        <v>-3.3914335080916902</v>
      </c>
    </row>
    <row r="9567" spans="1:2">
      <c r="A9567" s="1">
        <f>-3.95474609405848</f>
        <v>-3.9547460940584802</v>
      </c>
      <c r="B9567">
        <v>-2.4614852831921801</v>
      </c>
    </row>
    <row r="9568" spans="1:2">
      <c r="A9568" s="1">
        <v>5.20167347160461</v>
      </c>
      <c r="B9568">
        <v>0.244657145508033</v>
      </c>
    </row>
    <row r="9569" spans="1:2">
      <c r="A9569" s="1">
        <f>-0.545421149702955</f>
        <v>-0.54542114970295497</v>
      </c>
      <c r="B9569">
        <v>-1.1789157122402201</v>
      </c>
    </row>
    <row r="9570" spans="1:2">
      <c r="A9570" s="1">
        <f>-2.82355712523234</f>
        <v>-2.8235571252323401</v>
      </c>
      <c r="B9570">
        <v>-2.5771648519458901</v>
      </c>
    </row>
    <row r="9571" spans="1:2">
      <c r="A9571" s="1">
        <f>-2.05817708782658</f>
        <v>-2.0581770878265799</v>
      </c>
      <c r="B9571">
        <v>-2.93280483785336</v>
      </c>
    </row>
    <row r="9572" spans="1:2">
      <c r="A9572" s="1">
        <f>-2.24343708595665</f>
        <v>-2.2434370859566499</v>
      </c>
      <c r="B9572">
        <v>-2.99334190748477</v>
      </c>
    </row>
    <row r="9573" spans="1:2">
      <c r="A9573" s="1">
        <f>-2.68249016920178</f>
        <v>-2.6824901692017802</v>
      </c>
      <c r="B9573">
        <v>-2.4907628802675399</v>
      </c>
    </row>
    <row r="9574" spans="1:2">
      <c r="A9574" s="1">
        <v>6.4135952607620103E-2</v>
      </c>
      <c r="B9574">
        <v>4.8206914766811098</v>
      </c>
    </row>
    <row r="9575" spans="1:2">
      <c r="A9575" s="1">
        <v>-3.57775492177081</v>
      </c>
      <c r="B9575">
        <v>2.8688680939960198</v>
      </c>
    </row>
    <row r="9576" spans="1:2">
      <c r="A9576" s="1">
        <f>-2.75856453229251</f>
        <v>-2.7585645322925099</v>
      </c>
      <c r="B9576">
        <v>-2.4571542420709598</v>
      </c>
    </row>
    <row r="9577" spans="1:2">
      <c r="A9577" s="1">
        <v>4.2081804982455102</v>
      </c>
      <c r="B9577">
        <v>0.93589514834509901</v>
      </c>
    </row>
    <row r="9578" spans="1:2">
      <c r="A9578" s="1">
        <v>-1.42869834769652</v>
      </c>
      <c r="B9578">
        <v>2.9835982419664</v>
      </c>
    </row>
    <row r="9579" spans="1:2">
      <c r="A9579" s="1">
        <v>-3.3522919526455599</v>
      </c>
      <c r="B9579">
        <v>3.3132899004868301</v>
      </c>
    </row>
    <row r="9580" spans="1:2">
      <c r="A9580" s="1">
        <v>-2.2369594205607202</v>
      </c>
      <c r="B9580">
        <v>3.2193145190402199</v>
      </c>
    </row>
    <row r="9581" spans="1:2">
      <c r="A9581" s="1">
        <v>3.9665936841366798</v>
      </c>
      <c r="B9581">
        <v>1.3390835819926501</v>
      </c>
    </row>
    <row r="9582" spans="1:2">
      <c r="A9582" s="1">
        <v>-3.0603065816936001</v>
      </c>
      <c r="B9582">
        <v>2.44788745413994</v>
      </c>
    </row>
    <row r="9583" spans="1:2">
      <c r="A9583" s="1">
        <v>5.5536727866747198</v>
      </c>
      <c r="B9583">
        <v>-0.19474230802863199</v>
      </c>
    </row>
    <row r="9584" spans="1:2">
      <c r="A9584" s="1">
        <v>3.7031641031773601</v>
      </c>
      <c r="B9584">
        <v>-1.43804209876939</v>
      </c>
    </row>
    <row r="9585" spans="1:2">
      <c r="A9585" s="1">
        <f>-1.23885644582691</f>
        <v>-1.23885644582691</v>
      </c>
      <c r="B9585">
        <v>-4.6684933987854604</v>
      </c>
    </row>
    <row r="9586" spans="1:2">
      <c r="A9586" s="1">
        <v>-2.10402567053917</v>
      </c>
      <c r="B9586">
        <v>4.3948235445749004</v>
      </c>
    </row>
    <row r="9587" spans="1:2">
      <c r="A9587" s="1">
        <v>-0.59768323170760995</v>
      </c>
      <c r="B9587">
        <v>1.6210696719636399</v>
      </c>
    </row>
    <row r="9588" spans="1:2">
      <c r="A9588" s="1">
        <v>0.27530250193359901</v>
      </c>
      <c r="B9588">
        <v>2.9327347283397298</v>
      </c>
    </row>
    <row r="9589" spans="1:2">
      <c r="A9589" s="1">
        <v>4.3414725729623198</v>
      </c>
      <c r="B9589">
        <v>2.0480900091273999</v>
      </c>
    </row>
    <row r="9590" spans="1:2">
      <c r="A9590" s="1">
        <f>-1.63146579831125</f>
        <v>-1.6314657983112499</v>
      </c>
      <c r="B9590">
        <v>-2.2832676244368999</v>
      </c>
    </row>
    <row r="9591" spans="1:2">
      <c r="A9591" s="1">
        <v>4.21439637621123</v>
      </c>
      <c r="B9591">
        <v>-1.0259231678346299</v>
      </c>
    </row>
    <row r="9592" spans="1:2">
      <c r="A9592" s="1">
        <v>0.78660983043564203</v>
      </c>
      <c r="B9592">
        <v>3.9540296557349102</v>
      </c>
    </row>
    <row r="9593" spans="1:2">
      <c r="A9593" s="1">
        <f>-5.14019379132119</f>
        <v>-5.1401937913211899</v>
      </c>
      <c r="B9593">
        <v>-1.4379185479540499</v>
      </c>
    </row>
    <row r="9594" spans="1:2">
      <c r="A9594" s="1">
        <v>3.5565772138657601</v>
      </c>
      <c r="B9594">
        <v>-1.61930765295399</v>
      </c>
    </row>
    <row r="9595" spans="1:2">
      <c r="A9595" s="1">
        <v>4.7591288013624</v>
      </c>
      <c r="B9595">
        <v>1.0654593809841599</v>
      </c>
    </row>
    <row r="9596" spans="1:2">
      <c r="A9596" s="1">
        <v>-1.49829688643179</v>
      </c>
      <c r="B9596">
        <v>4.6173246490609499</v>
      </c>
    </row>
    <row r="9597" spans="1:2">
      <c r="A9597" s="1">
        <v>-3.49551079478467</v>
      </c>
      <c r="B9597">
        <v>2.7121524354665199</v>
      </c>
    </row>
    <row r="9598" spans="1:2">
      <c r="A9598" s="1">
        <v>-2.1042123233393202</v>
      </c>
      <c r="B9598">
        <v>2.4412707008681198</v>
      </c>
    </row>
    <row r="9599" spans="1:2">
      <c r="A9599" s="1">
        <v>4.3798603906427598</v>
      </c>
      <c r="B9599">
        <v>-1.7069510373248999</v>
      </c>
    </row>
    <row r="9600" spans="1:2">
      <c r="A9600" s="1">
        <v>-1.84558725523981</v>
      </c>
      <c r="B9600">
        <v>3.22035296520093</v>
      </c>
    </row>
    <row r="9601" spans="1:2">
      <c r="A9601" s="1">
        <f>-1.90750537498853</f>
        <v>-1.90750537498853</v>
      </c>
      <c r="B9601">
        <v>-2.7188811675994899</v>
      </c>
    </row>
    <row r="9602" spans="1:2">
      <c r="A9602" s="1">
        <f>-2.38492008482974</f>
        <v>-2.3849200848297398</v>
      </c>
      <c r="B9602">
        <v>-3.7754931130989</v>
      </c>
    </row>
    <row r="9603" spans="1:2">
      <c r="A9603" s="1">
        <v>-0.51124441003264998</v>
      </c>
      <c r="B9603">
        <v>2.0174592935198401</v>
      </c>
    </row>
    <row r="9604" spans="1:2">
      <c r="A9604" s="1">
        <v>3.3357738465372999</v>
      </c>
      <c r="B9604">
        <v>2.0460879174150302</v>
      </c>
    </row>
    <row r="9605" spans="1:2">
      <c r="A9605" s="1">
        <f>-2.82669467680322</f>
        <v>-2.82669467680322</v>
      </c>
      <c r="B9605">
        <v>-1.7577200620328199</v>
      </c>
    </row>
    <row r="9606" spans="1:2">
      <c r="A9606" s="1">
        <f>-1.37191834034989</f>
        <v>-1.37191834034989</v>
      </c>
      <c r="B9606">
        <v>-3.3965372936083198</v>
      </c>
    </row>
    <row r="9607" spans="1:2">
      <c r="A9607" s="1">
        <v>4.8160745974869101</v>
      </c>
      <c r="B9607">
        <v>-0.25763791424407301</v>
      </c>
    </row>
    <row r="9608" spans="1:2">
      <c r="A9608" s="1">
        <v>5.8968102416732</v>
      </c>
      <c r="B9608">
        <v>-1.11916881386665</v>
      </c>
    </row>
    <row r="9609" spans="1:2">
      <c r="A9609" s="1">
        <v>4.54733874138243</v>
      </c>
      <c r="B9609">
        <v>-1.68865616961803</v>
      </c>
    </row>
    <row r="9610" spans="1:2">
      <c r="A9610" s="1">
        <f>-0.668154095870148</f>
        <v>-0.66815409587014796</v>
      </c>
      <c r="B9610">
        <v>-4.0027616433512501</v>
      </c>
    </row>
    <row r="9611" spans="1:2">
      <c r="A9611" s="1">
        <v>2.7260912796122598</v>
      </c>
      <c r="B9611">
        <v>0.44020306884786897</v>
      </c>
    </row>
    <row r="9612" spans="1:2">
      <c r="A9612" s="1">
        <v>-1.8925851589737199</v>
      </c>
      <c r="B9612">
        <v>4.5256542999013396</v>
      </c>
    </row>
    <row r="9613" spans="1:2">
      <c r="A9613" s="1">
        <v>3.9424708180199599</v>
      </c>
      <c r="B9613">
        <v>2.00301434344542</v>
      </c>
    </row>
    <row r="9614" spans="1:2">
      <c r="A9614" s="1">
        <f>-3.14318709759736</f>
        <v>-3.1431870975973601</v>
      </c>
      <c r="B9614">
        <v>-2.4661227772298</v>
      </c>
    </row>
    <row r="9615" spans="1:2">
      <c r="A9615" s="1">
        <v>3.2608742656509202</v>
      </c>
      <c r="B9615">
        <v>0.268150494396031</v>
      </c>
    </row>
    <row r="9616" spans="1:2">
      <c r="A9616" s="1">
        <v>6.0888801594970401</v>
      </c>
      <c r="B9616">
        <v>-0.83789941709827098</v>
      </c>
    </row>
    <row r="9617" spans="1:2">
      <c r="A9617" s="1">
        <v>3.7973922258094701</v>
      </c>
      <c r="B9617">
        <v>1.0566800468287501</v>
      </c>
    </row>
    <row r="9618" spans="1:2">
      <c r="A9618" s="1">
        <v>-0.66638754583758297</v>
      </c>
      <c r="B9618">
        <v>2.8658850021376301</v>
      </c>
    </row>
    <row r="9619" spans="1:2">
      <c r="A9619" s="1">
        <v>-1.0959793473782899</v>
      </c>
      <c r="B9619">
        <v>2.39939300367941</v>
      </c>
    </row>
    <row r="9620" spans="1:2">
      <c r="A9620" s="1">
        <v>-0.68196137870496798</v>
      </c>
      <c r="B9620">
        <v>3.2798738162426102</v>
      </c>
    </row>
    <row r="9621" spans="1:2">
      <c r="A9621" s="1">
        <v>4.4536763469678498</v>
      </c>
      <c r="B9621">
        <v>2.6701544377666599</v>
      </c>
    </row>
    <row r="9622" spans="1:2">
      <c r="A9622" s="1">
        <f>-2.15869240822098</f>
        <v>-2.15869240822098</v>
      </c>
      <c r="B9622">
        <v>-2.8525954090855898</v>
      </c>
    </row>
    <row r="9623" spans="1:2">
      <c r="A9623" s="1">
        <v>1.4317272888092301</v>
      </c>
      <c r="B9623">
        <v>5.5760593854424698</v>
      </c>
    </row>
    <row r="9624" spans="1:2">
      <c r="A9624" s="1">
        <v>-1.1228805095129699</v>
      </c>
      <c r="B9624">
        <v>3.6008693309500699</v>
      </c>
    </row>
    <row r="9625" spans="1:2">
      <c r="A9625" s="1">
        <f>-3.11515247426063</f>
        <v>-3.11515247426063</v>
      </c>
      <c r="B9625">
        <v>-2.5347802716430401</v>
      </c>
    </row>
    <row r="9626" spans="1:2">
      <c r="A9626" s="1">
        <v>4.4629627830263798</v>
      </c>
      <c r="B9626">
        <v>1.03972078242232</v>
      </c>
    </row>
    <row r="9627" spans="1:2">
      <c r="A9627" s="1">
        <f>-3.99237269298764</f>
        <v>-3.9923726929876402</v>
      </c>
      <c r="B9627">
        <v>-2.9317502079530802</v>
      </c>
    </row>
    <row r="9628" spans="1:2">
      <c r="A9628" s="1">
        <v>4.6404537107064296</v>
      </c>
      <c r="B9628">
        <v>0.42117745822198399</v>
      </c>
    </row>
    <row r="9629" spans="1:2">
      <c r="A9629" s="1">
        <v>5.3378096859188204</v>
      </c>
      <c r="B9629">
        <v>0.26448862573513898</v>
      </c>
    </row>
    <row r="9630" spans="1:2">
      <c r="A9630" s="1">
        <v>-2.48677000483679</v>
      </c>
      <c r="B9630">
        <v>3.4033555576355199</v>
      </c>
    </row>
    <row r="9631" spans="1:2">
      <c r="A9631" s="1">
        <f>-0.822239837316393</f>
        <v>-0.82223983731639305</v>
      </c>
      <c r="B9631">
        <v>-4.4977373703683901</v>
      </c>
    </row>
    <row r="9632" spans="1:2">
      <c r="A9632" s="1">
        <v>4.7551013121330001</v>
      </c>
      <c r="B9632">
        <v>0.32015483701409903</v>
      </c>
    </row>
    <row r="9633" spans="1:2">
      <c r="A9633" s="1">
        <v>3.1951197782323701</v>
      </c>
      <c r="B9633">
        <v>-0.153881608915648</v>
      </c>
    </row>
    <row r="9634" spans="1:2">
      <c r="A9634" s="1">
        <v>4.7441075340190402</v>
      </c>
      <c r="B9634">
        <v>-1.91969749635246</v>
      </c>
    </row>
    <row r="9635" spans="1:2">
      <c r="A9635" s="1">
        <f>-1.8384347228422</f>
        <v>-1.8384347228422</v>
      </c>
      <c r="B9635">
        <v>-2.2430955302487599</v>
      </c>
    </row>
    <row r="9636" spans="1:2">
      <c r="A9636" s="1">
        <v>-1.3059798984967499</v>
      </c>
      <c r="B9636">
        <v>1.9435082007304001</v>
      </c>
    </row>
    <row r="9637" spans="1:2">
      <c r="A9637" s="1">
        <v>-0.66195729796172698</v>
      </c>
      <c r="B9637">
        <v>0.99091769914364003</v>
      </c>
    </row>
    <row r="9638" spans="1:2">
      <c r="A9638" s="1">
        <v>4.2033597946266203</v>
      </c>
      <c r="B9638">
        <v>1.3163158434365501</v>
      </c>
    </row>
    <row r="9639" spans="1:2">
      <c r="A9639" s="1">
        <f>-1.81554729164733</f>
        <v>-1.8155472916473301</v>
      </c>
      <c r="B9639">
        <v>-2.5703709708113198</v>
      </c>
    </row>
    <row r="9640" spans="1:2">
      <c r="A9640" s="1">
        <v>-1.50160212376827</v>
      </c>
      <c r="B9640">
        <v>2.72112231686453</v>
      </c>
    </row>
    <row r="9641" spans="1:2">
      <c r="A9641" s="1">
        <v>-2.9926850344550102</v>
      </c>
      <c r="B9641">
        <v>3.95799534545674</v>
      </c>
    </row>
    <row r="9642" spans="1:2">
      <c r="A9642" s="1">
        <f>-1.33313212304754</f>
        <v>-1.3331321230475399</v>
      </c>
      <c r="B9642">
        <v>-1.20187571812242</v>
      </c>
    </row>
    <row r="9643" spans="1:2">
      <c r="A9643" s="1">
        <v>4.6247920174204102</v>
      </c>
      <c r="B9643">
        <v>0.46999867232885501</v>
      </c>
    </row>
    <row r="9644" spans="1:2">
      <c r="A9644" s="1">
        <f>-2.70358452323829</f>
        <v>-2.7035845232382898</v>
      </c>
      <c r="B9644">
        <v>-2.0966512609252899</v>
      </c>
    </row>
    <row r="9645" spans="1:2">
      <c r="A9645" s="1">
        <f>-3.40998291967652</f>
        <v>-3.4099829196765201</v>
      </c>
      <c r="B9645">
        <v>-2.2697753713353199</v>
      </c>
    </row>
    <row r="9646" spans="1:2">
      <c r="A9646" s="1">
        <v>-0.70749173551230804</v>
      </c>
      <c r="B9646">
        <v>5.6047199396544398</v>
      </c>
    </row>
    <row r="9647" spans="1:2">
      <c r="A9647" s="1">
        <v>3.6586929596367002</v>
      </c>
      <c r="B9647">
        <v>0.13953652862436899</v>
      </c>
    </row>
    <row r="9648" spans="1:2">
      <c r="A9648" s="1">
        <v>-2.9210475778518799</v>
      </c>
      <c r="B9648">
        <v>3.4833533351803898</v>
      </c>
    </row>
    <row r="9649" spans="1:2">
      <c r="A9649" s="1">
        <f>-1.48879252270667</f>
        <v>-1.4887925227066701</v>
      </c>
      <c r="B9649">
        <v>-2.1841097016962401</v>
      </c>
    </row>
    <row r="9650" spans="1:2">
      <c r="A9650" s="1">
        <f>-1.51098229931267</f>
        <v>-1.51098229931267</v>
      </c>
      <c r="B9650">
        <v>-3.5105631603991001</v>
      </c>
    </row>
    <row r="9651" spans="1:2">
      <c r="A9651" s="1">
        <f>-2.69679585012195</f>
        <v>-2.69679585012195</v>
      </c>
      <c r="B9651">
        <v>-1.88953987677201</v>
      </c>
    </row>
    <row r="9652" spans="1:2">
      <c r="A9652" s="1">
        <v>3.5121967830009901</v>
      </c>
      <c r="B9652">
        <v>8.7533354710002703E-2</v>
      </c>
    </row>
    <row r="9653" spans="1:2">
      <c r="A9653" s="1">
        <v>-0.36786783165838699</v>
      </c>
      <c r="B9653">
        <v>3.13886785274754</v>
      </c>
    </row>
    <row r="9654" spans="1:2">
      <c r="A9654" s="1">
        <f>-2.94186280068659</f>
        <v>-2.9418628006865899</v>
      </c>
      <c r="B9654">
        <v>-3.3771037227632101</v>
      </c>
    </row>
    <row r="9655" spans="1:2">
      <c r="A9655" s="1">
        <v>-2.0263052897428002</v>
      </c>
      <c r="B9655">
        <v>4.7467908840746196</v>
      </c>
    </row>
    <row r="9656" spans="1:2">
      <c r="A9656" s="1">
        <v>4.5805285400948001</v>
      </c>
      <c r="B9656">
        <v>0.35936391081081698</v>
      </c>
    </row>
    <row r="9657" spans="1:2">
      <c r="A9657" s="1">
        <v>5.1476863487965696</v>
      </c>
      <c r="B9657">
        <v>-0.81694125095813397</v>
      </c>
    </row>
    <row r="9658" spans="1:2">
      <c r="A9658" s="1">
        <v>5.3979013598116996</v>
      </c>
      <c r="B9658">
        <v>0.35492705307811101</v>
      </c>
    </row>
    <row r="9659" spans="1:2">
      <c r="A9659" s="1">
        <v>0.323991255367651</v>
      </c>
      <c r="B9659">
        <v>4.7141309330878096</v>
      </c>
    </row>
    <row r="9660" spans="1:2">
      <c r="A9660" s="1">
        <v>-2.83681017568043</v>
      </c>
      <c r="B9660">
        <v>3.91269372311318</v>
      </c>
    </row>
    <row r="9661" spans="1:2">
      <c r="A9661" s="1">
        <f>-2.30590527127552</f>
        <v>-2.3059052712755199</v>
      </c>
      <c r="B9661">
        <v>-3.4114581730394198</v>
      </c>
    </row>
    <row r="9662" spans="1:2">
      <c r="A9662" s="1">
        <f>-3.17396096293503</f>
        <v>-3.1739609629350301</v>
      </c>
      <c r="B9662">
        <v>-2.7281605547728902</v>
      </c>
    </row>
    <row r="9663" spans="1:2">
      <c r="A9663" s="1">
        <v>3.1727629081861202</v>
      </c>
      <c r="B9663">
        <v>0.46902650125346002</v>
      </c>
    </row>
    <row r="9664" spans="1:2">
      <c r="A9664" s="1">
        <v>3.4412292563547302</v>
      </c>
      <c r="B9664">
        <v>-1.4044020339776899</v>
      </c>
    </row>
    <row r="9665" spans="1:2">
      <c r="A9665" s="1">
        <v>5.0038771171969296</v>
      </c>
      <c r="B9665">
        <v>-0.68502696092710902</v>
      </c>
    </row>
    <row r="9666" spans="1:2">
      <c r="A9666" s="1">
        <v>-2.9572209473158502</v>
      </c>
      <c r="B9666">
        <v>3.0035673107260101</v>
      </c>
    </row>
    <row r="9667" spans="1:2">
      <c r="A9667" s="1">
        <v>1.30770288660582E-2</v>
      </c>
      <c r="B9667">
        <v>3.0658401543823102</v>
      </c>
    </row>
    <row r="9668" spans="1:2">
      <c r="A9668" s="1">
        <v>2.9609791673553301</v>
      </c>
      <c r="B9668">
        <v>0.115832997881417</v>
      </c>
    </row>
    <row r="9669" spans="1:2">
      <c r="A9669" s="1">
        <v>-1.89742639936562</v>
      </c>
      <c r="B9669">
        <v>0.99925778779887198</v>
      </c>
    </row>
    <row r="9670" spans="1:2">
      <c r="A9670" s="1">
        <v>3.4439821638395798</v>
      </c>
      <c r="B9670">
        <v>1.2230057172050101E-2</v>
      </c>
    </row>
    <row r="9671" spans="1:2">
      <c r="A9671" s="1">
        <f>-2.91969231803444</f>
        <v>-2.9196923180344401</v>
      </c>
      <c r="B9671">
        <v>-3.0692697191927301</v>
      </c>
    </row>
    <row r="9672" spans="1:2">
      <c r="A9672" s="1">
        <v>-2.9878501462835798</v>
      </c>
      <c r="B9672">
        <v>4.37818812001521</v>
      </c>
    </row>
    <row r="9673" spans="1:2">
      <c r="A9673" s="1">
        <v>-1.11309115613344</v>
      </c>
      <c r="B9673">
        <v>3.8817193404729302</v>
      </c>
    </row>
    <row r="9674" spans="1:2">
      <c r="A9674" s="1">
        <f>-1.58173385605592</f>
        <v>-1.58173385605592</v>
      </c>
      <c r="B9674">
        <v>-3.2182451414620101</v>
      </c>
    </row>
    <row r="9675" spans="1:2">
      <c r="A9675" s="1">
        <f>-2.40700904803958</f>
        <v>-2.4070090480395798</v>
      </c>
      <c r="B9675">
        <v>-2.71125100522453</v>
      </c>
    </row>
    <row r="9676" spans="1:2">
      <c r="A9676" s="1">
        <f>-2.53992988757145</f>
        <v>-2.53992988757145</v>
      </c>
      <c r="B9676">
        <v>-3.5868270666824298</v>
      </c>
    </row>
    <row r="9677" spans="1:2">
      <c r="A9677" s="1">
        <v>0.46143815286761503</v>
      </c>
      <c r="B9677">
        <v>3.09353984263671</v>
      </c>
    </row>
    <row r="9678" spans="1:2">
      <c r="A9678" s="1">
        <f>-0.928041113408566</f>
        <v>-0.92804111340856599</v>
      </c>
      <c r="B9678">
        <v>-5.0623057704935501</v>
      </c>
    </row>
    <row r="9679" spans="1:2">
      <c r="A9679" s="1">
        <f>-4.71534945839721</f>
        <v>-4.7153494583972098</v>
      </c>
      <c r="B9679">
        <v>-1.9394630497232599</v>
      </c>
    </row>
    <row r="9680" spans="1:2">
      <c r="A9680" s="1">
        <v>3.7997222426458901</v>
      </c>
      <c r="B9680">
        <v>-1.0206177709326001</v>
      </c>
    </row>
    <row r="9681" spans="1:2">
      <c r="A9681" s="1">
        <v>2.4933169554893899</v>
      </c>
      <c r="B9681">
        <v>-0.79778001597330905</v>
      </c>
    </row>
    <row r="9682" spans="1:2">
      <c r="A9682" s="1">
        <f>-3.15170337657213</f>
        <v>-3.1517033765721298</v>
      </c>
      <c r="B9682">
        <v>-2.7884601361710102</v>
      </c>
    </row>
    <row r="9683" spans="1:2">
      <c r="A9683" s="1">
        <v>-0.230685940991118</v>
      </c>
      <c r="B9683">
        <v>3.4951991050945201</v>
      </c>
    </row>
    <row r="9684" spans="1:2">
      <c r="A9684" s="1">
        <v>-2.3631286640721298</v>
      </c>
      <c r="B9684">
        <v>3.02451124806288</v>
      </c>
    </row>
    <row r="9685" spans="1:2">
      <c r="A9685" s="1">
        <v>6.1293123204317599</v>
      </c>
      <c r="B9685">
        <v>-0.91610995965789499</v>
      </c>
    </row>
    <row r="9686" spans="1:2">
      <c r="A9686" s="1">
        <v>4.1441600554009002</v>
      </c>
      <c r="B9686">
        <v>-0.119253659128013</v>
      </c>
    </row>
    <row r="9687" spans="1:2">
      <c r="A9687" s="1">
        <f>-2.05290786273279</f>
        <v>-2.0529078627327899</v>
      </c>
      <c r="B9687">
        <v>-1.8648090917850799</v>
      </c>
    </row>
    <row r="9688" spans="1:2">
      <c r="A9688" s="1">
        <v>5.5144722873110998</v>
      </c>
      <c r="B9688">
        <v>0.92442560512198002</v>
      </c>
    </row>
    <row r="9689" spans="1:2">
      <c r="A9689" s="1">
        <v>4.8633859185839796</v>
      </c>
      <c r="B9689">
        <v>1.2463332374545599</v>
      </c>
    </row>
    <row r="9690" spans="1:2">
      <c r="A9690" s="1">
        <v>-1.64573369171207</v>
      </c>
      <c r="B9690">
        <v>4.4040671269607596</v>
      </c>
    </row>
    <row r="9691" spans="1:2">
      <c r="A9691" s="1">
        <v>-2.8225016364661202</v>
      </c>
      <c r="B9691">
        <v>3.0550505836770698</v>
      </c>
    </row>
    <row r="9692" spans="1:2">
      <c r="A9692" s="1">
        <v>-0.87044619973710902</v>
      </c>
      <c r="B9692">
        <v>2.7103191514815101</v>
      </c>
    </row>
    <row r="9693" spans="1:2">
      <c r="A9693" s="1">
        <v>-1.2769971363832999</v>
      </c>
      <c r="B9693">
        <v>4.14115040027154</v>
      </c>
    </row>
    <row r="9694" spans="1:2">
      <c r="A9694" s="1">
        <f>-1.88864380075203</f>
        <v>-1.8886438007520301</v>
      </c>
      <c r="B9694">
        <v>-3.2219559978215799</v>
      </c>
    </row>
    <row r="9695" spans="1:2">
      <c r="A9695" s="1">
        <f>-1.05083494510617</f>
        <v>-1.05083494510617</v>
      </c>
      <c r="B9695">
        <v>-2.0919818949923599</v>
      </c>
    </row>
    <row r="9696" spans="1:2">
      <c r="A9696" s="1">
        <v>4.50630758968199</v>
      </c>
      <c r="B9696">
        <v>-0.47026847937698102</v>
      </c>
    </row>
    <row r="9697" spans="1:2">
      <c r="A9697" s="1">
        <v>4.3628671350888197</v>
      </c>
      <c r="B9697">
        <v>-0.18842832155664299</v>
      </c>
    </row>
    <row r="9698" spans="1:2">
      <c r="A9698" s="1">
        <f>-1.67600672331079</f>
        <v>-1.67600672331079</v>
      </c>
      <c r="B9698">
        <v>-2.3965531695858</v>
      </c>
    </row>
    <row r="9699" spans="1:2">
      <c r="A9699" s="1">
        <v>4.9303751296821803</v>
      </c>
      <c r="B9699">
        <v>1.3049606127031399</v>
      </c>
    </row>
    <row r="9700" spans="1:2">
      <c r="A9700" s="1">
        <f>-0.836037967116394</f>
        <v>-0.836037967116394</v>
      </c>
      <c r="B9700">
        <v>-2.6521326887925598</v>
      </c>
    </row>
    <row r="9701" spans="1:2">
      <c r="A9701" s="1">
        <v>6.5003176565929204</v>
      </c>
      <c r="B9701">
        <v>-1.3634424757821699</v>
      </c>
    </row>
    <row r="9702" spans="1:2">
      <c r="A9702" s="1">
        <v>-0.13201373717360601</v>
      </c>
      <c r="B9702">
        <v>4.2381396965008298</v>
      </c>
    </row>
    <row r="9703" spans="1:2">
      <c r="A9703" s="1">
        <f>-2.62332142376908</f>
        <v>-2.6233214237690801</v>
      </c>
      <c r="B9703">
        <v>-3.9789805304293999</v>
      </c>
    </row>
    <row r="9704" spans="1:2">
      <c r="A9704" s="1">
        <v>5.5262575106030596</v>
      </c>
      <c r="B9704">
        <v>-1.1482732365042001</v>
      </c>
    </row>
    <row r="9705" spans="1:2">
      <c r="A9705" s="1">
        <f>-4.79682681824761</f>
        <v>-4.7968268182476104</v>
      </c>
      <c r="B9705">
        <v>-2.2992079423059399</v>
      </c>
    </row>
    <row r="9706" spans="1:2">
      <c r="A9706" s="1">
        <v>-2.2094870451073998</v>
      </c>
      <c r="B9706">
        <v>4.8042961734947296</v>
      </c>
    </row>
    <row r="9707" spans="1:2">
      <c r="A9707" s="1">
        <v>-1.7456837719363101</v>
      </c>
      <c r="B9707">
        <v>4.8251769313405104</v>
      </c>
    </row>
    <row r="9708" spans="1:2">
      <c r="A9708" s="1">
        <v>4.3922261172889501</v>
      </c>
      <c r="B9708">
        <v>1.98493156384693</v>
      </c>
    </row>
    <row r="9709" spans="1:2">
      <c r="A9709" s="1">
        <f>-4.93960681003681</f>
        <v>-4.9396068100368096</v>
      </c>
      <c r="B9709">
        <v>-1.30223619448064</v>
      </c>
    </row>
    <row r="9710" spans="1:2">
      <c r="A9710" s="1">
        <v>5.2655649257963502</v>
      </c>
      <c r="B9710">
        <v>1.1751515851971399</v>
      </c>
    </row>
    <row r="9711" spans="1:2">
      <c r="A9711" s="1">
        <v>-3.1238784111855402</v>
      </c>
      <c r="B9711">
        <v>3.0165022157420101</v>
      </c>
    </row>
    <row r="9712" spans="1:2">
      <c r="A9712" s="1">
        <f>-1.19839856897077</f>
        <v>-1.1983985689707699</v>
      </c>
      <c r="B9712">
        <v>-3.0754091270342201</v>
      </c>
    </row>
    <row r="9713" spans="1:2">
      <c r="A9713" s="1">
        <f>-2.92156899974378</f>
        <v>-2.9215689997437799</v>
      </c>
      <c r="B9713">
        <v>-1.24484246284813</v>
      </c>
    </row>
    <row r="9714" spans="1:2">
      <c r="A9714" s="1">
        <v>2.1730014970065201</v>
      </c>
      <c r="B9714">
        <v>-1.86963228068731</v>
      </c>
    </row>
    <row r="9715" spans="1:2">
      <c r="A9715" s="1">
        <v>5.3128340589882903</v>
      </c>
      <c r="B9715">
        <v>-1.6160251671053101</v>
      </c>
    </row>
    <row r="9716" spans="1:2">
      <c r="A9716" s="1">
        <v>3.7438634265369899</v>
      </c>
      <c r="B9716">
        <v>-1.2486596590105701</v>
      </c>
    </row>
    <row r="9717" spans="1:2">
      <c r="A9717" s="1">
        <v>4.8873643740894499</v>
      </c>
      <c r="B9717">
        <v>1.23535446334389</v>
      </c>
    </row>
    <row r="9718" spans="1:2">
      <c r="A9718" s="1">
        <f>-0.963733945283865</f>
        <v>-0.96373394528386502</v>
      </c>
      <c r="B9718">
        <v>-4.3883312645513897</v>
      </c>
    </row>
    <row r="9719" spans="1:2">
      <c r="A9719" s="1">
        <f>-2.84241726342515</f>
        <v>-2.8424172634251499</v>
      </c>
      <c r="B9719">
        <v>-3.0486253572734001</v>
      </c>
    </row>
    <row r="9720" spans="1:2">
      <c r="A9720" s="1">
        <f>-0.799412527378087</f>
        <v>-0.79941252737808699</v>
      </c>
      <c r="B9720">
        <v>-3.15136443237231</v>
      </c>
    </row>
    <row r="9721" spans="1:2">
      <c r="A9721" s="1">
        <v>0.36385424151939499</v>
      </c>
      <c r="B9721">
        <v>5.5739297087097697</v>
      </c>
    </row>
    <row r="9722" spans="1:2">
      <c r="A9722" s="1">
        <f>-2.63619722921128</f>
        <v>-2.6361972292112799</v>
      </c>
      <c r="B9722">
        <v>-3.11812759255643</v>
      </c>
    </row>
    <row r="9723" spans="1:2">
      <c r="A9723" s="1">
        <v>6.7054574016987598E-2</v>
      </c>
      <c r="B9723">
        <v>3.81710694741203</v>
      </c>
    </row>
    <row r="9724" spans="1:2">
      <c r="A9724" s="1">
        <v>-3.48971936831011</v>
      </c>
      <c r="B9724">
        <v>2.7478123471015201</v>
      </c>
    </row>
    <row r="9725" spans="1:2">
      <c r="A9725" s="1">
        <v>4.4546332981664696</v>
      </c>
      <c r="B9725">
        <v>-2.1502638768238298</v>
      </c>
    </row>
    <row r="9726" spans="1:2">
      <c r="A9726" s="1">
        <v>-2.7006666310346001</v>
      </c>
      <c r="B9726">
        <v>3.2114701614720298</v>
      </c>
    </row>
    <row r="9727" spans="1:2">
      <c r="A9727" s="1">
        <v>4.6637371965757604</v>
      </c>
      <c r="B9727">
        <v>-2.0871079832560402</v>
      </c>
    </row>
    <row r="9728" spans="1:2">
      <c r="A9728" s="1">
        <v>-2.9652843875997799</v>
      </c>
      <c r="B9728">
        <v>5.1600262921856199</v>
      </c>
    </row>
    <row r="9729" spans="1:2">
      <c r="A9729" s="1">
        <v>3.7008445981330902</v>
      </c>
      <c r="B9729">
        <v>1.7424681842524301</v>
      </c>
    </row>
    <row r="9730" spans="1:2">
      <c r="A9730" s="1">
        <f>-3.12818614276217</f>
        <v>-3.12818614276217</v>
      </c>
      <c r="B9730">
        <v>-3.3188642320009798</v>
      </c>
    </row>
    <row r="9731" spans="1:2">
      <c r="A9731" s="1">
        <v>-3.05428890571886</v>
      </c>
      <c r="B9731">
        <v>3.5653516957140501</v>
      </c>
    </row>
    <row r="9732" spans="1:2">
      <c r="A9732" s="1">
        <v>-2.0283103052593501</v>
      </c>
      <c r="B9732">
        <v>2.4259170085578998</v>
      </c>
    </row>
    <row r="9733" spans="1:2">
      <c r="A9733" s="1">
        <v>4.5605997823664204</v>
      </c>
      <c r="B9733">
        <v>0.805009940759153</v>
      </c>
    </row>
    <row r="9734" spans="1:2">
      <c r="A9734" s="1">
        <v>3.3245589256580299</v>
      </c>
      <c r="B9734">
        <v>2.1104269821515902</v>
      </c>
    </row>
    <row r="9735" spans="1:2">
      <c r="A9735" s="1">
        <f>-2.84364153553679</f>
        <v>-2.8436415355367899</v>
      </c>
      <c r="B9735">
        <v>-2.84245738970262</v>
      </c>
    </row>
    <row r="9736" spans="1:2">
      <c r="A9736" s="1">
        <v>3.7456778726474398</v>
      </c>
      <c r="B9736">
        <v>-0.61558959057237095</v>
      </c>
    </row>
    <row r="9737" spans="1:2">
      <c r="A9737" s="1">
        <v>-2.38120798332297</v>
      </c>
      <c r="B9737">
        <v>3.8637972386935</v>
      </c>
    </row>
    <row r="9738" spans="1:2">
      <c r="A9738" s="1">
        <v>-0.24794430574578699</v>
      </c>
      <c r="B9738">
        <v>3.4140756661140301</v>
      </c>
    </row>
    <row r="9739" spans="1:2">
      <c r="A9739" s="1">
        <v>4.11559920076302</v>
      </c>
      <c r="B9739">
        <v>0.99055926273714301</v>
      </c>
    </row>
    <row r="9740" spans="1:2">
      <c r="A9740" s="1">
        <f>-3.77577826770975</f>
        <v>-3.7757782677097498</v>
      </c>
      <c r="B9740">
        <v>-1.37050953850104</v>
      </c>
    </row>
    <row r="9741" spans="1:2">
      <c r="A9741" s="1">
        <v>-1.6241218340885499</v>
      </c>
      <c r="B9741">
        <v>3.99812628754764</v>
      </c>
    </row>
    <row r="9742" spans="1:2">
      <c r="A9742" s="1">
        <v>-0.68239024273933302</v>
      </c>
      <c r="B9742">
        <v>3.3261170520391801</v>
      </c>
    </row>
    <row r="9743" spans="1:2">
      <c r="A9743" s="1">
        <v>6.6026638420469199</v>
      </c>
      <c r="B9743">
        <v>-1.33883324592421</v>
      </c>
    </row>
    <row r="9744" spans="1:2">
      <c r="A9744" s="1">
        <v>-3.8158239580294802</v>
      </c>
      <c r="B9744">
        <v>4.6637558549975502</v>
      </c>
    </row>
    <row r="9745" spans="1:2">
      <c r="A9745" s="1">
        <f>-1.01448434686699</f>
        <v>-1.01448434686699</v>
      </c>
      <c r="B9745">
        <v>-4.3117300015949596</v>
      </c>
    </row>
    <row r="9746" spans="1:2">
      <c r="A9746" s="1">
        <v>4.4289897787285204</v>
      </c>
      <c r="B9746">
        <v>0.70692552875672099</v>
      </c>
    </row>
    <row r="9747" spans="1:2">
      <c r="A9747" s="1">
        <v>5.6726458064439198</v>
      </c>
      <c r="B9747">
        <v>1.1651068822219799</v>
      </c>
    </row>
    <row r="9748" spans="1:2">
      <c r="A9748" s="1">
        <v>3.9223730320672598</v>
      </c>
      <c r="B9748">
        <v>0.11710976925703701</v>
      </c>
    </row>
    <row r="9749" spans="1:2">
      <c r="A9749" s="1">
        <f>-1.88710961423031</f>
        <v>-1.8871096142303101</v>
      </c>
      <c r="B9749">
        <v>-3.2899343806783898</v>
      </c>
    </row>
    <row r="9750" spans="1:2">
      <c r="A9750" s="1">
        <v>-0.40926536177523398</v>
      </c>
      <c r="B9750">
        <v>5.7370941809512104</v>
      </c>
    </row>
    <row r="9751" spans="1:2">
      <c r="A9751" s="1">
        <f>-2.66577482034519</f>
        <v>-2.6657748203451899</v>
      </c>
      <c r="B9751">
        <v>-2.2837065939120502</v>
      </c>
    </row>
    <row r="9752" spans="1:2">
      <c r="A9752" s="1">
        <v>-2.3818651513806599</v>
      </c>
      <c r="B9752">
        <v>4.2153256468029197</v>
      </c>
    </row>
    <row r="9753" spans="1:2">
      <c r="A9753" s="1">
        <f>-1.05651817321374</f>
        <v>-1.0565181732137401</v>
      </c>
      <c r="B9753">
        <v>-2.5735352788129102</v>
      </c>
    </row>
    <row r="9754" spans="1:2">
      <c r="A9754" s="1">
        <v>-2.10358641522203</v>
      </c>
      <c r="B9754">
        <v>2.3288795560301798</v>
      </c>
    </row>
    <row r="9755" spans="1:2">
      <c r="A9755" s="1">
        <v>-1.9658229275687999</v>
      </c>
      <c r="B9755">
        <v>3.5387007426870198</v>
      </c>
    </row>
    <row r="9756" spans="1:2">
      <c r="A9756" s="1">
        <f>-1.09993689845263</f>
        <v>-1.0999368984526301</v>
      </c>
      <c r="B9756">
        <v>-4.4721385286751998</v>
      </c>
    </row>
    <row r="9757" spans="1:2">
      <c r="A9757" s="1">
        <v>4.6198315632648397</v>
      </c>
      <c r="B9757">
        <v>2.1099904203169002</v>
      </c>
    </row>
    <row r="9758" spans="1:2">
      <c r="A9758" s="1">
        <v>0.12704195399926699</v>
      </c>
      <c r="B9758">
        <v>3.3697591243289202</v>
      </c>
    </row>
    <row r="9759" spans="1:2">
      <c r="A9759" s="1">
        <f>-1.65327415972489</f>
        <v>-1.6532741597248899</v>
      </c>
      <c r="B9759">
        <v>-1.34374447235312</v>
      </c>
    </row>
    <row r="9760" spans="1:2">
      <c r="A9760" s="1">
        <f>-3.24449254500325</f>
        <v>-3.2444925450032498</v>
      </c>
      <c r="B9760">
        <v>-3.0754409722332601</v>
      </c>
    </row>
    <row r="9761" spans="1:2">
      <c r="A9761" s="1">
        <v>5.3691342071012196</v>
      </c>
      <c r="B9761">
        <v>1.32737619036847</v>
      </c>
    </row>
    <row r="9762" spans="1:2">
      <c r="A9762" s="1">
        <f>-2.21485430242107</f>
        <v>-2.2148543024210698</v>
      </c>
      <c r="B9762">
        <v>-2.1218481262267201</v>
      </c>
    </row>
    <row r="9763" spans="1:2">
      <c r="A9763" s="1">
        <v>4.7195051148587996</v>
      </c>
      <c r="B9763">
        <v>2.3761169157121702</v>
      </c>
    </row>
    <row r="9764" spans="1:2">
      <c r="A9764" s="1">
        <f>-2.10273949811789</f>
        <v>-2.1027394981178902</v>
      </c>
      <c r="B9764">
        <v>-2.7800612208932698</v>
      </c>
    </row>
    <row r="9765" spans="1:2">
      <c r="A9765" s="1">
        <f>-3.52740829315753</f>
        <v>-3.5274082931575301</v>
      </c>
      <c r="B9765">
        <v>-2.1796925396487201</v>
      </c>
    </row>
    <row r="9766" spans="1:2">
      <c r="A9766" s="1">
        <v>4.2898034936998402</v>
      </c>
      <c r="B9766">
        <v>-0.93467585186604996</v>
      </c>
    </row>
    <row r="9767" spans="1:2">
      <c r="A9767" s="1">
        <f>-1.37539694639771</f>
        <v>-1.37539694639771</v>
      </c>
      <c r="B9767">
        <v>-2.7806459802659398</v>
      </c>
    </row>
    <row r="9768" spans="1:2">
      <c r="A9768" s="1">
        <v>3.7842399785091798</v>
      </c>
      <c r="B9768">
        <v>-2.0433678643455</v>
      </c>
    </row>
    <row r="9769" spans="1:2">
      <c r="A9769" s="1">
        <v>4.1849978960581398</v>
      </c>
      <c r="B9769">
        <v>1.6398151897735</v>
      </c>
    </row>
    <row r="9770" spans="1:2">
      <c r="A9770" s="1">
        <f>-0.644222477800111</f>
        <v>-0.64422247780011099</v>
      </c>
      <c r="B9770">
        <v>-2.32978482131321</v>
      </c>
    </row>
    <row r="9771" spans="1:2">
      <c r="A9771" s="1">
        <f>-2.23451867250861</f>
        <v>-2.2345186725086101</v>
      </c>
      <c r="B9771">
        <v>-3.3342832258135702</v>
      </c>
    </row>
    <row r="9772" spans="1:2">
      <c r="A9772" s="1">
        <f>-1.47607494967671</f>
        <v>-1.47607494967671</v>
      </c>
      <c r="B9772">
        <v>-2.0207488757086201</v>
      </c>
    </row>
    <row r="9773" spans="1:2">
      <c r="A9773" s="1">
        <v>-2.6900439821284698</v>
      </c>
      <c r="B9773">
        <v>3.4784214903389499</v>
      </c>
    </row>
    <row r="9774" spans="1:2">
      <c r="A9774" s="1">
        <v>-1.0584449207712701</v>
      </c>
      <c r="B9774">
        <v>0.43355426018853499</v>
      </c>
    </row>
    <row r="9775" spans="1:2">
      <c r="A9775" s="1">
        <v>4.2183804389350401</v>
      </c>
      <c r="B9775">
        <v>2.1315442080134899</v>
      </c>
    </row>
    <row r="9776" spans="1:2">
      <c r="A9776" s="1">
        <v>-4.4858733059299398</v>
      </c>
      <c r="B9776">
        <v>4.7264658530152097</v>
      </c>
    </row>
    <row r="9777" spans="1:2">
      <c r="A9777" s="1">
        <f>-2.70348507647486</f>
        <v>-2.7034850764748599</v>
      </c>
      <c r="B9777">
        <v>-3.08834367104728</v>
      </c>
    </row>
    <row r="9778" spans="1:2">
      <c r="A9778" s="1">
        <v>5.3037274229036404</v>
      </c>
      <c r="B9778">
        <v>1.0356073172851801</v>
      </c>
    </row>
    <row r="9779" spans="1:2">
      <c r="A9779" s="1">
        <v>-0.29046213830411399</v>
      </c>
      <c r="B9779">
        <v>5.5602863409885801</v>
      </c>
    </row>
    <row r="9780" spans="1:2">
      <c r="A9780" s="1">
        <v>5.3363399429514802</v>
      </c>
      <c r="B9780">
        <v>0.52668888962652904</v>
      </c>
    </row>
    <row r="9781" spans="1:2">
      <c r="A9781" s="1">
        <v>-2.5684991454295201</v>
      </c>
      <c r="B9781">
        <v>3.84849500429271</v>
      </c>
    </row>
    <row r="9782" spans="1:2">
      <c r="A9782" s="1">
        <v>5.1021822113595299</v>
      </c>
      <c r="B9782">
        <v>2.20471032612312</v>
      </c>
    </row>
    <row r="9783" spans="1:2">
      <c r="A9783" s="1">
        <v>-0.89413196519377403</v>
      </c>
      <c r="B9783">
        <v>4.3304852724089802</v>
      </c>
    </row>
    <row r="9784" spans="1:2">
      <c r="A9784" s="1">
        <f>-4.32848614225181</f>
        <v>-4.3284861422518102</v>
      </c>
      <c r="B9784">
        <v>-1.2251014249705801</v>
      </c>
    </row>
    <row r="9785" spans="1:2">
      <c r="A9785" s="1">
        <f>-3.07836975508287</f>
        <v>-3.0783697550828699</v>
      </c>
      <c r="B9785">
        <v>-2.65994854286759</v>
      </c>
    </row>
    <row r="9786" spans="1:2">
      <c r="A9786" s="1">
        <f>-4.80060075194234</f>
        <v>-4.8006007519423397</v>
      </c>
      <c r="B9786">
        <v>-1.1394450362702</v>
      </c>
    </row>
    <row r="9787" spans="1:2">
      <c r="A9787" s="1">
        <v>4.9158518261870601</v>
      </c>
      <c r="B9787">
        <v>0.646609180687295</v>
      </c>
    </row>
    <row r="9788" spans="1:2">
      <c r="A9788" s="1">
        <v>2.5238732031260902</v>
      </c>
      <c r="B9788">
        <v>-0.60228327385233504</v>
      </c>
    </row>
    <row r="9789" spans="1:2">
      <c r="A9789" s="1">
        <v>-2.1292141615766802</v>
      </c>
      <c r="B9789">
        <v>3.2760887162476102</v>
      </c>
    </row>
    <row r="9790" spans="1:2">
      <c r="A9790" s="1">
        <f>-1.99125168330343</f>
        <v>-1.9912516833034299</v>
      </c>
      <c r="B9790">
        <v>-3.17680013569443</v>
      </c>
    </row>
    <row r="9791" spans="1:2">
      <c r="A9791" s="1">
        <v>4.5301223787365901</v>
      </c>
      <c r="B9791">
        <v>1.7209124631275401</v>
      </c>
    </row>
    <row r="9792" spans="1:2">
      <c r="A9792" s="1">
        <f>-3.67204789178989</f>
        <v>-3.67204789178989</v>
      </c>
      <c r="B9792">
        <v>-3.2606965665666201</v>
      </c>
    </row>
    <row r="9793" spans="1:2">
      <c r="A9793" s="1">
        <f>-4.69698457937995</f>
        <v>-4.6969845793799498</v>
      </c>
      <c r="B9793">
        <v>-1.9875374375683501</v>
      </c>
    </row>
    <row r="9794" spans="1:2">
      <c r="A9794" s="1">
        <f>-1.17740870459865</f>
        <v>-1.1774087045986501</v>
      </c>
      <c r="B9794">
        <v>-0.98503439152766104</v>
      </c>
    </row>
    <row r="9795" spans="1:2">
      <c r="A9795" s="1">
        <v>-2.0531229833299598</v>
      </c>
      <c r="B9795">
        <v>3.9014159438865001</v>
      </c>
    </row>
    <row r="9796" spans="1:2">
      <c r="A9796" s="1">
        <f>-2.51294976254676</f>
        <v>-2.5129497625467598</v>
      </c>
      <c r="B9796">
        <v>-3.4505738398555801</v>
      </c>
    </row>
    <row r="9797" spans="1:2">
      <c r="A9797" s="1">
        <v>-1.8471506403720801</v>
      </c>
      <c r="B9797">
        <v>3.39431383671878</v>
      </c>
    </row>
    <row r="9798" spans="1:2">
      <c r="A9798" s="1">
        <f>-0.345344279943563</f>
        <v>-0.34534427994356298</v>
      </c>
      <c r="B9798">
        <v>-4.2981043128400804</v>
      </c>
    </row>
    <row r="9799" spans="1:2">
      <c r="A9799" s="1">
        <v>-1.5964229252191799</v>
      </c>
      <c r="B9799">
        <v>4.2594779336407598</v>
      </c>
    </row>
    <row r="9800" spans="1:2">
      <c r="A9800" s="1">
        <v>-0.44145640622301602</v>
      </c>
      <c r="B9800">
        <v>2.5833784668532598</v>
      </c>
    </row>
    <row r="9801" spans="1:2">
      <c r="A9801" s="1">
        <f>-0.694424919338359</f>
        <v>-0.69442491933835904</v>
      </c>
      <c r="B9801">
        <v>-2.57278855715861</v>
      </c>
    </row>
    <row r="9802" spans="1:2">
      <c r="A9802" s="1">
        <f>-3.4413569236005</f>
        <v>-3.4413569236004999</v>
      </c>
      <c r="B9802">
        <v>-1.30510114454861</v>
      </c>
    </row>
    <row r="9803" spans="1:2">
      <c r="A9803" s="1">
        <v>-0.26665142418728499</v>
      </c>
      <c r="B9803">
        <v>1.7359543564109201</v>
      </c>
    </row>
    <row r="9804" spans="1:2">
      <c r="A9804" s="1">
        <v>4.7942854217669497</v>
      </c>
      <c r="B9804">
        <v>-0.224243248588297</v>
      </c>
    </row>
    <row r="9805" spans="1:2">
      <c r="A9805" s="1">
        <f>-2.04131124627164</f>
        <v>-2.0413112462716398</v>
      </c>
      <c r="B9805">
        <v>-2.2704627034326799</v>
      </c>
    </row>
    <row r="9806" spans="1:2">
      <c r="A9806" s="1">
        <f>-0.296144229988223</f>
        <v>-0.29614422998822298</v>
      </c>
      <c r="B9806">
        <v>-3.12336658372186</v>
      </c>
    </row>
    <row r="9807" spans="1:2">
      <c r="A9807" s="1">
        <f>-1.86837024508183</f>
        <v>-1.86837024508183</v>
      </c>
      <c r="B9807">
        <v>-2.8294736736476298</v>
      </c>
    </row>
    <row r="9808" spans="1:2">
      <c r="A9808" s="1">
        <v>-2.6078103889899</v>
      </c>
      <c r="B9808">
        <v>3.4266920489471899</v>
      </c>
    </row>
    <row r="9809" spans="1:2">
      <c r="A9809" s="1">
        <v>5.4030220265550701</v>
      </c>
      <c r="B9809">
        <v>1.1753944958575899</v>
      </c>
    </row>
    <row r="9810" spans="1:2">
      <c r="A9810" s="1">
        <v>-2.5873221971794602</v>
      </c>
      <c r="B9810">
        <v>2.6557668162544998</v>
      </c>
    </row>
    <row r="9811" spans="1:2">
      <c r="A9811" s="1">
        <v>4.7566024394055599</v>
      </c>
      <c r="B9811">
        <v>0.729898395664342</v>
      </c>
    </row>
    <row r="9812" spans="1:2">
      <c r="A9812" s="1">
        <v>-2.9162864886067799</v>
      </c>
      <c r="B9812">
        <v>2.63204796273748</v>
      </c>
    </row>
    <row r="9813" spans="1:2">
      <c r="A9813" s="1">
        <v>5.0446922234302303</v>
      </c>
      <c r="B9813">
        <v>0.45730043141272397</v>
      </c>
    </row>
    <row r="9814" spans="1:2">
      <c r="A9814" s="1">
        <f>-1.32468687505089</f>
        <v>-1.32468687505089</v>
      </c>
      <c r="B9814">
        <v>-4.0833084506057196</v>
      </c>
    </row>
    <row r="9815" spans="1:2">
      <c r="A9815" s="1">
        <v>-0.827406718845627</v>
      </c>
      <c r="B9815">
        <v>3.3697826740819998</v>
      </c>
    </row>
    <row r="9816" spans="1:2">
      <c r="A9816" s="1">
        <v>3.66104404843855</v>
      </c>
      <c r="B9816">
        <v>1.1068320153725799</v>
      </c>
    </row>
    <row r="9817" spans="1:2">
      <c r="A9817" s="1">
        <v>4.1066568196128603</v>
      </c>
      <c r="B9817">
        <v>1.06393732836669</v>
      </c>
    </row>
    <row r="9818" spans="1:2">
      <c r="A9818" s="1">
        <v>4.0379876953988703</v>
      </c>
      <c r="B9818">
        <v>-0.62322581826382095</v>
      </c>
    </row>
    <row r="9819" spans="1:2">
      <c r="A9819" s="1">
        <v>-2.3575565389128399</v>
      </c>
      <c r="B9819">
        <v>3.3144510557330502</v>
      </c>
    </row>
    <row r="9820" spans="1:2">
      <c r="A9820" s="1">
        <f>-1.43236480765355</f>
        <v>-1.43236480765355</v>
      </c>
      <c r="B9820">
        <v>-3.6382107471336198</v>
      </c>
    </row>
    <row r="9821" spans="1:2">
      <c r="A9821" s="1">
        <v>3.5435214419690602</v>
      </c>
      <c r="B9821">
        <v>-1.02836249803742</v>
      </c>
    </row>
    <row r="9822" spans="1:2">
      <c r="A9822" s="1">
        <f>-2.58897788342522</f>
        <v>-2.58897788342522</v>
      </c>
      <c r="B9822">
        <v>-1.29857536580348</v>
      </c>
    </row>
    <row r="9823" spans="1:2">
      <c r="A9823" s="1">
        <v>-1.1341920718653</v>
      </c>
      <c r="B9823">
        <v>1.91055542920937</v>
      </c>
    </row>
    <row r="9824" spans="1:2">
      <c r="A9824" s="1">
        <f>-3.28951611076188</f>
        <v>-3.28951611076188</v>
      </c>
      <c r="B9824">
        <v>-2.0745160671842302</v>
      </c>
    </row>
    <row r="9825" spans="1:2">
      <c r="A9825" s="1">
        <f>-3.03875515074431</f>
        <v>-3.03875515074431</v>
      </c>
      <c r="B9825">
        <v>-3.1038792992539701</v>
      </c>
    </row>
    <row r="9826" spans="1:2">
      <c r="A9826" s="1">
        <v>-2.9802514983705102</v>
      </c>
      <c r="B9826">
        <v>4.2513107046286498</v>
      </c>
    </row>
    <row r="9827" spans="1:2">
      <c r="A9827" s="1">
        <v>-3.1666316282413902</v>
      </c>
      <c r="B9827">
        <v>3.1041778906813802</v>
      </c>
    </row>
    <row r="9828" spans="1:2">
      <c r="A9828" s="1">
        <v>-2.81981634885368</v>
      </c>
      <c r="B9828">
        <v>5.1300774246621099</v>
      </c>
    </row>
    <row r="9829" spans="1:2">
      <c r="A9829" s="1">
        <v>3.1406018528807</v>
      </c>
      <c r="B9829">
        <v>-0.79538693092884005</v>
      </c>
    </row>
    <row r="9830" spans="1:2">
      <c r="A9830" s="1">
        <f>-2.26215652046412</f>
        <v>-2.2621565204641199</v>
      </c>
      <c r="B9830">
        <v>-3.2850461524542598</v>
      </c>
    </row>
    <row r="9831" spans="1:2">
      <c r="A9831" s="1">
        <v>-1.6122450799244901</v>
      </c>
      <c r="B9831">
        <v>3.8671701976030799</v>
      </c>
    </row>
    <row r="9832" spans="1:2">
      <c r="A9832" s="1">
        <f>-1.29540471081399</f>
        <v>-1.2954047108139899</v>
      </c>
      <c r="B9832">
        <v>-4.3873490258363796</v>
      </c>
    </row>
    <row r="9833" spans="1:2">
      <c r="A9833" s="1">
        <v>2.9159790524688499E-2</v>
      </c>
      <c r="B9833">
        <v>4.3142125750240199</v>
      </c>
    </row>
    <row r="9834" spans="1:2">
      <c r="A9834" s="1">
        <v>0.37725282667592502</v>
      </c>
      <c r="B9834">
        <v>4.0982761273513102</v>
      </c>
    </row>
    <row r="9835" spans="1:2">
      <c r="A9835" s="1">
        <v>0.729204195475737</v>
      </c>
      <c r="B9835">
        <v>4.6560601814148797</v>
      </c>
    </row>
    <row r="9836" spans="1:2">
      <c r="A9836" s="1">
        <f>-1.43858529533914</f>
        <v>-1.43858529533914</v>
      </c>
      <c r="B9836">
        <v>-3.6917965282611398</v>
      </c>
    </row>
    <row r="9837" spans="1:2">
      <c r="A9837" s="1">
        <v>2.9523121863770898</v>
      </c>
      <c r="B9837">
        <v>-0.45875253712480002</v>
      </c>
    </row>
    <row r="9838" spans="1:2">
      <c r="A9838" s="1">
        <f>-1.43689015180115</f>
        <v>-1.4368901518011501</v>
      </c>
      <c r="B9838">
        <v>-3.3715186669219102</v>
      </c>
    </row>
    <row r="9839" spans="1:2">
      <c r="A9839" s="1">
        <v>-0.685079714165444</v>
      </c>
      <c r="B9839">
        <v>5.3305889349250801</v>
      </c>
    </row>
    <row r="9840" spans="1:2">
      <c r="A9840" s="1">
        <v>-0.49975114847282198</v>
      </c>
      <c r="B9840">
        <v>1.7196219585158901</v>
      </c>
    </row>
    <row r="9841" spans="1:2">
      <c r="A9841" s="1">
        <f>-3.05025618119201</f>
        <v>-3.0502561811920099</v>
      </c>
      <c r="B9841">
        <v>-3.0446468893939702</v>
      </c>
    </row>
    <row r="9842" spans="1:2">
      <c r="A9842" s="1">
        <v>5.2619624664418803</v>
      </c>
      <c r="B9842">
        <v>0.154157247878494</v>
      </c>
    </row>
    <row r="9843" spans="1:2">
      <c r="A9843" s="1">
        <v>5.4214007252583798</v>
      </c>
      <c r="B9843">
        <v>1.2973153507634401</v>
      </c>
    </row>
    <row r="9844" spans="1:2">
      <c r="A9844" s="1">
        <f>-2.00666530858212</f>
        <v>-2.0066653085821202</v>
      </c>
      <c r="B9844">
        <v>-2.7066001064757201</v>
      </c>
    </row>
    <row r="9845" spans="1:2">
      <c r="A9845" s="1">
        <v>5.5700417644104396</v>
      </c>
      <c r="B9845">
        <v>-0.61692787276497596</v>
      </c>
    </row>
    <row r="9846" spans="1:2">
      <c r="A9846" s="1">
        <f>-3.01339579141659</f>
        <v>-3.0133957914165901</v>
      </c>
      <c r="B9846">
        <v>-1.7838549511936399</v>
      </c>
    </row>
    <row r="9847" spans="1:2">
      <c r="A9847" s="1">
        <f>-4.03326395379884</f>
        <v>-4.0332639537988397</v>
      </c>
      <c r="B9847">
        <v>-2.6534656144669002</v>
      </c>
    </row>
    <row r="9848" spans="1:2">
      <c r="A9848" s="1">
        <v>4.2339043897680497</v>
      </c>
      <c r="B9848">
        <v>2.5482107724765801</v>
      </c>
    </row>
    <row r="9849" spans="1:2">
      <c r="A9849" s="1">
        <v>5.7593846709781298</v>
      </c>
      <c r="B9849">
        <v>-1.0322380229744701</v>
      </c>
    </row>
    <row r="9850" spans="1:2">
      <c r="A9850" s="1">
        <f>-0.539216915653132</f>
        <v>-0.53921691565313201</v>
      </c>
      <c r="B9850">
        <v>-1.6988269024847999</v>
      </c>
    </row>
    <row r="9851" spans="1:2">
      <c r="A9851" s="1">
        <v>5.1106661752584204</v>
      </c>
      <c r="B9851">
        <v>0.30990572301680103</v>
      </c>
    </row>
    <row r="9852" spans="1:2">
      <c r="A9852" s="1">
        <v>2.82887419520203</v>
      </c>
      <c r="B9852">
        <v>0.59962245962687899</v>
      </c>
    </row>
    <row r="9853" spans="1:2">
      <c r="A9853" s="1">
        <v>5.2547611355528199</v>
      </c>
      <c r="B9853">
        <v>1.38129101919199</v>
      </c>
    </row>
    <row r="9854" spans="1:2">
      <c r="A9854" s="1">
        <v>0.11807917951779701</v>
      </c>
      <c r="B9854">
        <v>2.4799024508334799</v>
      </c>
    </row>
    <row r="9855" spans="1:2">
      <c r="A9855" s="1">
        <v>5.9446912971277301</v>
      </c>
      <c r="B9855">
        <v>-3.10033638939901E-2</v>
      </c>
    </row>
    <row r="9856" spans="1:2">
      <c r="A9856" s="1">
        <v>-2.7937257106250599</v>
      </c>
      <c r="B9856">
        <v>2.5904752284637298</v>
      </c>
    </row>
    <row r="9857" spans="1:2">
      <c r="A9857" s="1">
        <f>-2.6856685086205</f>
        <v>-2.6856685086205001</v>
      </c>
      <c r="B9857">
        <v>-2.4711412571974001</v>
      </c>
    </row>
    <row r="9858" spans="1:2">
      <c r="A9858" s="1">
        <v>-0.83212925723747899</v>
      </c>
      <c r="B9858">
        <v>4.5679684349631398</v>
      </c>
    </row>
    <row r="9859" spans="1:2">
      <c r="A9859" s="1">
        <v>3.83055983216423</v>
      </c>
      <c r="B9859">
        <v>-9.7274362517176999E-2</v>
      </c>
    </row>
    <row r="9860" spans="1:2">
      <c r="A9860" s="1">
        <v>5.8055290016503198</v>
      </c>
      <c r="B9860">
        <v>-0.70295817196370103</v>
      </c>
    </row>
    <row r="9861" spans="1:2">
      <c r="A9861" s="1">
        <v>0.65454344773612105</v>
      </c>
      <c r="B9861">
        <v>3.7001646574905398</v>
      </c>
    </row>
    <row r="9862" spans="1:2">
      <c r="A9862" s="1">
        <v>-2.3653340729518599</v>
      </c>
      <c r="B9862">
        <v>2.5438688351671601</v>
      </c>
    </row>
    <row r="9863" spans="1:2">
      <c r="A9863" s="1">
        <v>-1.7327052076160601</v>
      </c>
      <c r="B9863">
        <v>4.37373457585291</v>
      </c>
    </row>
    <row r="9864" spans="1:2">
      <c r="A9864" s="1">
        <v>0.79043564033590297</v>
      </c>
      <c r="B9864">
        <v>4.61881811001654</v>
      </c>
    </row>
    <row r="9865" spans="1:2">
      <c r="A9865" s="1">
        <v>3.39909901177323</v>
      </c>
      <c r="B9865">
        <v>-0.10391919509655</v>
      </c>
    </row>
    <row r="9866" spans="1:2">
      <c r="A9866" s="1">
        <v>3.6425947341507898</v>
      </c>
      <c r="B9866">
        <v>1.90249908221904</v>
      </c>
    </row>
    <row r="9867" spans="1:2">
      <c r="A9867" s="1">
        <v>-2.4708639309735001</v>
      </c>
      <c r="B9867">
        <v>3.8099587407800399</v>
      </c>
    </row>
    <row r="9868" spans="1:2">
      <c r="A9868" s="1">
        <f>-1.98370422247887</f>
        <v>-1.9837042224788699</v>
      </c>
      <c r="B9868">
        <v>-2.0375964699921001</v>
      </c>
    </row>
    <row r="9869" spans="1:2">
      <c r="A9869" s="1">
        <f>-3.4356858240554</f>
        <v>-3.4356858240553998</v>
      </c>
      <c r="B9869">
        <v>-2.5162428191800501</v>
      </c>
    </row>
    <row r="9870" spans="1:2">
      <c r="A9870" s="1">
        <v>-4.6637354743497799</v>
      </c>
      <c r="B9870">
        <v>4.3257361910822798</v>
      </c>
    </row>
    <row r="9871" spans="1:2">
      <c r="A9871" s="1">
        <v>-0.403155098586988</v>
      </c>
      <c r="B9871">
        <v>4.1673001979970703</v>
      </c>
    </row>
    <row r="9872" spans="1:2">
      <c r="A9872" s="1">
        <v>6.3059013587026396</v>
      </c>
      <c r="B9872">
        <v>-0.43352482341954501</v>
      </c>
    </row>
    <row r="9873" spans="1:2">
      <c r="A9873" s="1">
        <v>-1.5582103394795499</v>
      </c>
      <c r="B9873">
        <v>3.39701507648588</v>
      </c>
    </row>
    <row r="9874" spans="1:2">
      <c r="A9874" s="1">
        <v>-1.17690319978851</v>
      </c>
      <c r="B9874">
        <v>3.4119007388202598</v>
      </c>
    </row>
    <row r="9875" spans="1:2">
      <c r="A9875" s="1">
        <f>-1.99748562989686</f>
        <v>-1.99748562989686</v>
      </c>
      <c r="B9875">
        <v>-1.1762920246836399</v>
      </c>
    </row>
    <row r="9876" spans="1:2">
      <c r="A9876" s="1">
        <v>-1.0026496753106899</v>
      </c>
      <c r="B9876">
        <v>4.9155521208660096</v>
      </c>
    </row>
    <row r="9877" spans="1:2">
      <c r="A9877" s="1">
        <f>-3.18387941562874</f>
        <v>-3.18387941562874</v>
      </c>
      <c r="B9877">
        <v>-3.0436773518372999</v>
      </c>
    </row>
    <row r="9878" spans="1:2">
      <c r="A9878" s="1">
        <f>-3.47443168973773</f>
        <v>-3.4744316897377301</v>
      </c>
      <c r="B9878">
        <v>-2.2242876757279202</v>
      </c>
    </row>
    <row r="9879" spans="1:2">
      <c r="A9879" s="1">
        <v>-1.36092308872573</v>
      </c>
      <c r="B9879">
        <v>3.5540674978670599</v>
      </c>
    </row>
    <row r="9880" spans="1:2">
      <c r="A9880" s="1">
        <v>5.2977466676261802</v>
      </c>
      <c r="B9880">
        <v>-0.68581225131078405</v>
      </c>
    </row>
    <row r="9881" spans="1:2">
      <c r="A9881" s="1">
        <f>-3.74809306820926</f>
        <v>-3.7480930682092599</v>
      </c>
      <c r="B9881">
        <v>-2.4339615070557099</v>
      </c>
    </row>
    <row r="9882" spans="1:2">
      <c r="A9882" s="1">
        <v>5.0824211353754398</v>
      </c>
      <c r="B9882">
        <v>-1.1327066187772501</v>
      </c>
    </row>
    <row r="9883" spans="1:2">
      <c r="A9883" s="1">
        <v>-1.6703536662774301</v>
      </c>
      <c r="B9883">
        <v>4.6299411537218802</v>
      </c>
    </row>
    <row r="9884" spans="1:2">
      <c r="A9884" s="1">
        <f>-1.972713755346</f>
        <v>-1.9727137553459999</v>
      </c>
      <c r="B9884">
        <v>-1.23034353664583</v>
      </c>
    </row>
    <row r="9885" spans="1:2">
      <c r="A9885" s="1">
        <v>-0.91157680174301103</v>
      </c>
      <c r="B9885">
        <v>3.1831330480947799</v>
      </c>
    </row>
    <row r="9886" spans="1:2">
      <c r="A9886" s="1">
        <v>5.1075235868852404</v>
      </c>
      <c r="B9886">
        <v>0.12236118902658499</v>
      </c>
    </row>
    <row r="9887" spans="1:2">
      <c r="A9887" s="1">
        <v>4.6628416173690903</v>
      </c>
      <c r="B9887">
        <v>1.5401138343191201</v>
      </c>
    </row>
    <row r="9888" spans="1:2">
      <c r="A9888" s="1">
        <v>-2.3531964790562099</v>
      </c>
      <c r="B9888">
        <v>4.7077075642574702</v>
      </c>
    </row>
    <row r="9889" spans="1:2">
      <c r="A9889" s="1">
        <f>-3.97088194538761</f>
        <v>-3.9708819453876099</v>
      </c>
      <c r="B9889">
        <v>-1.6747575840356801</v>
      </c>
    </row>
    <row r="9890" spans="1:2">
      <c r="A9890" s="1">
        <v>-1.50012023237477</v>
      </c>
      <c r="B9890">
        <v>3.2294365821247499</v>
      </c>
    </row>
    <row r="9891" spans="1:2">
      <c r="A9891" s="1">
        <v>5.40049977228683</v>
      </c>
      <c r="B9891">
        <v>-1.50253080810997</v>
      </c>
    </row>
    <row r="9892" spans="1:2">
      <c r="A9892" s="1">
        <v>-0.55804983853038304</v>
      </c>
      <c r="B9892">
        <v>4.80440309851162</v>
      </c>
    </row>
    <row r="9893" spans="1:2">
      <c r="A9893" s="1">
        <f>-1.03799611870595</f>
        <v>-1.0379961187059501</v>
      </c>
      <c r="B9893">
        <v>-1.78051295015656</v>
      </c>
    </row>
    <row r="9894" spans="1:2">
      <c r="A9894" s="1">
        <v>-2.6660847866657802</v>
      </c>
      <c r="B9894">
        <v>4.3559769997104096</v>
      </c>
    </row>
    <row r="9895" spans="1:2">
      <c r="A9895" s="1">
        <v>-2.0391630089920199</v>
      </c>
      <c r="B9895">
        <v>3.7185251151621399</v>
      </c>
    </row>
    <row r="9896" spans="1:2">
      <c r="A9896" s="1">
        <f>-0.338174596306563</f>
        <v>-0.33817459630656299</v>
      </c>
      <c r="B9896">
        <v>-4.3065402767316803</v>
      </c>
    </row>
    <row r="9897" spans="1:2">
      <c r="A9897" s="1">
        <f>-0.619189563114415</f>
        <v>-0.61918956311441498</v>
      </c>
      <c r="B9897">
        <v>-3.84298503569876</v>
      </c>
    </row>
    <row r="9898" spans="1:2">
      <c r="A9898" s="1">
        <f>-2.04462915419749</f>
        <v>-2.0446291541974899</v>
      </c>
      <c r="B9898">
        <v>-3.23575040375666</v>
      </c>
    </row>
    <row r="9899" spans="1:2">
      <c r="A9899" s="1">
        <f>-1.33666499275914</f>
        <v>-1.3366649927591401</v>
      </c>
      <c r="B9899">
        <v>-2.4015530861516701</v>
      </c>
    </row>
    <row r="9900" spans="1:2">
      <c r="A9900" s="1">
        <f>-2.88941615453686</f>
        <v>-2.88941615453686</v>
      </c>
      <c r="B9900">
        <v>-1.3018314133462701</v>
      </c>
    </row>
    <row r="9901" spans="1:2">
      <c r="A9901" s="1">
        <v>0.32594691932714398</v>
      </c>
      <c r="B9901">
        <v>3.3142381524741502</v>
      </c>
    </row>
    <row r="9902" spans="1:2">
      <c r="A9902" s="1">
        <v>-2.7397654490657999</v>
      </c>
      <c r="B9902">
        <v>3.0454026510143399</v>
      </c>
    </row>
    <row r="9903" spans="1:2">
      <c r="A9903" s="1">
        <v>5.72195730941172</v>
      </c>
      <c r="B9903">
        <v>-0.61829935349320797</v>
      </c>
    </row>
    <row r="9904" spans="1:2">
      <c r="A9904" s="1">
        <v>-2.4496937051530501</v>
      </c>
      <c r="B9904">
        <v>3.6544584485501499</v>
      </c>
    </row>
    <row r="9905" spans="1:2">
      <c r="A9905" s="1">
        <v>2.8873733635017098</v>
      </c>
      <c r="B9905">
        <v>-0.87161355869032997</v>
      </c>
    </row>
    <row r="9906" spans="1:2">
      <c r="A9906" s="1">
        <v>5.0152163465283897</v>
      </c>
      <c r="B9906">
        <v>-1.04776719736702</v>
      </c>
    </row>
    <row r="9907" spans="1:2">
      <c r="A9907" s="1">
        <v>-2.1057311630669102</v>
      </c>
      <c r="B9907">
        <v>4.3374872545799903</v>
      </c>
    </row>
    <row r="9908" spans="1:2">
      <c r="A9908" s="1">
        <v>-2.0831602452408799</v>
      </c>
      <c r="B9908">
        <v>1.37149858406564</v>
      </c>
    </row>
    <row r="9909" spans="1:2">
      <c r="A9909" s="1">
        <v>0.59158524266022605</v>
      </c>
      <c r="B9909">
        <v>3.1012239388037099</v>
      </c>
    </row>
    <row r="9910" spans="1:2">
      <c r="A9910" s="1">
        <v>0.75347449944737299</v>
      </c>
      <c r="B9910">
        <v>4.27476881202809</v>
      </c>
    </row>
    <row r="9911" spans="1:2">
      <c r="A9911" s="1">
        <v>4.4248352625487799</v>
      </c>
      <c r="B9911">
        <v>0.86594254002226201</v>
      </c>
    </row>
    <row r="9912" spans="1:2">
      <c r="A9912" s="1">
        <v>2.9398875724840798</v>
      </c>
      <c r="B9912">
        <v>0.63948081964570502</v>
      </c>
    </row>
    <row r="9913" spans="1:2">
      <c r="A9913" s="1">
        <v>-1.1409303720700501</v>
      </c>
      <c r="B9913">
        <v>3.1189304799976698</v>
      </c>
    </row>
    <row r="9914" spans="1:2">
      <c r="A9914" s="1">
        <f>-4.08880248840561</f>
        <v>-4.0888024884056096</v>
      </c>
      <c r="B9914">
        <v>-1.9183165267053699</v>
      </c>
    </row>
    <row r="9915" spans="1:2">
      <c r="A9915" s="1">
        <v>-1.9702506242273501</v>
      </c>
      <c r="B9915">
        <v>1.8379631220704999</v>
      </c>
    </row>
    <row r="9916" spans="1:2">
      <c r="A9916" s="1">
        <f>-1.76915531454136</f>
        <v>-1.7691553145413601</v>
      </c>
      <c r="B9916">
        <v>-1.6063561196313301</v>
      </c>
    </row>
    <row r="9917" spans="1:2">
      <c r="A9917" s="1">
        <f>-1.30621027804696</f>
        <v>-1.30621027804696</v>
      </c>
      <c r="B9917">
        <v>-3.0446991086616602</v>
      </c>
    </row>
    <row r="9918" spans="1:2">
      <c r="A9918" s="1">
        <v>0.14695092504146601</v>
      </c>
      <c r="B9918">
        <v>4.2955800638514399</v>
      </c>
    </row>
    <row r="9919" spans="1:2">
      <c r="A9919" s="1">
        <f>-0.463114667683595</f>
        <v>-0.46311466768359499</v>
      </c>
      <c r="B9919">
        <v>-4.3930480386773603</v>
      </c>
    </row>
    <row r="9920" spans="1:2">
      <c r="A9920" s="1">
        <v>2.8306646184201001</v>
      </c>
      <c r="B9920">
        <v>-1.81539576986619</v>
      </c>
    </row>
    <row r="9921" spans="1:2">
      <c r="A9921" s="1">
        <v>-0.64013743218047803</v>
      </c>
      <c r="B9921">
        <v>4.0487207230211899</v>
      </c>
    </row>
    <row r="9922" spans="1:2">
      <c r="A9922" s="1">
        <f>-1.83528342045326</f>
        <v>-1.83528342045326</v>
      </c>
      <c r="B9922">
        <v>-4.4605864819806396</v>
      </c>
    </row>
    <row r="9923" spans="1:2">
      <c r="A9923" s="1">
        <f>-2.38586406186621</f>
        <v>-2.3858640618662101</v>
      </c>
      <c r="B9923">
        <v>-3.2726907461319001</v>
      </c>
    </row>
    <row r="9924" spans="1:2">
      <c r="A9924" s="1">
        <v>0.23172708404690201</v>
      </c>
      <c r="B9924">
        <v>4.0643166916431701</v>
      </c>
    </row>
    <row r="9925" spans="1:2">
      <c r="A9925" s="1">
        <f>-1.39393694666241</f>
        <v>-1.3939369466624101</v>
      </c>
      <c r="B9925">
        <v>-2.8907998261891499</v>
      </c>
    </row>
    <row r="9926" spans="1:2">
      <c r="A9926" s="1">
        <v>-3.1348496800888301</v>
      </c>
      <c r="B9926">
        <v>2.3252814818730498</v>
      </c>
    </row>
    <row r="9927" spans="1:2">
      <c r="A9927" s="1">
        <v>3.7934537420632899</v>
      </c>
      <c r="B9927">
        <v>-0.25405001283856599</v>
      </c>
    </row>
    <row r="9928" spans="1:2">
      <c r="A9928" s="1">
        <v>3.7188154750084901</v>
      </c>
      <c r="B9928">
        <v>-0.93791360854558903</v>
      </c>
    </row>
    <row r="9929" spans="1:2">
      <c r="A9929" s="1">
        <v>7.2122118271427504E-2</v>
      </c>
      <c r="B9929">
        <v>5.5061151723401096</v>
      </c>
    </row>
    <row r="9930" spans="1:2">
      <c r="A9930" s="1">
        <v>4.6020970908690604</v>
      </c>
      <c r="B9930">
        <v>0.24618284354567899</v>
      </c>
    </row>
    <row r="9931" spans="1:2">
      <c r="A9931" s="1">
        <v>3.3752540512174698</v>
      </c>
      <c r="B9931">
        <v>-1.1599748594599499</v>
      </c>
    </row>
    <row r="9932" spans="1:2">
      <c r="A9932" s="1">
        <v>3.2121066955364999</v>
      </c>
      <c r="B9932">
        <v>0.66116814827710602</v>
      </c>
    </row>
    <row r="9933" spans="1:2">
      <c r="A9933" s="1">
        <v>4.0538684631853004</v>
      </c>
      <c r="B9933">
        <v>-1.3483057307485999</v>
      </c>
    </row>
    <row r="9934" spans="1:2">
      <c r="A9934" s="1">
        <v>-2.5609372790870402</v>
      </c>
      <c r="B9934">
        <v>2.63844793827267</v>
      </c>
    </row>
    <row r="9935" spans="1:2">
      <c r="A9935" s="1">
        <v>3.8212189619169301</v>
      </c>
      <c r="B9935">
        <v>1.3925928209990499</v>
      </c>
    </row>
    <row r="9936" spans="1:2">
      <c r="A9936" s="1">
        <v>5.2168793417292401</v>
      </c>
      <c r="B9936">
        <v>-1.4813517937126099</v>
      </c>
    </row>
    <row r="9937" spans="1:2">
      <c r="A9937" s="1">
        <f>-2.13447299778967</f>
        <v>-2.1344729977896701</v>
      </c>
      <c r="B9937">
        <v>-3.5691216267065502</v>
      </c>
    </row>
    <row r="9938" spans="1:2">
      <c r="A9938" s="1">
        <v>2.8920974833330102</v>
      </c>
      <c r="B9938">
        <v>-1.1686349868746999</v>
      </c>
    </row>
    <row r="9939" spans="1:2">
      <c r="A9939" s="1">
        <v>-3.6351621663943399</v>
      </c>
      <c r="B9939">
        <v>3.6361719411780702</v>
      </c>
    </row>
    <row r="9940" spans="1:2">
      <c r="A9940" s="1">
        <v>-2.5090101662722999</v>
      </c>
      <c r="B9940">
        <v>4.0040155589895203</v>
      </c>
    </row>
    <row r="9941" spans="1:2">
      <c r="A9941" s="1">
        <f>-3.04758546317009</f>
        <v>-3.04758546317009</v>
      </c>
      <c r="B9941">
        <v>-2.93950763575257</v>
      </c>
    </row>
    <row r="9942" spans="1:2">
      <c r="A9942" s="1">
        <v>2.9178817210997798</v>
      </c>
      <c r="B9942">
        <v>-9.7719516447304297E-2</v>
      </c>
    </row>
    <row r="9943" spans="1:2">
      <c r="A9943" s="1">
        <f>-2.18898525349886</f>
        <v>-2.1889852534988599</v>
      </c>
      <c r="B9943">
        <v>-2.35601538707505</v>
      </c>
    </row>
    <row r="9944" spans="1:2">
      <c r="A9944" s="1">
        <v>4.3413501117412796</v>
      </c>
      <c r="B9944">
        <v>0.27638636537850197</v>
      </c>
    </row>
    <row r="9945" spans="1:2">
      <c r="A9945" s="1">
        <v>-2.5060769671283101</v>
      </c>
      <c r="B9945">
        <v>2.9541996630974401</v>
      </c>
    </row>
    <row r="9946" spans="1:2">
      <c r="A9946" s="1">
        <v>-1.3639421617837799</v>
      </c>
      <c r="B9946">
        <v>2.6512954321706599</v>
      </c>
    </row>
    <row r="9947" spans="1:2">
      <c r="A9947" s="1">
        <v>3.92256438424443</v>
      </c>
      <c r="B9947">
        <v>-0.45125948732882898</v>
      </c>
    </row>
    <row r="9948" spans="1:2">
      <c r="A9948" s="1">
        <f>-2.44872882379991</f>
        <v>-2.4487288237999101</v>
      </c>
      <c r="B9948">
        <v>-2.56806518319621</v>
      </c>
    </row>
    <row r="9949" spans="1:2">
      <c r="A9949" s="1">
        <f>-1.54962097645492</f>
        <v>-1.54962097645492</v>
      </c>
      <c r="B9949">
        <v>-3.6040942717149398</v>
      </c>
    </row>
    <row r="9950" spans="1:2">
      <c r="A9950" s="1">
        <f>-1.10619300355302</f>
        <v>-1.1061930035530201</v>
      </c>
      <c r="B9950">
        <v>-1.0854859925823399</v>
      </c>
    </row>
    <row r="9951" spans="1:2">
      <c r="A9951" s="1">
        <v>3.4611254101393301</v>
      </c>
      <c r="B9951">
        <v>1.27350011950162</v>
      </c>
    </row>
    <row r="9952" spans="1:2">
      <c r="A9952" s="1">
        <v>-1.574436703398</v>
      </c>
      <c r="B9952">
        <v>1.66256252308872</v>
      </c>
    </row>
    <row r="9953" spans="1:2">
      <c r="A9953" s="1">
        <v>3.03642804366052</v>
      </c>
      <c r="B9953">
        <v>-1.5491573187015499</v>
      </c>
    </row>
    <row r="9954" spans="1:2">
      <c r="A9954" s="1">
        <v>5.1597373310488903</v>
      </c>
      <c r="B9954">
        <v>0.345573134046888</v>
      </c>
    </row>
    <row r="9955" spans="1:2">
      <c r="A9955" s="1">
        <v>-6.3597016171323901E-3</v>
      </c>
      <c r="B9955">
        <v>4.0625012809613796</v>
      </c>
    </row>
    <row r="9956" spans="1:2">
      <c r="A9956" s="1">
        <v>-1.6998069438241601</v>
      </c>
      <c r="B9956">
        <v>3.5171691046674201</v>
      </c>
    </row>
    <row r="9957" spans="1:2">
      <c r="A9957" s="1">
        <v>4.6960980113844597</v>
      </c>
      <c r="B9957">
        <v>-1.5417877815784</v>
      </c>
    </row>
    <row r="9958" spans="1:2">
      <c r="A9958" s="1">
        <f>-2.03873385466333</f>
        <v>-2.03873385466333</v>
      </c>
      <c r="B9958">
        <v>-3.31077036247417</v>
      </c>
    </row>
    <row r="9959" spans="1:2">
      <c r="A9959" s="1">
        <f>-0.904451571711781</f>
        <v>-0.90445157171178103</v>
      </c>
      <c r="B9959">
        <v>-1.3332782822092</v>
      </c>
    </row>
    <row r="9960" spans="1:2">
      <c r="A9960" s="1">
        <v>-2.7105354063281801</v>
      </c>
      <c r="B9960">
        <v>4.33828309568562</v>
      </c>
    </row>
    <row r="9961" spans="1:2">
      <c r="A9961" s="1">
        <v>3.0429305551228598</v>
      </c>
      <c r="B9961">
        <v>-0.33218793233166699</v>
      </c>
    </row>
    <row r="9962" spans="1:2">
      <c r="A9962" s="1">
        <v>3.9911422710449198</v>
      </c>
      <c r="B9962">
        <v>1.0268208040016</v>
      </c>
    </row>
    <row r="9963" spans="1:2">
      <c r="A9963" s="1">
        <v>0.65867264486966903</v>
      </c>
      <c r="B9963">
        <v>3.8251045751783699</v>
      </c>
    </row>
    <row r="9964" spans="1:2">
      <c r="A9964" s="1">
        <f>-1.00198813199104</f>
        <v>-1.00198813199104</v>
      </c>
      <c r="B9964">
        <v>-2.5615315471034101</v>
      </c>
    </row>
    <row r="9965" spans="1:2">
      <c r="A9965" s="1">
        <v>-0.64839964559494101</v>
      </c>
      <c r="B9965">
        <v>0.427692358989403</v>
      </c>
    </row>
    <row r="9966" spans="1:2">
      <c r="A9966" s="1">
        <f>-2.03173452338543</f>
        <v>-2.0317345233854298</v>
      </c>
      <c r="B9966">
        <v>-2.2668198724556698</v>
      </c>
    </row>
    <row r="9967" spans="1:2">
      <c r="A9967" s="1">
        <v>-0.20098872904941101</v>
      </c>
      <c r="B9967">
        <v>1.9937281149318</v>
      </c>
    </row>
    <row r="9968" spans="1:2">
      <c r="A9968" s="1">
        <v>4.9356368536757103</v>
      </c>
      <c r="B9968">
        <v>-0.20485295493577199</v>
      </c>
    </row>
    <row r="9969" spans="1:2">
      <c r="A9969" s="1">
        <f>-2.90942357914318</f>
        <v>-2.9094235791431799</v>
      </c>
      <c r="B9969">
        <v>-2.3760773372849999</v>
      </c>
    </row>
    <row r="9970" spans="1:2">
      <c r="A9970" s="1">
        <v>-0.71728041442806001</v>
      </c>
      <c r="B9970">
        <v>5.0757752004350802</v>
      </c>
    </row>
    <row r="9971" spans="1:2">
      <c r="A9971" s="1">
        <f>-0.96456583666734</f>
        <v>-0.96456583666733997</v>
      </c>
      <c r="B9971">
        <v>-3.1785896648355498</v>
      </c>
    </row>
    <row r="9972" spans="1:2">
      <c r="A9972" s="1">
        <f>-3.11277498094029</f>
        <v>-3.1127749809402898</v>
      </c>
      <c r="B9972">
        <v>-1.5024045785979101</v>
      </c>
    </row>
    <row r="9973" spans="1:2">
      <c r="A9973" s="1">
        <v>3.7938047503989898</v>
      </c>
      <c r="B9973">
        <v>-0.272256257177246</v>
      </c>
    </row>
    <row r="9974" spans="1:2">
      <c r="A9974" s="1">
        <f>-0.82103747825916</f>
        <v>-0.82103747825915996</v>
      </c>
      <c r="B9974">
        <v>-2.6427438583594798</v>
      </c>
    </row>
    <row r="9975" spans="1:2">
      <c r="A9975" s="1">
        <f>-0.780845915699648</f>
        <v>-0.78084591569964801</v>
      </c>
      <c r="B9975">
        <v>-4.0877733365740596</v>
      </c>
    </row>
    <row r="9976" spans="1:2">
      <c r="A9976" s="1">
        <f>-1.22801436511266</f>
        <v>-1.22801436511266</v>
      </c>
      <c r="B9976">
        <v>-3.26864380815144</v>
      </c>
    </row>
    <row r="9977" spans="1:2">
      <c r="A9977" s="1">
        <v>5.7589282239823296</v>
      </c>
      <c r="B9977">
        <v>-0.44691366784789699</v>
      </c>
    </row>
    <row r="9978" spans="1:2">
      <c r="A9978" s="1">
        <f>-2.17650796038506</f>
        <v>-2.1765079603850599</v>
      </c>
      <c r="B9978">
        <v>-2.1789083679613501</v>
      </c>
    </row>
    <row r="9979" spans="1:2">
      <c r="A9979" s="1">
        <v>4.0957868685809604</v>
      </c>
      <c r="B9979">
        <v>-0.77065606155448896</v>
      </c>
    </row>
    <row r="9980" spans="1:2">
      <c r="A9980" s="1">
        <v>5.28537164393203</v>
      </c>
      <c r="B9980">
        <v>-1.4819435887302399</v>
      </c>
    </row>
    <row r="9981" spans="1:2">
      <c r="A9981" s="1">
        <v>-3.0514756661984102</v>
      </c>
      <c r="B9981">
        <v>4.2970425329056798</v>
      </c>
    </row>
    <row r="9982" spans="1:2">
      <c r="A9982" s="1">
        <v>4.3462324786694602</v>
      </c>
      <c r="B9982">
        <v>1.22505442098224</v>
      </c>
    </row>
    <row r="9983" spans="1:2">
      <c r="A9983" s="1">
        <v>2.95168845552368</v>
      </c>
      <c r="B9983">
        <v>0.87700746826681497</v>
      </c>
    </row>
    <row r="9984" spans="1:2">
      <c r="A9984" s="1">
        <v>4.3729909017056903</v>
      </c>
      <c r="B9984">
        <v>-1.6129637143667299</v>
      </c>
    </row>
    <row r="9985" spans="1:2">
      <c r="A9985" s="1">
        <v>-1.19058380293337</v>
      </c>
      <c r="B9985">
        <v>2.7774302973129998</v>
      </c>
    </row>
    <row r="9986" spans="1:2">
      <c r="A9986" s="1">
        <v>-2.9898805076291901</v>
      </c>
      <c r="B9986">
        <v>2.4019012488417899</v>
      </c>
    </row>
    <row r="9987" spans="1:2">
      <c r="A9987" s="1">
        <f>-3.3513684274548</f>
        <v>-3.3513684274547999</v>
      </c>
      <c r="B9987">
        <v>-1.6781751257736699</v>
      </c>
    </row>
    <row r="9988" spans="1:2">
      <c r="A9988" s="1">
        <f>-0.76884005772252</f>
        <v>-0.76884005772251995</v>
      </c>
      <c r="B9988">
        <v>-2.81495375228068</v>
      </c>
    </row>
    <row r="9989" spans="1:2">
      <c r="A9989" s="1">
        <v>-0.198348406997436</v>
      </c>
      <c r="B9989">
        <v>1.36796630436184</v>
      </c>
    </row>
    <row r="9990" spans="1:2">
      <c r="A9990" s="1">
        <f>-1.81676187867433</f>
        <v>-1.81676187867433</v>
      </c>
      <c r="B9990">
        <v>-3.9227312603518398</v>
      </c>
    </row>
    <row r="9991" spans="1:2">
      <c r="A9991" s="1">
        <f>-2.34512622331266</f>
        <v>-2.34512622331266</v>
      </c>
      <c r="B9991">
        <v>-2.3152185358935502</v>
      </c>
    </row>
    <row r="9992" spans="1:2">
      <c r="A9992" s="1">
        <v>6.1676574661321597</v>
      </c>
      <c r="B9992">
        <v>-1.8277992729798</v>
      </c>
    </row>
    <row r="9993" spans="1:2">
      <c r="A9993" s="1">
        <v>4.7165378690430204</v>
      </c>
      <c r="B9993">
        <v>2.3950047237747301</v>
      </c>
    </row>
    <row r="9994" spans="1:2">
      <c r="A9994" s="1">
        <v>4.5845202725159799</v>
      </c>
      <c r="B9994">
        <v>0.67130721405606697</v>
      </c>
    </row>
    <row r="9995" spans="1:2">
      <c r="A9995" s="1">
        <f>-1.28316420198004</f>
        <v>-1.28316420198004</v>
      </c>
      <c r="B9995">
        <v>-4.1945875639669703</v>
      </c>
    </row>
    <row r="9996" spans="1:2">
      <c r="A9996" s="1">
        <f>-0.650919510166561</f>
        <v>-0.65091951016656102</v>
      </c>
      <c r="B9996">
        <v>-4.5242688453042303</v>
      </c>
    </row>
    <row r="9997" spans="1:2">
      <c r="A9997" s="1">
        <v>4.5429912955616301</v>
      </c>
      <c r="B9997">
        <v>-2.0566618084894898E-2</v>
      </c>
    </row>
    <row r="9998" spans="1:2">
      <c r="A9998" s="1">
        <v>-0.71764195637056305</v>
      </c>
      <c r="B9998">
        <v>2.8688958047619599</v>
      </c>
    </row>
    <row r="9999" spans="1:2">
      <c r="A9999" s="1">
        <f>-4.27551941059429</f>
        <v>-4.2755194105942902</v>
      </c>
      <c r="B9999">
        <v>-2.5127030552256402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Анатольевич Скирдов</dc:creator>
  <cp:lastModifiedBy>Сергей Анатольевич Скирдов</cp:lastModifiedBy>
  <dcterms:created xsi:type="dcterms:W3CDTF">2015-06-05T18:19:34Z</dcterms:created>
  <dcterms:modified xsi:type="dcterms:W3CDTF">2025-10-07T19:49:39Z</dcterms:modified>
</cp:coreProperties>
</file>