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-digitale-besturing\Documentatie\Urenverantwoording\Jesse\"/>
    </mc:Choice>
  </mc:AlternateContent>
  <xr:revisionPtr revIDLastSave="0" documentId="13_ncr:1_{42CFD4A3-AEAD-44DD-A02A-01FDCD85565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datum data.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B19" i="10"/>
  <c r="B17" i="10"/>
  <c r="B15" i="10"/>
  <c r="B13" i="10"/>
  <c r="B11" i="10"/>
  <c r="B19" i="9"/>
  <c r="B17" i="9"/>
  <c r="B15" i="9"/>
  <c r="B13" i="9"/>
  <c r="B11" i="9"/>
  <c r="B19" i="8"/>
  <c r="B17" i="8"/>
  <c r="B15" i="8"/>
  <c r="B13" i="8"/>
  <c r="B11" i="8"/>
  <c r="B19" i="7"/>
  <c r="B17" i="7"/>
  <c r="B15" i="7"/>
  <c r="B13" i="7"/>
  <c r="B11" i="7"/>
  <c r="B19" i="1"/>
  <c r="B17" i="1"/>
  <c r="B15" i="1"/>
  <c r="B13" i="1"/>
  <c r="B11" i="1"/>
  <c r="B19" i="5"/>
  <c r="B17" i="5"/>
  <c r="B15" i="5"/>
  <c r="B13" i="5"/>
  <c r="B11" i="5"/>
  <c r="J6" i="8"/>
  <c r="L2" i="1"/>
  <c r="L2" i="10"/>
  <c r="L2" i="9"/>
  <c r="L2" i="8"/>
  <c r="L2" i="7"/>
  <c r="I28" i="5"/>
  <c r="I28" i="1" s="1"/>
  <c r="I28" i="7" s="1"/>
  <c r="I28" i="8" s="1"/>
  <c r="I28" i="9" s="1"/>
  <c r="I28" i="10" s="1"/>
  <c r="J6" i="10"/>
  <c r="J6" i="7"/>
  <c r="J6" i="1"/>
  <c r="J4" i="10"/>
  <c r="J4" i="8"/>
  <c r="J4" i="7"/>
  <c r="J4" i="1"/>
  <c r="C6" i="10"/>
  <c r="C6" i="8"/>
  <c r="C6" i="7"/>
  <c r="C6" i="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0"/>
  <c r="D28" i="9"/>
  <c r="D28" i="8"/>
  <c r="D28" i="7"/>
  <c r="D28" i="1"/>
  <c r="D28" i="5"/>
  <c r="D27" i="5"/>
  <c r="D27" i="1" s="1"/>
  <c r="D2" i="7"/>
  <c r="A12" i="1" l="1"/>
  <c r="A14" i="1" s="1"/>
  <c r="A12" i="5"/>
  <c r="A14" i="5" s="1"/>
  <c r="A16" i="5" s="1"/>
  <c r="F2" i="7"/>
  <c r="A12" i="7" s="1"/>
  <c r="D27" i="7"/>
  <c r="D27" i="8" s="1"/>
  <c r="D27" i="9" s="1"/>
  <c r="D2" i="8"/>
  <c r="A18" i="5" l="1"/>
  <c r="F2" i="8"/>
  <c r="A12" i="8" s="1"/>
  <c r="I2" i="7"/>
  <c r="D2" i="9"/>
  <c r="A14" i="7"/>
  <c r="A16" i="1"/>
  <c r="A20" i="5" l="1"/>
  <c r="A16" i="7"/>
  <c r="I2" i="8"/>
  <c r="A18" i="1"/>
  <c r="F2" i="9"/>
  <c r="A12" i="9" s="1"/>
  <c r="D2" i="10"/>
  <c r="A14" i="8"/>
  <c r="A14" i="9" l="1"/>
  <c r="I2" i="9"/>
  <c r="A20" i="1"/>
  <c r="A16" i="8"/>
  <c r="F2" i="10"/>
  <c r="A12" i="10" s="1"/>
  <c r="A18" i="7"/>
  <c r="A14" i="10" l="1"/>
  <c r="A16" i="9"/>
  <c r="A18" i="8"/>
  <c r="I2" i="10"/>
  <c r="A20" i="7"/>
  <c r="A16" i="10" l="1"/>
  <c r="A20" i="8"/>
  <c r="A18" i="9"/>
  <c r="A20" i="9" l="1"/>
  <c r="A18" i="10"/>
  <c r="A20" i="10" l="1"/>
</calcChain>
</file>

<file path=xl/sharedStrings.xml><?xml version="1.0" encoding="utf-8"?>
<sst xmlns="http://schemas.openxmlformats.org/spreadsheetml/2006/main" count="249" uniqueCount="85">
  <si>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</si>
  <si>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</si>
  <si>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</si>
  <si>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</si>
  <si>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</si>
  <si>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</si>
  <si>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</si>
  <si>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</si>
  <si>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</si>
  <si>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</si>
  <si>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</si>
  <si>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</si>
  <si>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</si>
  <si>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</si>
  <si>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</si>
  <si>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</si>
  <si>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</si>
  <si>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</si>
  <si>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</si>
  <si>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</si>
  <si>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</si>
  <si>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</si>
  <si>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</si>
  <si>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</si>
  <si>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</si>
  <si>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</si>
  <si>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</si>
  <si>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</si>
  <si>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Jesse</t>
  </si>
  <si>
    <t>Hendrik Bijlsma</t>
  </si>
  <si>
    <t>NHL Stenden</t>
  </si>
  <si>
    <t>opstart project en verduidelijken en planning maken</t>
  </si>
  <si>
    <t>Start persoonlijk leerplan</t>
  </si>
  <si>
    <t>Vergadering , plannen en taken verdelen.</t>
  </si>
  <si>
    <t>documentatiewerkzaamheden, inventerisatie programmeren</t>
  </si>
  <si>
    <t>Cees Draaier</t>
  </si>
  <si>
    <t>Plan van aanpak formuleren</t>
  </si>
  <si>
    <t>uitleg project</t>
  </si>
  <si>
    <t>Documenteren , PVA afronden inleveren</t>
  </si>
  <si>
    <t>ziek</t>
  </si>
  <si>
    <t>hele dag les</t>
  </si>
  <si>
    <t>projectplanning opfrissen en start VHDL state diagrammen</t>
  </si>
  <si>
    <t>Vergadering Cees en bespreken afgelopen weken</t>
  </si>
  <si>
    <t>Werken aan documentatie</t>
  </si>
  <si>
    <t>Werken aan code</t>
  </si>
  <si>
    <t>Werken aan code op plc krijgen</t>
  </si>
  <si>
    <t>Quartus werken en code</t>
  </si>
  <si>
    <t>Werken aan journaal en documentatie</t>
  </si>
  <si>
    <t>Werken aan testplan wasmachine</t>
  </si>
  <si>
    <t xml:space="preserve">Dagplanning </t>
  </si>
  <si>
    <t>x</t>
  </si>
  <si>
    <t>Uren persoonlijk plannen voor de week en aanmaken word bestanden</t>
  </si>
  <si>
    <t>Starten met persoonlijk leerplan en proberen af te ronden</t>
  </si>
  <si>
    <t>Iedereen taken geven namens planning en starten met algemene documentatie</t>
  </si>
  <si>
    <t>Start maken met centrifugerben blok en maken plan van aanpak</t>
  </si>
  <si>
    <t>Plan van aanpak afronden</t>
  </si>
  <si>
    <t>Inleveren plan van aanpak en projectverslag format afronden zodat later makkelijk aanvullen is</t>
  </si>
  <si>
    <t>Beginnen en afmaken afpompen blok want heel klein, en starten met trommel blok</t>
  </si>
  <si>
    <t>Planning rondmaken voor komende weken en verder met trommel blok</t>
  </si>
  <si>
    <t>Start centrifugeren blok en afronden trommel</t>
  </si>
  <si>
    <t>Projectverslag updaten</t>
  </si>
  <si>
    <t>Codedocumentatie verder vorderen en uren updaten, en dagplanning komende dagen maken</t>
  </si>
  <si>
    <t>Codedocumentatie maken</t>
  </si>
  <si>
    <t>Afronden code</t>
  </si>
  <si>
    <t>Afronden code zodat omgezet kan worden naar plc code</t>
  </si>
  <si>
    <t>Code op plc krijgen en debuggen samen met Perijn en Dirk</t>
  </si>
  <si>
    <t>Errors verhelpen</t>
  </si>
  <si>
    <t>Journaal bijwerken en algemene verslag bijwerken</t>
  </si>
  <si>
    <t>Start testplan van wasmachine met algemene testplan bij demonstratie</t>
  </si>
  <si>
    <t>Vergadering Cees en demonstratie plannen</t>
  </si>
  <si>
    <t>Datum vastzetten voor demonstratie en met projectgroep einde project plannen</t>
  </si>
  <si>
    <t>Testen wasmachine en projectplanning doorgenomen</t>
  </si>
  <si>
    <t>Testen en laatste errors vaststellen en planning laatste versie maken</t>
  </si>
  <si>
    <t>Werken aan documentatie richting eindversie</t>
  </si>
  <si>
    <t xml:space="preserve">Documentatie afkrijgen zodat Cees feedback kan leveren voordat het definitief ingeleverd wordt </t>
  </si>
  <si>
    <t>Verhelpen errors en puntjes op i zetten voor vrijdag</t>
  </si>
  <si>
    <t>Errors verhelpen en code afronden en niks meer aan hoeven doen voor vrijdag</t>
  </si>
  <si>
    <t>Werken aan codedocumentatie met Ammaar</t>
  </si>
  <si>
    <t>Afronden codedocumentatie en inleveren</t>
  </si>
  <si>
    <t>Afronden project en demonstratie</t>
  </si>
  <si>
    <t xml:space="preserve">Demonstratie en bewijs van acceptatie invullen en algeheel afronden project </t>
  </si>
  <si>
    <t>Dinsdag  25-3-2025</t>
  </si>
  <si>
    <t>14:00 - 15:30</t>
  </si>
  <si>
    <t>Toets digitale besturing</t>
  </si>
  <si>
    <t>Toets 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</si>
</sst>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0" fontId="0" fillId="0" borderId="15" xfId="0" applyBorder="1"/>
    <xf numFmtId="167" fontId="5" fillId="5" borderId="0" xfId="1" applyNumberFormat="1"/>
    <xf numFmtId="166" fontId="5" fillId="6" borderId="30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top"/>
    </xf>
    <xf numFmtId="0" fontId="0" fillId="2" borderId="9" xfId="0" applyFill="1" applyBorder="1" applyAlignment="1">
      <alignment horizontal="center"/>
    </xf>
    <xf numFmtId="165" fontId="0" fillId="2" borderId="31" xfId="0" applyNumberFormat="1" applyFill="1" applyBorder="1"/>
    <xf numFmtId="0" fontId="0" fillId="4" borderId="3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6" fontId="5" fillId="6" borderId="9" xfId="3" applyNumberFormat="1" applyFill="1" applyBorder="1" applyAlignment="1">
      <alignment horizontal="center"/>
    </xf>
    <xf numFmtId="0" fontId="0" fillId="2" borderId="10" xfId="0" applyFill="1" applyBorder="1"/>
    <xf numFmtId="0" fontId="0" fillId="2" borderId="0" xfId="0" applyFill="1" applyBorder="1"/>
    <xf numFmtId="0" fontId="0" fillId="0" borderId="11" xfId="0" applyBorder="1"/>
    <xf numFmtId="0" fontId="0" fillId="2" borderId="11" xfId="0" applyFill="1" applyBorder="1"/>
    <xf numFmtId="0" fontId="0" fillId="2" borderId="33" xfId="0" applyFill="1" applyBorder="1" applyAlignment="1">
      <alignment horizontal="center"/>
    </xf>
    <xf numFmtId="20" fontId="0" fillId="2" borderId="33" xfId="0" applyNumberForma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7" borderId="35" xfId="0" applyFill="1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3" zoomScaleNormal="100" workbookViewId="0">
      <selection activeCell="B23" sqref="B23:G25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5" max="15" width="69.5546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40" t="s">
        <v>28</v>
      </c>
      <c r="D4" s="40"/>
      <c r="E4" s="2"/>
      <c r="F4" s="2"/>
      <c r="G4" s="2"/>
      <c r="H4" s="2" t="s">
        <v>6</v>
      </c>
      <c r="I4" s="2"/>
      <c r="J4" s="40" t="s">
        <v>30</v>
      </c>
      <c r="K4" s="40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40" t="s">
        <v>29</v>
      </c>
      <c r="D6" s="40"/>
      <c r="E6" s="2"/>
      <c r="F6" s="2"/>
      <c r="G6" s="2"/>
      <c r="H6" s="2" t="s">
        <v>8</v>
      </c>
      <c r="I6" s="2"/>
      <c r="J6" s="40" t="s">
        <v>35</v>
      </c>
      <c r="K6" s="40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41" t="s">
        <v>14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6" t="s">
        <v>49</v>
      </c>
    </row>
    <row r="11" spans="1:17" x14ac:dyDescent="0.3">
      <c r="A11" s="29" t="s">
        <v>15</v>
      </c>
      <c r="B11" s="42">
        <f>C12-C11</f>
        <v>0</v>
      </c>
      <c r="C11" s="27">
        <v>0</v>
      </c>
      <c r="D11" s="44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38" t="s">
        <v>50</v>
      </c>
      <c r="P11" s="35"/>
      <c r="Q11" s="18"/>
    </row>
    <row r="12" spans="1:17" ht="15" thickBot="1" x14ac:dyDescent="0.35">
      <c r="A12" s="33">
        <f>F2</f>
        <v>45698</v>
      </c>
      <c r="B12" s="43"/>
      <c r="C12" s="26">
        <v>0</v>
      </c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39"/>
      <c r="P12" s="35"/>
      <c r="Q12" s="18"/>
    </row>
    <row r="13" spans="1:17" x14ac:dyDescent="0.3">
      <c r="A13" s="12" t="s">
        <v>16</v>
      </c>
      <c r="B13" s="63">
        <f>C14-C13</f>
        <v>6.25E-2</v>
      </c>
      <c r="C13" s="27">
        <v>0.60416666666666663</v>
      </c>
      <c r="D13" s="50" t="s">
        <v>37</v>
      </c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38" t="s">
        <v>50</v>
      </c>
      <c r="P13" s="35"/>
      <c r="Q13" s="18"/>
    </row>
    <row r="14" spans="1:17" ht="15" thickBot="1" x14ac:dyDescent="0.35">
      <c r="A14" s="13">
        <f>A12+1</f>
        <v>45699</v>
      </c>
      <c r="B14" s="43"/>
      <c r="C14" s="26">
        <v>0.66666666666666663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39"/>
      <c r="P14" s="35"/>
      <c r="Q14" s="18"/>
    </row>
    <row r="15" spans="1:17" x14ac:dyDescent="0.3">
      <c r="A15" s="12" t="s">
        <v>17</v>
      </c>
      <c r="B15" s="63">
        <f>C16-C15</f>
        <v>0.14583333333333337</v>
      </c>
      <c r="C15" s="27">
        <v>0.4375</v>
      </c>
      <c r="D15" s="50" t="s">
        <v>31</v>
      </c>
      <c r="E15" s="51"/>
      <c r="F15" s="51"/>
      <c r="G15" s="51"/>
      <c r="H15" s="51"/>
      <c r="I15" s="51"/>
      <c r="J15" s="51"/>
      <c r="K15" s="51"/>
      <c r="L15" s="51"/>
      <c r="M15" s="51"/>
      <c r="N15" s="52"/>
      <c r="O15" s="38" t="s">
        <v>51</v>
      </c>
      <c r="P15" s="35"/>
      <c r="Q15" s="18"/>
    </row>
    <row r="16" spans="1:17" ht="15" thickBot="1" x14ac:dyDescent="0.35">
      <c r="A16" s="13">
        <f>A14+1</f>
        <v>45700</v>
      </c>
      <c r="B16" s="43"/>
      <c r="C16" s="26">
        <v>0.58333333333333337</v>
      </c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9"/>
      <c r="O16" s="39"/>
    </row>
    <row r="17" spans="1:15" x14ac:dyDescent="0.3">
      <c r="A17" s="12" t="s">
        <v>18</v>
      </c>
      <c r="B17" s="63">
        <f>C18-C17</f>
        <v>0.10416666666666663</v>
      </c>
      <c r="C17" s="27">
        <v>0.4375</v>
      </c>
      <c r="D17" s="50" t="s">
        <v>32</v>
      </c>
      <c r="E17" s="51"/>
      <c r="F17" s="51"/>
      <c r="G17" s="51"/>
      <c r="H17" s="51"/>
      <c r="I17" s="51"/>
      <c r="J17" s="51"/>
      <c r="K17" s="51"/>
      <c r="L17" s="51"/>
      <c r="M17" s="51"/>
      <c r="N17" s="52"/>
      <c r="O17" s="38" t="s">
        <v>52</v>
      </c>
    </row>
    <row r="18" spans="1:15" ht="15" thickBot="1" x14ac:dyDescent="0.35">
      <c r="A18" s="13">
        <f>A16+1</f>
        <v>45701</v>
      </c>
      <c r="B18" s="43"/>
      <c r="C18" s="26">
        <v>0.54166666666666663</v>
      </c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39"/>
    </row>
    <row r="19" spans="1:15" x14ac:dyDescent="0.3">
      <c r="A19" s="12" t="s">
        <v>19</v>
      </c>
      <c r="B19" s="63">
        <f>C20-C19</f>
        <v>6.25E-2</v>
      </c>
      <c r="C19" s="27">
        <v>0.39583333333333331</v>
      </c>
      <c r="D19" s="50" t="s">
        <v>33</v>
      </c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38" t="s">
        <v>53</v>
      </c>
    </row>
    <row r="20" spans="1:15" x14ac:dyDescent="0.3">
      <c r="A20" s="13">
        <f>A18+1</f>
        <v>45702</v>
      </c>
      <c r="B20" s="43"/>
      <c r="C20" s="26">
        <v>0.45833333333333331</v>
      </c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39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53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54"/>
      <c r="B23" s="56"/>
      <c r="C23" s="57"/>
      <c r="D23" s="57"/>
      <c r="E23" s="57"/>
      <c r="F23" s="57"/>
      <c r="G23" s="58"/>
      <c r="H23" s="56"/>
      <c r="I23" s="57"/>
      <c r="J23" s="57"/>
      <c r="K23" s="57"/>
      <c r="L23" s="57"/>
      <c r="M23" s="58"/>
      <c r="N23" s="2"/>
    </row>
    <row r="24" spans="1:15" ht="18.75" customHeight="1" x14ac:dyDescent="0.3">
      <c r="A24" s="54"/>
      <c r="B24" s="59"/>
      <c r="C24" s="57"/>
      <c r="D24" s="57"/>
      <c r="E24" s="57"/>
      <c r="F24" s="57"/>
      <c r="G24" s="58"/>
      <c r="H24" s="59"/>
      <c r="I24" s="57"/>
      <c r="J24" s="57"/>
      <c r="K24" s="57"/>
      <c r="L24" s="57"/>
      <c r="M24" s="58"/>
      <c r="N24" s="2"/>
    </row>
    <row r="25" spans="1:15" x14ac:dyDescent="0.3">
      <c r="A25" s="55"/>
      <c r="B25" s="60"/>
      <c r="C25" s="61"/>
      <c r="D25" s="61"/>
      <c r="E25" s="61"/>
      <c r="F25" s="61"/>
      <c r="G25" s="62"/>
      <c r="H25" s="60"/>
      <c r="I25" s="61"/>
      <c r="J25" s="61"/>
      <c r="K25" s="61"/>
      <c r="L25" s="61"/>
      <c r="M25" s="62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37">
        <f>B11+B13+B15+B17+B19</f>
        <v>0.375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37">
        <f>SUM(B11:B20)</f>
        <v>0.375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A3" zoomScaleNormal="100" workbookViewId="0">
      <selection activeCell="O19" sqref="O10:O20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  <col min="15" max="15" width="78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40" t="str">
        <f>'week 1'!C4</f>
        <v>Jesse</v>
      </c>
      <c r="D4" s="40"/>
      <c r="E4" s="2"/>
      <c r="F4" s="2"/>
      <c r="G4" s="2"/>
      <c r="H4" s="2" t="s">
        <v>6</v>
      </c>
      <c r="I4" s="2"/>
      <c r="J4" s="40" t="str">
        <f>'week 1'!J4</f>
        <v>NHL Stenden</v>
      </c>
      <c r="K4" s="40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40" t="str">
        <f>'week 1'!C6</f>
        <v>Hendrik Bijlsma</v>
      </c>
      <c r="D6" s="40"/>
      <c r="E6" s="2"/>
      <c r="F6" s="2"/>
      <c r="G6" s="2"/>
      <c r="H6" s="2" t="s">
        <v>8</v>
      </c>
      <c r="I6" s="2"/>
      <c r="J6" s="40" t="str">
        <f>'week 1'!J6</f>
        <v>Cees Draaier</v>
      </c>
      <c r="K6" s="40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41" t="s">
        <v>14</v>
      </c>
      <c r="E10" s="41"/>
      <c r="F10" s="41"/>
      <c r="G10" s="41"/>
      <c r="H10" s="41"/>
      <c r="I10" s="41"/>
      <c r="J10" s="41"/>
      <c r="K10" s="41"/>
      <c r="L10" s="41"/>
      <c r="M10" s="41"/>
      <c r="N10" s="64"/>
      <c r="O10" s="36" t="s">
        <v>49</v>
      </c>
    </row>
    <row r="11" spans="1:15" x14ac:dyDescent="0.3">
      <c r="A11" s="12" t="s">
        <v>15</v>
      </c>
      <c r="B11" s="42">
        <f>C12-C11</f>
        <v>0.10416666666666663</v>
      </c>
      <c r="C11" s="27">
        <v>0.4375</v>
      </c>
      <c r="D11" s="44" t="s">
        <v>34</v>
      </c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38" t="s">
        <v>54</v>
      </c>
    </row>
    <row r="12" spans="1:15" ht="15" thickBot="1" x14ac:dyDescent="0.35">
      <c r="A12" s="33">
        <f>F2</f>
        <v>45705</v>
      </c>
      <c r="B12" s="43"/>
      <c r="C12" s="26">
        <v>0.54166666666666663</v>
      </c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39"/>
    </row>
    <row r="13" spans="1:15" x14ac:dyDescent="0.3">
      <c r="A13" s="12" t="s">
        <v>16</v>
      </c>
      <c r="B13" s="63">
        <f>C14-C13</f>
        <v>6.25E-2</v>
      </c>
      <c r="C13" s="27">
        <v>0.38541666666666669</v>
      </c>
      <c r="D13" s="50" t="s">
        <v>36</v>
      </c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38" t="s">
        <v>55</v>
      </c>
    </row>
    <row r="14" spans="1:15" ht="15" thickBot="1" x14ac:dyDescent="0.35">
      <c r="A14" s="13">
        <f>A12+1</f>
        <v>45706</v>
      </c>
      <c r="B14" s="43"/>
      <c r="C14" s="26">
        <v>0.44791666666666669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39"/>
    </row>
    <row r="15" spans="1:15" x14ac:dyDescent="0.3">
      <c r="A15" s="12" t="s">
        <v>17</v>
      </c>
      <c r="B15" s="63">
        <f>C16-C15</f>
        <v>0</v>
      </c>
      <c r="C15" s="27">
        <v>0</v>
      </c>
      <c r="D15" s="50" t="s">
        <v>40</v>
      </c>
      <c r="E15" s="51"/>
      <c r="F15" s="51"/>
      <c r="G15" s="51"/>
      <c r="H15" s="51"/>
      <c r="I15" s="51"/>
      <c r="J15" s="51"/>
      <c r="K15" s="51"/>
      <c r="L15" s="51"/>
      <c r="M15" s="51"/>
      <c r="N15" s="52"/>
      <c r="O15" s="38" t="s">
        <v>50</v>
      </c>
    </row>
    <row r="16" spans="1:15" ht="15" thickBot="1" x14ac:dyDescent="0.35">
      <c r="A16" s="13">
        <f>A14+1</f>
        <v>45707</v>
      </c>
      <c r="B16" s="43"/>
      <c r="C16" s="26">
        <v>0</v>
      </c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9"/>
      <c r="O16" s="39"/>
    </row>
    <row r="17" spans="1:15" x14ac:dyDescent="0.3">
      <c r="A17" s="12" t="s">
        <v>18</v>
      </c>
      <c r="B17" s="63">
        <f>C18-C17</f>
        <v>0</v>
      </c>
      <c r="C17" s="27">
        <v>0</v>
      </c>
      <c r="D17" s="50" t="s">
        <v>40</v>
      </c>
      <c r="E17" s="51"/>
      <c r="F17" s="51"/>
      <c r="G17" s="51"/>
      <c r="H17" s="51"/>
      <c r="I17" s="51"/>
      <c r="J17" s="51"/>
      <c r="K17" s="51"/>
      <c r="L17" s="51"/>
      <c r="M17" s="51"/>
      <c r="N17" s="52"/>
      <c r="O17" s="38" t="s">
        <v>50</v>
      </c>
    </row>
    <row r="18" spans="1:15" ht="15" thickBot="1" x14ac:dyDescent="0.35">
      <c r="A18" s="13">
        <f>A16+1</f>
        <v>45708</v>
      </c>
      <c r="B18" s="43"/>
      <c r="C18" s="26">
        <v>0</v>
      </c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39"/>
    </row>
    <row r="19" spans="1:15" x14ac:dyDescent="0.3">
      <c r="A19" s="12" t="s">
        <v>19</v>
      </c>
      <c r="B19" s="63">
        <f>C20-C19</f>
        <v>0.125</v>
      </c>
      <c r="C19" s="27">
        <v>0.54166666666666663</v>
      </c>
      <c r="D19" s="50" t="s">
        <v>38</v>
      </c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38" t="s">
        <v>56</v>
      </c>
    </row>
    <row r="20" spans="1:15" x14ac:dyDescent="0.3">
      <c r="A20" s="13">
        <f>A18+1</f>
        <v>45709</v>
      </c>
      <c r="B20" s="43"/>
      <c r="C20" s="26">
        <v>0.66666666666666663</v>
      </c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39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53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54"/>
      <c r="B23" s="56"/>
      <c r="C23" s="57"/>
      <c r="D23" s="57"/>
      <c r="E23" s="57"/>
      <c r="F23" s="57"/>
      <c r="G23" s="58"/>
      <c r="H23" s="56"/>
      <c r="I23" s="57"/>
      <c r="J23" s="57"/>
      <c r="K23" s="57"/>
      <c r="L23" s="57"/>
      <c r="M23" s="58"/>
      <c r="N23" s="2"/>
    </row>
    <row r="24" spans="1:15" ht="18.75" customHeight="1" x14ac:dyDescent="0.3">
      <c r="A24" s="54"/>
      <c r="B24" s="59"/>
      <c r="C24" s="57"/>
      <c r="D24" s="57"/>
      <c r="E24" s="57"/>
      <c r="F24" s="57"/>
      <c r="G24" s="58"/>
      <c r="H24" s="59"/>
      <c r="I24" s="57"/>
      <c r="J24" s="57"/>
      <c r="K24" s="57"/>
      <c r="L24" s="57"/>
      <c r="M24" s="58"/>
      <c r="N24" s="2"/>
    </row>
    <row r="25" spans="1:15" x14ac:dyDescent="0.3">
      <c r="A25" s="55"/>
      <c r="B25" s="60"/>
      <c r="C25" s="61"/>
      <c r="D25" s="61"/>
      <c r="E25" s="61"/>
      <c r="F25" s="61"/>
      <c r="G25" s="62"/>
      <c r="H25" s="60"/>
      <c r="I25" s="61"/>
      <c r="J25" s="61"/>
      <c r="K25" s="61"/>
      <c r="L25" s="61"/>
      <c r="M25" s="62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37">
        <f>SUM(B11:B20,'week 1'!D27)</f>
        <v>0.66666666666666663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37">
        <f>SUM(B11:B20)</f>
        <v>0.29166666666666663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B3" zoomScaleNormal="100" workbookViewId="0">
      <selection activeCell="O19" sqref="O10:O20"/>
    </sheetView>
  </sheetViews>
  <sheetFormatPr defaultRowHeight="14.4" x14ac:dyDescent="0.3"/>
  <cols>
    <col min="1" max="1" width="11.6640625" customWidth="1"/>
    <col min="6" max="6" width="10" bestFit="1" customWidth="1"/>
    <col min="15" max="15" width="77.66406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40" t="str">
        <f>'week 1'!C4</f>
        <v>Jesse</v>
      </c>
      <c r="D4" s="40"/>
      <c r="E4" s="2"/>
      <c r="F4" s="2"/>
      <c r="G4" s="2"/>
      <c r="H4" s="2" t="s">
        <v>6</v>
      </c>
      <c r="I4" s="2"/>
      <c r="J4" s="40" t="str">
        <f>'week 1'!J4</f>
        <v>NHL Stenden</v>
      </c>
      <c r="K4" s="40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40" t="str">
        <f>'week 1'!C6</f>
        <v>Hendrik Bijlsma</v>
      </c>
      <c r="D6" s="40"/>
      <c r="E6" s="2"/>
      <c r="F6" s="2"/>
      <c r="G6" s="2"/>
      <c r="H6" s="2" t="s">
        <v>8</v>
      </c>
      <c r="I6" s="2"/>
      <c r="J6" s="40" t="str">
        <f>'week 1'!J6</f>
        <v>Cees Draaier</v>
      </c>
      <c r="K6" s="40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41" t="s">
        <v>14</v>
      </c>
      <c r="E10" s="41"/>
      <c r="F10" s="41"/>
      <c r="G10" s="41"/>
      <c r="H10" s="41"/>
      <c r="I10" s="41"/>
      <c r="J10" s="41"/>
      <c r="K10" s="41"/>
      <c r="L10" s="41"/>
      <c r="M10" s="41"/>
      <c r="N10" s="64"/>
      <c r="O10" s="36" t="s">
        <v>49</v>
      </c>
    </row>
    <row r="11" spans="1:15" x14ac:dyDescent="0.3">
      <c r="A11" s="12" t="s">
        <v>15</v>
      </c>
      <c r="B11" s="42">
        <f>C12-C11</f>
        <v>0</v>
      </c>
      <c r="C11" s="27">
        <v>0</v>
      </c>
      <c r="D11" s="44" t="s">
        <v>39</v>
      </c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38" t="s">
        <v>50</v>
      </c>
    </row>
    <row r="12" spans="1:15" ht="15" thickBot="1" x14ac:dyDescent="0.35">
      <c r="A12" s="33">
        <f>F2</f>
        <v>45712</v>
      </c>
      <c r="B12" s="43"/>
      <c r="C12" s="26">
        <v>0</v>
      </c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39"/>
    </row>
    <row r="13" spans="1:15" x14ac:dyDescent="0.3">
      <c r="A13" s="12" t="s">
        <v>16</v>
      </c>
      <c r="B13" s="63">
        <f>C14-C13</f>
        <v>0</v>
      </c>
      <c r="C13" s="27">
        <v>0</v>
      </c>
      <c r="D13" s="50" t="s">
        <v>39</v>
      </c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38" t="s">
        <v>50</v>
      </c>
    </row>
    <row r="14" spans="1:15" ht="15" thickBot="1" x14ac:dyDescent="0.35">
      <c r="A14" s="13">
        <f>A12+1</f>
        <v>45713</v>
      </c>
      <c r="B14" s="43"/>
      <c r="C14" s="26">
        <v>0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39"/>
    </row>
    <row r="15" spans="1:15" x14ac:dyDescent="0.3">
      <c r="A15" s="12" t="s">
        <v>17</v>
      </c>
      <c r="B15" s="63">
        <f>C16-C15</f>
        <v>0.10416666666666663</v>
      </c>
      <c r="C15" s="27">
        <v>0.4375</v>
      </c>
      <c r="D15" s="50" t="s">
        <v>41</v>
      </c>
      <c r="E15" s="51"/>
      <c r="F15" s="51"/>
      <c r="G15" s="51"/>
      <c r="H15" s="51"/>
      <c r="I15" s="51"/>
      <c r="J15" s="51"/>
      <c r="K15" s="51"/>
      <c r="L15" s="51"/>
      <c r="M15" s="51"/>
      <c r="N15" s="52"/>
      <c r="O15" s="38" t="s">
        <v>57</v>
      </c>
    </row>
    <row r="16" spans="1:15" ht="15" thickBot="1" x14ac:dyDescent="0.35">
      <c r="A16" s="13">
        <f>A14+1</f>
        <v>45714</v>
      </c>
      <c r="B16" s="43"/>
      <c r="C16" s="26">
        <v>0.54166666666666663</v>
      </c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9"/>
      <c r="O16" s="39"/>
    </row>
    <row r="17" spans="1:15" x14ac:dyDescent="0.3">
      <c r="A17" s="12" t="s">
        <v>18</v>
      </c>
      <c r="B17" s="63">
        <f>C18-C17</f>
        <v>0</v>
      </c>
      <c r="C17" s="27">
        <v>0</v>
      </c>
      <c r="D17" s="50" t="s">
        <v>40</v>
      </c>
      <c r="E17" s="51"/>
      <c r="F17" s="51"/>
      <c r="G17" s="51"/>
      <c r="H17" s="51"/>
      <c r="I17" s="51"/>
      <c r="J17" s="51"/>
      <c r="K17" s="51"/>
      <c r="L17" s="51"/>
      <c r="M17" s="51"/>
      <c r="N17" s="52"/>
      <c r="O17" s="38" t="s">
        <v>50</v>
      </c>
    </row>
    <row r="18" spans="1:15" ht="15" thickBot="1" x14ac:dyDescent="0.35">
      <c r="A18" s="13">
        <f>A16+1</f>
        <v>45715</v>
      </c>
      <c r="B18" s="43"/>
      <c r="C18" s="26">
        <v>0</v>
      </c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39"/>
    </row>
    <row r="19" spans="1:15" x14ac:dyDescent="0.3">
      <c r="A19" s="12" t="s">
        <v>19</v>
      </c>
      <c r="B19" s="63">
        <f>C20-C19</f>
        <v>8.333333333333337E-2</v>
      </c>
      <c r="C19" s="27">
        <v>0.39583333333333331</v>
      </c>
      <c r="D19" s="50" t="s">
        <v>42</v>
      </c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38" t="s">
        <v>58</v>
      </c>
    </row>
    <row r="20" spans="1:15" x14ac:dyDescent="0.3">
      <c r="A20" s="13">
        <f>A18+1</f>
        <v>45716</v>
      </c>
      <c r="B20" s="43"/>
      <c r="C20" s="26">
        <v>0.47916666666666669</v>
      </c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39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53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54"/>
      <c r="B23" s="56"/>
      <c r="C23" s="57"/>
      <c r="D23" s="57"/>
      <c r="E23" s="57"/>
      <c r="F23" s="57"/>
      <c r="G23" s="58"/>
      <c r="H23" s="56"/>
      <c r="I23" s="57"/>
      <c r="J23" s="57"/>
      <c r="K23" s="57"/>
      <c r="L23" s="57"/>
      <c r="M23" s="58"/>
      <c r="N23" s="2"/>
    </row>
    <row r="24" spans="1:15" ht="18.75" customHeight="1" x14ac:dyDescent="0.3">
      <c r="A24" s="54"/>
      <c r="B24" s="59"/>
      <c r="C24" s="57"/>
      <c r="D24" s="57"/>
      <c r="E24" s="57"/>
      <c r="F24" s="57"/>
      <c r="G24" s="58"/>
      <c r="H24" s="59"/>
      <c r="I24" s="57"/>
      <c r="J24" s="57"/>
      <c r="K24" s="57"/>
      <c r="L24" s="57"/>
      <c r="M24" s="58"/>
      <c r="N24" s="2"/>
    </row>
    <row r="25" spans="1:15" x14ac:dyDescent="0.3">
      <c r="A25" s="55"/>
      <c r="B25" s="60"/>
      <c r="C25" s="61"/>
      <c r="D25" s="61"/>
      <c r="E25" s="61"/>
      <c r="F25" s="61"/>
      <c r="G25" s="62"/>
      <c r="H25" s="60"/>
      <c r="I25" s="61"/>
      <c r="J25" s="61"/>
      <c r="K25" s="61"/>
      <c r="L25" s="61"/>
      <c r="M25" s="62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37">
        <f>SUM(B11:B20,'week 2'!D27)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37">
        <f>SUM(B11:B20)</f>
        <v>0.1875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B3" zoomScaleNormal="100" workbookViewId="0">
      <selection activeCell="O19" sqref="O10:O20"/>
    </sheetView>
  </sheetViews>
  <sheetFormatPr defaultRowHeight="14.4" x14ac:dyDescent="0.3"/>
  <cols>
    <col min="1" max="1" width="10.44140625" customWidth="1"/>
    <col min="6" max="6" width="10" bestFit="1" customWidth="1"/>
    <col min="15" max="15" width="76.441406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40" t="str">
        <f>'week 1'!C4</f>
        <v>Jesse</v>
      </c>
      <c r="D4" s="40"/>
      <c r="E4" s="2"/>
      <c r="F4" s="2"/>
      <c r="G4" s="2"/>
      <c r="H4" s="2" t="s">
        <v>6</v>
      </c>
      <c r="I4" s="2"/>
      <c r="J4" s="40" t="str">
        <f>'week 1'!J4</f>
        <v>NHL Stenden</v>
      </c>
      <c r="K4" s="40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40" t="str">
        <f>'week 1'!C6</f>
        <v>Hendrik Bijlsma</v>
      </c>
      <c r="D6" s="40"/>
      <c r="E6" s="2"/>
      <c r="F6" s="2"/>
      <c r="G6" s="2"/>
      <c r="H6" s="2" t="s">
        <v>8</v>
      </c>
      <c r="I6" s="2"/>
      <c r="J6" s="40" t="str">
        <f>'week 1'!J6</f>
        <v>Cees Draaier</v>
      </c>
      <c r="K6" s="40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41" t="s">
        <v>14</v>
      </c>
      <c r="E10" s="41"/>
      <c r="F10" s="41"/>
      <c r="G10" s="41"/>
      <c r="H10" s="41"/>
      <c r="I10" s="41"/>
      <c r="J10" s="41"/>
      <c r="K10" s="41"/>
      <c r="L10" s="41"/>
      <c r="M10" s="41"/>
      <c r="N10" s="64"/>
      <c r="O10" s="36" t="s">
        <v>49</v>
      </c>
    </row>
    <row r="11" spans="1:15" x14ac:dyDescent="0.3">
      <c r="A11" s="12" t="s">
        <v>15</v>
      </c>
      <c r="B11" s="42">
        <f>C12-C11</f>
        <v>8.3333333333333315E-2</v>
      </c>
      <c r="C11" s="25">
        <v>0.45833333333333331</v>
      </c>
      <c r="D11" s="44" t="s">
        <v>44</v>
      </c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38" t="s">
        <v>59</v>
      </c>
    </row>
    <row r="12" spans="1:15" ht="15" thickBot="1" x14ac:dyDescent="0.35">
      <c r="A12" s="33">
        <f>F2</f>
        <v>45719</v>
      </c>
      <c r="B12" s="43"/>
      <c r="C12" s="26">
        <v>0.54166666666666663</v>
      </c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39"/>
    </row>
    <row r="13" spans="1:15" x14ac:dyDescent="0.3">
      <c r="A13" s="12" t="s">
        <v>16</v>
      </c>
      <c r="B13" s="63">
        <f>C14-C13</f>
        <v>6.25E-2</v>
      </c>
      <c r="C13" s="25">
        <v>0.60416666666666663</v>
      </c>
      <c r="D13" s="50" t="s">
        <v>43</v>
      </c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38" t="s">
        <v>60</v>
      </c>
    </row>
    <row r="14" spans="1:15" ht="15" thickBot="1" x14ac:dyDescent="0.35">
      <c r="A14" s="13">
        <f>A12+1</f>
        <v>45720</v>
      </c>
      <c r="B14" s="43"/>
      <c r="C14" s="26">
        <v>0.66666666666666663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39"/>
    </row>
    <row r="15" spans="1:15" x14ac:dyDescent="0.3">
      <c r="A15" s="12" t="s">
        <v>17</v>
      </c>
      <c r="B15" s="63">
        <f>C16-C15</f>
        <v>6.25E-2</v>
      </c>
      <c r="C15" s="25">
        <v>0.4375</v>
      </c>
      <c r="D15" s="50" t="s">
        <v>63</v>
      </c>
      <c r="E15" s="51"/>
      <c r="F15" s="51"/>
      <c r="G15" s="51"/>
      <c r="H15" s="51"/>
      <c r="I15" s="51"/>
      <c r="J15" s="51"/>
      <c r="K15" s="51"/>
      <c r="L15" s="51"/>
      <c r="M15" s="51"/>
      <c r="N15" s="52"/>
      <c r="O15" s="38" t="s">
        <v>64</v>
      </c>
    </row>
    <row r="16" spans="1:15" ht="15" thickBot="1" x14ac:dyDescent="0.35">
      <c r="A16" s="13">
        <f>A14+1</f>
        <v>45721</v>
      </c>
      <c r="B16" s="43"/>
      <c r="C16" s="26">
        <v>0.5</v>
      </c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9"/>
      <c r="O16" s="39"/>
    </row>
    <row r="17" spans="1:15" x14ac:dyDescent="0.3">
      <c r="A17" s="12" t="s">
        <v>18</v>
      </c>
      <c r="B17" s="63">
        <f>C18-C17</f>
        <v>0.12499999999999994</v>
      </c>
      <c r="C17" s="25">
        <v>0.41666666666666669</v>
      </c>
      <c r="D17" s="50" t="s">
        <v>62</v>
      </c>
      <c r="E17" s="51"/>
      <c r="F17" s="51"/>
      <c r="G17" s="51"/>
      <c r="H17" s="51"/>
      <c r="I17" s="51"/>
      <c r="J17" s="51"/>
      <c r="K17" s="51"/>
      <c r="L17" s="51"/>
      <c r="M17" s="51"/>
      <c r="N17" s="52"/>
      <c r="O17" s="38" t="s">
        <v>61</v>
      </c>
    </row>
    <row r="18" spans="1:15" ht="15" thickBot="1" x14ac:dyDescent="0.35">
      <c r="A18" s="13">
        <f>A16+1</f>
        <v>45722</v>
      </c>
      <c r="B18" s="43"/>
      <c r="C18" s="26">
        <v>0.54166666666666663</v>
      </c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39"/>
    </row>
    <row r="19" spans="1:15" x14ac:dyDescent="0.3">
      <c r="A19" s="12" t="s">
        <v>19</v>
      </c>
      <c r="B19" s="63">
        <f>C20-C19</f>
        <v>0</v>
      </c>
      <c r="C19" s="25">
        <v>0</v>
      </c>
      <c r="D19" s="50" t="s">
        <v>40</v>
      </c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38" t="s">
        <v>50</v>
      </c>
    </row>
    <row r="20" spans="1:15" x14ac:dyDescent="0.3">
      <c r="A20" s="13">
        <f>A18+1</f>
        <v>45723</v>
      </c>
      <c r="B20" s="43"/>
      <c r="C20" s="26">
        <v>0</v>
      </c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39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53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54"/>
      <c r="B23" s="56"/>
      <c r="C23" s="57"/>
      <c r="D23" s="57"/>
      <c r="E23" s="57"/>
      <c r="F23" s="57"/>
      <c r="G23" s="58"/>
      <c r="H23" s="56"/>
      <c r="I23" s="57"/>
      <c r="J23" s="57"/>
      <c r="K23" s="57"/>
      <c r="L23" s="57"/>
      <c r="M23" s="58"/>
      <c r="N23" s="2"/>
    </row>
    <row r="24" spans="1:15" ht="18.75" customHeight="1" x14ac:dyDescent="0.3">
      <c r="A24" s="54"/>
      <c r="B24" s="59"/>
      <c r="C24" s="57"/>
      <c r="D24" s="57"/>
      <c r="E24" s="57"/>
      <c r="F24" s="57"/>
      <c r="G24" s="58"/>
      <c r="H24" s="59"/>
      <c r="I24" s="57"/>
      <c r="J24" s="57"/>
      <c r="K24" s="57"/>
      <c r="L24" s="57"/>
      <c r="M24" s="58"/>
      <c r="N24" s="2"/>
    </row>
    <row r="25" spans="1:15" x14ac:dyDescent="0.3">
      <c r="A25" s="55"/>
      <c r="B25" s="60"/>
      <c r="C25" s="61"/>
      <c r="D25" s="61"/>
      <c r="E25" s="61"/>
      <c r="F25" s="61"/>
      <c r="G25" s="62"/>
      <c r="H25" s="60"/>
      <c r="I25" s="61"/>
      <c r="J25" s="61"/>
      <c r="K25" s="61"/>
      <c r="L25" s="61"/>
      <c r="M25" s="62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37">
        <f>SUM(B11:B20,'week 3'!D27)</f>
        <v>1.1875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37">
        <f>SUM(B11:B20)</f>
        <v>0.33333333333333326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topLeftCell="B4" zoomScaleNormal="100" workbookViewId="0">
      <selection activeCell="O19" sqref="O10:O20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  <col min="15" max="15" width="76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40" t="s">
        <v>28</v>
      </c>
      <c r="D4" s="40"/>
      <c r="E4" s="2"/>
      <c r="F4" s="2"/>
      <c r="G4" s="2"/>
      <c r="H4" s="2" t="s">
        <v>6</v>
      </c>
      <c r="I4" s="2"/>
      <c r="J4" s="40" t="s">
        <v>30</v>
      </c>
      <c r="K4" s="40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40" t="s">
        <v>29</v>
      </c>
      <c r="D6" s="40"/>
      <c r="E6" s="2"/>
      <c r="F6" s="2"/>
      <c r="G6" s="2"/>
      <c r="H6" s="2" t="s">
        <v>8</v>
      </c>
      <c r="I6" s="2"/>
      <c r="J6" s="40" t="s">
        <v>35</v>
      </c>
      <c r="K6" s="40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41" t="s">
        <v>14</v>
      </c>
      <c r="E10" s="41"/>
      <c r="F10" s="41"/>
      <c r="G10" s="41"/>
      <c r="H10" s="41"/>
      <c r="I10" s="41"/>
      <c r="J10" s="41"/>
      <c r="K10" s="41"/>
      <c r="L10" s="41"/>
      <c r="M10" s="41"/>
      <c r="N10" s="64"/>
      <c r="O10" s="36" t="s">
        <v>49</v>
      </c>
    </row>
    <row r="11" spans="1:15" x14ac:dyDescent="0.3">
      <c r="A11" s="12" t="s">
        <v>15</v>
      </c>
      <c r="B11" s="42">
        <f>C12-C11</f>
        <v>8.3333333333333315E-2</v>
      </c>
      <c r="C11" s="25">
        <v>0.45833333333333331</v>
      </c>
      <c r="D11" s="44" t="s">
        <v>45</v>
      </c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38" t="s">
        <v>65</v>
      </c>
    </row>
    <row r="12" spans="1:15" ht="15" thickBot="1" x14ac:dyDescent="0.35">
      <c r="A12" s="33">
        <f>F2</f>
        <v>45726</v>
      </c>
      <c r="B12" s="43"/>
      <c r="C12" s="26">
        <v>0.54166666666666663</v>
      </c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39"/>
    </row>
    <row r="13" spans="1:15" x14ac:dyDescent="0.3">
      <c r="A13" s="12" t="s">
        <v>16</v>
      </c>
      <c r="B13" s="63">
        <f>C14-C13</f>
        <v>0.12499999999999994</v>
      </c>
      <c r="C13" s="25">
        <v>0.41666666666666669</v>
      </c>
      <c r="D13" s="50" t="s">
        <v>46</v>
      </c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38" t="s">
        <v>66</v>
      </c>
    </row>
    <row r="14" spans="1:15" ht="15" thickBot="1" x14ac:dyDescent="0.35">
      <c r="A14" s="13">
        <f>A12+1</f>
        <v>45727</v>
      </c>
      <c r="B14" s="43"/>
      <c r="C14" s="26">
        <v>0.54166666666666663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39"/>
    </row>
    <row r="15" spans="1:15" x14ac:dyDescent="0.3">
      <c r="A15" s="12" t="s">
        <v>17</v>
      </c>
      <c r="B15" s="63">
        <f>C16-C15</f>
        <v>8.333333333333337E-2</v>
      </c>
      <c r="C15" s="25">
        <v>0.4375</v>
      </c>
      <c r="D15" s="50" t="s">
        <v>47</v>
      </c>
      <c r="E15" s="51"/>
      <c r="F15" s="51"/>
      <c r="G15" s="51"/>
      <c r="H15" s="51"/>
      <c r="I15" s="51"/>
      <c r="J15" s="51"/>
      <c r="K15" s="51"/>
      <c r="L15" s="51"/>
      <c r="M15" s="51"/>
      <c r="N15" s="52"/>
      <c r="O15" s="38" t="s">
        <v>67</v>
      </c>
    </row>
    <row r="16" spans="1:15" ht="15" thickBot="1" x14ac:dyDescent="0.35">
      <c r="A16" s="13">
        <f>A14+1</f>
        <v>45728</v>
      </c>
      <c r="B16" s="43"/>
      <c r="C16" s="26">
        <v>0.52083333333333337</v>
      </c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9"/>
      <c r="O16" s="39"/>
    </row>
    <row r="17" spans="1:15" x14ac:dyDescent="0.3">
      <c r="A17" s="12" t="s">
        <v>18</v>
      </c>
      <c r="B17" s="63">
        <f>C18-C17</f>
        <v>0.12499999999999994</v>
      </c>
      <c r="C17" s="25">
        <v>0.41666666666666669</v>
      </c>
      <c r="D17" s="50" t="s">
        <v>48</v>
      </c>
      <c r="E17" s="51"/>
      <c r="F17" s="51"/>
      <c r="G17" s="51"/>
      <c r="H17" s="51"/>
      <c r="I17" s="51"/>
      <c r="J17" s="51"/>
      <c r="K17" s="51"/>
      <c r="L17" s="51"/>
      <c r="M17" s="51"/>
      <c r="N17" s="52"/>
      <c r="O17" s="38" t="s">
        <v>68</v>
      </c>
    </row>
    <row r="18" spans="1:15" ht="15" thickBot="1" x14ac:dyDescent="0.35">
      <c r="A18" s="13">
        <f>A16+1</f>
        <v>45729</v>
      </c>
      <c r="B18" s="43"/>
      <c r="C18" s="26">
        <v>0.54166666666666663</v>
      </c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39"/>
    </row>
    <row r="19" spans="1:15" x14ac:dyDescent="0.3">
      <c r="A19" s="12" t="s">
        <v>19</v>
      </c>
      <c r="B19" s="63">
        <f>C20-C19</f>
        <v>8.3333333333333315E-2</v>
      </c>
      <c r="C19" s="25">
        <v>0.375</v>
      </c>
      <c r="D19" s="50" t="s">
        <v>69</v>
      </c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38" t="s">
        <v>70</v>
      </c>
    </row>
    <row r="20" spans="1:15" x14ac:dyDescent="0.3">
      <c r="A20" s="13">
        <f>A18+1</f>
        <v>45730</v>
      </c>
      <c r="B20" s="43"/>
      <c r="C20" s="26">
        <v>0.45833333333333331</v>
      </c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39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53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54"/>
      <c r="B23" s="56"/>
      <c r="C23" s="57"/>
      <c r="D23" s="57"/>
      <c r="E23" s="57"/>
      <c r="F23" s="57"/>
      <c r="G23" s="58"/>
      <c r="H23" s="56"/>
      <c r="I23" s="57"/>
      <c r="J23" s="57"/>
      <c r="K23" s="57"/>
      <c r="L23" s="57"/>
      <c r="M23" s="58"/>
      <c r="N23" s="2"/>
    </row>
    <row r="24" spans="1:15" ht="18.75" customHeight="1" x14ac:dyDescent="0.3">
      <c r="A24" s="54"/>
      <c r="B24" s="59"/>
      <c r="C24" s="57"/>
      <c r="D24" s="57"/>
      <c r="E24" s="57"/>
      <c r="F24" s="57"/>
      <c r="G24" s="58"/>
      <c r="H24" s="59"/>
      <c r="I24" s="57"/>
      <c r="J24" s="57"/>
      <c r="K24" s="57"/>
      <c r="L24" s="57"/>
      <c r="M24" s="58"/>
      <c r="N24" s="2"/>
    </row>
    <row r="25" spans="1:15" x14ac:dyDescent="0.3">
      <c r="A25" s="55"/>
      <c r="B25" s="60"/>
      <c r="C25" s="61"/>
      <c r="D25" s="61"/>
      <c r="E25" s="61"/>
      <c r="F25" s="61"/>
      <c r="G25" s="62"/>
      <c r="H25" s="60"/>
      <c r="I25" s="61"/>
      <c r="J25" s="61"/>
      <c r="K25" s="61"/>
      <c r="L25" s="61"/>
      <c r="M25" s="62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37">
        <f>SUM(B11:B20,'week 4'!D27)</f>
        <v>1.6875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37">
        <f>SUM(B11:B20)</f>
        <v>0.49999999999999989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tabSelected="1" topLeftCell="A3" zoomScale="85" zoomScaleNormal="85" workbookViewId="0">
      <selection activeCell="B23" sqref="B23:G25"/>
    </sheetView>
  </sheetViews>
  <sheetFormatPr defaultRowHeight="14.4" x14ac:dyDescent="0.3"/>
  <cols>
    <col min="1" max="1" width="18.88671875" customWidth="1"/>
    <col min="3" max="3" width="12.6640625" customWidth="1"/>
    <col min="6" max="6" width="10.6640625" customWidth="1"/>
    <col min="9" max="9" width="10.109375" customWidth="1"/>
    <col min="15" max="15" width="79.8867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40" t="str">
        <f>'week 1'!C4</f>
        <v>Jesse</v>
      </c>
      <c r="D4" s="40"/>
      <c r="E4" s="2"/>
      <c r="F4" s="2"/>
      <c r="G4" s="2"/>
      <c r="H4" s="2" t="s">
        <v>6</v>
      </c>
      <c r="I4" s="2"/>
      <c r="J4" s="40" t="str">
        <f>'week 1'!J4</f>
        <v>NHL Stenden</v>
      </c>
      <c r="K4" s="40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40" t="str">
        <f>'week 1'!C6</f>
        <v>Hendrik Bijlsma</v>
      </c>
      <c r="D6" s="40"/>
      <c r="E6" s="2"/>
      <c r="F6" s="2"/>
      <c r="G6" s="2"/>
      <c r="H6" s="2" t="s">
        <v>8</v>
      </c>
      <c r="I6" s="2"/>
      <c r="J6" s="40" t="str">
        <f>'week 1'!J6</f>
        <v>Cees Draaier</v>
      </c>
      <c r="K6" s="40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41" t="s">
        <v>14</v>
      </c>
      <c r="E10" s="41"/>
      <c r="F10" s="41"/>
      <c r="G10" s="41"/>
      <c r="H10" s="41"/>
      <c r="I10" s="41"/>
      <c r="J10" s="41"/>
      <c r="K10" s="41"/>
      <c r="L10" s="41"/>
      <c r="M10" s="41"/>
      <c r="N10" s="64"/>
      <c r="O10" s="36" t="s">
        <v>49</v>
      </c>
    </row>
    <row r="11" spans="1:15" x14ac:dyDescent="0.3">
      <c r="A11" s="12" t="s">
        <v>15</v>
      </c>
      <c r="B11" s="42">
        <f>C12-C11</f>
        <v>8.3333333333333315E-2</v>
      </c>
      <c r="C11" s="25">
        <v>0.45833333333333331</v>
      </c>
      <c r="D11" s="44" t="s">
        <v>71</v>
      </c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38" t="s">
        <v>72</v>
      </c>
    </row>
    <row r="12" spans="1:15" ht="15" thickBot="1" x14ac:dyDescent="0.35">
      <c r="A12" s="33">
        <f>F2</f>
        <v>45733</v>
      </c>
      <c r="B12" s="43"/>
      <c r="C12" s="26">
        <v>0.54166666666666663</v>
      </c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39"/>
    </row>
    <row r="13" spans="1:15" x14ac:dyDescent="0.3">
      <c r="A13" s="12" t="s">
        <v>16</v>
      </c>
      <c r="B13" s="63">
        <f>C14-C13</f>
        <v>0.12499999999999994</v>
      </c>
      <c r="C13" s="25">
        <v>0.41666666666666669</v>
      </c>
      <c r="D13" s="50" t="s">
        <v>73</v>
      </c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38" t="s">
        <v>74</v>
      </c>
    </row>
    <row r="14" spans="1:15" ht="15" thickBot="1" x14ac:dyDescent="0.35">
      <c r="A14" s="13">
        <f>A12+1</f>
        <v>45734</v>
      </c>
      <c r="B14" s="43"/>
      <c r="C14" s="26">
        <v>0.54166666666666663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39"/>
    </row>
    <row r="15" spans="1:15" x14ac:dyDescent="0.3">
      <c r="A15" s="12" t="s">
        <v>17</v>
      </c>
      <c r="B15" s="63">
        <f>C16-C15</f>
        <v>8.3333333333333315E-2</v>
      </c>
      <c r="C15" s="25">
        <v>0.45833333333333331</v>
      </c>
      <c r="D15" s="50" t="s">
        <v>75</v>
      </c>
      <c r="E15" s="51"/>
      <c r="F15" s="51"/>
      <c r="G15" s="51"/>
      <c r="H15" s="51"/>
      <c r="I15" s="51"/>
      <c r="J15" s="51"/>
      <c r="K15" s="51"/>
      <c r="L15" s="51"/>
      <c r="M15" s="51"/>
      <c r="N15" s="52"/>
      <c r="O15" s="38" t="s">
        <v>76</v>
      </c>
    </row>
    <row r="16" spans="1:15" ht="15" thickBot="1" x14ac:dyDescent="0.35">
      <c r="A16" s="13">
        <f>A14+1</f>
        <v>45735</v>
      </c>
      <c r="B16" s="43"/>
      <c r="C16" s="26">
        <v>0.54166666666666663</v>
      </c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9"/>
      <c r="O16" s="39"/>
    </row>
    <row r="17" spans="1:15" x14ac:dyDescent="0.3">
      <c r="A17" s="12" t="s">
        <v>18</v>
      </c>
      <c r="B17" s="63">
        <f>C18-C17</f>
        <v>0.12499999999999994</v>
      </c>
      <c r="C17" s="25">
        <v>0.41666666666666669</v>
      </c>
      <c r="D17" s="50" t="s">
        <v>77</v>
      </c>
      <c r="E17" s="51"/>
      <c r="F17" s="51"/>
      <c r="G17" s="51"/>
      <c r="H17" s="51"/>
      <c r="I17" s="51"/>
      <c r="J17" s="51"/>
      <c r="K17" s="51"/>
      <c r="L17" s="51"/>
      <c r="M17" s="51"/>
      <c r="N17" s="52"/>
      <c r="O17" s="38" t="s">
        <v>78</v>
      </c>
    </row>
    <row r="18" spans="1:15" ht="15" thickBot="1" x14ac:dyDescent="0.35">
      <c r="A18" s="13">
        <f>A16+1</f>
        <v>45736</v>
      </c>
      <c r="B18" s="43"/>
      <c r="C18" s="26">
        <v>0.54166666666666663</v>
      </c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39"/>
    </row>
    <row r="19" spans="1:15" x14ac:dyDescent="0.3">
      <c r="A19" s="12" t="s">
        <v>19</v>
      </c>
      <c r="B19" s="63">
        <f>C20-C19</f>
        <v>0.1875</v>
      </c>
      <c r="C19" s="25">
        <v>0.54166666666666663</v>
      </c>
      <c r="D19" s="50" t="s">
        <v>79</v>
      </c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38" t="s">
        <v>80</v>
      </c>
    </row>
    <row r="20" spans="1:15" x14ac:dyDescent="0.3">
      <c r="A20" s="65">
        <f>A18+1</f>
        <v>45737</v>
      </c>
      <c r="B20" s="66"/>
      <c r="C20" s="67">
        <v>0.72916666666666663</v>
      </c>
      <c r="D20" s="68"/>
      <c r="E20" s="69"/>
      <c r="F20" s="69"/>
      <c r="G20" s="69"/>
      <c r="H20" s="69"/>
      <c r="I20" s="69"/>
      <c r="J20" s="69"/>
      <c r="K20" s="69"/>
      <c r="L20" s="69"/>
      <c r="M20" s="69"/>
      <c r="N20" s="70"/>
      <c r="O20" s="71"/>
    </row>
    <row r="21" spans="1:15" x14ac:dyDescent="0.3">
      <c r="A21" s="76" t="s">
        <v>81</v>
      </c>
      <c r="B21" s="77">
        <v>6.25E-2</v>
      </c>
      <c r="C21" s="78" t="s">
        <v>82</v>
      </c>
      <c r="D21" s="79" t="s">
        <v>83</v>
      </c>
      <c r="E21" s="80"/>
      <c r="F21" s="80"/>
      <c r="G21" s="80"/>
      <c r="H21" s="80"/>
      <c r="I21" s="80"/>
      <c r="J21" s="80"/>
      <c r="K21" s="80"/>
      <c r="L21" s="80"/>
      <c r="M21" s="80"/>
      <c r="N21" s="81"/>
      <c r="O21" s="82" t="s">
        <v>84</v>
      </c>
    </row>
    <row r="22" spans="1:15" ht="18.75" customHeight="1" x14ac:dyDescent="0.3">
      <c r="A22" s="54" t="s">
        <v>20</v>
      </c>
      <c r="B22" s="72" t="s">
        <v>21</v>
      </c>
      <c r="C22" s="73"/>
      <c r="D22" s="73"/>
      <c r="E22" s="73"/>
      <c r="F22" s="73"/>
      <c r="G22" s="74"/>
      <c r="H22" s="72" t="s">
        <v>22</v>
      </c>
      <c r="I22" s="73"/>
      <c r="J22" s="73"/>
      <c r="K22" s="73"/>
      <c r="L22" s="73"/>
      <c r="M22" s="75"/>
      <c r="N22" s="2"/>
    </row>
    <row r="23" spans="1:15" ht="18.75" customHeight="1" x14ac:dyDescent="0.3">
      <c r="A23" s="54"/>
      <c r="B23" s="56"/>
      <c r="C23" s="57"/>
      <c r="D23" s="57"/>
      <c r="E23" s="57"/>
      <c r="F23" s="57"/>
      <c r="G23" s="58"/>
      <c r="H23" s="56"/>
      <c r="I23" s="57"/>
      <c r="J23" s="57"/>
      <c r="K23" s="57"/>
      <c r="L23" s="57"/>
      <c r="M23" s="58"/>
      <c r="N23" s="2"/>
    </row>
    <row r="24" spans="1:15" ht="18.75" customHeight="1" x14ac:dyDescent="0.3">
      <c r="A24" s="54"/>
      <c r="B24" s="59"/>
      <c r="C24" s="57"/>
      <c r="D24" s="57"/>
      <c r="E24" s="57"/>
      <c r="F24" s="57"/>
      <c r="G24" s="58"/>
      <c r="H24" s="59"/>
      <c r="I24" s="57"/>
      <c r="J24" s="57"/>
      <c r="K24" s="57"/>
      <c r="L24" s="57"/>
      <c r="M24" s="58"/>
      <c r="N24" s="2"/>
    </row>
    <row r="25" spans="1:15" x14ac:dyDescent="0.3">
      <c r="A25" s="55"/>
      <c r="B25" s="60"/>
      <c r="C25" s="61"/>
      <c r="D25" s="61"/>
      <c r="E25" s="61"/>
      <c r="F25" s="61"/>
      <c r="G25" s="62"/>
      <c r="H25" s="60"/>
      <c r="I25" s="61"/>
      <c r="J25" s="61"/>
      <c r="K25" s="61"/>
      <c r="L25" s="61"/>
      <c r="M25" s="62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37">
        <f>SUM(B11:B20,'week 5'!D27)</f>
        <v>2.2916666666666665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37">
        <f>SUM(B11:B20)</f>
        <v>0.60416666666666652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4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D21:N21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E2" sqref="E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45698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45705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45712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45719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45726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45733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45740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45747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week 6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2025-03-18T10:21:25Z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