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bookViews>
    <workbookView xWindow="0" yWindow="0" windowWidth="28800" windowHeight="13350"/>
  </bookViews>
  <sheets>
    <sheet name="before game 46 - CSK vs SRH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G28" i="1"/>
  <c r="L29" i="1"/>
  <c r="G29" i="1"/>
  <c r="O10" i="1"/>
  <c r="Y10" i="1" s="1"/>
  <c r="N10" i="1"/>
  <c r="X10" i="1" s="1"/>
  <c r="AB10" i="1" s="1"/>
  <c r="M10" i="1"/>
  <c r="W10" i="1" s="1"/>
  <c r="L10" i="1"/>
  <c r="V10" i="1" s="1"/>
  <c r="AA10" i="1" s="1"/>
  <c r="O9" i="1"/>
  <c r="Y9" i="1" s="1"/>
  <c r="N9" i="1"/>
  <c r="X9" i="1" s="1"/>
  <c r="AB9" i="1" s="1"/>
  <c r="M9" i="1"/>
  <c r="W9" i="1" s="1"/>
  <c r="L9" i="1"/>
  <c r="V9" i="1" s="1"/>
  <c r="AA9" i="1" s="1"/>
  <c r="O8" i="1"/>
  <c r="Y8" i="1" s="1"/>
  <c r="N8" i="1"/>
  <c r="X8" i="1" s="1"/>
  <c r="AB8" i="1" s="1"/>
  <c r="M8" i="1"/>
  <c r="W8" i="1" s="1"/>
  <c r="L8" i="1"/>
  <c r="V8" i="1" s="1"/>
  <c r="AA8" i="1" s="1"/>
  <c r="O7" i="1"/>
  <c r="Y7" i="1" s="1"/>
  <c r="N7" i="1"/>
  <c r="X7" i="1" s="1"/>
  <c r="AB7" i="1" s="1"/>
  <c r="M7" i="1"/>
  <c r="W7" i="1" s="1"/>
  <c r="L7" i="1"/>
  <c r="V7" i="1" s="1"/>
  <c r="AA7" i="1" s="1"/>
  <c r="O6" i="1"/>
  <c r="Y6" i="1" s="1"/>
  <c r="N6" i="1"/>
  <c r="X6" i="1" s="1"/>
  <c r="AB6" i="1" s="1"/>
  <c r="M6" i="1"/>
  <c r="W6" i="1" s="1"/>
  <c r="L6" i="1"/>
  <c r="V6" i="1" s="1"/>
  <c r="AA6" i="1" s="1"/>
  <c r="O5" i="1"/>
  <c r="Y5" i="1" s="1"/>
  <c r="N5" i="1"/>
  <c r="X5" i="1" s="1"/>
  <c r="AB5" i="1" s="1"/>
  <c r="M5" i="1"/>
  <c r="W5" i="1" s="1"/>
  <c r="L5" i="1"/>
  <c r="V5" i="1" s="1"/>
  <c r="AA5" i="1" s="1"/>
  <c r="O4" i="1"/>
  <c r="Y4" i="1" s="1"/>
  <c r="N4" i="1"/>
  <c r="X4" i="1" s="1"/>
  <c r="AB4" i="1" s="1"/>
  <c r="M4" i="1"/>
  <c r="W4" i="1" s="1"/>
  <c r="L4" i="1"/>
  <c r="V4" i="1" s="1"/>
  <c r="AA4" i="1" s="1"/>
  <c r="O3" i="1"/>
  <c r="Y3" i="1" s="1"/>
  <c r="N3" i="1"/>
  <c r="X3" i="1" s="1"/>
  <c r="AB3" i="1" s="1"/>
  <c r="M3" i="1"/>
  <c r="W3" i="1" s="1"/>
  <c r="L3" i="1"/>
  <c r="V3" i="1" s="1"/>
  <c r="AA3" i="1" s="1"/>
  <c r="J10" i="1"/>
  <c r="T10" i="1" s="1"/>
  <c r="I10" i="1"/>
  <c r="S10" i="1" s="1"/>
  <c r="H10" i="1"/>
  <c r="R10" i="1" s="1"/>
  <c r="G10" i="1"/>
  <c r="Q10" i="1" s="1"/>
  <c r="J9" i="1"/>
  <c r="T9" i="1" s="1"/>
  <c r="I9" i="1"/>
  <c r="S9" i="1" s="1"/>
  <c r="H9" i="1"/>
  <c r="R9" i="1" s="1"/>
  <c r="G9" i="1"/>
  <c r="Q9" i="1" s="1"/>
  <c r="J8" i="1"/>
  <c r="T8" i="1" s="1"/>
  <c r="I8" i="1"/>
  <c r="S8" i="1" s="1"/>
  <c r="H8" i="1"/>
  <c r="R8" i="1" s="1"/>
  <c r="G8" i="1"/>
  <c r="Q8" i="1" s="1"/>
  <c r="J7" i="1"/>
  <c r="T7" i="1" s="1"/>
  <c r="I7" i="1"/>
  <c r="S7" i="1" s="1"/>
  <c r="H7" i="1"/>
  <c r="R7" i="1" s="1"/>
  <c r="G7" i="1"/>
  <c r="Q7" i="1" s="1"/>
  <c r="J6" i="1"/>
  <c r="T6" i="1" s="1"/>
  <c r="I6" i="1"/>
  <c r="S6" i="1" s="1"/>
  <c r="H6" i="1"/>
  <c r="R6" i="1" s="1"/>
  <c r="G6" i="1"/>
  <c r="Q6" i="1" s="1"/>
  <c r="J5" i="1"/>
  <c r="T5" i="1" s="1"/>
  <c r="I5" i="1"/>
  <c r="S5" i="1" s="1"/>
  <c r="H5" i="1"/>
  <c r="R5" i="1" s="1"/>
  <c r="G5" i="1"/>
  <c r="Q5" i="1" s="1"/>
  <c r="J4" i="1"/>
  <c r="T4" i="1" s="1"/>
  <c r="I4" i="1"/>
  <c r="S4" i="1" s="1"/>
  <c r="H4" i="1"/>
  <c r="R4" i="1" s="1"/>
  <c r="G4" i="1"/>
  <c r="Q4" i="1" s="1"/>
  <c r="J3" i="1"/>
  <c r="T3" i="1" s="1"/>
  <c r="I3" i="1"/>
  <c r="S3" i="1" s="1"/>
  <c r="H3" i="1"/>
  <c r="R3" i="1" s="1"/>
  <c r="G3" i="1"/>
  <c r="Q3" i="1" s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B28" i="1"/>
</calcChain>
</file>

<file path=xl/comments1.xml><?xml version="1.0" encoding="utf-8"?>
<comments xmlns="http://schemas.openxmlformats.org/spreadsheetml/2006/main">
  <authors>
    <author>DESKTOP</author>
  </authors>
  <commentList>
    <comment ref="B29" authorId="0" shapeId="0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Change this value</t>
        </r>
      </text>
    </comment>
  </commentList>
</comments>
</file>

<file path=xl/sharedStrings.xml><?xml version="1.0" encoding="utf-8"?>
<sst xmlns="http://schemas.openxmlformats.org/spreadsheetml/2006/main" count="66" uniqueCount="28">
  <si>
    <t>T2C</t>
  </si>
  <si>
    <t>T2P</t>
  </si>
  <si>
    <t>T4C</t>
  </si>
  <si>
    <t>T4P</t>
  </si>
  <si>
    <t>csk</t>
  </si>
  <si>
    <t>dd</t>
  </si>
  <si>
    <t>kkr</t>
  </si>
  <si>
    <t>kxip</t>
  </si>
  <si>
    <t>mi</t>
  </si>
  <si>
    <t xml:space="preserve">rcb </t>
  </si>
  <si>
    <t>rr</t>
  </si>
  <si>
    <t>srh</t>
  </si>
  <si>
    <t># combos</t>
  </si>
  <si>
    <t># games left</t>
  </si>
  <si>
    <t>Before CSK vs SRH</t>
  </si>
  <si>
    <t>if CSK wins</t>
  </si>
  <si>
    <t>if SRH wins</t>
  </si>
  <si>
    <t>Delta if CSK wins</t>
  </si>
  <si>
    <t>Delta if SRH wins</t>
  </si>
  <si>
    <t>Game Impact</t>
  </si>
  <si>
    <t>for Top 2</t>
  </si>
  <si>
    <t>for Top 4</t>
  </si>
  <si>
    <t>Observations</t>
  </si>
  <si>
    <t>SRH top 4 confirmed, top 2 with NRR
DD out of tournament</t>
  </si>
  <si>
    <t>SRH top 2 confirmed
DD out of tournament</t>
  </si>
  <si>
    <t>SRH top 4 confirmed, top 2 with NRR
CSK top 4 with NRR
DD out of tournament
RCB out of top 2</t>
  </si>
  <si>
    <t>Highest impact for CSK
Big Impact to KXIP in terms of top 2 chance</t>
  </si>
  <si>
    <r>
      <rPr>
        <b/>
        <sz val="8"/>
        <color theme="1"/>
        <rFont val="Roboto condensed"/>
      </rPr>
      <t>Legend:</t>
    </r>
    <r>
      <rPr>
        <sz val="8"/>
        <color theme="1"/>
        <rFont val="Roboto condensed"/>
      </rPr>
      <t xml:space="preserve">
T2C : Top 2 position confirmed
T2C : Top 2 position possible, but depends on NRR
T4C : Top 4 position confirmed
T4C : Top 4 position possible, but depends on NRR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</si>
</sst>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0.000%"/>
    <numFmt numFmtId="167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Roboto condensed"/>
    </font>
    <font>
      <sz val="8"/>
      <color rgb="FF7030A0"/>
      <name val="Roboto condensed"/>
    </font>
    <font>
      <sz val="8"/>
      <color rgb="FF7030A0"/>
      <name val="Calibri"/>
      <family val="2"/>
      <scheme val="minor"/>
    </font>
    <font>
      <b/>
      <sz val="8"/>
      <color theme="1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5" fontId="4" fillId="0" borderId="0" xfId="2" applyNumberFormat="1" applyFont="1"/>
    <xf numFmtId="165" fontId="4" fillId="0" borderId="0" xfId="0" applyNumberFormat="1" applyFont="1"/>
    <xf numFmtId="9" fontId="4" fillId="0" borderId="0" xfId="0" applyNumberFormat="1" applyFont="1"/>
    <xf numFmtId="0" fontId="5" fillId="0" borderId="0" xfId="0" applyFont="1" applyAlignment="1">
      <alignment horizontal="center" textRotation="90"/>
    </xf>
    <xf numFmtId="167" fontId="4" fillId="0" borderId="0" xfId="1" applyNumberFormat="1" applyFo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9"/>
  <sheetViews>
    <sheetView tabSelected="1" workbookViewId="0">
      <selection activeCell="Q18" sqref="Q18:T26"/>
    </sheetView>
  </sheetViews>
  <sheetFormatPr defaultRowHeight="12"/>
  <cols>
    <col min="1" max="1" width="10.5703125" style="1" bestFit="1" customWidth="1"/>
    <col min="2" max="2" width="7" style="1" bestFit="1" customWidth="1"/>
    <col min="3" max="5" width="7.85546875" style="1" bestFit="1" customWidth="1"/>
    <col min="6" max="6" width="9.140625" style="1"/>
    <col min="7" max="10" width="7.85546875" style="1" bestFit="1" customWidth="1"/>
    <col min="11" max="11" width="9.140625" style="1"/>
    <col min="12" max="12" width="7" style="1" bestFit="1" customWidth="1"/>
    <col min="13" max="15" width="7.85546875" style="1" bestFit="1" customWidth="1"/>
    <col min="16" max="16" width="9.140625" style="1"/>
    <col min="17" max="18" width="7.5703125" style="1" bestFit="1" customWidth="1"/>
    <col min="19" max="20" width="6.7109375" style="1" bestFit="1" customWidth="1"/>
    <col min="21" max="21" width="9.140625" style="1"/>
    <col min="22" max="22" width="7" style="1" bestFit="1" customWidth="1"/>
    <col min="23" max="23" width="7.5703125" style="1" bestFit="1" customWidth="1"/>
    <col min="24" max="25" width="6.7109375" style="1" bestFit="1" customWidth="1"/>
    <col min="26" max="26" width="9.140625" style="1"/>
    <col min="27" max="28" width="7.28515625" style="1" bestFit="1" customWidth="1"/>
    <col min="29" max="16384" width="9.140625" style="1"/>
  </cols>
  <sheetData>
    <row r="1" spans="1:28">
      <c r="B1" s="2" t="s">
        <v>14</v>
      </c>
      <c r="C1" s="2"/>
      <c r="D1" s="2"/>
      <c r="E1" s="2"/>
      <c r="G1" s="2" t="s">
        <v>16</v>
      </c>
      <c r="H1" s="2"/>
      <c r="I1" s="2"/>
      <c r="J1" s="2"/>
      <c r="L1" s="2" t="s">
        <v>15</v>
      </c>
      <c r="M1" s="2"/>
      <c r="N1" s="2"/>
      <c r="O1" s="2"/>
      <c r="Q1" s="2" t="s">
        <v>18</v>
      </c>
      <c r="R1" s="2"/>
      <c r="S1" s="2"/>
      <c r="T1" s="2"/>
      <c r="V1" s="2" t="s">
        <v>17</v>
      </c>
      <c r="W1" s="2"/>
      <c r="X1" s="2"/>
      <c r="Y1" s="2"/>
      <c r="AA1" s="2" t="s">
        <v>19</v>
      </c>
      <c r="AB1" s="2"/>
    </row>
    <row r="2" spans="1:28">
      <c r="B2" s="3" t="s">
        <v>0</v>
      </c>
      <c r="C2" s="3" t="s">
        <v>1</v>
      </c>
      <c r="D2" s="3" t="s">
        <v>2</v>
      </c>
      <c r="E2" s="3" t="s">
        <v>3</v>
      </c>
      <c r="G2" s="3" t="s">
        <v>0</v>
      </c>
      <c r="H2" s="3" t="s">
        <v>1</v>
      </c>
      <c r="I2" s="3" t="s">
        <v>2</v>
      </c>
      <c r="J2" s="3" t="s">
        <v>3</v>
      </c>
      <c r="L2" s="3" t="s">
        <v>0</v>
      </c>
      <c r="M2" s="3" t="s">
        <v>1</v>
      </c>
      <c r="N2" s="3" t="s">
        <v>2</v>
      </c>
      <c r="O2" s="3" t="s">
        <v>3</v>
      </c>
      <c r="Q2" s="3" t="s">
        <v>0</v>
      </c>
      <c r="R2" s="3" t="s">
        <v>1</v>
      </c>
      <c r="S2" s="3" t="s">
        <v>2</v>
      </c>
      <c r="T2" s="3" t="s">
        <v>3</v>
      </c>
      <c r="V2" s="3" t="s">
        <v>0</v>
      </c>
      <c r="W2" s="3" t="s">
        <v>1</v>
      </c>
      <c r="X2" s="3" t="s">
        <v>2</v>
      </c>
      <c r="Y2" s="3" t="s">
        <v>3</v>
      </c>
      <c r="AA2" s="3" t="s">
        <v>20</v>
      </c>
      <c r="AB2" s="3" t="s">
        <v>21</v>
      </c>
    </row>
    <row r="3" spans="1:28">
      <c r="A3" s="4" t="s">
        <v>4</v>
      </c>
      <c r="B3" s="5">
        <f>B19/$B$28</f>
        <v>0.54296875</v>
      </c>
      <c r="C3" s="5">
        <f t="shared" ref="C3:E3" si="0">C19/$B$28</f>
        <v>0.826171875</v>
      </c>
      <c r="D3" s="5">
        <f t="shared" si="0"/>
        <v>0.90673828125</v>
      </c>
      <c r="E3" s="5">
        <f t="shared" si="0"/>
        <v>0.998046875</v>
      </c>
      <c r="G3" s="5">
        <f>G19/$G$28</f>
        <v>0.37109375</v>
      </c>
      <c r="H3" s="5">
        <f t="shared" ref="H3:J3" si="1">H19/$G$28</f>
        <v>0.71484375</v>
      </c>
      <c r="I3" s="5">
        <f t="shared" si="1"/>
        <v>0.8173828125</v>
      </c>
      <c r="J3" s="5">
        <f t="shared" si="1"/>
        <v>0.99609375</v>
      </c>
      <c r="L3" s="5">
        <f>L19/$L$28</f>
        <v>0.71484375</v>
      </c>
      <c r="M3" s="5">
        <f t="shared" ref="M3:O3" si="2">M19/$L$28</f>
        <v>0.9375</v>
      </c>
      <c r="N3" s="5">
        <f t="shared" si="2"/>
        <v>0.99609375</v>
      </c>
      <c r="O3" s="5">
        <f t="shared" si="2"/>
        <v>1</v>
      </c>
      <c r="Q3" s="6">
        <f>G3-B3</f>
        <v>-0.171875</v>
      </c>
      <c r="R3" s="6">
        <f t="shared" ref="R3:R10" si="3">H3-C3</f>
        <v>-0.111328125</v>
      </c>
      <c r="S3" s="6">
        <f t="shared" ref="S3:S10" si="4">I3-D3</f>
        <v>-8.935546875E-2</v>
      </c>
      <c r="T3" s="6">
        <f t="shared" ref="T3:T10" si="5">J3-E3</f>
        <v>-1.953125E-3</v>
      </c>
      <c r="V3" s="6">
        <f>L3-B3</f>
        <v>0.171875</v>
      </c>
      <c r="W3" s="6">
        <f t="shared" ref="W3:W10" si="6">M3-C3</f>
        <v>0.111328125</v>
      </c>
      <c r="X3" s="6">
        <f t="shared" ref="X3:X10" si="7">N3-D3</f>
        <v>8.935546875E-2</v>
      </c>
      <c r="Y3" s="6">
        <f t="shared" ref="Y3:Y10" si="8">O3-E3</f>
        <v>1.953125E-3</v>
      </c>
      <c r="AA3" s="7">
        <f>ABS(V3)+ABS(W3)</f>
        <v>0.283203125</v>
      </c>
      <c r="AB3" s="7">
        <f>ABS(X3)+ABS(Y3)</f>
        <v>9.130859375E-2</v>
      </c>
    </row>
    <row r="4" spans="1:28">
      <c r="A4" s="4" t="s">
        <v>5</v>
      </c>
      <c r="B4" s="5">
        <f t="shared" ref="B4:E4" si="9">B20/$B$28</f>
        <v>0</v>
      </c>
      <c r="C4" s="5">
        <f t="shared" si="9"/>
        <v>0</v>
      </c>
      <c r="D4" s="5">
        <f t="shared" si="9"/>
        <v>0</v>
      </c>
      <c r="E4" s="5">
        <f t="shared" si="9"/>
        <v>0</v>
      </c>
      <c r="G4" s="5">
        <f t="shared" ref="G4:J4" si="10">G20/$G$28</f>
        <v>0</v>
      </c>
      <c r="H4" s="5">
        <f t="shared" si="10"/>
        <v>0</v>
      </c>
      <c r="I4" s="5">
        <f t="shared" si="10"/>
        <v>0</v>
      </c>
      <c r="J4" s="5">
        <f t="shared" si="10"/>
        <v>0</v>
      </c>
      <c r="L4" s="5">
        <f t="shared" ref="L4:O4" si="11">L20/$L$28</f>
        <v>0</v>
      </c>
      <c r="M4" s="5">
        <f t="shared" si="11"/>
        <v>0</v>
      </c>
      <c r="N4" s="5">
        <f t="shared" si="11"/>
        <v>0</v>
      </c>
      <c r="O4" s="5">
        <f t="shared" si="11"/>
        <v>0</v>
      </c>
      <c r="Q4" s="6">
        <f t="shared" ref="Q4:Q10" si="12">G4-B4</f>
        <v>0</v>
      </c>
      <c r="R4" s="6">
        <f t="shared" si="3"/>
        <v>0</v>
      </c>
      <c r="S4" s="6">
        <f t="shared" si="4"/>
        <v>0</v>
      </c>
      <c r="T4" s="6">
        <f t="shared" si="5"/>
        <v>0</v>
      </c>
      <c r="V4" s="6">
        <f t="shared" ref="V4:V10" si="13">L4-B4</f>
        <v>0</v>
      </c>
      <c r="W4" s="6">
        <f t="shared" si="6"/>
        <v>0</v>
      </c>
      <c r="X4" s="6">
        <f t="shared" si="7"/>
        <v>0</v>
      </c>
      <c r="Y4" s="6">
        <f t="shared" si="8"/>
        <v>0</v>
      </c>
      <c r="AA4" s="7">
        <f t="shared" ref="AA4:AA10" si="14">ABS(V4)+ABS(W4)</f>
        <v>0</v>
      </c>
      <c r="AB4" s="7">
        <f t="shared" ref="AB4:AB10" si="15">ABS(X4)+ABS(Y4)</f>
        <v>0</v>
      </c>
    </row>
    <row r="5" spans="1:28">
      <c r="A5" s="4" t="s">
        <v>6</v>
      </c>
      <c r="B5" s="5">
        <f t="shared" ref="B5:E5" si="16">B21/$B$28</f>
        <v>5.859375E-3</v>
      </c>
      <c r="C5" s="5">
        <f t="shared" si="16"/>
        <v>0.111328125</v>
      </c>
      <c r="D5" s="5">
        <f t="shared" si="16"/>
        <v>0.34765625</v>
      </c>
      <c r="E5" s="5">
        <f t="shared" si="16"/>
        <v>0.734375</v>
      </c>
      <c r="G5" s="5">
        <f t="shared" ref="G5:J5" si="17">G21/$G$28</f>
        <v>1.171875E-2</v>
      </c>
      <c r="H5" s="5">
        <f t="shared" si="17"/>
        <v>0.17578125</v>
      </c>
      <c r="I5" s="5">
        <f t="shared" si="17"/>
        <v>0.349609375</v>
      </c>
      <c r="J5" s="5">
        <f t="shared" si="17"/>
        <v>0.744140625</v>
      </c>
      <c r="L5" s="5">
        <f t="shared" ref="L5:O5" si="18">L21/$L$28</f>
        <v>0</v>
      </c>
      <c r="M5" s="5">
        <f t="shared" si="18"/>
        <v>4.6875E-2</v>
      </c>
      <c r="N5" s="5">
        <f t="shared" si="18"/>
        <v>0.345703125</v>
      </c>
      <c r="O5" s="5">
        <f t="shared" si="18"/>
        <v>0.724609375</v>
      </c>
      <c r="Q5" s="6">
        <f t="shared" si="12"/>
        <v>5.859375E-3</v>
      </c>
      <c r="R5" s="6">
        <f t="shared" si="3"/>
        <v>6.4453125E-2</v>
      </c>
      <c r="S5" s="6">
        <f t="shared" si="4"/>
        <v>1.953125E-3</v>
      </c>
      <c r="T5" s="6">
        <f t="shared" si="5"/>
        <v>9.765625E-3</v>
      </c>
      <c r="V5" s="6">
        <f t="shared" si="13"/>
        <v>-5.859375E-3</v>
      </c>
      <c r="W5" s="6">
        <f t="shared" si="6"/>
        <v>-6.4453125E-2</v>
      </c>
      <c r="X5" s="6">
        <f t="shared" si="7"/>
        <v>-1.953125E-3</v>
      </c>
      <c r="Y5" s="6">
        <f t="shared" si="8"/>
        <v>-9.765625E-3</v>
      </c>
      <c r="AA5" s="7">
        <f t="shared" si="14"/>
        <v>7.03125E-2</v>
      </c>
      <c r="AB5" s="7">
        <f t="shared" si="15"/>
        <v>1.171875E-2</v>
      </c>
    </row>
    <row r="6" spans="1:28">
      <c r="A6" s="4" t="s">
        <v>7</v>
      </c>
      <c r="B6" s="5">
        <f t="shared" ref="B6:E6" si="19">B22/$B$28</f>
        <v>0.126953125</v>
      </c>
      <c r="C6" s="5">
        <f t="shared" si="19"/>
        <v>0.357421875</v>
      </c>
      <c r="D6" s="5">
        <f t="shared" si="19"/>
        <v>0.57421875</v>
      </c>
      <c r="E6" s="5">
        <f t="shared" si="19"/>
        <v>0.875</v>
      </c>
      <c r="G6" s="5">
        <f t="shared" ref="G6:J6" si="20">G22/$G$28</f>
        <v>0.19140625</v>
      </c>
      <c r="H6" s="5">
        <f t="shared" si="20"/>
        <v>0.46484375</v>
      </c>
      <c r="I6" s="5">
        <f t="shared" si="20"/>
        <v>0.576171875</v>
      </c>
      <c r="J6" s="5">
        <f t="shared" si="20"/>
        <v>0.876953125</v>
      </c>
      <c r="L6" s="5">
        <f t="shared" ref="L6:O6" si="21">L22/$L$28</f>
        <v>6.25E-2</v>
      </c>
      <c r="M6" s="5">
        <f t="shared" si="21"/>
        <v>0.25</v>
      </c>
      <c r="N6" s="5">
        <f t="shared" si="21"/>
        <v>0.572265625</v>
      </c>
      <c r="O6" s="5">
        <f t="shared" si="21"/>
        <v>0.873046875</v>
      </c>
      <c r="Q6" s="6">
        <f t="shared" si="12"/>
        <v>6.4453125E-2</v>
      </c>
      <c r="R6" s="6">
        <f t="shared" si="3"/>
        <v>0.107421875</v>
      </c>
      <c r="S6" s="6">
        <f t="shared" si="4"/>
        <v>1.953125E-3</v>
      </c>
      <c r="T6" s="6">
        <f t="shared" si="5"/>
        <v>1.953125E-3</v>
      </c>
      <c r="V6" s="6">
        <f t="shared" si="13"/>
        <v>-6.4453125E-2</v>
      </c>
      <c r="W6" s="6">
        <f t="shared" si="6"/>
        <v>-0.107421875</v>
      </c>
      <c r="X6" s="6">
        <f t="shared" si="7"/>
        <v>-1.953125E-3</v>
      </c>
      <c r="Y6" s="6">
        <f t="shared" si="8"/>
        <v>-1.953125E-3</v>
      </c>
      <c r="AA6" s="7">
        <f t="shared" si="14"/>
        <v>0.171875</v>
      </c>
      <c r="AB6" s="7">
        <f t="shared" si="15"/>
        <v>3.90625E-3</v>
      </c>
    </row>
    <row r="7" spans="1:28">
      <c r="A7" s="4" t="s">
        <v>8</v>
      </c>
      <c r="B7" s="5">
        <f t="shared" ref="B7:E7" si="22">B23/$B$28</f>
        <v>5.859375E-3</v>
      </c>
      <c r="C7" s="5">
        <f t="shared" si="22"/>
        <v>7.2265625E-2</v>
      </c>
      <c r="D7" s="5">
        <f t="shared" si="22"/>
        <v>0.171875</v>
      </c>
      <c r="E7" s="5">
        <f t="shared" si="22"/>
        <v>0.484375</v>
      </c>
      <c r="G7" s="5">
        <f t="shared" ref="G7:J7" si="23">G23/$G$28</f>
        <v>1.171875E-2</v>
      </c>
      <c r="H7" s="5">
        <f t="shared" si="23"/>
        <v>0.11328125</v>
      </c>
      <c r="I7" s="5">
        <f t="shared" si="23"/>
        <v>0.173828125</v>
      </c>
      <c r="J7" s="5">
        <f t="shared" si="23"/>
        <v>0.494140625</v>
      </c>
      <c r="L7" s="5">
        <f t="shared" ref="L7:O7" si="24">L23/$L$28</f>
        <v>0</v>
      </c>
      <c r="M7" s="5">
        <f t="shared" si="24"/>
        <v>3.125E-2</v>
      </c>
      <c r="N7" s="5">
        <f t="shared" si="24"/>
        <v>0.169921875</v>
      </c>
      <c r="O7" s="5">
        <f t="shared" si="24"/>
        <v>0.474609375</v>
      </c>
      <c r="Q7" s="6">
        <f t="shared" si="12"/>
        <v>5.859375E-3</v>
      </c>
      <c r="R7" s="6">
        <f t="shared" si="3"/>
        <v>4.1015625E-2</v>
      </c>
      <c r="S7" s="6">
        <f t="shared" si="4"/>
        <v>1.953125E-3</v>
      </c>
      <c r="T7" s="6">
        <f t="shared" si="5"/>
        <v>9.765625E-3</v>
      </c>
      <c r="V7" s="6">
        <f t="shared" si="13"/>
        <v>-5.859375E-3</v>
      </c>
      <c r="W7" s="6">
        <f t="shared" si="6"/>
        <v>-4.1015625E-2</v>
      </c>
      <c r="X7" s="6">
        <f t="shared" si="7"/>
        <v>-1.953125E-3</v>
      </c>
      <c r="Y7" s="6">
        <f t="shared" si="8"/>
        <v>-9.765625E-3</v>
      </c>
      <c r="AA7" s="7">
        <f t="shared" si="14"/>
        <v>4.6875E-2</v>
      </c>
      <c r="AB7" s="7">
        <f t="shared" si="15"/>
        <v>1.171875E-2</v>
      </c>
    </row>
    <row r="8" spans="1:28">
      <c r="A8" s="4" t="s">
        <v>9</v>
      </c>
      <c r="B8" s="5">
        <f t="shared" ref="B8:E8" si="25">B24/$B$28</f>
        <v>0</v>
      </c>
      <c r="C8" s="5">
        <f t="shared" si="25"/>
        <v>4.39453125E-3</v>
      </c>
      <c r="D8" s="5">
        <f t="shared" si="25"/>
        <v>1.3671875E-2</v>
      </c>
      <c r="E8" s="5">
        <f t="shared" si="25"/>
        <v>0.13525390625</v>
      </c>
      <c r="G8" s="5">
        <f t="shared" ref="G8:J8" si="26">G24/$G$28</f>
        <v>0</v>
      </c>
      <c r="H8" s="5">
        <f t="shared" si="26"/>
        <v>8.7890625E-3</v>
      </c>
      <c r="I8" s="5">
        <f t="shared" si="26"/>
        <v>1.3671875E-2</v>
      </c>
      <c r="J8" s="5">
        <f t="shared" si="26"/>
        <v>0.1376953125</v>
      </c>
      <c r="L8" s="5">
        <f t="shared" ref="L8:O8" si="27">L24/$L$28</f>
        <v>0</v>
      </c>
      <c r="M8" s="5">
        <f t="shared" si="27"/>
        <v>0</v>
      </c>
      <c r="N8" s="5">
        <f t="shared" si="27"/>
        <v>1.3671875E-2</v>
      </c>
      <c r="O8" s="5">
        <f t="shared" si="27"/>
        <v>0.1328125</v>
      </c>
      <c r="Q8" s="6">
        <f t="shared" si="12"/>
        <v>0</v>
      </c>
      <c r="R8" s="6">
        <f t="shared" si="3"/>
        <v>4.39453125E-3</v>
      </c>
      <c r="S8" s="6">
        <f t="shared" si="4"/>
        <v>0</v>
      </c>
      <c r="T8" s="6">
        <f t="shared" si="5"/>
        <v>2.44140625E-3</v>
      </c>
      <c r="V8" s="6">
        <f t="shared" si="13"/>
        <v>0</v>
      </c>
      <c r="W8" s="6">
        <f t="shared" si="6"/>
        <v>-4.39453125E-3</v>
      </c>
      <c r="X8" s="6">
        <f t="shared" si="7"/>
        <v>0</v>
      </c>
      <c r="Y8" s="6">
        <f t="shared" si="8"/>
        <v>-2.44140625E-3</v>
      </c>
      <c r="AA8" s="7">
        <f t="shared" si="14"/>
        <v>4.39453125E-3</v>
      </c>
      <c r="AB8" s="7">
        <f t="shared" si="15"/>
        <v>2.44140625E-3</v>
      </c>
    </row>
    <row r="9" spans="1:28">
      <c r="A9" s="4" t="s">
        <v>10</v>
      </c>
      <c r="B9" s="5">
        <f t="shared" ref="B9:E9" si="28">B25/$B$28</f>
        <v>3.90625E-3</v>
      </c>
      <c r="C9" s="5">
        <f t="shared" si="28"/>
        <v>5.859375E-2</v>
      </c>
      <c r="D9" s="5">
        <f t="shared" si="28"/>
        <v>0.197265625</v>
      </c>
      <c r="E9" s="5">
        <f t="shared" si="28"/>
        <v>0.48828125</v>
      </c>
      <c r="G9" s="5">
        <f t="shared" ref="G9:J9" si="29">G25/$G$28</f>
        <v>7.8125E-3</v>
      </c>
      <c r="H9" s="5">
        <f t="shared" si="29"/>
        <v>9.375E-2</v>
      </c>
      <c r="I9" s="5">
        <f t="shared" si="29"/>
        <v>0.197265625</v>
      </c>
      <c r="J9" s="5">
        <f t="shared" si="29"/>
        <v>0.49609375</v>
      </c>
      <c r="L9" s="5">
        <f t="shared" ref="L9:O9" si="30">L25/$L$28</f>
        <v>0</v>
      </c>
      <c r="M9" s="5">
        <f t="shared" si="30"/>
        <v>2.34375E-2</v>
      </c>
      <c r="N9" s="5">
        <f t="shared" si="30"/>
        <v>0.197265625</v>
      </c>
      <c r="O9" s="5">
        <f t="shared" si="30"/>
        <v>0.48046875</v>
      </c>
      <c r="Q9" s="6">
        <f t="shared" si="12"/>
        <v>3.90625E-3</v>
      </c>
      <c r="R9" s="6">
        <f t="shared" si="3"/>
        <v>3.515625E-2</v>
      </c>
      <c r="S9" s="6">
        <f t="shared" si="4"/>
        <v>0</v>
      </c>
      <c r="T9" s="6">
        <f t="shared" si="5"/>
        <v>7.8125E-3</v>
      </c>
      <c r="V9" s="6">
        <f t="shared" si="13"/>
        <v>-3.90625E-3</v>
      </c>
      <c r="W9" s="6">
        <f t="shared" si="6"/>
        <v>-3.515625E-2</v>
      </c>
      <c r="X9" s="6">
        <f t="shared" si="7"/>
        <v>0</v>
      </c>
      <c r="Y9" s="6">
        <f t="shared" si="8"/>
        <v>-7.8125E-3</v>
      </c>
      <c r="AA9" s="7">
        <f t="shared" si="14"/>
        <v>3.90625E-2</v>
      </c>
      <c r="AB9" s="7">
        <f t="shared" si="15"/>
        <v>7.8125E-3</v>
      </c>
    </row>
    <row r="10" spans="1:28">
      <c r="A10" s="4" t="s">
        <v>11</v>
      </c>
      <c r="B10" s="5">
        <f t="shared" ref="B10:E10" si="31">B26/$B$28</f>
        <v>0.9921875</v>
      </c>
      <c r="C10" s="5">
        <f t="shared" si="31"/>
        <v>1</v>
      </c>
      <c r="D10" s="5">
        <f t="shared" si="31"/>
        <v>1</v>
      </c>
      <c r="E10" s="5">
        <f t="shared" si="31"/>
        <v>1</v>
      </c>
      <c r="G10" s="5">
        <f t="shared" ref="G10:J10" si="32">G26/$G$28</f>
        <v>1</v>
      </c>
      <c r="H10" s="5">
        <f t="shared" si="32"/>
        <v>1</v>
      </c>
      <c r="I10" s="5">
        <f t="shared" si="32"/>
        <v>1</v>
      </c>
      <c r="J10" s="5">
        <f t="shared" si="32"/>
        <v>1</v>
      </c>
      <c r="L10" s="5">
        <f t="shared" ref="L10:O10" si="33">L26/$L$28</f>
        <v>0.984375</v>
      </c>
      <c r="M10" s="5">
        <f t="shared" si="33"/>
        <v>1</v>
      </c>
      <c r="N10" s="5">
        <f t="shared" si="33"/>
        <v>1</v>
      </c>
      <c r="O10" s="5">
        <f t="shared" si="33"/>
        <v>1</v>
      </c>
      <c r="Q10" s="6">
        <f t="shared" si="12"/>
        <v>7.8125E-3</v>
      </c>
      <c r="R10" s="6">
        <f t="shared" si="3"/>
        <v>0</v>
      </c>
      <c r="S10" s="6">
        <f t="shared" si="4"/>
        <v>0</v>
      </c>
      <c r="T10" s="6">
        <f t="shared" si="5"/>
        <v>0</v>
      </c>
      <c r="V10" s="6">
        <f t="shared" si="13"/>
        <v>-7.8125E-3</v>
      </c>
      <c r="W10" s="6">
        <f t="shared" si="6"/>
        <v>0</v>
      </c>
      <c r="X10" s="6">
        <f t="shared" si="7"/>
        <v>0</v>
      </c>
      <c r="Y10" s="6">
        <f t="shared" si="8"/>
        <v>0</v>
      </c>
      <c r="AA10" s="7">
        <f t="shared" si="14"/>
        <v>7.8125E-3</v>
      </c>
      <c r="AB10" s="7">
        <f t="shared" si="15"/>
        <v>0</v>
      </c>
    </row>
    <row r="12" spans="1:28">
      <c r="A12" s="8" t="s">
        <v>22</v>
      </c>
      <c r="B12" s="14" t="s">
        <v>23</v>
      </c>
      <c r="C12" s="15"/>
      <c r="D12" s="15"/>
      <c r="E12" s="15"/>
      <c r="F12" s="16"/>
      <c r="G12" s="14" t="s">
        <v>24</v>
      </c>
      <c r="H12" s="15"/>
      <c r="I12" s="15"/>
      <c r="J12" s="15"/>
      <c r="K12" s="16"/>
      <c r="L12" s="14" t="s">
        <v>25</v>
      </c>
      <c r="M12" s="15"/>
      <c r="N12" s="15"/>
      <c r="O12" s="15"/>
      <c r="P12" s="16"/>
      <c r="Q12" s="14" t="s">
        <v>23</v>
      </c>
      <c r="R12" s="15"/>
      <c r="S12" s="15"/>
      <c r="T12" s="15"/>
      <c r="U12" s="16"/>
      <c r="V12" s="14" t="s">
        <v>23</v>
      </c>
      <c r="W12" s="15"/>
      <c r="X12" s="15"/>
      <c r="Y12" s="15"/>
      <c r="Z12" s="16"/>
      <c r="AA12" s="14" t="s">
        <v>26</v>
      </c>
      <c r="AB12" s="15"/>
    </row>
    <row r="13" spans="1:28">
      <c r="A13" s="8"/>
      <c r="B13" s="15"/>
      <c r="C13" s="15"/>
      <c r="D13" s="15"/>
      <c r="E13" s="15"/>
      <c r="F13" s="16"/>
      <c r="G13" s="15"/>
      <c r="H13" s="15"/>
      <c r="I13" s="15"/>
      <c r="J13" s="15"/>
      <c r="K13" s="16"/>
      <c r="L13" s="15"/>
      <c r="M13" s="15"/>
      <c r="N13" s="15"/>
      <c r="O13" s="15"/>
      <c r="P13" s="16"/>
      <c r="Q13" s="15"/>
      <c r="R13" s="15"/>
      <c r="S13" s="15"/>
      <c r="T13" s="15"/>
      <c r="U13" s="16"/>
      <c r="V13" s="15"/>
      <c r="W13" s="15"/>
      <c r="X13" s="15"/>
      <c r="Y13" s="15"/>
      <c r="Z13" s="16"/>
      <c r="AA13" s="15"/>
      <c r="AB13" s="15"/>
    </row>
    <row r="14" spans="1:28">
      <c r="A14" s="8"/>
      <c r="B14" s="15"/>
      <c r="C14" s="15"/>
      <c r="D14" s="15"/>
      <c r="E14" s="15"/>
      <c r="F14" s="16"/>
      <c r="G14" s="15"/>
      <c r="H14" s="15"/>
      <c r="I14" s="15"/>
      <c r="J14" s="15"/>
      <c r="K14" s="16"/>
      <c r="L14" s="15"/>
      <c r="M14" s="15"/>
      <c r="N14" s="15"/>
      <c r="O14" s="15"/>
      <c r="P14" s="16"/>
      <c r="Q14" s="15"/>
      <c r="R14" s="15"/>
      <c r="S14" s="15"/>
      <c r="T14" s="15"/>
      <c r="U14" s="16"/>
      <c r="V14" s="15"/>
      <c r="W14" s="15"/>
      <c r="X14" s="15"/>
      <c r="Y14" s="15"/>
      <c r="Z14" s="16"/>
      <c r="AA14" s="15"/>
      <c r="AB14" s="15"/>
    </row>
    <row r="15" spans="1:28">
      <c r="A15" s="8"/>
      <c r="B15" s="15"/>
      <c r="C15" s="15"/>
      <c r="D15" s="15"/>
      <c r="E15" s="15"/>
      <c r="F15" s="16"/>
      <c r="G15" s="15"/>
      <c r="H15" s="15"/>
      <c r="I15" s="15"/>
      <c r="J15" s="15"/>
      <c r="K15" s="16"/>
      <c r="L15" s="15"/>
      <c r="M15" s="15"/>
      <c r="N15" s="15"/>
      <c r="O15" s="15"/>
      <c r="P15" s="16"/>
      <c r="Q15" s="15"/>
      <c r="R15" s="15"/>
      <c r="S15" s="15"/>
      <c r="T15" s="15"/>
      <c r="U15" s="16"/>
      <c r="V15" s="15"/>
      <c r="W15" s="15"/>
      <c r="X15" s="15"/>
      <c r="Y15" s="15"/>
      <c r="Z15" s="16"/>
      <c r="AA15" s="15"/>
      <c r="AB15" s="15"/>
    </row>
    <row r="16" spans="1:28">
      <c r="A16" s="8"/>
      <c r="B16" s="15"/>
      <c r="C16" s="15"/>
      <c r="D16" s="15"/>
      <c r="E16" s="15"/>
      <c r="F16" s="16"/>
      <c r="G16" s="15"/>
      <c r="H16" s="15"/>
      <c r="I16" s="15"/>
      <c r="J16" s="15"/>
      <c r="K16" s="16"/>
      <c r="L16" s="15"/>
      <c r="M16" s="15"/>
      <c r="N16" s="15"/>
      <c r="O16" s="15"/>
      <c r="P16" s="16"/>
      <c r="Q16" s="15"/>
      <c r="R16" s="15"/>
      <c r="S16" s="15"/>
      <c r="T16" s="15"/>
      <c r="U16" s="16"/>
      <c r="V16" s="15"/>
      <c r="W16" s="15"/>
      <c r="X16" s="15"/>
      <c r="Y16" s="15"/>
      <c r="Z16" s="16"/>
      <c r="AA16" s="15"/>
      <c r="AB16" s="15"/>
    </row>
    <row r="18" spans="1:20">
      <c r="B18" s="3" t="s">
        <v>0</v>
      </c>
      <c r="C18" s="3" t="s">
        <v>1</v>
      </c>
      <c r="D18" s="3" t="s">
        <v>2</v>
      </c>
      <c r="E18" s="3" t="s">
        <v>3</v>
      </c>
      <c r="G18" s="3" t="s">
        <v>0</v>
      </c>
      <c r="H18" s="3" t="s">
        <v>1</v>
      </c>
      <c r="I18" s="3" t="s">
        <v>2</v>
      </c>
      <c r="J18" s="3" t="s">
        <v>3</v>
      </c>
      <c r="L18" s="3" t="s">
        <v>0</v>
      </c>
      <c r="M18" s="3" t="s">
        <v>1</v>
      </c>
      <c r="N18" s="3" t="s">
        <v>2</v>
      </c>
      <c r="O18" s="3" t="s">
        <v>3</v>
      </c>
      <c r="Q18" s="12" t="s">
        <v>27</v>
      </c>
      <c r="R18" s="13"/>
      <c r="S18" s="13"/>
      <c r="T18" s="13"/>
    </row>
    <row r="19" spans="1:20">
      <c r="A19" s="4" t="s">
        <v>4</v>
      </c>
      <c r="B19" s="9">
        <v>1112</v>
      </c>
      <c r="C19" s="9">
        <v>1692</v>
      </c>
      <c r="D19" s="9">
        <v>1857</v>
      </c>
      <c r="E19" s="9">
        <v>2044</v>
      </c>
      <c r="G19" s="9">
        <v>380</v>
      </c>
      <c r="H19" s="9">
        <v>732</v>
      </c>
      <c r="I19" s="9">
        <v>837</v>
      </c>
      <c r="J19" s="9">
        <v>1020</v>
      </c>
      <c r="L19" s="9">
        <v>732</v>
      </c>
      <c r="M19" s="9">
        <v>960</v>
      </c>
      <c r="N19" s="9">
        <v>1020</v>
      </c>
      <c r="O19" s="9">
        <v>1024</v>
      </c>
      <c r="Q19" s="13"/>
      <c r="R19" s="13"/>
      <c r="S19" s="13"/>
      <c r="T19" s="13"/>
    </row>
    <row r="20" spans="1:20">
      <c r="A20" s="4" t="s">
        <v>5</v>
      </c>
      <c r="B20" s="9">
        <v>0</v>
      </c>
      <c r="C20" s="9">
        <v>0</v>
      </c>
      <c r="D20" s="9">
        <v>0</v>
      </c>
      <c r="E20" s="9">
        <v>0</v>
      </c>
      <c r="G20" s="9">
        <v>0</v>
      </c>
      <c r="H20" s="9">
        <v>0</v>
      </c>
      <c r="I20" s="9">
        <v>0</v>
      </c>
      <c r="J20" s="9">
        <v>0</v>
      </c>
      <c r="L20" s="9">
        <v>0</v>
      </c>
      <c r="M20" s="9">
        <v>0</v>
      </c>
      <c r="N20" s="9">
        <v>0</v>
      </c>
      <c r="O20" s="9">
        <v>0</v>
      </c>
      <c r="Q20" s="13"/>
      <c r="R20" s="13"/>
      <c r="S20" s="13"/>
      <c r="T20" s="13"/>
    </row>
    <row r="21" spans="1:20">
      <c r="A21" s="4" t="s">
        <v>6</v>
      </c>
      <c r="B21" s="9">
        <v>12</v>
      </c>
      <c r="C21" s="9">
        <v>228</v>
      </c>
      <c r="D21" s="9">
        <v>712</v>
      </c>
      <c r="E21" s="9">
        <v>1504</v>
      </c>
      <c r="G21" s="9">
        <v>12</v>
      </c>
      <c r="H21" s="9">
        <v>180</v>
      </c>
      <c r="I21" s="9">
        <v>358</v>
      </c>
      <c r="J21" s="9">
        <v>762</v>
      </c>
      <c r="L21" s="9">
        <v>0</v>
      </c>
      <c r="M21" s="9">
        <v>48</v>
      </c>
      <c r="N21" s="9">
        <v>354</v>
      </c>
      <c r="O21" s="9">
        <v>742</v>
      </c>
      <c r="Q21" s="13"/>
      <c r="R21" s="13"/>
      <c r="S21" s="13"/>
      <c r="T21" s="13"/>
    </row>
    <row r="22" spans="1:20">
      <c r="A22" s="4" t="s">
        <v>7</v>
      </c>
      <c r="B22" s="9">
        <v>260</v>
      </c>
      <c r="C22" s="9">
        <v>732</v>
      </c>
      <c r="D22" s="9">
        <v>1176</v>
      </c>
      <c r="E22" s="9">
        <v>1792</v>
      </c>
      <c r="G22" s="9">
        <v>196</v>
      </c>
      <c r="H22" s="9">
        <v>476</v>
      </c>
      <c r="I22" s="9">
        <v>590</v>
      </c>
      <c r="J22" s="9">
        <v>898</v>
      </c>
      <c r="L22" s="9">
        <v>64</v>
      </c>
      <c r="M22" s="9">
        <v>256</v>
      </c>
      <c r="N22" s="9">
        <v>586</v>
      </c>
      <c r="O22" s="9">
        <v>894</v>
      </c>
      <c r="Q22" s="13"/>
      <c r="R22" s="13"/>
      <c r="S22" s="13"/>
      <c r="T22" s="13"/>
    </row>
    <row r="23" spans="1:20">
      <c r="A23" s="4" t="s">
        <v>8</v>
      </c>
      <c r="B23" s="9">
        <v>12</v>
      </c>
      <c r="C23" s="9">
        <v>148</v>
      </c>
      <c r="D23" s="9">
        <v>352</v>
      </c>
      <c r="E23" s="9">
        <v>992</v>
      </c>
      <c r="G23" s="9">
        <v>12</v>
      </c>
      <c r="H23" s="9">
        <v>116</v>
      </c>
      <c r="I23" s="9">
        <v>178</v>
      </c>
      <c r="J23" s="9">
        <v>506</v>
      </c>
      <c r="L23" s="9">
        <v>0</v>
      </c>
      <c r="M23" s="9">
        <v>32</v>
      </c>
      <c r="N23" s="9">
        <v>174</v>
      </c>
      <c r="O23" s="9">
        <v>486</v>
      </c>
      <c r="Q23" s="13"/>
      <c r="R23" s="13"/>
      <c r="S23" s="13"/>
      <c r="T23" s="13"/>
    </row>
    <row r="24" spans="1:20">
      <c r="A24" s="4" t="s">
        <v>9</v>
      </c>
      <c r="B24" s="9">
        <v>0</v>
      </c>
      <c r="C24" s="9">
        <v>9</v>
      </c>
      <c r="D24" s="9">
        <v>28</v>
      </c>
      <c r="E24" s="9">
        <v>277</v>
      </c>
      <c r="G24" s="9">
        <v>0</v>
      </c>
      <c r="H24" s="9">
        <v>9</v>
      </c>
      <c r="I24" s="9">
        <v>14</v>
      </c>
      <c r="J24" s="9">
        <v>141</v>
      </c>
      <c r="L24" s="9">
        <v>0</v>
      </c>
      <c r="M24" s="9">
        <v>0</v>
      </c>
      <c r="N24" s="9">
        <v>14</v>
      </c>
      <c r="O24" s="9">
        <v>136</v>
      </c>
      <c r="Q24" s="13"/>
      <c r="R24" s="13"/>
      <c r="S24" s="13"/>
      <c r="T24" s="13"/>
    </row>
    <row r="25" spans="1:20">
      <c r="A25" s="4" t="s">
        <v>10</v>
      </c>
      <c r="B25" s="9">
        <v>8</v>
      </c>
      <c r="C25" s="9">
        <v>120</v>
      </c>
      <c r="D25" s="9">
        <v>404</v>
      </c>
      <c r="E25" s="9">
        <v>1000</v>
      </c>
      <c r="G25" s="9">
        <v>8</v>
      </c>
      <c r="H25" s="9">
        <v>96</v>
      </c>
      <c r="I25" s="9">
        <v>202</v>
      </c>
      <c r="J25" s="9">
        <v>508</v>
      </c>
      <c r="L25" s="9">
        <v>0</v>
      </c>
      <c r="M25" s="9">
        <v>24</v>
      </c>
      <c r="N25" s="9">
        <v>202</v>
      </c>
      <c r="O25" s="9">
        <v>492</v>
      </c>
      <c r="Q25" s="13"/>
      <c r="R25" s="13"/>
      <c r="S25" s="13"/>
      <c r="T25" s="13"/>
    </row>
    <row r="26" spans="1:20">
      <c r="A26" s="4" t="s">
        <v>11</v>
      </c>
      <c r="B26" s="9">
        <v>2032</v>
      </c>
      <c r="C26" s="9">
        <v>2048</v>
      </c>
      <c r="D26" s="9">
        <v>2048</v>
      </c>
      <c r="E26" s="9">
        <v>2048</v>
      </c>
      <c r="G26" s="9">
        <v>1024</v>
      </c>
      <c r="H26" s="9">
        <v>1024</v>
      </c>
      <c r="I26" s="9">
        <v>1024</v>
      </c>
      <c r="J26" s="9">
        <v>1024</v>
      </c>
      <c r="L26" s="9">
        <v>1008</v>
      </c>
      <c r="M26" s="9">
        <v>1024</v>
      </c>
      <c r="N26" s="9">
        <v>1024</v>
      </c>
      <c r="O26" s="9">
        <v>1024</v>
      </c>
      <c r="Q26" s="13"/>
      <c r="R26" s="13"/>
      <c r="S26" s="13"/>
      <c r="T26" s="13"/>
    </row>
    <row r="28" spans="1:20">
      <c r="A28" s="4" t="s">
        <v>12</v>
      </c>
      <c r="B28" s="10">
        <f>POWER(2,B29)</f>
        <v>2048</v>
      </c>
      <c r="C28" s="10"/>
      <c r="D28" s="10"/>
      <c r="E28" s="10"/>
      <c r="G28" s="10">
        <f>POWER(2,G29)</f>
        <v>1024</v>
      </c>
      <c r="H28" s="10"/>
      <c r="I28" s="10"/>
      <c r="J28" s="10"/>
      <c r="L28" s="10">
        <f>POWER(2,L29)</f>
        <v>1024</v>
      </c>
      <c r="M28" s="10"/>
      <c r="N28" s="10"/>
      <c r="O28" s="10"/>
    </row>
    <row r="29" spans="1:20">
      <c r="A29" s="4" t="s">
        <v>13</v>
      </c>
      <c r="B29" s="11">
        <v>11</v>
      </c>
      <c r="C29" s="11"/>
      <c r="D29" s="11"/>
      <c r="E29" s="11"/>
      <c r="G29" s="10">
        <f>$B$29-1</f>
        <v>10</v>
      </c>
      <c r="H29" s="10"/>
      <c r="I29" s="10"/>
      <c r="J29" s="10"/>
      <c r="L29" s="10">
        <f>$B$29-1</f>
        <v>10</v>
      </c>
      <c r="M29" s="10"/>
      <c r="N29" s="10"/>
      <c r="O29" s="10"/>
    </row>
  </sheetData>
  <mergeCells count="20">
    <mergeCell ref="V12:Y16"/>
    <mergeCell ref="AA12:AB16"/>
    <mergeCell ref="A12:A16"/>
    <mergeCell ref="Q18:T26"/>
    <mergeCell ref="Q1:T1"/>
    <mergeCell ref="V1:Y1"/>
    <mergeCell ref="AA1:AB1"/>
    <mergeCell ref="B29:E29"/>
    <mergeCell ref="G29:J29"/>
    <mergeCell ref="L29:O29"/>
    <mergeCell ref="B12:E16"/>
    <mergeCell ref="G12:J16"/>
    <mergeCell ref="L12:O16"/>
    <mergeCell ref="Q12:T16"/>
    <mergeCell ref="B28:E28"/>
    <mergeCell ref="G28:J28"/>
    <mergeCell ref="L28:O28"/>
    <mergeCell ref="B1:E1"/>
    <mergeCell ref="G1:J1"/>
    <mergeCell ref="L1:O1"/>
  </mergeCells>
  <conditionalFormatting sqref="B3:E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O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T10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V3:Y1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before game 46 - CSK vs SRH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2018-05-13T05:18:23Z</dcterms:created>
  <dcterms:modified xsi:type="dcterms:W3CDTF">2018-05-13T05:38:43Z</dcterms:modified>
</cp:coreProperties>
</file>