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is\Desktop\Local\Game\TGW\media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176" i="1" l="1"/>
  <c r="C194" i="1" l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95" i="1"/>
  <c r="AB40" i="1" l="1"/>
  <c r="CA40" i="1" l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<sst xmlns="http://schemas.openxmlformats.org/spreadsheetml/2006/main" count="2581" uniqueCount="405">
  <si>
    <t>Хаафингар</t>
  </si>
  <si>
    <t>столица</t>
  </si>
  <si>
    <t>население</t>
  </si>
  <si>
    <t>площадь</t>
  </si>
  <si>
    <t>вузы</t>
  </si>
  <si>
    <t>школы</t>
  </si>
  <si>
    <t>акведуки</t>
  </si>
  <si>
    <t>каменные д</t>
  </si>
  <si>
    <t>мощенные д</t>
  </si>
  <si>
    <t>бедность</t>
  </si>
  <si>
    <t>безработица</t>
  </si>
  <si>
    <t>ввп</t>
  </si>
  <si>
    <t>отрасли:</t>
  </si>
  <si>
    <t>потребности:</t>
  </si>
  <si>
    <t>ср зарплата</t>
  </si>
  <si>
    <t>морской</t>
  </si>
  <si>
    <t>инфраструктура</t>
  </si>
  <si>
    <t>порты</t>
  </si>
  <si>
    <t>грузоперевозки</t>
  </si>
  <si>
    <t>челоперевозки</t>
  </si>
  <si>
    <t>Солитьюд</t>
  </si>
  <si>
    <t>Предел</t>
  </si>
  <si>
    <t>Маркарт</t>
  </si>
  <si>
    <t>Фолкрит</t>
  </si>
  <si>
    <t>Морфал</t>
  </si>
  <si>
    <t>Хьялмарк</t>
  </si>
  <si>
    <t>Вайтран</t>
  </si>
  <si>
    <t>Белый Берег</t>
  </si>
  <si>
    <t>Данстар</t>
  </si>
  <si>
    <t>Винтерхолд</t>
  </si>
  <si>
    <t>Истмарк</t>
  </si>
  <si>
    <t>Виндхельм</t>
  </si>
  <si>
    <t>Рифт</t>
  </si>
  <si>
    <t>Рифтен</t>
  </si>
  <si>
    <t>название</t>
  </si>
  <si>
    <t>Имперский Город</t>
  </si>
  <si>
    <t>Брума</t>
  </si>
  <si>
    <t>Скинград</t>
  </si>
  <si>
    <t>Кватч</t>
  </si>
  <si>
    <t>Анвил</t>
  </si>
  <si>
    <t>Бравил</t>
  </si>
  <si>
    <t>Лейавин</t>
  </si>
  <si>
    <t>Чейдинхол</t>
  </si>
  <si>
    <t>Графство Брума</t>
  </si>
  <si>
    <t>Графство Скинград</t>
  </si>
  <si>
    <t>Графство Кватч</t>
  </si>
  <si>
    <t>Графство Анвил</t>
  </si>
  <si>
    <t>Графство Бравил</t>
  </si>
  <si>
    <t>Графство Лейавин</t>
  </si>
  <si>
    <t>Графство Чейдинхол</t>
  </si>
  <si>
    <t>Городской остров</t>
  </si>
  <si>
    <t>Солстхейм</t>
  </si>
  <si>
    <t>Воронья Скала</t>
  </si>
  <si>
    <t>Тель Митрин</t>
  </si>
  <si>
    <t>Редоран</t>
  </si>
  <si>
    <t>Блэклайт</t>
  </si>
  <si>
    <t>Садрас</t>
  </si>
  <si>
    <t>Нарцис</t>
  </si>
  <si>
    <t>Индорил</t>
  </si>
  <si>
    <t>Морнхолд</t>
  </si>
  <si>
    <t>Южный Индорил</t>
  </si>
  <si>
    <t>Тир</t>
  </si>
  <si>
    <t>Южный Телванни</t>
  </si>
  <si>
    <t>Некром</t>
  </si>
  <si>
    <t>Порт Телванни</t>
  </si>
  <si>
    <t>Торн</t>
  </si>
  <si>
    <t>Нага</t>
  </si>
  <si>
    <t>Стормхолд</t>
  </si>
  <si>
    <t>Хельстром</t>
  </si>
  <si>
    <t>Топкие болота</t>
  </si>
  <si>
    <t>Гидеон</t>
  </si>
  <si>
    <t>Паатру</t>
  </si>
  <si>
    <t>Аркон</t>
  </si>
  <si>
    <t>Соулрест</t>
  </si>
  <si>
    <t>Лилмот</t>
  </si>
  <si>
    <t>Блэкроуз</t>
  </si>
  <si>
    <t>Ан-Зайлиль</t>
  </si>
  <si>
    <t>Кор-во Джеханна</t>
  </si>
  <si>
    <t>Джеханна</t>
  </si>
  <si>
    <t>Нортпойнт</t>
  </si>
  <si>
    <t>Кор-во Нортпойнт</t>
  </si>
  <si>
    <t>Кор-во Шорнхельм</t>
  </si>
  <si>
    <t>Шорнхельм</t>
  </si>
  <si>
    <t>Кор-во Фаррун</t>
  </si>
  <si>
    <t>Эвермор</t>
  </si>
  <si>
    <t>Кор-во Эвермор</t>
  </si>
  <si>
    <t>Фаррун</t>
  </si>
  <si>
    <t>Вэйрест</t>
  </si>
  <si>
    <t>Кор-во Вэйрест</t>
  </si>
  <si>
    <t>Южный Камлорн</t>
  </si>
  <si>
    <t>Северный Камлорн</t>
  </si>
  <si>
    <t>Камлорн</t>
  </si>
  <si>
    <t>Кор-во Даггерфолл</t>
  </si>
  <si>
    <t>Даггерфолл</t>
  </si>
  <si>
    <t>Вермеир</t>
  </si>
  <si>
    <t>Южный Скавен</t>
  </si>
  <si>
    <t>Сентинель</t>
  </si>
  <si>
    <t>Скавен</t>
  </si>
  <si>
    <t>Торстад</t>
  </si>
  <si>
    <t>Республика Драгонстар</t>
  </si>
  <si>
    <t>Драгонстар</t>
  </si>
  <si>
    <t>Республика Элинир</t>
  </si>
  <si>
    <t>Элинир</t>
  </si>
  <si>
    <t>Регион Хегат</t>
  </si>
  <si>
    <t>Хегат</t>
  </si>
  <si>
    <t>Регион Гилан</t>
  </si>
  <si>
    <t>Гилан</t>
  </si>
  <si>
    <t>Регион Танет</t>
  </si>
  <si>
    <t>Танет</t>
  </si>
  <si>
    <t>Республика Рихад</t>
  </si>
  <si>
    <t>Рихад</t>
  </si>
  <si>
    <t>ГГ Риммен</t>
  </si>
  <si>
    <t>Риммен</t>
  </si>
  <si>
    <t>Западная Анеквина</t>
  </si>
  <si>
    <t>Дюн</t>
  </si>
  <si>
    <t>Оркрест</t>
  </si>
  <si>
    <t>Северная Анеквина</t>
  </si>
  <si>
    <t>Пустыня Эльсвейра</t>
  </si>
  <si>
    <t>Риверхолд</t>
  </si>
  <si>
    <t>Регион Коринф</t>
  </si>
  <si>
    <t>Коринф</t>
  </si>
  <si>
    <t>Торвал</t>
  </si>
  <si>
    <t>Сенчал</t>
  </si>
  <si>
    <t>Сильвенар</t>
  </si>
  <si>
    <t>Зелёный лес</t>
  </si>
  <si>
    <t>Фалинести</t>
  </si>
  <si>
    <t>Западный мыс</t>
  </si>
  <si>
    <t>Вудхерт</t>
  </si>
  <si>
    <t>Затонувший берег</t>
  </si>
  <si>
    <t>Гринхарт</t>
  </si>
  <si>
    <t>Длинный берег</t>
  </si>
  <si>
    <t>Хавен</t>
  </si>
  <si>
    <t>Восточный Валенвуд</t>
  </si>
  <si>
    <t>Полуостров Куинравл</t>
  </si>
  <si>
    <t>Тенмарские леса</t>
  </si>
  <si>
    <t>Орсиниум</t>
  </si>
  <si>
    <t>Сентинель и Алик'р</t>
  </si>
  <si>
    <t>Бангкорай</t>
  </si>
  <si>
    <t>Остров Стросс м'кай</t>
  </si>
  <si>
    <t>Стросс м'кай</t>
  </si>
  <si>
    <t>Северный Ауридон</t>
  </si>
  <si>
    <t>Ферстхолд</t>
  </si>
  <si>
    <t>Южный Ауридон</t>
  </si>
  <si>
    <t>Скайвотч</t>
  </si>
  <si>
    <t>Варилисс</t>
  </si>
  <si>
    <t>Санхолд</t>
  </si>
  <si>
    <t>Оррери</t>
  </si>
  <si>
    <t>Даск</t>
  </si>
  <si>
    <t>Регион Алинор</t>
  </si>
  <si>
    <t>Алинор</t>
  </si>
  <si>
    <t>Область Клаудрест</t>
  </si>
  <si>
    <t>Клаудрест</t>
  </si>
  <si>
    <t>Шиммерен</t>
  </si>
  <si>
    <t>Восточный полуостров</t>
  </si>
  <si>
    <t>Лилландрил</t>
  </si>
  <si>
    <t>a</t>
  </si>
  <si>
    <t>Черные металлы</t>
  </si>
  <si>
    <t>Цветные металлы</t>
  </si>
  <si>
    <t>Добыча угля</t>
  </si>
  <si>
    <t>Охота</t>
  </si>
  <si>
    <t>Рыболовство</t>
  </si>
  <si>
    <t>Лесоводство</t>
  </si>
  <si>
    <t>Кузнечная индустрия</t>
  </si>
  <si>
    <t>Животноводство</t>
  </si>
  <si>
    <t>Овощное хозяйство</t>
  </si>
  <si>
    <t>Пшеничное хозяйство</t>
  </si>
  <si>
    <t>Типография</t>
  </si>
  <si>
    <t>Лёгкая отрасль</t>
  </si>
  <si>
    <t>Общепит</t>
  </si>
  <si>
    <t>Ювелирное дело</t>
  </si>
  <si>
    <t>Транспорт</t>
  </si>
  <si>
    <t>Алхимия</t>
  </si>
  <si>
    <t>Строительство и найм</t>
  </si>
  <si>
    <t>Культура и религия</t>
  </si>
  <si>
    <t>Прочие ремёсла</t>
  </si>
  <si>
    <t>Элденрут</t>
  </si>
  <si>
    <t>Северный Валенвуд</t>
  </si>
  <si>
    <t>Арентия</t>
  </si>
  <si>
    <t>Скайрим</t>
  </si>
  <si>
    <t>флаг</t>
  </si>
  <si>
    <t>качество образования</t>
  </si>
  <si>
    <t>доступность образования</t>
  </si>
  <si>
    <t>алхимия</t>
  </si>
  <si>
    <t>магия</t>
  </si>
  <si>
    <t>наука</t>
  </si>
  <si>
    <t>технологии про-ва</t>
  </si>
  <si>
    <t>вывоз мусора</t>
  </si>
  <si>
    <t>поддержка</t>
  </si>
  <si>
    <t>стабильность</t>
  </si>
  <si>
    <t>форма правления</t>
  </si>
  <si>
    <t>госустройство</t>
  </si>
  <si>
    <t>материнский капитал</t>
  </si>
  <si>
    <t>пособие безраб</t>
  </si>
  <si>
    <t>пособие инвал</t>
  </si>
  <si>
    <t>пенсия М</t>
  </si>
  <si>
    <t>пенсия Ж</t>
  </si>
  <si>
    <t>средняя пенсия</t>
  </si>
  <si>
    <t>инфляция</t>
  </si>
  <si>
    <t>армия зп</t>
  </si>
  <si>
    <t>армия поддержка</t>
  </si>
  <si>
    <t>армия снаряга</t>
  </si>
  <si>
    <t>равноправие</t>
  </si>
  <si>
    <t>свобода слова</t>
  </si>
  <si>
    <t>свобода демонстраций</t>
  </si>
  <si>
    <t>право собственности</t>
  </si>
  <si>
    <t>свобода творчества</t>
  </si>
  <si>
    <t>расизм</t>
  </si>
  <si>
    <t>монополии</t>
  </si>
  <si>
    <t>смертная казнь</t>
  </si>
  <si>
    <t>пытки</t>
  </si>
  <si>
    <t>право наследия</t>
  </si>
  <si>
    <t>рабство</t>
  </si>
  <si>
    <t>право на суд</t>
  </si>
  <si>
    <t>детский труд</t>
  </si>
  <si>
    <t>свобода предприним</t>
  </si>
  <si>
    <t>огранич рабочий день</t>
  </si>
  <si>
    <t>Империя Тамриэль</t>
  </si>
  <si>
    <t>а</t>
  </si>
  <si>
    <t>Ан-зайлиль</t>
  </si>
  <si>
    <t>Анеквина</t>
  </si>
  <si>
    <t>Пелетайн</t>
  </si>
  <si>
    <t>Братья Бури</t>
  </si>
  <si>
    <t>Альдмерский Доминион</t>
  </si>
  <si>
    <t>Предшественники</t>
  </si>
  <si>
    <t>Венценосцы</t>
  </si>
  <si>
    <t>Султанат Сентинеля</t>
  </si>
  <si>
    <t xml:space="preserve">а
</t>
  </si>
  <si>
    <t>O,1,1,0</t>
  </si>
  <si>
    <t>D,O,M,I</t>
  </si>
  <si>
    <t>D,O,M,N</t>
  </si>
  <si>
    <t>2,2000,3500</t>
  </si>
  <si>
    <t>3,3,2</t>
  </si>
  <si>
    <t>3,2,2</t>
  </si>
  <si>
    <t>3,1000,1800</t>
  </si>
  <si>
    <t>2,1300,2000</t>
  </si>
  <si>
    <t>3,1500,2500</t>
  </si>
  <si>
    <t>4,1800,3000</t>
  </si>
  <si>
    <t>2,2500,4000</t>
  </si>
  <si>
    <t>3,1500,2800</t>
  </si>
  <si>
    <t>3,1800,3000</t>
  </si>
  <si>
    <t>3,1750,2700</t>
  </si>
  <si>
    <t>4,1800,2300</t>
  </si>
  <si>
    <t>2,1,2</t>
  </si>
  <si>
    <t>1,2,2</t>
  </si>
  <si>
    <t>3,1,2</t>
  </si>
  <si>
    <t>1,3,2</t>
  </si>
  <si>
    <t>3,2,1</t>
  </si>
  <si>
    <t>2,2,3</t>
  </si>
  <si>
    <t>2,1,1</t>
  </si>
  <si>
    <t>4,3,3</t>
  </si>
  <si>
    <t>3,2,3</t>
  </si>
  <si>
    <t>2,2,2</t>
  </si>
  <si>
    <t>2,2,1</t>
  </si>
  <si>
    <t>4,1,2</t>
  </si>
  <si>
    <t>D,0,0</t>
  </si>
  <si>
    <t>C,Z,F,N</t>
  </si>
  <si>
    <t>C,O,M,N</t>
  </si>
  <si>
    <t>M,1,1</t>
  </si>
  <si>
    <t>O,1,0,1</t>
  </si>
  <si>
    <t>M,0,0</t>
  </si>
  <si>
    <t>D,S,F,N</t>
  </si>
  <si>
    <t>D,1,0</t>
  </si>
  <si>
    <t>D,S,M,I</t>
  </si>
  <si>
    <t>O,0,0,1</t>
  </si>
  <si>
    <t>C,O,F,N</t>
  </si>
  <si>
    <t>M,1,0</t>
  </si>
  <si>
    <t>Королевство Даггерфолл</t>
  </si>
  <si>
    <t>Королевство Вэйрест</t>
  </si>
  <si>
    <t>Королевство Шорнхельм</t>
  </si>
  <si>
    <t>Королевство Эвермор</t>
  </si>
  <si>
    <t>Лига Эльтерик</t>
  </si>
  <si>
    <t>3,1700,3000</t>
  </si>
  <si>
    <t>3,2000,3200</t>
  </si>
  <si>
    <t>3,1800,2700</t>
  </si>
  <si>
    <t>2,3,2</t>
  </si>
  <si>
    <t>O,0,1,1</t>
  </si>
  <si>
    <t>C,O,M,I</t>
  </si>
  <si>
    <t>C,Z,M,I</t>
  </si>
  <si>
    <t>Дом Редоран</t>
  </si>
  <si>
    <t>Дом Индорил</t>
  </si>
  <si>
    <t>Дом Телванни</t>
  </si>
  <si>
    <t>Дом Садрас</t>
  </si>
  <si>
    <t>Дом Дрес</t>
  </si>
  <si>
    <t>3,1700,2600</t>
  </si>
  <si>
    <t>2,1850,2800</t>
  </si>
  <si>
    <t>3,1800,2800</t>
  </si>
  <si>
    <t>2,1600,2500</t>
  </si>
  <si>
    <t>C,O,F,I</t>
  </si>
  <si>
    <t>C,Z,F,I</t>
  </si>
  <si>
    <t>R,2,1,0</t>
  </si>
  <si>
    <t>j</t>
  </si>
  <si>
    <t>f</t>
  </si>
  <si>
    <t xml:space="preserve">p
</t>
  </si>
  <si>
    <t>r</t>
  </si>
  <si>
    <t>НДФЛ</t>
  </si>
  <si>
    <t>НДП</t>
  </si>
  <si>
    <t>p</t>
  </si>
  <si>
    <t>На землю</t>
  </si>
  <si>
    <t>НДПИ</t>
  </si>
  <si>
    <t>Госпошлина</t>
  </si>
  <si>
    <t>На экспорт</t>
  </si>
  <si>
    <t>тип</t>
  </si>
  <si>
    <t>статус</t>
  </si>
  <si>
    <t>значение</t>
  </si>
  <si>
    <t>1 страна</t>
  </si>
  <si>
    <t>2 страна</t>
  </si>
  <si>
    <t>катапульты</t>
  </si>
  <si>
    <t>эсминцы</t>
  </si>
  <si>
    <t>линкоры</t>
  </si>
  <si>
    <t>тип размещения</t>
  </si>
  <si>
    <t>страна</t>
  </si>
  <si>
    <t>Кавалерия</t>
  </si>
  <si>
    <t>Пехотинец</t>
  </si>
  <si>
    <t>Лучник</t>
  </si>
  <si>
    <t>g</t>
  </si>
  <si>
    <t>q</t>
  </si>
  <si>
    <t>s</t>
  </si>
  <si>
    <t>идентификатор</t>
  </si>
  <si>
    <t>empire</t>
  </si>
  <si>
    <t>argonia</t>
  </si>
  <si>
    <t>anequina</t>
  </si>
  <si>
    <t>peletine</t>
  </si>
  <si>
    <t>stormcloacks</t>
  </si>
  <si>
    <t>dominion</t>
  </si>
  <si>
    <t>forebears</t>
  </si>
  <si>
    <t>crowns</t>
  </si>
  <si>
    <t>sultanat</t>
  </si>
  <si>
    <t>orsinium</t>
  </si>
  <si>
    <t>daggerfall</t>
  </si>
  <si>
    <t>wayrest</t>
  </si>
  <si>
    <t>shornhelm</t>
  </si>
  <si>
    <t>evermore</t>
  </si>
  <si>
    <t>elteric</t>
  </si>
  <si>
    <t>redoran</t>
  </si>
  <si>
    <t>indoril</t>
  </si>
  <si>
    <t>telvanni</t>
  </si>
  <si>
    <t>sadras</t>
  </si>
  <si>
    <t>dres</t>
  </si>
  <si>
    <t>skyrim</t>
  </si>
  <si>
    <t>Южный Индорил,Торн,Нага,Топкие болота,Гидеон,Паатру,Соулрест,Лилмот,Ан-Зайлиль</t>
  </si>
  <si>
    <t>Хаафингар,Предел,Фолкрит,Хьялмарк,Вайтран</t>
  </si>
  <si>
    <t>Белый Берег,Винтерхолд,Винтерхолд,Истмарк,Рифт</t>
  </si>
  <si>
    <t>Солстхейм,Редоран</t>
  </si>
  <si>
    <t>Кор-во Вэйрест,Южный Камлорн</t>
  </si>
  <si>
    <t>Кор-во Даггерфолл,Северный Камлорн</t>
  </si>
  <si>
    <t>Кор-во Джеханна,Кор-во Нортпойнт,Кор-во Фаррун</t>
  </si>
  <si>
    <t>Сентинель и Алик'р,Бангкорай</t>
  </si>
  <si>
    <t>Регион Танет,Республика Элинир,Республика Рихад</t>
  </si>
  <si>
    <t>Южный Скавен,Республика Драгонстар,Регион Хегат,Регион Гилан,Остров Стросс м'кай</t>
  </si>
  <si>
    <t>Регион Коринф,Тенмарские леса,Полуостров Куинравл</t>
  </si>
  <si>
    <t>Западная Анеквина,Пустыня Эльсвейра,Северная Анеквина,ГГ Риммен</t>
  </si>
  <si>
    <t>Сильвенар,Зелёный лес,Северный Валенвуд,Западный мыс,Затонувший берег,Длинный берег,Восточный Валенвуд,Северный Ауридон,Южный Ауридон,Варилисс,Оррери,Регион Алинор,Область Клаудрест,Шиммерен,Восточный полуостров</t>
  </si>
  <si>
    <t>Подоходный</t>
  </si>
  <si>
    <t>На прибыль</t>
  </si>
  <si>
    <t>Полезные ископаемые</t>
  </si>
  <si>
    <t>AL</t>
  </si>
  <si>
    <t>CM</t>
  </si>
  <si>
    <t>CT</t>
  </si>
  <si>
    <t>SH</t>
  </si>
  <si>
    <t>EH</t>
  </si>
  <si>
    <t>ES</t>
  </si>
  <si>
    <t>CP</t>
  </si>
  <si>
    <t>DW</t>
  </si>
  <si>
    <t>PA</t>
  </si>
  <si>
    <t>Острова Телванни</t>
  </si>
  <si>
    <t>Горы Боэтии</t>
  </si>
  <si>
    <t>Файрвотч</t>
  </si>
  <si>
    <t>Тель Митрин,Острова Телванни,Горы Боэтии</t>
  </si>
  <si>
    <t>Коррол</t>
  </si>
  <si>
    <t>VC</t>
  </si>
  <si>
    <t>Графство Коррол</t>
  </si>
  <si>
    <t>Городской остров,Графство Брума,Графство Скинград,Графство Кватч,Графство Анвил,Графство Бравил,Графство Лейавин,Графство Чейдинхол,Графство Коррол</t>
  </si>
  <si>
    <t>место</t>
  </si>
  <si>
    <t>0.2</t>
  </si>
  <si>
    <t>0.15</t>
  </si>
  <si>
    <t>0.1</t>
  </si>
  <si>
    <t>0.2 0.1</t>
  </si>
  <si>
    <t>0.2 0.05</t>
  </si>
  <si>
    <t>0.15 0.1</t>
  </si>
  <si>
    <t>0.15 0.15 0.1 0.1</t>
  </si>
  <si>
    <t>0.2 0.05 0.15 0.05</t>
  </si>
  <si>
    <t>0.15 0.1 0.1 0.1</t>
  </si>
  <si>
    <t>0.15 0.2 0.05 0.05</t>
  </si>
  <si>
    <t>0.1 0.15 0.05 0.1</t>
  </si>
  <si>
    <t>0.15 0.15 0.05 0.1</t>
  </si>
  <si>
    <t>0.2 0.05 0.1 0.1</t>
  </si>
  <si>
    <t>0.15 0.1 0.05 0.05</t>
  </si>
  <si>
    <t>0.1 0.1 0.1 0.05</t>
  </si>
  <si>
    <t>0.2 0.05 0.05 0.05</t>
  </si>
  <si>
    <t>0.1 0.1</t>
  </si>
  <si>
    <t>0.1 0.05</t>
  </si>
  <si>
    <t>0.15 0.05</t>
  </si>
  <si>
    <t>0.2 0.2 0.1 0.1</t>
  </si>
  <si>
    <t>0.15 0.1 0.1 0.15</t>
  </si>
  <si>
    <t>0.1 0.15 0.1 0.1</t>
  </si>
  <si>
    <t>0.2 0.15 0.1 0.05</t>
  </si>
  <si>
    <t>0.2 0.1 0.1 0.05</t>
  </si>
  <si>
    <t>0.15 0.15 0.1 0.05</t>
  </si>
  <si>
    <t>0.15 0.1 0.1 0.05</t>
  </si>
  <si>
    <t>0.15 0.05 0.1 0.05</t>
  </si>
  <si>
    <t>O,1,1</t>
  </si>
  <si>
    <t>O,1,0</t>
  </si>
  <si>
    <t>O,0,0</t>
  </si>
  <si>
    <t>O,0,1</t>
  </si>
  <si>
    <t>R,1,0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</si>
</sst>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name val="Calibri"/>
    </font>
    <font>
      <b/>
      <i/>
      <sz val="11"/>
      <name val="Calibri"/>
    </font>
    <font>
      <sz val="11"/>
      <name val="Calibri"/>
    </font>
    <font>
      <b/>
      <i/>
      <sz val="11"/>
      <color indexed="64"/>
      <name val="Calibri"/>
    </font>
    <font>
      <sz val="11"/>
      <color indexed="64"/>
      <name val="Calibri"/>
    </font>
    <font>
      <sz val="11"/>
      <color rgb="FF000000"/>
      <name val="Calibri"/>
    </font>
    <font>
      <b/>
      <i/>
      <sz val="11"/>
      <color rgb="FF000000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indexed="64"/>
      <name val="Calibri"/>
    </font>
    <font>
      <sz val="11"/>
      <color rgb="FF000000"/>
      <name val="Calibri"/>
    </font>
    <font>
      <b/>
      <i/>
      <sz val="11"/>
      <name val="Calibri"/>
      <family val="2"/>
      <charset val="204"/>
    </font>
    <font>
      <sz val="11"/>
      <name val="Calibri"/>
      <family val="2"/>
      <charset val="204"/>
    </font>
    <font>
      <sz val="10"/>
      <color rgb="FFA9B7C6"/>
      <name val="JetBrains Mono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2B2B2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NumberFormat="1" applyFont="1" applyFill="1" applyBorder="1">
      <alignment vertical="center"/>
    </xf>
    <xf numFmtId="0" fontId="4" fillId="0" borderId="0" xfId="0" applyNumberFormat="1" applyFont="1" applyFill="1" applyBorder="1">
      <alignment vertical="center"/>
    </xf>
    <xf numFmtId="0" fontId="5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wrapText="1"/>
    </xf>
    <xf numFmtId="0" fontId="2" fillId="2" borderId="1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Border="1">
      <alignment vertical="center"/>
    </xf>
    <xf numFmtId="0" fontId="12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9" fontId="13" fillId="0" borderId="0" xfId="0" applyNumberFormat="1" applyFont="1" applyFill="1" applyBorder="1" applyAlignment="1"/>
    <xf numFmtId="0" fontId="14" fillId="0" borderId="0" xfId="0" applyNumberFormat="1" applyFont="1" applyFill="1" applyBorder="1">
      <alignment vertical="center"/>
    </xf>
    <xf numFmtId="0" fontId="15" fillId="0" borderId="0" xfId="0" applyNumberFormat="1" applyFont="1" applyFill="1" applyBorder="1" applyAlignment="1"/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8" fillId="3" borderId="0" xfId="0" applyFon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10"/>
  <sheetViews>
    <sheetView tabSelected="1" topLeftCell="AD1" zoomScale="85" zoomScaleNormal="85" workbookViewId="0">
      <selection activeCell="AX1" sqref="AX1"/>
    </sheetView>
  </sheetViews>
  <sheetFormatPr defaultColWidth="10" defaultRowHeight="15"/>
  <cols>
    <col min="1" max="1" width="11.42578125" customWidth="1"/>
    <col min="2" max="2" width="12" customWidth="1"/>
    <col min="3" max="27" width="11.42578125" customWidth="1"/>
    <col min="28" max="28" width="11.5703125" customWidth="1"/>
    <col min="29" max="256" width="11.42578125" customWidth="1"/>
  </cols>
  <sheetData>
    <row r="1" spans="1:103" ht="15.95" customHeight="1">
      <c r="A1" s="1" t="s">
        <v>34</v>
      </c>
      <c r="C1" t="s">
        <v>0</v>
      </c>
      <c r="D1" t="s">
        <v>21</v>
      </c>
      <c r="E1" t="s">
        <v>23</v>
      </c>
      <c r="F1" t="s">
        <v>25</v>
      </c>
      <c r="G1" t="s">
        <v>26</v>
      </c>
      <c r="H1" t="s">
        <v>27</v>
      </c>
      <c r="I1" t="s">
        <v>29</v>
      </c>
      <c r="J1" t="s">
        <v>30</v>
      </c>
      <c r="K1" t="s">
        <v>32</v>
      </c>
      <c r="L1" t="s">
        <v>50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370</v>
      </c>
      <c r="U1" t="s">
        <v>51</v>
      </c>
      <c r="V1" t="s">
        <v>53</v>
      </c>
      <c r="W1" t="s">
        <v>54</v>
      </c>
      <c r="X1" t="s">
        <v>56</v>
      </c>
      <c r="Y1" t="s">
        <v>58</v>
      </c>
      <c r="Z1" t="s">
        <v>62</v>
      </c>
      <c r="AA1" t="s">
        <v>364</v>
      </c>
      <c r="AB1" t="s">
        <v>365</v>
      </c>
      <c r="AC1" t="s">
        <v>60</v>
      </c>
      <c r="AD1" t="s">
        <v>65</v>
      </c>
      <c r="AE1" t="s">
        <v>66</v>
      </c>
      <c r="AF1" t="s">
        <v>69</v>
      </c>
      <c r="AG1" t="s">
        <v>70</v>
      </c>
      <c r="AH1" t="s">
        <v>71</v>
      </c>
      <c r="AI1" t="s">
        <v>73</v>
      </c>
      <c r="AJ1" t="s">
        <v>74</v>
      </c>
      <c r="AK1" t="s">
        <v>76</v>
      </c>
      <c r="AL1" t="s">
        <v>77</v>
      </c>
      <c r="AM1" t="s">
        <v>80</v>
      </c>
      <c r="AN1" t="s">
        <v>81</v>
      </c>
      <c r="AO1" t="s">
        <v>83</v>
      </c>
      <c r="AP1" t="s">
        <v>85</v>
      </c>
      <c r="AQ1" t="s">
        <v>88</v>
      </c>
      <c r="AR1" t="s">
        <v>89</v>
      </c>
      <c r="AS1" t="s">
        <v>90</v>
      </c>
      <c r="AT1" t="s">
        <v>92</v>
      </c>
      <c r="AU1" t="s">
        <v>136</v>
      </c>
      <c r="AV1" t="s">
        <v>137</v>
      </c>
      <c r="AW1" t="s">
        <v>95</v>
      </c>
      <c r="AX1" t="s">
        <v>99</v>
      </c>
      <c r="AY1" t="s">
        <v>101</v>
      </c>
      <c r="AZ1" t="s">
        <v>103</v>
      </c>
      <c r="BA1" t="s">
        <v>105</v>
      </c>
      <c r="BB1" t="s">
        <v>107</v>
      </c>
      <c r="BC1" t="s">
        <v>109</v>
      </c>
      <c r="BD1" t="s">
        <v>135</v>
      </c>
      <c r="BE1" t="s">
        <v>138</v>
      </c>
      <c r="BF1" t="s">
        <v>111</v>
      </c>
      <c r="BG1" t="s">
        <v>113</v>
      </c>
      <c r="BH1" t="s">
        <v>117</v>
      </c>
      <c r="BI1" t="s">
        <v>116</v>
      </c>
      <c r="BJ1" t="s">
        <v>119</v>
      </c>
      <c r="BK1" t="s">
        <v>134</v>
      </c>
      <c r="BL1" t="s">
        <v>133</v>
      </c>
      <c r="BM1" t="s">
        <v>123</v>
      </c>
      <c r="BN1" t="s">
        <v>124</v>
      </c>
      <c r="BO1" t="s">
        <v>176</v>
      </c>
      <c r="BP1" t="s">
        <v>126</v>
      </c>
      <c r="BQ1" t="s">
        <v>128</v>
      </c>
      <c r="BR1" t="s">
        <v>130</v>
      </c>
      <c r="BS1" t="s">
        <v>132</v>
      </c>
      <c r="BT1" t="s">
        <v>140</v>
      </c>
      <c r="BU1" t="s">
        <v>142</v>
      </c>
      <c r="BV1" t="s">
        <v>144</v>
      </c>
      <c r="BW1" t="s">
        <v>146</v>
      </c>
      <c r="BX1" t="s">
        <v>148</v>
      </c>
      <c r="BY1" t="s">
        <v>150</v>
      </c>
      <c r="BZ1" t="s">
        <v>152</v>
      </c>
      <c r="CA1" t="s">
        <v>153</v>
      </c>
      <c r="CB1" s="1" t="s">
        <v>34</v>
      </c>
      <c r="CO1" s="1"/>
    </row>
    <row r="2" spans="1:103" ht="15.95" customHeight="1">
      <c r="A2" s="1" t="s">
        <v>1</v>
      </c>
      <c r="C2" t="s">
        <v>20</v>
      </c>
      <c r="D2" t="s">
        <v>22</v>
      </c>
      <c r="E2" t="s">
        <v>23</v>
      </c>
      <c r="F2" t="s">
        <v>24</v>
      </c>
      <c r="G2" t="s">
        <v>26</v>
      </c>
      <c r="H2" t="s">
        <v>28</v>
      </c>
      <c r="I2" t="s">
        <v>29</v>
      </c>
      <c r="J2" t="s">
        <v>31</v>
      </c>
      <c r="K2" t="s">
        <v>33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368</v>
      </c>
      <c r="U2" t="s">
        <v>52</v>
      </c>
      <c r="V2" t="s">
        <v>53</v>
      </c>
      <c r="W2" t="s">
        <v>55</v>
      </c>
      <c r="X2" t="s">
        <v>57</v>
      </c>
      <c r="Y2" t="s">
        <v>59</v>
      </c>
      <c r="Z2" t="s">
        <v>63</v>
      </c>
      <c r="AA2" t="s">
        <v>64</v>
      </c>
      <c r="AB2" t="s">
        <v>366</v>
      </c>
      <c r="AC2" t="s">
        <v>61</v>
      </c>
      <c r="AD2" t="s">
        <v>65</v>
      </c>
      <c r="AE2" t="s">
        <v>67</v>
      </c>
      <c r="AF2" t="s">
        <v>68</v>
      </c>
      <c r="AG2" t="s">
        <v>70</v>
      </c>
      <c r="AH2" t="s">
        <v>72</v>
      </c>
      <c r="AI2" t="s">
        <v>73</v>
      </c>
      <c r="AJ2" t="s">
        <v>74</v>
      </c>
      <c r="AK2" t="s">
        <v>75</v>
      </c>
      <c r="AL2" t="s">
        <v>78</v>
      </c>
      <c r="AM2" t="s">
        <v>79</v>
      </c>
      <c r="AN2" t="s">
        <v>82</v>
      </c>
      <c r="AO2" t="s">
        <v>86</v>
      </c>
      <c r="AP2" t="s">
        <v>84</v>
      </c>
      <c r="AQ2" t="s">
        <v>87</v>
      </c>
      <c r="AR2" t="s">
        <v>94</v>
      </c>
      <c r="AS2" t="s">
        <v>91</v>
      </c>
      <c r="AT2" t="s">
        <v>93</v>
      </c>
      <c r="AU2" t="s">
        <v>96</v>
      </c>
      <c r="AV2" t="s">
        <v>98</v>
      </c>
      <c r="AW2" t="s">
        <v>97</v>
      </c>
      <c r="AX2" t="s">
        <v>100</v>
      </c>
      <c r="AY2" t="s">
        <v>102</v>
      </c>
      <c r="AZ2" t="s">
        <v>104</v>
      </c>
      <c r="BA2" t="s">
        <v>106</v>
      </c>
      <c r="BB2" t="s">
        <v>108</v>
      </c>
      <c r="BC2" t="s">
        <v>110</v>
      </c>
      <c r="BD2" t="s">
        <v>135</v>
      </c>
      <c r="BE2" t="s">
        <v>139</v>
      </c>
      <c r="BF2" t="s">
        <v>112</v>
      </c>
      <c r="BG2" t="s">
        <v>114</v>
      </c>
      <c r="BH2" t="s">
        <v>115</v>
      </c>
      <c r="BI2" t="s">
        <v>118</v>
      </c>
      <c r="BJ2" t="s">
        <v>120</v>
      </c>
      <c r="BK2" t="s">
        <v>121</v>
      </c>
      <c r="BL2" t="s">
        <v>122</v>
      </c>
      <c r="BM2" t="s">
        <v>123</v>
      </c>
      <c r="BN2" t="s">
        <v>125</v>
      </c>
      <c r="BO2" t="s">
        <v>177</v>
      </c>
      <c r="BP2" t="s">
        <v>127</v>
      </c>
      <c r="BQ2" t="s">
        <v>129</v>
      </c>
      <c r="BR2" t="s">
        <v>175</v>
      </c>
      <c r="BS2" t="s">
        <v>131</v>
      </c>
      <c r="BT2" t="s">
        <v>141</v>
      </c>
      <c r="BU2" t="s">
        <v>143</v>
      </c>
      <c r="BV2" t="s">
        <v>145</v>
      </c>
      <c r="BW2" t="s">
        <v>147</v>
      </c>
      <c r="BX2" t="s">
        <v>149</v>
      </c>
      <c r="BY2" t="s">
        <v>151</v>
      </c>
      <c r="BZ2" t="s">
        <v>152</v>
      </c>
      <c r="CA2" t="s">
        <v>154</v>
      </c>
      <c r="CB2" s="1" t="s">
        <v>1</v>
      </c>
      <c r="CO2" s="1"/>
    </row>
    <row r="3" spans="1:103" ht="15.95" customHeight="1">
      <c r="A3" s="1" t="s">
        <v>2</v>
      </c>
      <c r="C3">
        <v>208000</v>
      </c>
      <c r="D3">
        <v>196000</v>
      </c>
      <c r="E3">
        <v>65000</v>
      </c>
      <c r="F3">
        <v>44000</v>
      </c>
      <c r="G3">
        <v>218000</v>
      </c>
      <c r="H3">
        <v>68000</v>
      </c>
      <c r="I3">
        <v>54000</v>
      </c>
      <c r="J3">
        <v>184000</v>
      </c>
      <c r="K3">
        <v>178000</v>
      </c>
      <c r="L3">
        <v>714000</v>
      </c>
      <c r="M3">
        <v>254000</v>
      </c>
      <c r="N3">
        <v>381000</v>
      </c>
      <c r="O3">
        <v>318000</v>
      </c>
      <c r="P3">
        <v>400000</v>
      </c>
      <c r="Q3">
        <v>348000</v>
      </c>
      <c r="R3">
        <v>328000</v>
      </c>
      <c r="S3">
        <v>400000</v>
      </c>
      <c r="T3">
        <v>368000</v>
      </c>
      <c r="U3">
        <v>120000</v>
      </c>
      <c r="V3">
        <v>15000</v>
      </c>
      <c r="W3">
        <v>282000</v>
      </c>
      <c r="X3">
        <v>174000</v>
      </c>
      <c r="Y3">
        <v>152000</v>
      </c>
      <c r="Z3">
        <v>189000</v>
      </c>
      <c r="AA3">
        <v>159000</v>
      </c>
      <c r="AB3">
        <v>105000</v>
      </c>
      <c r="AC3">
        <v>78000</v>
      </c>
      <c r="AD3">
        <v>158000</v>
      </c>
      <c r="AE3">
        <v>171000</v>
      </c>
      <c r="AF3">
        <v>256000</v>
      </c>
      <c r="AG3">
        <v>232000</v>
      </c>
      <c r="AH3">
        <v>127000</v>
      </c>
      <c r="AI3">
        <v>175000</v>
      </c>
      <c r="AJ3">
        <v>208000</v>
      </c>
      <c r="AK3">
        <v>291000</v>
      </c>
      <c r="AL3">
        <v>161000</v>
      </c>
      <c r="AM3">
        <v>144000</v>
      </c>
      <c r="AN3">
        <v>255000</v>
      </c>
      <c r="AO3">
        <v>152000</v>
      </c>
      <c r="AP3">
        <v>300000</v>
      </c>
      <c r="AQ3">
        <v>391000</v>
      </c>
      <c r="AR3">
        <v>122000</v>
      </c>
      <c r="AS3">
        <v>324000</v>
      </c>
      <c r="AT3">
        <v>427000</v>
      </c>
      <c r="AU3">
        <v>223000</v>
      </c>
      <c r="AV3">
        <v>147000</v>
      </c>
      <c r="AW3">
        <v>204000</v>
      </c>
      <c r="AX3">
        <v>168000</v>
      </c>
      <c r="AY3">
        <v>149000</v>
      </c>
      <c r="AZ3">
        <v>254000</v>
      </c>
      <c r="BA3">
        <v>197000</v>
      </c>
      <c r="BB3">
        <v>208000</v>
      </c>
      <c r="BC3">
        <v>223000</v>
      </c>
      <c r="BD3">
        <v>190000</v>
      </c>
      <c r="BE3">
        <v>79000</v>
      </c>
      <c r="BF3">
        <v>216000</v>
      </c>
      <c r="BG3">
        <v>295000</v>
      </c>
      <c r="BH3">
        <v>256000</v>
      </c>
      <c r="BI3">
        <v>156000</v>
      </c>
      <c r="BJ3">
        <v>266000</v>
      </c>
      <c r="BK3">
        <v>331000</v>
      </c>
      <c r="BL3">
        <v>351000</v>
      </c>
      <c r="BM3">
        <v>154000</v>
      </c>
      <c r="BN3">
        <v>216000</v>
      </c>
      <c r="BO3">
        <v>195000</v>
      </c>
      <c r="BP3">
        <v>305000</v>
      </c>
      <c r="BQ3">
        <v>241000</v>
      </c>
      <c r="BR3">
        <v>354000</v>
      </c>
      <c r="BS3">
        <v>295000</v>
      </c>
      <c r="BT3">
        <v>171000</v>
      </c>
      <c r="BU3">
        <v>105000</v>
      </c>
      <c r="BV3">
        <v>162000</v>
      </c>
      <c r="BW3">
        <v>238000</v>
      </c>
      <c r="BX3">
        <v>386000</v>
      </c>
      <c r="BY3">
        <v>226000</v>
      </c>
      <c r="BZ3">
        <v>299000</v>
      </c>
      <c r="CA3">
        <v>292000</v>
      </c>
      <c r="CB3" s="1" t="s">
        <v>2</v>
      </c>
      <c r="CD3" s="2"/>
      <c r="CN3" s="2"/>
      <c r="CO3" s="1"/>
      <c r="CY3" s="2"/>
    </row>
    <row r="4" spans="1:103" ht="15.95" customHeight="1">
      <c r="A4" s="1" t="s">
        <v>3</v>
      </c>
      <c r="C4">
        <v>30085</v>
      </c>
      <c r="D4">
        <v>52250</v>
      </c>
      <c r="E4">
        <v>42100</v>
      </c>
      <c r="F4">
        <v>33600</v>
      </c>
      <c r="G4">
        <v>71000</v>
      </c>
      <c r="H4">
        <v>41125</v>
      </c>
      <c r="I4">
        <v>38000</v>
      </c>
      <c r="J4">
        <v>45300</v>
      </c>
      <c r="K4">
        <v>54500</v>
      </c>
      <c r="L4">
        <v>80750</v>
      </c>
      <c r="M4">
        <v>57130</v>
      </c>
      <c r="N4">
        <v>51870</v>
      </c>
      <c r="O4">
        <v>41800</v>
      </c>
      <c r="P4">
        <v>35265</v>
      </c>
      <c r="Q4">
        <v>102000</v>
      </c>
      <c r="R4">
        <v>42750</v>
      </c>
      <c r="S4">
        <v>85380</v>
      </c>
      <c r="T4">
        <v>80860</v>
      </c>
      <c r="U4">
        <v>14600</v>
      </c>
      <c r="V4">
        <v>3450</v>
      </c>
      <c r="W4">
        <v>58620</v>
      </c>
      <c r="X4">
        <v>103500</v>
      </c>
      <c r="Y4">
        <v>72560</v>
      </c>
      <c r="Z4">
        <v>49500</v>
      </c>
      <c r="AA4">
        <v>39600</v>
      </c>
      <c r="AB4">
        <v>14250</v>
      </c>
      <c r="AC4">
        <v>54600</v>
      </c>
      <c r="AD4">
        <v>52300</v>
      </c>
      <c r="AE4">
        <v>63120</v>
      </c>
      <c r="AF4">
        <v>54500</v>
      </c>
      <c r="AG4">
        <v>46240</v>
      </c>
      <c r="AH4">
        <v>42370</v>
      </c>
      <c r="AI4">
        <v>29700</v>
      </c>
      <c r="AJ4">
        <v>18300</v>
      </c>
      <c r="AK4">
        <v>33750</v>
      </c>
      <c r="AL4">
        <v>17860</v>
      </c>
      <c r="AM4">
        <v>19470</v>
      </c>
      <c r="AN4">
        <v>27310</v>
      </c>
      <c r="AO4">
        <v>29250</v>
      </c>
      <c r="AP4">
        <v>24750</v>
      </c>
      <c r="AQ4">
        <v>23850</v>
      </c>
      <c r="AR4">
        <v>9410</v>
      </c>
      <c r="AS4">
        <v>31670</v>
      </c>
      <c r="AT4">
        <v>23100</v>
      </c>
      <c r="AU4">
        <v>27990</v>
      </c>
      <c r="AV4">
        <v>15750</v>
      </c>
      <c r="AW4">
        <v>52860</v>
      </c>
      <c r="AX4">
        <v>34200</v>
      </c>
      <c r="AY4">
        <v>63900</v>
      </c>
      <c r="AZ4">
        <v>27000</v>
      </c>
      <c r="BA4">
        <v>47250</v>
      </c>
      <c r="BB4">
        <v>35710</v>
      </c>
      <c r="BC4">
        <v>29250</v>
      </c>
      <c r="BD4">
        <v>4210</v>
      </c>
      <c r="BE4">
        <v>2800</v>
      </c>
      <c r="BF4">
        <v>15750</v>
      </c>
      <c r="BG4">
        <v>30480</v>
      </c>
      <c r="BH4">
        <v>27130</v>
      </c>
      <c r="BI4">
        <v>17100</v>
      </c>
      <c r="BJ4">
        <v>53800</v>
      </c>
      <c r="BK4">
        <v>34600</v>
      </c>
      <c r="BL4">
        <v>22500</v>
      </c>
      <c r="BM4">
        <v>40500</v>
      </c>
      <c r="BN4">
        <v>31420</v>
      </c>
      <c r="BO4">
        <v>20250</v>
      </c>
      <c r="BP4">
        <v>40250</v>
      </c>
      <c r="BQ4">
        <v>22500</v>
      </c>
      <c r="BR4">
        <v>38250</v>
      </c>
      <c r="BS4">
        <v>32780</v>
      </c>
      <c r="BT4">
        <v>20100</v>
      </c>
      <c r="BU4">
        <v>20870</v>
      </c>
      <c r="BV4">
        <v>27300</v>
      </c>
      <c r="BW4">
        <v>33480</v>
      </c>
      <c r="BX4">
        <v>38640</v>
      </c>
      <c r="BY4">
        <v>33750</v>
      </c>
      <c r="BZ4">
        <v>28350</v>
      </c>
      <c r="CA4">
        <v>35800</v>
      </c>
      <c r="CB4" s="1" t="s">
        <v>3</v>
      </c>
      <c r="CO4" s="1"/>
    </row>
    <row r="5" spans="1:103" ht="15.95" customHeight="1">
      <c r="A5" s="1" t="s">
        <v>4</v>
      </c>
      <c r="C5">
        <v>2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8</v>
      </c>
      <c r="M5">
        <v>3</v>
      </c>
      <c r="N5">
        <v>3</v>
      </c>
      <c r="O5">
        <v>2</v>
      </c>
      <c r="P5">
        <v>4</v>
      </c>
      <c r="Q5">
        <v>1</v>
      </c>
      <c r="R5">
        <v>2</v>
      </c>
      <c r="S5">
        <v>4</v>
      </c>
      <c r="T5">
        <v>5</v>
      </c>
      <c r="U5">
        <v>1</v>
      </c>
      <c r="V5">
        <v>0</v>
      </c>
      <c r="W5">
        <v>2</v>
      </c>
      <c r="X5">
        <v>1</v>
      </c>
      <c r="Y5">
        <v>2</v>
      </c>
      <c r="Z5">
        <v>2</v>
      </c>
      <c r="AA5">
        <v>2</v>
      </c>
      <c r="AB5">
        <v>1</v>
      </c>
      <c r="AC5">
        <v>0</v>
      </c>
      <c r="AD5">
        <v>0</v>
      </c>
      <c r="AE5">
        <v>1</v>
      </c>
      <c r="AF5">
        <v>1</v>
      </c>
      <c r="AG5">
        <v>1</v>
      </c>
      <c r="AH5">
        <v>0</v>
      </c>
      <c r="AI5">
        <v>1</v>
      </c>
      <c r="AJ5">
        <v>2</v>
      </c>
      <c r="AK5">
        <v>2</v>
      </c>
      <c r="AL5">
        <v>0</v>
      </c>
      <c r="AM5">
        <v>1</v>
      </c>
      <c r="AN5">
        <v>2</v>
      </c>
      <c r="AO5">
        <v>0</v>
      </c>
      <c r="AP5">
        <v>2</v>
      </c>
      <c r="AQ5">
        <v>5</v>
      </c>
      <c r="AR5">
        <v>0</v>
      </c>
      <c r="AS5">
        <v>2</v>
      </c>
      <c r="AT5">
        <v>6</v>
      </c>
      <c r="AU5">
        <v>2</v>
      </c>
      <c r="AV5">
        <v>0</v>
      </c>
      <c r="AW5">
        <v>1</v>
      </c>
      <c r="AX5">
        <v>0</v>
      </c>
      <c r="AY5">
        <v>1</v>
      </c>
      <c r="AZ5">
        <v>3</v>
      </c>
      <c r="BA5">
        <v>1</v>
      </c>
      <c r="BB5">
        <v>2</v>
      </c>
      <c r="BC5">
        <v>3</v>
      </c>
      <c r="BD5">
        <v>1</v>
      </c>
      <c r="BE5">
        <v>1</v>
      </c>
      <c r="BF5">
        <v>1</v>
      </c>
      <c r="BG5">
        <v>2</v>
      </c>
      <c r="BH5">
        <v>0</v>
      </c>
      <c r="BI5">
        <v>0</v>
      </c>
      <c r="BJ5">
        <v>1</v>
      </c>
      <c r="BK5">
        <v>1</v>
      </c>
      <c r="BL5">
        <v>3</v>
      </c>
      <c r="BM5">
        <v>0</v>
      </c>
      <c r="BN5">
        <v>3</v>
      </c>
      <c r="BO5">
        <v>2</v>
      </c>
      <c r="BP5">
        <v>1</v>
      </c>
      <c r="BQ5">
        <v>1</v>
      </c>
      <c r="BR5">
        <v>1</v>
      </c>
      <c r="BS5">
        <v>2</v>
      </c>
      <c r="BT5">
        <v>2</v>
      </c>
      <c r="BU5">
        <v>2</v>
      </c>
      <c r="BV5">
        <v>3</v>
      </c>
      <c r="BW5">
        <v>3</v>
      </c>
      <c r="BX5">
        <v>7</v>
      </c>
      <c r="BY5">
        <v>3</v>
      </c>
      <c r="BZ5">
        <v>5</v>
      </c>
      <c r="CA5">
        <v>4</v>
      </c>
      <c r="CB5" s="1" t="s">
        <v>4</v>
      </c>
      <c r="CO5" s="1"/>
    </row>
    <row r="6" spans="1:103" ht="15.95" customHeight="1">
      <c r="A6" s="1" t="s">
        <v>5</v>
      </c>
      <c r="C6">
        <v>30</v>
      </c>
      <c r="D6">
        <v>21</v>
      </c>
      <c r="E6">
        <v>6</v>
      </c>
      <c r="F6">
        <v>4</v>
      </c>
      <c r="G6">
        <v>24</v>
      </c>
      <c r="H6">
        <v>6</v>
      </c>
      <c r="I6">
        <v>8</v>
      </c>
      <c r="J6">
        <v>27</v>
      </c>
      <c r="K6">
        <v>22</v>
      </c>
      <c r="L6">
        <v>163</v>
      </c>
      <c r="M6">
        <v>70</v>
      </c>
      <c r="N6">
        <v>78</v>
      </c>
      <c r="O6">
        <v>63</v>
      </c>
      <c r="P6">
        <v>84</v>
      </c>
      <c r="Q6">
        <v>62</v>
      </c>
      <c r="R6">
        <v>60</v>
      </c>
      <c r="S6">
        <v>81</v>
      </c>
      <c r="T6">
        <v>92</v>
      </c>
      <c r="U6">
        <v>18</v>
      </c>
      <c r="V6">
        <v>1</v>
      </c>
      <c r="W6">
        <v>34</v>
      </c>
      <c r="X6">
        <v>25</v>
      </c>
      <c r="Y6">
        <v>28</v>
      </c>
      <c r="Z6">
        <v>20</v>
      </c>
      <c r="AA6">
        <v>18</v>
      </c>
      <c r="AB6">
        <v>9</v>
      </c>
      <c r="AC6">
        <v>16</v>
      </c>
      <c r="AD6">
        <v>20</v>
      </c>
      <c r="AE6">
        <v>22</v>
      </c>
      <c r="AF6">
        <v>30</v>
      </c>
      <c r="AG6">
        <v>24</v>
      </c>
      <c r="AH6">
        <v>11</v>
      </c>
      <c r="AI6">
        <v>21</v>
      </c>
      <c r="AJ6">
        <v>31</v>
      </c>
      <c r="AK6">
        <v>40</v>
      </c>
      <c r="AL6">
        <v>44</v>
      </c>
      <c r="AM6">
        <v>33</v>
      </c>
      <c r="AN6">
        <v>52</v>
      </c>
      <c r="AO6">
        <v>37</v>
      </c>
      <c r="AP6">
        <v>58</v>
      </c>
      <c r="AQ6">
        <v>88</v>
      </c>
      <c r="AR6">
        <v>26</v>
      </c>
      <c r="AS6">
        <v>65</v>
      </c>
      <c r="AT6">
        <v>97</v>
      </c>
      <c r="AU6">
        <v>46</v>
      </c>
      <c r="AV6">
        <v>26</v>
      </c>
      <c r="AW6">
        <v>31</v>
      </c>
      <c r="AX6">
        <v>26</v>
      </c>
      <c r="AY6">
        <v>26</v>
      </c>
      <c r="AZ6">
        <v>39</v>
      </c>
      <c r="BA6">
        <v>27</v>
      </c>
      <c r="BB6">
        <v>29</v>
      </c>
      <c r="BC6">
        <v>36</v>
      </c>
      <c r="BD6">
        <v>20</v>
      </c>
      <c r="BE6">
        <v>11</v>
      </c>
      <c r="BF6">
        <v>25</v>
      </c>
      <c r="BG6">
        <v>40</v>
      </c>
      <c r="BH6">
        <v>31</v>
      </c>
      <c r="BI6">
        <v>18</v>
      </c>
      <c r="BJ6">
        <v>37</v>
      </c>
      <c r="BK6">
        <v>41</v>
      </c>
      <c r="BL6">
        <v>52</v>
      </c>
      <c r="BM6">
        <v>20</v>
      </c>
      <c r="BN6">
        <v>39</v>
      </c>
      <c r="BO6">
        <v>22</v>
      </c>
      <c r="BP6">
        <v>45</v>
      </c>
      <c r="BQ6">
        <v>35</v>
      </c>
      <c r="BR6">
        <v>48</v>
      </c>
      <c r="BS6">
        <v>36</v>
      </c>
      <c r="BT6">
        <v>27</v>
      </c>
      <c r="BU6">
        <v>49</v>
      </c>
      <c r="BV6">
        <v>55</v>
      </c>
      <c r="BW6">
        <v>50</v>
      </c>
      <c r="BX6">
        <v>132</v>
      </c>
      <c r="BY6">
        <v>54</v>
      </c>
      <c r="BZ6">
        <v>76</v>
      </c>
      <c r="CA6">
        <v>74</v>
      </c>
      <c r="CB6" s="1" t="s">
        <v>5</v>
      </c>
      <c r="CO6" s="1"/>
    </row>
    <row r="7" spans="1:103" ht="15.95" customHeight="1">
      <c r="A7" s="1" t="s">
        <v>6</v>
      </c>
      <c r="C7">
        <v>8</v>
      </c>
      <c r="D7">
        <v>3</v>
      </c>
      <c r="E7">
        <v>1</v>
      </c>
      <c r="F7">
        <v>1</v>
      </c>
      <c r="G7">
        <v>3</v>
      </c>
      <c r="H7">
        <v>2</v>
      </c>
      <c r="I7">
        <v>0</v>
      </c>
      <c r="J7">
        <v>3</v>
      </c>
      <c r="K7">
        <v>4</v>
      </c>
      <c r="L7">
        <v>15</v>
      </c>
      <c r="M7">
        <v>6</v>
      </c>
      <c r="N7">
        <v>8</v>
      </c>
      <c r="O7">
        <v>5</v>
      </c>
      <c r="P7">
        <v>10</v>
      </c>
      <c r="Q7">
        <v>4</v>
      </c>
      <c r="R7">
        <v>4</v>
      </c>
      <c r="S7">
        <v>7</v>
      </c>
      <c r="T7">
        <v>11</v>
      </c>
      <c r="U7">
        <v>3</v>
      </c>
      <c r="V7">
        <v>0</v>
      </c>
      <c r="W7">
        <v>5</v>
      </c>
      <c r="X7">
        <v>4</v>
      </c>
      <c r="Y7">
        <v>11</v>
      </c>
      <c r="Z7">
        <v>4</v>
      </c>
      <c r="AA7">
        <v>3</v>
      </c>
      <c r="AB7">
        <v>2</v>
      </c>
      <c r="AC7">
        <v>3</v>
      </c>
      <c r="AD7">
        <v>2</v>
      </c>
      <c r="AE7">
        <v>3</v>
      </c>
      <c r="AF7">
        <v>4</v>
      </c>
      <c r="AG7">
        <v>1</v>
      </c>
      <c r="AH7">
        <v>0</v>
      </c>
      <c r="AI7">
        <v>3</v>
      </c>
      <c r="AJ7">
        <v>4</v>
      </c>
      <c r="AK7">
        <v>5</v>
      </c>
      <c r="AL7">
        <v>3</v>
      </c>
      <c r="AM7">
        <v>3</v>
      </c>
      <c r="AN7">
        <v>5</v>
      </c>
      <c r="AO7">
        <v>2</v>
      </c>
      <c r="AP7">
        <v>6</v>
      </c>
      <c r="AQ7">
        <v>10</v>
      </c>
      <c r="AR7">
        <v>3</v>
      </c>
      <c r="AS7">
        <v>6</v>
      </c>
      <c r="AT7">
        <v>11</v>
      </c>
      <c r="AU7">
        <v>7</v>
      </c>
      <c r="AV7">
        <v>2</v>
      </c>
      <c r="AW7">
        <v>4</v>
      </c>
      <c r="AX7">
        <v>4</v>
      </c>
      <c r="AY7">
        <v>4</v>
      </c>
      <c r="AZ7">
        <v>7</v>
      </c>
      <c r="BA7">
        <v>3</v>
      </c>
      <c r="BB7">
        <v>5</v>
      </c>
      <c r="BC7">
        <v>8</v>
      </c>
      <c r="BD7">
        <v>4</v>
      </c>
      <c r="BE7">
        <v>2</v>
      </c>
      <c r="BF7">
        <v>3</v>
      </c>
      <c r="BG7">
        <v>4</v>
      </c>
      <c r="BH7">
        <v>3</v>
      </c>
      <c r="BI7">
        <v>2</v>
      </c>
      <c r="BJ7">
        <v>3</v>
      </c>
      <c r="BK7">
        <v>4</v>
      </c>
      <c r="BL7">
        <v>5</v>
      </c>
      <c r="BM7">
        <v>1</v>
      </c>
      <c r="BN7">
        <v>4</v>
      </c>
      <c r="BO7">
        <v>2</v>
      </c>
      <c r="BP7">
        <v>2</v>
      </c>
      <c r="BQ7">
        <v>2</v>
      </c>
      <c r="BR7">
        <v>3</v>
      </c>
      <c r="BS7">
        <v>3</v>
      </c>
      <c r="BT7">
        <v>4</v>
      </c>
      <c r="BU7">
        <v>5</v>
      </c>
      <c r="BV7">
        <v>6</v>
      </c>
      <c r="BW7">
        <v>5</v>
      </c>
      <c r="BX7">
        <v>12</v>
      </c>
      <c r="BY7">
        <v>6</v>
      </c>
      <c r="BZ7">
        <v>8</v>
      </c>
      <c r="CA7">
        <v>8</v>
      </c>
      <c r="CB7" s="1" t="s">
        <v>6</v>
      </c>
      <c r="CO7" s="1"/>
    </row>
    <row r="8" spans="1:103" ht="15.95" customHeight="1">
      <c r="A8" s="1" t="s">
        <v>7</v>
      </c>
      <c r="C8">
        <v>0.65</v>
      </c>
      <c r="D8">
        <v>0.5</v>
      </c>
      <c r="E8">
        <v>0.5</v>
      </c>
      <c r="F8">
        <v>0.35</v>
      </c>
      <c r="G8">
        <v>0.6</v>
      </c>
      <c r="H8">
        <v>0.5</v>
      </c>
      <c r="I8">
        <v>0.25</v>
      </c>
      <c r="J8">
        <v>0.6</v>
      </c>
      <c r="K8">
        <v>0.65</v>
      </c>
      <c r="L8">
        <v>0.4</v>
      </c>
      <c r="M8">
        <v>0.5</v>
      </c>
      <c r="N8">
        <v>0.5</v>
      </c>
      <c r="O8">
        <v>0.6</v>
      </c>
      <c r="P8">
        <v>0.5</v>
      </c>
      <c r="Q8">
        <v>0.6</v>
      </c>
      <c r="R8">
        <v>0.5</v>
      </c>
      <c r="S8">
        <v>0.5</v>
      </c>
      <c r="T8">
        <v>0.6</v>
      </c>
      <c r="U8">
        <v>0.4</v>
      </c>
      <c r="V8">
        <v>0.2</v>
      </c>
      <c r="W8">
        <v>0.6</v>
      </c>
      <c r="X8">
        <v>0.6</v>
      </c>
      <c r="Y8">
        <v>0.5</v>
      </c>
      <c r="Z8">
        <v>0.6</v>
      </c>
      <c r="AA8">
        <v>0.6</v>
      </c>
      <c r="AB8">
        <v>0.5</v>
      </c>
      <c r="AC8">
        <v>0.55000000000000004</v>
      </c>
      <c r="AD8">
        <v>0.4</v>
      </c>
      <c r="AE8">
        <v>0.35</v>
      </c>
      <c r="AF8">
        <v>0.2</v>
      </c>
      <c r="AG8">
        <v>0.2</v>
      </c>
      <c r="AH8">
        <v>0.1</v>
      </c>
      <c r="AI8">
        <v>0.25</v>
      </c>
      <c r="AJ8">
        <v>0.3</v>
      </c>
      <c r="AK8">
        <v>0.5</v>
      </c>
      <c r="AL8">
        <v>0.5</v>
      </c>
      <c r="AM8">
        <v>0.6</v>
      </c>
      <c r="AN8">
        <v>0.65</v>
      </c>
      <c r="AO8">
        <v>0.5</v>
      </c>
      <c r="AP8">
        <v>0.65</v>
      </c>
      <c r="AQ8">
        <v>0.6</v>
      </c>
      <c r="AR8">
        <v>0.57999999999999996</v>
      </c>
      <c r="AS8">
        <v>0.65</v>
      </c>
      <c r="AT8">
        <v>0.6</v>
      </c>
      <c r="AU8">
        <v>0.6</v>
      </c>
      <c r="AV8">
        <v>0.5</v>
      </c>
      <c r="AW8">
        <v>0.6</v>
      </c>
      <c r="AX8">
        <v>0.65</v>
      </c>
      <c r="AY8">
        <v>0.6</v>
      </c>
      <c r="AZ8">
        <v>0.7</v>
      </c>
      <c r="BA8">
        <v>0.6</v>
      </c>
      <c r="BB8">
        <v>0.65</v>
      </c>
      <c r="BC8">
        <v>0.7</v>
      </c>
      <c r="BD8">
        <v>0.8</v>
      </c>
      <c r="BE8">
        <v>0.5</v>
      </c>
      <c r="BF8">
        <v>0.5</v>
      </c>
      <c r="BG8">
        <v>0.55000000000000004</v>
      </c>
      <c r="BH8">
        <v>0.5</v>
      </c>
      <c r="BI8">
        <v>0.48</v>
      </c>
      <c r="BJ8">
        <v>0.55000000000000004</v>
      </c>
      <c r="BK8">
        <v>0.6</v>
      </c>
      <c r="BL8">
        <v>0.7</v>
      </c>
      <c r="BM8">
        <v>0.4</v>
      </c>
      <c r="BN8">
        <v>0.65</v>
      </c>
      <c r="BO8">
        <v>0.48</v>
      </c>
      <c r="BP8">
        <v>0.55000000000000004</v>
      </c>
      <c r="BQ8">
        <v>0.6</v>
      </c>
      <c r="BR8">
        <v>0.6</v>
      </c>
      <c r="BS8">
        <v>0.6</v>
      </c>
      <c r="BT8">
        <v>0.65</v>
      </c>
      <c r="BU8">
        <v>0.65</v>
      </c>
      <c r="BV8">
        <v>0.75</v>
      </c>
      <c r="BW8">
        <v>0.7</v>
      </c>
      <c r="BX8">
        <v>0.4</v>
      </c>
      <c r="BY8">
        <v>0.5</v>
      </c>
      <c r="BZ8">
        <v>0.55000000000000004</v>
      </c>
      <c r="CA8">
        <v>0.6</v>
      </c>
      <c r="CB8" s="1" t="s">
        <v>7</v>
      </c>
      <c r="CO8" s="1"/>
    </row>
    <row r="9" spans="1:103" ht="15.95" customHeight="1">
      <c r="A9" s="1" t="s">
        <v>8</v>
      </c>
      <c r="C9">
        <v>0.25</v>
      </c>
      <c r="D9">
        <v>0.05</v>
      </c>
      <c r="E9">
        <v>0</v>
      </c>
      <c r="F9">
        <v>0.05</v>
      </c>
      <c r="G9">
        <v>0.2</v>
      </c>
      <c r="H9">
        <v>0</v>
      </c>
      <c r="I9">
        <v>0</v>
      </c>
      <c r="J9">
        <v>0.2</v>
      </c>
      <c r="K9">
        <v>0.25</v>
      </c>
      <c r="L9">
        <v>0.6</v>
      </c>
      <c r="M9">
        <v>0.3</v>
      </c>
      <c r="N9">
        <v>0.35</v>
      </c>
      <c r="O9">
        <v>0.25</v>
      </c>
      <c r="P9">
        <v>0.4</v>
      </c>
      <c r="Q9">
        <v>0.1</v>
      </c>
      <c r="R9">
        <v>0.15</v>
      </c>
      <c r="S9">
        <v>0.32</v>
      </c>
      <c r="T9">
        <v>0.25</v>
      </c>
      <c r="U9">
        <v>0.1</v>
      </c>
      <c r="V9">
        <v>0</v>
      </c>
      <c r="W9">
        <v>0.1</v>
      </c>
      <c r="X9">
        <v>0.1</v>
      </c>
      <c r="Y9">
        <v>0.3</v>
      </c>
      <c r="Z9">
        <v>0.15</v>
      </c>
      <c r="AA9">
        <v>0.25</v>
      </c>
      <c r="AB9">
        <v>0.2</v>
      </c>
      <c r="AC9">
        <v>0.25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0.05</v>
      </c>
      <c r="AK9">
        <v>0.2</v>
      </c>
      <c r="AL9">
        <v>0.1</v>
      </c>
      <c r="AM9">
        <v>0</v>
      </c>
      <c r="AN9">
        <v>0.15</v>
      </c>
      <c r="AO9">
        <v>0</v>
      </c>
      <c r="AP9">
        <v>0.18</v>
      </c>
      <c r="AQ9">
        <v>0.3</v>
      </c>
      <c r="AR9">
        <v>0.1</v>
      </c>
      <c r="AS9">
        <v>0.2</v>
      </c>
      <c r="AT9">
        <v>0.3</v>
      </c>
      <c r="AU9">
        <v>0.15</v>
      </c>
      <c r="AV9">
        <v>0.05</v>
      </c>
      <c r="AW9">
        <v>0</v>
      </c>
      <c r="AX9">
        <v>0.1</v>
      </c>
      <c r="AY9">
        <v>0.06</v>
      </c>
      <c r="AZ9">
        <v>0.15</v>
      </c>
      <c r="BA9">
        <v>0</v>
      </c>
      <c r="BB9">
        <v>0.1</v>
      </c>
      <c r="BC9">
        <v>0.2</v>
      </c>
      <c r="BD9">
        <v>0.15</v>
      </c>
      <c r="BE9">
        <v>0.15</v>
      </c>
      <c r="BF9">
        <v>0</v>
      </c>
      <c r="BG9">
        <v>0.05</v>
      </c>
      <c r="BH9">
        <v>0</v>
      </c>
      <c r="BI9">
        <v>0</v>
      </c>
      <c r="BJ9">
        <v>0.05</v>
      </c>
      <c r="BK9">
        <v>0.1</v>
      </c>
      <c r="BL9">
        <v>0.2</v>
      </c>
      <c r="BM9">
        <v>0</v>
      </c>
      <c r="BN9">
        <v>0.2</v>
      </c>
      <c r="BO9">
        <v>0.1</v>
      </c>
      <c r="BP9">
        <v>0.05</v>
      </c>
      <c r="BQ9">
        <v>0</v>
      </c>
      <c r="BR9">
        <v>0.15</v>
      </c>
      <c r="BS9">
        <v>0.2</v>
      </c>
      <c r="BT9">
        <v>0.15</v>
      </c>
      <c r="BU9">
        <v>0.12</v>
      </c>
      <c r="BV9">
        <v>0.2</v>
      </c>
      <c r="BW9">
        <v>0.22</v>
      </c>
      <c r="BX9">
        <v>0.6</v>
      </c>
      <c r="BY9">
        <v>0.4</v>
      </c>
      <c r="BZ9">
        <v>0.32</v>
      </c>
      <c r="CA9">
        <v>0.31</v>
      </c>
      <c r="CB9" s="1" t="s">
        <v>8</v>
      </c>
      <c r="CO9" s="1"/>
    </row>
    <row r="10" spans="1:103" ht="15.95" customHeight="1">
      <c r="A10" s="1" t="s">
        <v>9</v>
      </c>
      <c r="C10">
        <v>0.15</v>
      </c>
      <c r="D10">
        <v>0.24</v>
      </c>
      <c r="E10">
        <v>0.3</v>
      </c>
      <c r="F10">
        <v>0.34</v>
      </c>
      <c r="G10">
        <v>0.18</v>
      </c>
      <c r="H10">
        <v>0.2</v>
      </c>
      <c r="I10">
        <v>0.37</v>
      </c>
      <c r="J10">
        <v>0.17</v>
      </c>
      <c r="K10">
        <v>0.11</v>
      </c>
      <c r="L10">
        <v>0.04</v>
      </c>
      <c r="M10">
        <v>0.17</v>
      </c>
      <c r="N10">
        <v>0.18</v>
      </c>
      <c r="O10">
        <v>0.24</v>
      </c>
      <c r="P10">
        <v>0.16</v>
      </c>
      <c r="Q10">
        <v>0.28000000000000003</v>
      </c>
      <c r="R10">
        <v>0.3</v>
      </c>
      <c r="S10">
        <v>0.14000000000000001</v>
      </c>
      <c r="T10">
        <v>0.18</v>
      </c>
      <c r="U10">
        <v>0.3</v>
      </c>
      <c r="V10">
        <v>0.24</v>
      </c>
      <c r="W10">
        <v>0.12</v>
      </c>
      <c r="X10">
        <v>0.18</v>
      </c>
      <c r="Y10">
        <v>0.38</v>
      </c>
      <c r="Z10">
        <v>0.22</v>
      </c>
      <c r="AA10">
        <v>0.17</v>
      </c>
      <c r="AB10">
        <v>0.13</v>
      </c>
      <c r="AC10">
        <v>0.34</v>
      </c>
      <c r="AD10">
        <v>0.27</v>
      </c>
      <c r="AE10">
        <v>0.24</v>
      </c>
      <c r="AF10">
        <v>0.18</v>
      </c>
      <c r="AG10">
        <v>0.19</v>
      </c>
      <c r="AH10">
        <v>0.27</v>
      </c>
      <c r="AI10">
        <v>0.16</v>
      </c>
      <c r="AJ10">
        <v>0.14000000000000001</v>
      </c>
      <c r="AK10">
        <v>0.1</v>
      </c>
      <c r="AL10">
        <v>0.22</v>
      </c>
      <c r="AM10">
        <v>0.2</v>
      </c>
      <c r="AN10">
        <v>0.18</v>
      </c>
      <c r="AO10">
        <v>0.26</v>
      </c>
      <c r="AP10">
        <v>0.17</v>
      </c>
      <c r="AQ10">
        <v>0.1</v>
      </c>
      <c r="AR10">
        <v>0.22</v>
      </c>
      <c r="AS10">
        <v>0.18</v>
      </c>
      <c r="AT10">
        <v>0.09</v>
      </c>
      <c r="AU10">
        <v>0.16</v>
      </c>
      <c r="AV10">
        <v>0.27</v>
      </c>
      <c r="AW10">
        <v>0.2</v>
      </c>
      <c r="AX10">
        <v>0.18</v>
      </c>
      <c r="AY10">
        <v>0.19</v>
      </c>
      <c r="AZ10">
        <v>0.11</v>
      </c>
      <c r="BA10">
        <v>0.22</v>
      </c>
      <c r="BB10">
        <v>0.16</v>
      </c>
      <c r="BC10">
        <v>0.12</v>
      </c>
      <c r="BD10">
        <v>0.23</v>
      </c>
      <c r="BE10">
        <v>0.2</v>
      </c>
      <c r="BF10">
        <v>0.2</v>
      </c>
      <c r="BG10">
        <v>0.21</v>
      </c>
      <c r="BH10">
        <v>0.26</v>
      </c>
      <c r="BI10">
        <v>0.3</v>
      </c>
      <c r="BJ10">
        <v>0.18</v>
      </c>
      <c r="BK10">
        <v>0.16</v>
      </c>
      <c r="BL10">
        <v>0.1</v>
      </c>
      <c r="BM10">
        <v>0.35</v>
      </c>
      <c r="BN10">
        <v>0.15</v>
      </c>
      <c r="BO10">
        <v>0.24</v>
      </c>
      <c r="BP10">
        <v>0.2</v>
      </c>
      <c r="BQ10">
        <v>0.22</v>
      </c>
      <c r="BR10">
        <v>0.18</v>
      </c>
      <c r="BS10">
        <v>0.18</v>
      </c>
      <c r="BT10" s="4">
        <v>0.15</v>
      </c>
      <c r="BU10">
        <v>0.15</v>
      </c>
      <c r="BV10">
        <v>0.13</v>
      </c>
      <c r="BW10">
        <v>0.12</v>
      </c>
      <c r="BX10">
        <v>0.02</v>
      </c>
      <c r="BY10">
        <v>0.09</v>
      </c>
      <c r="BZ10">
        <v>0.09</v>
      </c>
      <c r="CA10">
        <v>0.1</v>
      </c>
      <c r="CB10" s="1" t="s">
        <v>9</v>
      </c>
      <c r="CO10" s="3"/>
      <c r="CP10" s="4"/>
    </row>
    <row r="11" spans="1:103" ht="15.95" customHeight="1">
      <c r="A11" s="1" t="s">
        <v>10</v>
      </c>
      <c r="C11">
        <v>0.03</v>
      </c>
      <c r="D11">
        <v>0.04</v>
      </c>
      <c r="E11">
        <v>0.08</v>
      </c>
      <c r="F11">
        <v>0.12</v>
      </c>
      <c r="G11">
        <v>7.0000000000000007E-2</v>
      </c>
      <c r="H11">
        <v>0.08</v>
      </c>
      <c r="I11">
        <v>0.16</v>
      </c>
      <c r="J11">
        <v>0.05</v>
      </c>
      <c r="K11">
        <v>0.06</v>
      </c>
      <c r="L11">
        <v>0.03</v>
      </c>
      <c r="M11">
        <v>0.08</v>
      </c>
      <c r="N11">
        <v>7.0000000000000007E-2</v>
      </c>
      <c r="O11">
        <v>0.11</v>
      </c>
      <c r="P11">
        <v>0.05</v>
      </c>
      <c r="Q11">
        <v>0.12</v>
      </c>
      <c r="R11">
        <v>0.15</v>
      </c>
      <c r="S11">
        <v>0.06</v>
      </c>
      <c r="T11">
        <v>0.04</v>
      </c>
      <c r="U11">
        <v>0.14000000000000001</v>
      </c>
      <c r="V11">
        <v>0.2</v>
      </c>
      <c r="W11">
        <v>0.08</v>
      </c>
      <c r="X11">
        <v>0.1</v>
      </c>
      <c r="Y11">
        <v>0.18</v>
      </c>
      <c r="Z11">
        <v>0.08</v>
      </c>
      <c r="AA11">
        <v>0.09</v>
      </c>
      <c r="AB11">
        <v>0.1</v>
      </c>
      <c r="AC11">
        <v>0.19</v>
      </c>
      <c r="AD11">
        <v>0.11</v>
      </c>
      <c r="AE11">
        <v>0.12</v>
      </c>
      <c r="AF11">
        <v>0.1</v>
      </c>
      <c r="AG11">
        <v>0.09</v>
      </c>
      <c r="AH11">
        <v>0.22</v>
      </c>
      <c r="AI11">
        <v>0.08</v>
      </c>
      <c r="AJ11">
        <v>0.09</v>
      </c>
      <c r="AK11">
        <v>0.05</v>
      </c>
      <c r="AL11">
        <v>0.14000000000000001</v>
      </c>
      <c r="AM11">
        <v>0.12</v>
      </c>
      <c r="AN11">
        <v>0.06</v>
      </c>
      <c r="AO11">
        <v>0.18</v>
      </c>
      <c r="AP11">
        <v>0.1</v>
      </c>
      <c r="AQ11">
        <v>0.05</v>
      </c>
      <c r="AR11">
        <v>0.1</v>
      </c>
      <c r="AS11">
        <v>0.09</v>
      </c>
      <c r="AT11">
        <v>7.4999999999999997E-2</v>
      </c>
      <c r="AU11">
        <v>0.09</v>
      </c>
      <c r="AV11">
        <v>0.13</v>
      </c>
      <c r="AW11">
        <v>0.1</v>
      </c>
      <c r="AX11">
        <v>0.04</v>
      </c>
      <c r="AY11">
        <v>0.09</v>
      </c>
      <c r="AZ11">
        <v>7.0000000000000007E-2</v>
      </c>
      <c r="BA11">
        <v>0.1</v>
      </c>
      <c r="BB11">
        <v>0.09</v>
      </c>
      <c r="BC11">
        <v>0.06</v>
      </c>
      <c r="BD11">
        <v>0.02</v>
      </c>
      <c r="BE11">
        <v>0.09</v>
      </c>
      <c r="BF11">
        <v>0.08</v>
      </c>
      <c r="BG11">
        <v>0.09</v>
      </c>
      <c r="BH11">
        <v>0.11</v>
      </c>
      <c r="BI11">
        <v>0.11</v>
      </c>
      <c r="BJ11">
        <v>0.09</v>
      </c>
      <c r="BK11">
        <v>0.06</v>
      </c>
      <c r="BL11">
        <v>0.05</v>
      </c>
      <c r="BM11">
        <v>0.17</v>
      </c>
      <c r="BN11">
        <v>0.1</v>
      </c>
      <c r="BO11">
        <v>0.1</v>
      </c>
      <c r="BP11">
        <v>0.09</v>
      </c>
      <c r="BQ11">
        <v>0.08</v>
      </c>
      <c r="BR11">
        <v>7.0000000000000007E-2</v>
      </c>
      <c r="BS11">
        <v>6.8000000000000005E-2</v>
      </c>
      <c r="BT11" s="4">
        <v>0.12</v>
      </c>
      <c r="BU11">
        <v>0.14000000000000001</v>
      </c>
      <c r="BV11">
        <v>0.12</v>
      </c>
      <c r="BW11">
        <v>0.11</v>
      </c>
      <c r="BX11">
        <v>0.06</v>
      </c>
      <c r="BY11">
        <v>0.1</v>
      </c>
      <c r="BZ11">
        <v>0.09</v>
      </c>
      <c r="CA11">
        <v>0.09</v>
      </c>
      <c r="CB11" s="1" t="s">
        <v>10</v>
      </c>
      <c r="CO11" s="3"/>
      <c r="CP11" s="4"/>
    </row>
    <row r="12" spans="1:103" ht="15.95" customHeight="1">
      <c r="A12" s="1" t="s">
        <v>14</v>
      </c>
      <c r="C12">
        <v>3520</v>
      </c>
      <c r="D12">
        <v>2710</v>
      </c>
      <c r="E12">
        <v>2030</v>
      </c>
      <c r="F12">
        <v>1946</v>
      </c>
      <c r="G12">
        <v>2460</v>
      </c>
      <c r="H12">
        <v>2260</v>
      </c>
      <c r="I12">
        <v>2010</v>
      </c>
      <c r="J12">
        <v>2960</v>
      </c>
      <c r="K12">
        <v>2870</v>
      </c>
      <c r="L12">
        <v>6321</v>
      </c>
      <c r="M12">
        <v>3440</v>
      </c>
      <c r="N12">
        <v>4030</v>
      </c>
      <c r="O12">
        <v>2930</v>
      </c>
      <c r="P12">
        <v>3800</v>
      </c>
      <c r="Q12">
        <v>2610</v>
      </c>
      <c r="R12">
        <v>2520</v>
      </c>
      <c r="S12">
        <v>3910</v>
      </c>
      <c r="T12">
        <v>4640</v>
      </c>
      <c r="U12">
        <v>2010</v>
      </c>
      <c r="V12">
        <v>1850</v>
      </c>
      <c r="W12">
        <v>3280</v>
      </c>
      <c r="X12">
        <v>2860</v>
      </c>
      <c r="Y12">
        <v>2800</v>
      </c>
      <c r="Z12">
        <v>2890</v>
      </c>
      <c r="AA12">
        <v>3250</v>
      </c>
      <c r="AB12">
        <v>2850</v>
      </c>
      <c r="AC12">
        <v>1890</v>
      </c>
      <c r="AD12">
        <v>2020</v>
      </c>
      <c r="AE12">
        <v>2440</v>
      </c>
      <c r="AF12">
        <v>2670</v>
      </c>
      <c r="AG12">
        <v>2116</v>
      </c>
      <c r="AH12">
        <v>1856</v>
      </c>
      <c r="AI12">
        <v>2400</v>
      </c>
      <c r="AJ12">
        <v>2860</v>
      </c>
      <c r="AK12">
        <v>3465</v>
      </c>
      <c r="AL12">
        <v>2500</v>
      </c>
      <c r="AM12">
        <v>3000</v>
      </c>
      <c r="AN12">
        <v>3280</v>
      </c>
      <c r="AO12">
        <v>2660</v>
      </c>
      <c r="AP12">
        <v>3960</v>
      </c>
      <c r="AQ12">
        <v>4840</v>
      </c>
      <c r="AR12">
        <v>2310</v>
      </c>
      <c r="AS12">
        <v>3160</v>
      </c>
      <c r="AT12">
        <v>4860</v>
      </c>
      <c r="AU12">
        <v>3810</v>
      </c>
      <c r="AV12">
        <v>2100</v>
      </c>
      <c r="AW12">
        <v>2940</v>
      </c>
      <c r="AX12">
        <v>3090</v>
      </c>
      <c r="AY12">
        <v>3160</v>
      </c>
      <c r="AZ12">
        <v>3640</v>
      </c>
      <c r="BA12">
        <v>2350</v>
      </c>
      <c r="BB12">
        <v>3000</v>
      </c>
      <c r="BC12">
        <v>3800</v>
      </c>
      <c r="BD12">
        <v>2250</v>
      </c>
      <c r="BE12">
        <v>2900</v>
      </c>
      <c r="BF12">
        <v>2400</v>
      </c>
      <c r="BG12">
        <v>2550</v>
      </c>
      <c r="BH12">
        <v>2100</v>
      </c>
      <c r="BI12">
        <v>2280</v>
      </c>
      <c r="BJ12">
        <v>2700</v>
      </c>
      <c r="BK12">
        <v>3250</v>
      </c>
      <c r="BL12">
        <v>3860</v>
      </c>
      <c r="BM12">
        <v>1960</v>
      </c>
      <c r="BN12">
        <v>2940</v>
      </c>
      <c r="BO12">
        <v>2340</v>
      </c>
      <c r="BP12">
        <v>2420</v>
      </c>
      <c r="BQ12">
        <v>2300</v>
      </c>
      <c r="BR12">
        <v>2560</v>
      </c>
      <c r="BS12">
        <v>2670</v>
      </c>
      <c r="BT12" s="4">
        <v>2760</v>
      </c>
      <c r="BU12">
        <v>3460</v>
      </c>
      <c r="BV12">
        <v>3110</v>
      </c>
      <c r="BW12">
        <v>3080</v>
      </c>
      <c r="BX12">
        <v>6800</v>
      </c>
      <c r="BY12">
        <v>4020</v>
      </c>
      <c r="BZ12">
        <v>4600</v>
      </c>
      <c r="CA12">
        <v>4620</v>
      </c>
      <c r="CB12" s="1" t="s">
        <v>14</v>
      </c>
      <c r="CO12" s="3"/>
      <c r="CP12" s="4"/>
    </row>
    <row r="13" spans="1:103" ht="15.95" customHeight="1">
      <c r="A13" s="1" t="s">
        <v>15</v>
      </c>
      <c r="C13" t="s">
        <v>155</v>
      </c>
      <c r="F13" t="s">
        <v>155</v>
      </c>
      <c r="H13" t="s">
        <v>155</v>
      </c>
      <c r="I13" t="s">
        <v>155</v>
      </c>
      <c r="J13" t="s">
        <v>155</v>
      </c>
      <c r="L13" t="s">
        <v>155</v>
      </c>
      <c r="P13" t="s">
        <v>155</v>
      </c>
      <c r="Q13" t="s">
        <v>155</v>
      </c>
      <c r="R13" t="s">
        <v>155</v>
      </c>
      <c r="S13" t="s">
        <v>217</v>
      </c>
      <c r="U13" t="s">
        <v>155</v>
      </c>
      <c r="V13" t="s">
        <v>155</v>
      </c>
      <c r="W13" t="s">
        <v>155</v>
      </c>
      <c r="X13" t="s">
        <v>155</v>
      </c>
      <c r="Y13" t="s">
        <v>155</v>
      </c>
      <c r="Z13" t="s">
        <v>155</v>
      </c>
      <c r="AA13" t="s">
        <v>155</v>
      </c>
      <c r="AB13" t="s">
        <v>217</v>
      </c>
      <c r="AC13" t="s">
        <v>155</v>
      </c>
      <c r="AD13" t="s">
        <v>155</v>
      </c>
      <c r="AH13" t="s">
        <v>155</v>
      </c>
      <c r="AI13" t="s">
        <v>155</v>
      </c>
      <c r="AJ13" t="s">
        <v>155</v>
      </c>
      <c r="AK13" t="s">
        <v>155</v>
      </c>
      <c r="AL13" t="s">
        <v>155</v>
      </c>
      <c r="AM13" t="s">
        <v>155</v>
      </c>
      <c r="AN13" t="s">
        <v>217</v>
      </c>
      <c r="AO13" t="s">
        <v>155</v>
      </c>
      <c r="AQ13" t="s">
        <v>217</v>
      </c>
      <c r="AR13" t="s">
        <v>155</v>
      </c>
      <c r="AS13" t="s">
        <v>155</v>
      </c>
      <c r="AT13" t="s">
        <v>155</v>
      </c>
      <c r="AU13" t="s">
        <v>155</v>
      </c>
      <c r="AV13" t="s">
        <v>155</v>
      </c>
      <c r="AZ13" t="s">
        <v>155</v>
      </c>
      <c r="BA13" t="s">
        <v>155</v>
      </c>
      <c r="BB13" t="s">
        <v>155</v>
      </c>
      <c r="BC13" t="s">
        <v>155</v>
      </c>
      <c r="BE13" t="s">
        <v>155</v>
      </c>
      <c r="BJ13" t="s">
        <v>155</v>
      </c>
      <c r="BK13" t="s">
        <v>155</v>
      </c>
      <c r="BL13" t="s">
        <v>155</v>
      </c>
      <c r="BN13" t="s">
        <v>155</v>
      </c>
      <c r="BP13" t="s">
        <v>155</v>
      </c>
      <c r="BQ13" t="s">
        <v>155</v>
      </c>
      <c r="BR13" t="s">
        <v>155</v>
      </c>
      <c r="BS13" t="s">
        <v>155</v>
      </c>
      <c r="BT13" s="4" t="s">
        <v>155</v>
      </c>
      <c r="BU13" t="s">
        <v>155</v>
      </c>
      <c r="BV13" t="s">
        <v>155</v>
      </c>
      <c r="BW13" t="s">
        <v>155</v>
      </c>
      <c r="BX13" t="s">
        <v>155</v>
      </c>
      <c r="BY13" t="s">
        <v>155</v>
      </c>
      <c r="BZ13" t="s">
        <v>155</v>
      </c>
      <c r="CA13" t="s">
        <v>155</v>
      </c>
      <c r="CB13" s="1" t="s">
        <v>15</v>
      </c>
      <c r="CO13" s="3"/>
      <c r="CP13" s="4"/>
    </row>
    <row r="14" spans="1:103" ht="15.95" customHeight="1">
      <c r="A14" s="1" t="s">
        <v>16</v>
      </c>
      <c r="C14">
        <v>0.75</v>
      </c>
      <c r="D14">
        <v>0.6</v>
      </c>
      <c r="E14">
        <v>0.48</v>
      </c>
      <c r="F14">
        <v>0.41</v>
      </c>
      <c r="G14">
        <v>0.68</v>
      </c>
      <c r="H14">
        <v>0.52</v>
      </c>
      <c r="I14">
        <v>0.4</v>
      </c>
      <c r="J14">
        <v>0.64</v>
      </c>
      <c r="K14">
        <v>0.6</v>
      </c>
      <c r="L14">
        <v>0.9</v>
      </c>
      <c r="M14">
        <v>0.68</v>
      </c>
      <c r="N14">
        <v>0.65</v>
      </c>
      <c r="O14">
        <v>0.6</v>
      </c>
      <c r="P14">
        <v>0.68</v>
      </c>
      <c r="Q14">
        <v>0.6</v>
      </c>
      <c r="R14">
        <v>0.5</v>
      </c>
      <c r="S14">
        <v>0.68</v>
      </c>
      <c r="T14">
        <v>0.74</v>
      </c>
      <c r="U14">
        <v>0.4</v>
      </c>
      <c r="V14">
        <v>0.3</v>
      </c>
      <c r="W14">
        <v>0.65</v>
      </c>
      <c r="X14">
        <v>0.57999999999999996</v>
      </c>
      <c r="Y14">
        <v>0.6</v>
      </c>
      <c r="Z14">
        <v>0.5</v>
      </c>
      <c r="AA14">
        <v>0.65</v>
      </c>
      <c r="AB14">
        <v>0.55000000000000004</v>
      </c>
      <c r="AC14">
        <v>0.48</v>
      </c>
      <c r="AD14">
        <v>0.35</v>
      </c>
      <c r="AE14">
        <v>0.45</v>
      </c>
      <c r="AF14">
        <v>0.6</v>
      </c>
      <c r="AG14">
        <v>0.5</v>
      </c>
      <c r="AH14">
        <v>0.4</v>
      </c>
      <c r="AI14">
        <v>0.6</v>
      </c>
      <c r="AJ14">
        <v>0.65</v>
      </c>
      <c r="AK14">
        <v>0.65</v>
      </c>
      <c r="AL14">
        <v>0.55000000000000004</v>
      </c>
      <c r="AM14">
        <v>0.5</v>
      </c>
      <c r="AN14">
        <v>0.62</v>
      </c>
      <c r="AO14">
        <v>0.45</v>
      </c>
      <c r="AP14">
        <v>0.68</v>
      </c>
      <c r="AQ14">
        <v>0.76</v>
      </c>
      <c r="AR14">
        <v>0.45</v>
      </c>
      <c r="AS14">
        <v>0.66</v>
      </c>
      <c r="AT14">
        <v>0.8</v>
      </c>
      <c r="AU14">
        <v>0.7</v>
      </c>
      <c r="AV14">
        <v>0.4</v>
      </c>
      <c r="AW14">
        <v>0.6</v>
      </c>
      <c r="AX14">
        <v>0.65</v>
      </c>
      <c r="AY14">
        <v>0.6</v>
      </c>
      <c r="AZ14">
        <v>0.77</v>
      </c>
      <c r="BA14">
        <v>0.5</v>
      </c>
      <c r="BB14">
        <v>0.65</v>
      </c>
      <c r="BC14">
        <v>0.7</v>
      </c>
      <c r="BD14">
        <v>0.7</v>
      </c>
      <c r="BE14">
        <v>0.55000000000000004</v>
      </c>
      <c r="BF14">
        <v>0.5</v>
      </c>
      <c r="BG14">
        <v>0.6</v>
      </c>
      <c r="BH14">
        <v>0.45</v>
      </c>
      <c r="BI14">
        <v>0.4</v>
      </c>
      <c r="BJ14">
        <v>0.6</v>
      </c>
      <c r="BK14">
        <v>0.65</v>
      </c>
      <c r="BL14">
        <v>0.7</v>
      </c>
      <c r="BM14">
        <v>0.4</v>
      </c>
      <c r="BN14">
        <v>0.7</v>
      </c>
      <c r="BO14">
        <v>0.5</v>
      </c>
      <c r="BP14">
        <v>0.55000000000000004</v>
      </c>
      <c r="BQ14">
        <v>0.55000000000000004</v>
      </c>
      <c r="BR14">
        <v>0.63</v>
      </c>
      <c r="BS14">
        <v>0.65</v>
      </c>
      <c r="BT14" s="4">
        <v>0.55000000000000004</v>
      </c>
      <c r="BU14">
        <v>0.6</v>
      </c>
      <c r="BV14">
        <v>0.65</v>
      </c>
      <c r="BW14">
        <v>0.7</v>
      </c>
      <c r="BX14">
        <v>0.85</v>
      </c>
      <c r="BY14">
        <v>0.74</v>
      </c>
      <c r="BZ14">
        <v>0.76</v>
      </c>
      <c r="CA14">
        <v>0.76</v>
      </c>
      <c r="CB14" s="1" t="s">
        <v>16</v>
      </c>
      <c r="CO14" s="3"/>
      <c r="CP14" s="4"/>
    </row>
    <row r="15" spans="1:103" ht="15.95" customHeight="1">
      <c r="A15" s="1" t="s">
        <v>17</v>
      </c>
      <c r="C15">
        <v>0.8</v>
      </c>
      <c r="F15">
        <v>0.2</v>
      </c>
      <c r="H15">
        <v>0.5</v>
      </c>
      <c r="I15">
        <v>0.2</v>
      </c>
      <c r="J15">
        <v>0.7</v>
      </c>
      <c r="L15">
        <v>0.95</v>
      </c>
      <c r="P15">
        <v>0.75</v>
      </c>
      <c r="Q15">
        <v>0.4</v>
      </c>
      <c r="R15">
        <v>0.35</v>
      </c>
      <c r="U15">
        <v>0.5</v>
      </c>
      <c r="V15">
        <v>0.2</v>
      </c>
      <c r="W15">
        <v>0.6</v>
      </c>
      <c r="X15">
        <v>0.25</v>
      </c>
      <c r="Y15">
        <v>0.3</v>
      </c>
      <c r="Z15">
        <v>0.2</v>
      </c>
      <c r="AA15">
        <v>0.65</v>
      </c>
      <c r="AB15">
        <v>0.6</v>
      </c>
      <c r="AC15">
        <v>0.2</v>
      </c>
      <c r="AD15">
        <v>0.45</v>
      </c>
      <c r="AH15">
        <v>0.2</v>
      </c>
      <c r="AI15">
        <v>0.4</v>
      </c>
      <c r="AJ15">
        <v>0.55000000000000004</v>
      </c>
      <c r="AK15">
        <v>0.7</v>
      </c>
      <c r="AL15">
        <v>0.4</v>
      </c>
      <c r="AM15">
        <v>0.3</v>
      </c>
      <c r="AO15">
        <v>0.25</v>
      </c>
      <c r="AQ15">
        <v>0.8</v>
      </c>
      <c r="AR15">
        <v>0.2</v>
      </c>
      <c r="AS15">
        <v>0.4</v>
      </c>
      <c r="AT15">
        <v>0.75</v>
      </c>
      <c r="AU15">
        <v>0.75</v>
      </c>
      <c r="AV15">
        <v>0.4</v>
      </c>
      <c r="AZ15">
        <v>0.7</v>
      </c>
      <c r="BA15">
        <v>0.35</v>
      </c>
      <c r="BB15">
        <v>0.65</v>
      </c>
      <c r="BC15">
        <v>0.72</v>
      </c>
      <c r="BE15">
        <v>0.73</v>
      </c>
      <c r="BJ15">
        <v>0.25</v>
      </c>
      <c r="BK15">
        <v>0.6</v>
      </c>
      <c r="BL15">
        <v>0.8</v>
      </c>
      <c r="BN15">
        <v>0.6</v>
      </c>
      <c r="BP15">
        <v>0.3</v>
      </c>
      <c r="BQ15">
        <v>0.3</v>
      </c>
      <c r="BR15">
        <v>0.5</v>
      </c>
      <c r="BS15">
        <v>0.55000000000000004</v>
      </c>
      <c r="BT15" s="4">
        <v>0.4</v>
      </c>
      <c r="BU15">
        <v>0.4</v>
      </c>
      <c r="BV15">
        <v>0.6</v>
      </c>
      <c r="BW15">
        <v>0.55000000000000004</v>
      </c>
      <c r="BX15">
        <v>0.83</v>
      </c>
      <c r="BY15">
        <v>0.64</v>
      </c>
      <c r="BZ15">
        <v>0.65</v>
      </c>
      <c r="CA15">
        <v>0.65</v>
      </c>
      <c r="CB15" s="1" t="s">
        <v>17</v>
      </c>
      <c r="CO15" s="3"/>
      <c r="CP15" s="4"/>
    </row>
    <row r="16" spans="1:103" ht="15.95" customHeight="1">
      <c r="A16" s="1" t="s">
        <v>18</v>
      </c>
      <c r="C16">
        <v>0.82</v>
      </c>
      <c r="D16">
        <v>0.67</v>
      </c>
      <c r="E16">
        <v>0.6</v>
      </c>
      <c r="F16">
        <v>0.3</v>
      </c>
      <c r="G16">
        <v>0.76</v>
      </c>
      <c r="H16">
        <v>0.7</v>
      </c>
      <c r="I16">
        <v>0.3</v>
      </c>
      <c r="J16">
        <v>0.75</v>
      </c>
      <c r="K16">
        <v>0.57999999999999996</v>
      </c>
      <c r="L16">
        <v>0.9</v>
      </c>
      <c r="M16">
        <v>0.6</v>
      </c>
      <c r="N16">
        <v>0.7</v>
      </c>
      <c r="O16">
        <v>0.62</v>
      </c>
      <c r="P16">
        <v>0.75</v>
      </c>
      <c r="Q16">
        <v>0.65</v>
      </c>
      <c r="R16">
        <v>0.6</v>
      </c>
      <c r="S16">
        <v>0.63</v>
      </c>
      <c r="T16">
        <v>0.72</v>
      </c>
      <c r="U16">
        <v>0.6</v>
      </c>
      <c r="V16">
        <v>0.3</v>
      </c>
      <c r="W16">
        <v>0.65</v>
      </c>
      <c r="X16">
        <v>0.6</v>
      </c>
      <c r="Y16">
        <v>0.5</v>
      </c>
      <c r="Z16">
        <v>0.48</v>
      </c>
      <c r="AA16">
        <v>0.65</v>
      </c>
      <c r="AB16">
        <v>0.55000000000000004</v>
      </c>
      <c r="AC16">
        <v>0.35</v>
      </c>
      <c r="AD16">
        <v>0.5</v>
      </c>
      <c r="AE16">
        <v>0.5</v>
      </c>
      <c r="AF16">
        <v>0.6</v>
      </c>
      <c r="AG16">
        <v>0.5</v>
      </c>
      <c r="AH16">
        <v>0.4</v>
      </c>
      <c r="AI16">
        <v>0.65</v>
      </c>
      <c r="AJ16">
        <v>0.6</v>
      </c>
      <c r="AK16">
        <v>0.7</v>
      </c>
      <c r="AL16">
        <v>0.55000000000000004</v>
      </c>
      <c r="AM16">
        <v>0.5</v>
      </c>
      <c r="AN16">
        <v>0.6</v>
      </c>
      <c r="AO16">
        <v>0.3</v>
      </c>
      <c r="AP16">
        <v>0.5</v>
      </c>
      <c r="AQ16">
        <v>0.85</v>
      </c>
      <c r="AR16">
        <v>0.5</v>
      </c>
      <c r="AS16">
        <v>0.6</v>
      </c>
      <c r="AT16">
        <v>0.7</v>
      </c>
      <c r="AU16">
        <v>0.7</v>
      </c>
      <c r="AV16">
        <v>0.5</v>
      </c>
      <c r="AW16">
        <v>0.55000000000000004</v>
      </c>
      <c r="AX16">
        <v>0.8</v>
      </c>
      <c r="AY16">
        <v>0.65</v>
      </c>
      <c r="AZ16">
        <v>0.7</v>
      </c>
      <c r="BA16">
        <v>0.45</v>
      </c>
      <c r="BB16">
        <v>0.67</v>
      </c>
      <c r="BC16">
        <v>0.7</v>
      </c>
      <c r="BD16">
        <v>0.6</v>
      </c>
      <c r="BE16">
        <v>0.7</v>
      </c>
      <c r="BF16">
        <v>0.4</v>
      </c>
      <c r="BG16">
        <v>0.55000000000000004</v>
      </c>
      <c r="BH16">
        <v>0.4</v>
      </c>
      <c r="BI16">
        <v>0.45</v>
      </c>
      <c r="BJ16">
        <v>0.6</v>
      </c>
      <c r="BK16">
        <v>0.65</v>
      </c>
      <c r="BL16">
        <v>0.7</v>
      </c>
      <c r="BM16">
        <v>0.4</v>
      </c>
      <c r="BN16">
        <v>0.6</v>
      </c>
      <c r="BO16">
        <v>0.65</v>
      </c>
      <c r="BP16">
        <v>0.5</v>
      </c>
      <c r="BQ16">
        <v>0.45</v>
      </c>
      <c r="BR16">
        <v>0.6</v>
      </c>
      <c r="BS16">
        <v>0.6</v>
      </c>
      <c r="BT16" s="4">
        <v>0.5</v>
      </c>
      <c r="BU16">
        <v>0.45</v>
      </c>
      <c r="BV16">
        <v>0.55000000000000004</v>
      </c>
      <c r="BW16">
        <v>0.5</v>
      </c>
      <c r="BX16">
        <v>0.85</v>
      </c>
      <c r="BY16">
        <v>0.65</v>
      </c>
      <c r="BZ16">
        <v>0.6</v>
      </c>
      <c r="CA16">
        <v>0.65</v>
      </c>
      <c r="CB16" s="1" t="s">
        <v>18</v>
      </c>
      <c r="CO16" s="3"/>
      <c r="CP16" s="4"/>
    </row>
    <row r="17" spans="1:94" ht="15.95" customHeight="1">
      <c r="A17" s="1" t="s">
        <v>19</v>
      </c>
      <c r="C17">
        <v>0.67</v>
      </c>
      <c r="D17">
        <v>0.48</v>
      </c>
      <c r="E17">
        <v>0.4</v>
      </c>
      <c r="F17">
        <v>0.28000000000000003</v>
      </c>
      <c r="G17">
        <v>0.7</v>
      </c>
      <c r="H17">
        <v>0.48</v>
      </c>
      <c r="I17">
        <v>0.45</v>
      </c>
      <c r="J17">
        <v>0.65</v>
      </c>
      <c r="K17">
        <v>0.7</v>
      </c>
      <c r="L17">
        <v>0.9</v>
      </c>
      <c r="M17">
        <v>0.68</v>
      </c>
      <c r="N17">
        <v>0.72</v>
      </c>
      <c r="O17">
        <v>0.64</v>
      </c>
      <c r="P17">
        <v>0.75</v>
      </c>
      <c r="Q17">
        <v>0.5</v>
      </c>
      <c r="R17">
        <v>0.4</v>
      </c>
      <c r="S17">
        <v>0.55000000000000004</v>
      </c>
      <c r="T17">
        <v>0.7</v>
      </c>
      <c r="U17">
        <v>0.2</v>
      </c>
      <c r="V17">
        <v>0.1</v>
      </c>
      <c r="W17">
        <v>0.57999999999999996</v>
      </c>
      <c r="X17">
        <v>0.57999999999999996</v>
      </c>
      <c r="Y17">
        <v>0.4</v>
      </c>
      <c r="Z17">
        <v>0.45</v>
      </c>
      <c r="AA17">
        <v>0.5</v>
      </c>
      <c r="AB17">
        <v>0.5</v>
      </c>
      <c r="AC17">
        <v>0.4</v>
      </c>
      <c r="AD17">
        <v>0.45</v>
      </c>
      <c r="AE17">
        <v>0.6</v>
      </c>
      <c r="AF17">
        <v>0.75</v>
      </c>
      <c r="AG17">
        <v>0.57999999999999996</v>
      </c>
      <c r="AH17">
        <v>0.53</v>
      </c>
      <c r="AI17">
        <v>0.7</v>
      </c>
      <c r="AJ17">
        <v>0.68</v>
      </c>
      <c r="AK17">
        <v>0.6</v>
      </c>
      <c r="AL17">
        <v>0.35</v>
      </c>
      <c r="AM17">
        <v>0.4</v>
      </c>
      <c r="AN17">
        <v>0.65</v>
      </c>
      <c r="AO17">
        <v>0.35</v>
      </c>
      <c r="AP17">
        <v>0.7</v>
      </c>
      <c r="AQ17">
        <v>0.77</v>
      </c>
      <c r="AR17">
        <v>0.6</v>
      </c>
      <c r="AS17">
        <v>0.75</v>
      </c>
      <c r="AT17">
        <v>0.7</v>
      </c>
      <c r="AU17">
        <v>0.5</v>
      </c>
      <c r="AV17">
        <v>0.4</v>
      </c>
      <c r="AW17">
        <v>0.65</v>
      </c>
      <c r="AX17">
        <v>0.85</v>
      </c>
      <c r="AY17">
        <v>0.7</v>
      </c>
      <c r="AZ17">
        <v>0.63</v>
      </c>
      <c r="BA17">
        <v>0.4</v>
      </c>
      <c r="BB17">
        <v>0.55000000000000004</v>
      </c>
      <c r="BC17">
        <v>0.6</v>
      </c>
      <c r="BD17">
        <v>0.5</v>
      </c>
      <c r="BE17">
        <v>0.5</v>
      </c>
      <c r="BF17">
        <v>0.6</v>
      </c>
      <c r="BG17">
        <v>0.6</v>
      </c>
      <c r="BH17">
        <v>0.5</v>
      </c>
      <c r="BI17">
        <v>0.55000000000000004</v>
      </c>
      <c r="BJ17">
        <v>0.6</v>
      </c>
      <c r="BK17">
        <v>0.6</v>
      </c>
      <c r="BL17">
        <v>0.72</v>
      </c>
      <c r="BM17">
        <v>0.48</v>
      </c>
      <c r="BN17">
        <v>0.8</v>
      </c>
      <c r="BO17">
        <v>0.65</v>
      </c>
      <c r="BP17">
        <v>0.55000000000000004</v>
      </c>
      <c r="BQ17">
        <v>0.5</v>
      </c>
      <c r="BR17">
        <v>0.55000000000000004</v>
      </c>
      <c r="BS17">
        <v>0.5</v>
      </c>
      <c r="BT17" s="4">
        <v>0.4</v>
      </c>
      <c r="BU17">
        <v>0.4</v>
      </c>
      <c r="BV17">
        <v>0.6</v>
      </c>
      <c r="BW17">
        <v>0.6</v>
      </c>
      <c r="BX17">
        <v>0.85</v>
      </c>
      <c r="BY17">
        <v>0.65</v>
      </c>
      <c r="BZ17">
        <v>0.7</v>
      </c>
      <c r="CA17">
        <v>0.7</v>
      </c>
      <c r="CB17" s="1" t="s">
        <v>19</v>
      </c>
      <c r="CO17" s="3"/>
      <c r="CP17" s="4"/>
    </row>
    <row r="18" spans="1:94" ht="15.95" customHeight="1">
      <c r="A18" s="26" t="s">
        <v>11</v>
      </c>
      <c r="C18">
        <f t="shared" ref="C18:K18" si="0">SUM(C21:C39)</f>
        <v>497030</v>
      </c>
      <c r="D18">
        <f t="shared" si="0"/>
        <v>479114</v>
      </c>
      <c r="E18">
        <f t="shared" si="0"/>
        <v>194618</v>
      </c>
      <c r="F18">
        <f t="shared" si="0"/>
        <v>117792</v>
      </c>
      <c r="G18">
        <f t="shared" si="0"/>
        <v>511483</v>
      </c>
      <c r="H18">
        <f t="shared" si="0"/>
        <v>192642</v>
      </c>
      <c r="I18">
        <f t="shared" si="0"/>
        <v>181893</v>
      </c>
      <c r="J18">
        <f t="shared" si="0"/>
        <v>467797</v>
      </c>
      <c r="K18">
        <f t="shared" si="0"/>
        <v>457797</v>
      </c>
      <c r="L18">
        <f t="shared" ref="L18:T18" si="1">SUM(L21:L39)</f>
        <v>2342934</v>
      </c>
      <c r="M18">
        <f t="shared" si="1"/>
        <v>757507</v>
      </c>
      <c r="N18">
        <f t="shared" si="1"/>
        <v>988064</v>
      </c>
      <c r="O18">
        <f t="shared" si="1"/>
        <v>581724</v>
      </c>
      <c r="P18">
        <f t="shared" si="1"/>
        <v>1264702</v>
      </c>
      <c r="Q18">
        <f t="shared" si="1"/>
        <v>772641</v>
      </c>
      <c r="R18">
        <f t="shared" si="1"/>
        <v>776392</v>
      </c>
      <c r="S18">
        <f t="shared" si="1"/>
        <v>1004152</v>
      </c>
      <c r="T18">
        <f t="shared" si="1"/>
        <v>1231855</v>
      </c>
      <c r="BT18" s="4"/>
      <c r="CB18" s="1" t="s">
        <v>11</v>
      </c>
      <c r="CO18" s="1"/>
    </row>
    <row r="19" spans="1:94" ht="15.95" customHeight="1">
      <c r="A19" s="27"/>
      <c r="BT19" s="4"/>
    </row>
    <row r="20" spans="1:94" ht="15.95" customHeight="1">
      <c r="A20" s="26" t="s">
        <v>12</v>
      </c>
      <c r="C20" s="5"/>
      <c r="CB20" s="1" t="s">
        <v>12</v>
      </c>
      <c r="CO20" s="1"/>
    </row>
    <row r="21" spans="1:94" ht="15.95" customHeight="1">
      <c r="A21" s="6" t="s">
        <v>156</v>
      </c>
      <c r="B21" s="6"/>
      <c r="C21" s="5">
        <v>0</v>
      </c>
      <c r="D21" s="7">
        <v>32260</v>
      </c>
      <c r="E21" s="7">
        <v>35230</v>
      </c>
      <c r="F21" s="7">
        <v>20240</v>
      </c>
      <c r="G21" s="7">
        <v>0</v>
      </c>
      <c r="H21" s="7">
        <v>24720</v>
      </c>
      <c r="I21" s="7">
        <v>10860</v>
      </c>
      <c r="J21" s="7">
        <v>30420</v>
      </c>
      <c r="K21" s="7">
        <v>15550</v>
      </c>
      <c r="L21" s="5">
        <v>0</v>
      </c>
      <c r="M21" s="7">
        <v>22508</v>
      </c>
      <c r="N21" s="7">
        <v>11348</v>
      </c>
      <c r="O21" s="7">
        <v>17659</v>
      </c>
      <c r="P21" s="7">
        <v>0</v>
      </c>
      <c r="Q21" s="7">
        <v>0</v>
      </c>
      <c r="R21" s="7">
        <v>5736</v>
      </c>
      <c r="S21" s="7">
        <v>28769</v>
      </c>
      <c r="T21" s="7">
        <v>24696</v>
      </c>
      <c r="U21" s="7">
        <v>10243</v>
      </c>
      <c r="V21" s="7">
        <v>0</v>
      </c>
      <c r="W21" s="7">
        <v>36888</v>
      </c>
      <c r="X21" s="7">
        <v>14677</v>
      </c>
      <c r="Y21" s="7">
        <v>26784</v>
      </c>
      <c r="Z21" s="7">
        <v>0</v>
      </c>
      <c r="AA21" s="7">
        <v>10240</v>
      </c>
      <c r="AB21" s="7">
        <v>6028</v>
      </c>
      <c r="AC21" s="7">
        <v>0</v>
      </c>
      <c r="AD21" s="7">
        <v>9768</v>
      </c>
      <c r="AE21" s="7">
        <v>0</v>
      </c>
      <c r="AF21" s="7">
        <v>0</v>
      </c>
      <c r="AG21" s="7">
        <v>8965</v>
      </c>
      <c r="AH21" s="7">
        <v>0</v>
      </c>
      <c r="AI21" s="7">
        <v>0</v>
      </c>
      <c r="AJ21" s="7">
        <v>0</v>
      </c>
      <c r="AK21" s="7">
        <v>0</v>
      </c>
      <c r="AL21" s="7">
        <v>29260</v>
      </c>
      <c r="AM21" s="7">
        <v>13450</v>
      </c>
      <c r="AN21" s="5">
        <v>36305</v>
      </c>
      <c r="AO21" s="7">
        <v>9292</v>
      </c>
      <c r="AP21" s="5">
        <v>24305</v>
      </c>
      <c r="AQ21" s="5">
        <v>0</v>
      </c>
      <c r="AR21" s="7">
        <v>0</v>
      </c>
      <c r="AS21" s="5">
        <v>10243</v>
      </c>
      <c r="AT21" s="5">
        <v>0</v>
      </c>
      <c r="AU21" s="5">
        <v>0</v>
      </c>
      <c r="AV21" s="7">
        <v>10103</v>
      </c>
      <c r="AW21" s="5">
        <v>13305</v>
      </c>
      <c r="AX21" s="7">
        <v>5123</v>
      </c>
      <c r="AY21" s="7">
        <v>20763</v>
      </c>
      <c r="AZ21" s="5">
        <v>12585</v>
      </c>
      <c r="BA21" s="5">
        <v>0</v>
      </c>
      <c r="BB21" s="5">
        <v>20594</v>
      </c>
      <c r="BC21" s="5">
        <v>17964</v>
      </c>
      <c r="BD21" s="5">
        <v>25424</v>
      </c>
      <c r="BE21" s="7">
        <v>0</v>
      </c>
      <c r="BF21" s="5">
        <v>16562</v>
      </c>
      <c r="BG21" s="5">
        <v>28108</v>
      </c>
      <c r="BH21" s="5">
        <v>6540</v>
      </c>
      <c r="BI21" s="5">
        <v>10733</v>
      </c>
      <c r="BJ21" s="5">
        <v>0</v>
      </c>
      <c r="BK21" s="5">
        <v>0</v>
      </c>
      <c r="BL21" s="5">
        <v>18735</v>
      </c>
      <c r="BM21" s="5">
        <v>6784</v>
      </c>
      <c r="BN21" s="5">
        <v>0</v>
      </c>
      <c r="BO21" s="5">
        <v>0</v>
      </c>
      <c r="BP21" s="5">
        <v>0</v>
      </c>
      <c r="BQ21" s="5">
        <v>8429</v>
      </c>
      <c r="BR21" s="5">
        <v>18200</v>
      </c>
      <c r="BS21" s="5">
        <v>0</v>
      </c>
      <c r="BT21" s="5">
        <v>0</v>
      </c>
      <c r="BU21" s="5">
        <v>16263</v>
      </c>
      <c r="BV21" s="5">
        <v>19030</v>
      </c>
      <c r="BW21" s="5">
        <v>29640</v>
      </c>
      <c r="BX21" s="5">
        <v>15027</v>
      </c>
      <c r="BY21" s="5">
        <v>22064</v>
      </c>
      <c r="BZ21" s="5">
        <v>0</v>
      </c>
      <c r="CA21" s="5">
        <v>8604</v>
      </c>
      <c r="CB21" s="6" t="s">
        <v>156</v>
      </c>
      <c r="CC21" s="6"/>
      <c r="CO21" s="6"/>
      <c r="CP21" s="6"/>
    </row>
    <row r="22" spans="1:94" ht="15.95" customHeight="1">
      <c r="A22" s="6" t="s">
        <v>157</v>
      </c>
      <c r="B22" s="6"/>
      <c r="C22" s="5">
        <v>1494</v>
      </c>
      <c r="D22" s="7">
        <v>74270</v>
      </c>
      <c r="E22" s="7">
        <v>0</v>
      </c>
      <c r="F22" s="7">
        <v>0</v>
      </c>
      <c r="G22" s="7">
        <v>0</v>
      </c>
      <c r="H22" s="7">
        <v>4800</v>
      </c>
      <c r="I22" s="7">
        <v>0</v>
      </c>
      <c r="J22" s="7">
        <v>49840</v>
      </c>
      <c r="K22" s="7">
        <v>12150</v>
      </c>
      <c r="L22" s="5">
        <v>0</v>
      </c>
      <c r="M22" s="7">
        <v>18765</v>
      </c>
      <c r="N22" s="7">
        <v>19373</v>
      </c>
      <c r="O22" s="7">
        <v>0</v>
      </c>
      <c r="P22" s="7">
        <v>28276</v>
      </c>
      <c r="Q22" s="7">
        <v>3296</v>
      </c>
      <c r="R22" s="7">
        <v>9867</v>
      </c>
      <c r="S22" s="7">
        <v>28767</v>
      </c>
      <c r="T22" s="7">
        <v>17689</v>
      </c>
      <c r="U22" s="7">
        <v>22438</v>
      </c>
      <c r="V22" s="7">
        <v>0</v>
      </c>
      <c r="W22" s="7">
        <v>31865</v>
      </c>
      <c r="X22" s="7">
        <v>6587</v>
      </c>
      <c r="Y22" s="7">
        <v>19735</v>
      </c>
      <c r="Z22" s="7">
        <v>14876</v>
      </c>
      <c r="AA22" s="7">
        <v>11680</v>
      </c>
      <c r="AB22" s="7">
        <v>7213</v>
      </c>
      <c r="AC22" s="7">
        <v>0</v>
      </c>
      <c r="AD22" s="7">
        <v>11200</v>
      </c>
      <c r="AE22" s="7">
        <v>18967</v>
      </c>
      <c r="AF22" s="7">
        <v>0</v>
      </c>
      <c r="AG22" s="7">
        <v>6870</v>
      </c>
      <c r="AH22" s="7">
        <v>0</v>
      </c>
      <c r="AI22" s="7">
        <v>7648</v>
      </c>
      <c r="AJ22" s="7">
        <v>0</v>
      </c>
      <c r="AK22" s="7">
        <v>0</v>
      </c>
      <c r="AL22" s="7">
        <v>53270</v>
      </c>
      <c r="AM22" s="7">
        <v>8270</v>
      </c>
      <c r="AN22" s="5">
        <v>28375</v>
      </c>
      <c r="AO22" s="7">
        <v>0</v>
      </c>
      <c r="AP22" s="5">
        <v>17375</v>
      </c>
      <c r="AQ22" s="5">
        <v>0</v>
      </c>
      <c r="AR22" s="7">
        <v>0</v>
      </c>
      <c r="AS22" s="5">
        <v>0</v>
      </c>
      <c r="AT22" s="5">
        <v>0</v>
      </c>
      <c r="AU22" s="5">
        <v>0</v>
      </c>
      <c r="AV22" s="7">
        <v>20975</v>
      </c>
      <c r="AW22" s="5">
        <v>25653</v>
      </c>
      <c r="AX22" s="7">
        <v>4528</v>
      </c>
      <c r="AY22" s="7">
        <v>0</v>
      </c>
      <c r="AZ22" s="5">
        <v>0</v>
      </c>
      <c r="BA22" s="5">
        <v>0</v>
      </c>
      <c r="BB22" s="5">
        <v>0</v>
      </c>
      <c r="BC22" s="5">
        <v>14353</v>
      </c>
      <c r="BD22" s="5">
        <v>36542</v>
      </c>
      <c r="BE22" s="7">
        <v>0</v>
      </c>
      <c r="BF22" s="5">
        <v>19857</v>
      </c>
      <c r="BG22" s="5">
        <v>39870</v>
      </c>
      <c r="BH22" s="5">
        <v>0</v>
      </c>
      <c r="BI22" s="5">
        <v>21648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3200</v>
      </c>
      <c r="BS22" s="5">
        <v>26487</v>
      </c>
      <c r="BT22" s="5">
        <v>14356</v>
      </c>
      <c r="BU22" s="5">
        <v>11206</v>
      </c>
      <c r="BV22" s="5">
        <v>18933</v>
      </c>
      <c r="BW22" s="5">
        <v>10200</v>
      </c>
      <c r="BX22" s="5">
        <v>12200</v>
      </c>
      <c r="BY22" s="5">
        <v>24310</v>
      </c>
      <c r="BZ22" s="5">
        <v>19464</v>
      </c>
      <c r="CA22" s="5">
        <v>0</v>
      </c>
      <c r="CB22" s="6" t="s">
        <v>157</v>
      </c>
      <c r="CC22" s="6"/>
      <c r="CO22" s="6"/>
      <c r="CP22" s="6"/>
    </row>
    <row r="23" spans="1:94" ht="15.95" customHeight="1">
      <c r="A23" s="6" t="s">
        <v>158</v>
      </c>
      <c r="B23" s="6"/>
      <c r="C23" s="5">
        <v>0</v>
      </c>
      <c r="D23" s="7">
        <v>33372</v>
      </c>
      <c r="E23" s="7">
        <v>0</v>
      </c>
      <c r="F23" s="7">
        <v>4804</v>
      </c>
      <c r="G23" s="7">
        <v>3510</v>
      </c>
      <c r="H23" s="7">
        <v>12302</v>
      </c>
      <c r="I23" s="7">
        <v>0</v>
      </c>
      <c r="J23" s="7">
        <v>13070</v>
      </c>
      <c r="K23" s="7">
        <v>7034</v>
      </c>
      <c r="L23" s="5">
        <v>0</v>
      </c>
      <c r="M23" s="7">
        <v>26260</v>
      </c>
      <c r="N23" s="7">
        <v>6167</v>
      </c>
      <c r="O23" s="7">
        <v>8468</v>
      </c>
      <c r="P23" s="7">
        <v>18768</v>
      </c>
      <c r="Q23" s="7">
        <v>13936</v>
      </c>
      <c r="R23" s="7">
        <v>18769</v>
      </c>
      <c r="S23" s="7">
        <v>26795</v>
      </c>
      <c r="T23" s="7">
        <v>29985</v>
      </c>
      <c r="U23" s="7">
        <v>10600</v>
      </c>
      <c r="V23" s="7">
        <v>0</v>
      </c>
      <c r="W23" s="7">
        <v>17656</v>
      </c>
      <c r="X23" s="7">
        <v>3534</v>
      </c>
      <c r="Y23" s="7">
        <v>21946</v>
      </c>
      <c r="Z23" s="7">
        <v>0</v>
      </c>
      <c r="AA23" s="7">
        <v>11432</v>
      </c>
      <c r="AB23" s="7">
        <v>7657</v>
      </c>
      <c r="AC23" s="7">
        <v>13716</v>
      </c>
      <c r="AD23" s="7">
        <v>19416</v>
      </c>
      <c r="AE23" s="7">
        <v>21054</v>
      </c>
      <c r="AF23" s="7">
        <v>20450</v>
      </c>
      <c r="AG23" s="7">
        <v>24987</v>
      </c>
      <c r="AH23" s="7">
        <v>9768</v>
      </c>
      <c r="AI23" s="7">
        <v>11398</v>
      </c>
      <c r="AJ23" s="7">
        <v>34689</v>
      </c>
      <c r="AK23" s="7">
        <v>22133</v>
      </c>
      <c r="AL23" s="7">
        <v>23372</v>
      </c>
      <c r="AM23" s="7">
        <v>39865</v>
      </c>
      <c r="AN23" s="5">
        <v>22356</v>
      </c>
      <c r="AO23" s="7">
        <v>19862</v>
      </c>
      <c r="AP23" s="5">
        <v>14542</v>
      </c>
      <c r="AQ23" s="5">
        <v>14675</v>
      </c>
      <c r="AR23" s="7">
        <v>0</v>
      </c>
      <c r="AS23" s="5">
        <v>0</v>
      </c>
      <c r="AT23" s="5">
        <v>0</v>
      </c>
      <c r="AU23" s="5">
        <v>0</v>
      </c>
      <c r="AV23" s="7">
        <v>9465</v>
      </c>
      <c r="AW23" s="5">
        <v>20376</v>
      </c>
      <c r="AX23" s="7">
        <v>0</v>
      </c>
      <c r="AY23" s="7">
        <v>31675</v>
      </c>
      <c r="AZ23" s="5">
        <v>0</v>
      </c>
      <c r="BA23" s="5">
        <v>13755</v>
      </c>
      <c r="BB23" s="5">
        <v>40958</v>
      </c>
      <c r="BC23" s="5">
        <v>10420</v>
      </c>
      <c r="BD23" s="5">
        <v>14312</v>
      </c>
      <c r="BE23" s="7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21846</v>
      </c>
      <c r="BL23" s="5">
        <v>16784</v>
      </c>
      <c r="BM23" s="5">
        <v>0</v>
      </c>
      <c r="BN23" s="5">
        <v>0</v>
      </c>
      <c r="BO23" s="5">
        <v>26458</v>
      </c>
      <c r="BP23" s="5">
        <v>12826</v>
      </c>
      <c r="BQ23" s="5">
        <v>9866</v>
      </c>
      <c r="BR23" s="5">
        <v>20864</v>
      </c>
      <c r="BS23" s="5">
        <v>0</v>
      </c>
      <c r="BT23" s="5">
        <v>0</v>
      </c>
      <c r="BU23" s="5">
        <v>0</v>
      </c>
      <c r="BV23" s="5">
        <v>12032</v>
      </c>
      <c r="BW23" s="5">
        <v>13226</v>
      </c>
      <c r="BX23" s="5">
        <v>0</v>
      </c>
      <c r="BY23" s="5">
        <v>18766</v>
      </c>
      <c r="BZ23" s="5">
        <v>29244</v>
      </c>
      <c r="CA23" s="5">
        <v>14645</v>
      </c>
      <c r="CB23" s="6" t="s">
        <v>158</v>
      </c>
      <c r="CC23" s="6"/>
      <c r="CO23" s="6"/>
      <c r="CP23" s="6"/>
    </row>
    <row r="24" spans="1:94" ht="15.95" customHeight="1">
      <c r="A24" s="6" t="s">
        <v>159</v>
      </c>
      <c r="B24" s="6"/>
      <c r="C24" s="5">
        <v>10370</v>
      </c>
      <c r="D24" s="7">
        <v>10920</v>
      </c>
      <c r="E24" s="7">
        <v>20280</v>
      </c>
      <c r="F24" s="7">
        <v>12650</v>
      </c>
      <c r="G24" s="7">
        <v>22620</v>
      </c>
      <c r="H24" s="7">
        <v>11750</v>
      </c>
      <c r="I24" s="7">
        <v>0</v>
      </c>
      <c r="J24" s="7">
        <v>14840</v>
      </c>
      <c r="K24" s="7">
        <v>34110</v>
      </c>
      <c r="L24" s="5">
        <v>21420</v>
      </c>
      <c r="M24" s="7">
        <v>28679</v>
      </c>
      <c r="N24" s="7">
        <v>98649</v>
      </c>
      <c r="O24" s="7">
        <v>65420</v>
      </c>
      <c r="P24" s="7">
        <v>83465</v>
      </c>
      <c r="Q24" s="7">
        <v>39867</v>
      </c>
      <c r="R24" s="7">
        <v>53698</v>
      </c>
      <c r="S24" s="7">
        <v>69850</v>
      </c>
      <c r="T24" s="7">
        <v>98540</v>
      </c>
      <c r="U24" s="7">
        <v>4600</v>
      </c>
      <c r="V24" s="7">
        <v>0</v>
      </c>
      <c r="W24" s="7">
        <v>31540</v>
      </c>
      <c r="X24" s="7">
        <v>40110</v>
      </c>
      <c r="Y24" s="7">
        <v>36465</v>
      </c>
      <c r="Z24" s="7">
        <v>27060</v>
      </c>
      <c r="AA24" s="7">
        <v>11756</v>
      </c>
      <c r="AB24" s="7">
        <v>7021</v>
      </c>
      <c r="AC24" s="7">
        <v>28160</v>
      </c>
      <c r="AD24" s="7">
        <v>35288</v>
      </c>
      <c r="AE24" s="7">
        <v>38600</v>
      </c>
      <c r="AF24" s="7">
        <v>70430</v>
      </c>
      <c r="AG24" s="7">
        <v>52164</v>
      </c>
      <c r="AH24" s="7">
        <v>28425</v>
      </c>
      <c r="AI24" s="7">
        <v>41600</v>
      </c>
      <c r="AJ24" s="7">
        <v>42426</v>
      </c>
      <c r="AK24" s="7">
        <v>64235</v>
      </c>
      <c r="AL24" s="7">
        <v>12920</v>
      </c>
      <c r="AM24" s="7">
        <v>27650</v>
      </c>
      <c r="AN24" s="5">
        <v>32753</v>
      </c>
      <c r="AO24" s="7">
        <v>27861</v>
      </c>
      <c r="AP24" s="5">
        <v>66503</v>
      </c>
      <c r="AQ24" s="5">
        <v>41614</v>
      </c>
      <c r="AR24" s="7">
        <v>33465</v>
      </c>
      <c r="AS24" s="5">
        <v>82394</v>
      </c>
      <c r="AT24" s="5">
        <v>42045</v>
      </c>
      <c r="AU24" s="5">
        <v>0</v>
      </c>
      <c r="AV24" s="7">
        <v>32675</v>
      </c>
      <c r="AW24" s="5">
        <v>27468</v>
      </c>
      <c r="AX24" s="7">
        <v>29216</v>
      </c>
      <c r="AY24" s="7">
        <v>40358</v>
      </c>
      <c r="AZ24" s="5">
        <v>13535</v>
      </c>
      <c r="BA24" s="5">
        <v>40688</v>
      </c>
      <c r="BB24" s="5">
        <v>23356</v>
      </c>
      <c r="BC24" s="5">
        <v>13350</v>
      </c>
      <c r="BD24" s="5">
        <v>14463</v>
      </c>
      <c r="BE24" s="7">
        <v>14242</v>
      </c>
      <c r="BF24" s="5">
        <v>14678</v>
      </c>
      <c r="BG24" s="5">
        <v>29725</v>
      </c>
      <c r="BH24" s="5">
        <v>10430</v>
      </c>
      <c r="BI24" s="5">
        <v>38467</v>
      </c>
      <c r="BJ24" s="5">
        <v>54372</v>
      </c>
      <c r="BK24" s="5">
        <v>67842</v>
      </c>
      <c r="BL24" s="5">
        <v>48735</v>
      </c>
      <c r="BM24" s="5">
        <v>52440</v>
      </c>
      <c r="BN24" s="5">
        <v>36457</v>
      </c>
      <c r="BO24" s="5">
        <v>46158</v>
      </c>
      <c r="BP24" s="5">
        <v>44847</v>
      </c>
      <c r="BQ24" s="5">
        <v>36773</v>
      </c>
      <c r="BR24" s="5">
        <v>54358</v>
      </c>
      <c r="BS24" s="5">
        <v>49788</v>
      </c>
      <c r="BT24" s="5">
        <v>42440</v>
      </c>
      <c r="BU24" s="5">
        <v>30002</v>
      </c>
      <c r="BV24" s="5">
        <v>27698</v>
      </c>
      <c r="BW24" s="5">
        <v>30258</v>
      </c>
      <c r="BX24" s="5">
        <v>53636</v>
      </c>
      <c r="BY24" s="5">
        <v>48240</v>
      </c>
      <c r="BZ24" s="5">
        <v>64404</v>
      </c>
      <c r="CA24" s="5">
        <v>40131</v>
      </c>
      <c r="CB24" s="6" t="s">
        <v>159</v>
      </c>
      <c r="CC24" s="6"/>
      <c r="CO24" s="6"/>
      <c r="CP24" s="6"/>
    </row>
    <row r="25" spans="1:94" ht="15.95" customHeight="1">
      <c r="A25" s="6" t="s">
        <v>160</v>
      </c>
      <c r="B25" s="6"/>
      <c r="C25" s="5">
        <v>64820</v>
      </c>
      <c r="D25" s="7">
        <v>0</v>
      </c>
      <c r="E25" s="7">
        <v>8350</v>
      </c>
      <c r="F25" s="7">
        <v>17690</v>
      </c>
      <c r="G25" s="7">
        <v>7980</v>
      </c>
      <c r="H25" s="7">
        <v>22730</v>
      </c>
      <c r="I25" s="7">
        <v>6763</v>
      </c>
      <c r="J25" s="7">
        <v>31760</v>
      </c>
      <c r="K25" s="7">
        <v>31920</v>
      </c>
      <c r="L25" s="5">
        <v>168734</v>
      </c>
      <c r="M25" s="7">
        <v>0</v>
      </c>
      <c r="N25" s="7">
        <v>0</v>
      </c>
      <c r="O25" s="7">
        <v>0</v>
      </c>
      <c r="P25" s="7">
        <v>136935</v>
      </c>
      <c r="Q25" s="7">
        <v>100286</v>
      </c>
      <c r="R25" s="7">
        <v>108653</v>
      </c>
      <c r="S25" s="7">
        <v>0</v>
      </c>
      <c r="T25" s="7">
        <v>0</v>
      </c>
      <c r="U25" s="7">
        <v>34879</v>
      </c>
      <c r="V25" s="7">
        <v>2254</v>
      </c>
      <c r="W25" s="7">
        <v>38916</v>
      </c>
      <c r="X25" s="7">
        <v>11706</v>
      </c>
      <c r="Y25" s="7">
        <v>9045</v>
      </c>
      <c r="Z25" s="7">
        <v>30036</v>
      </c>
      <c r="AA25" s="7">
        <v>37012</v>
      </c>
      <c r="AB25" s="7">
        <v>30546</v>
      </c>
      <c r="AC25" s="7">
        <v>14144</v>
      </c>
      <c r="AD25" s="7">
        <v>33415</v>
      </c>
      <c r="AE25" s="7">
        <v>11543</v>
      </c>
      <c r="AF25" s="7">
        <v>43721</v>
      </c>
      <c r="AG25" s="7">
        <v>50469</v>
      </c>
      <c r="AH25" s="7">
        <v>36450</v>
      </c>
      <c r="AI25" s="7">
        <v>22543</v>
      </c>
      <c r="AJ25" s="7">
        <v>76420</v>
      </c>
      <c r="AK25" s="7">
        <v>51043</v>
      </c>
      <c r="AL25" s="7">
        <v>14036</v>
      </c>
      <c r="AM25" s="7">
        <v>22857</v>
      </c>
      <c r="AN25" s="5">
        <v>0</v>
      </c>
      <c r="AO25" s="7">
        <v>20468</v>
      </c>
      <c r="AP25" s="5">
        <v>10435</v>
      </c>
      <c r="AQ25" s="5">
        <v>122465</v>
      </c>
      <c r="AR25" s="7">
        <v>42135</v>
      </c>
      <c r="AS25" s="5">
        <v>65423</v>
      </c>
      <c r="AT25" s="5">
        <v>103425</v>
      </c>
      <c r="AU25" s="5">
        <v>83345</v>
      </c>
      <c r="AV25" s="7">
        <v>42573</v>
      </c>
      <c r="AW25" s="5">
        <v>0</v>
      </c>
      <c r="AX25" s="7">
        <v>10432</v>
      </c>
      <c r="AY25" s="7">
        <v>0</v>
      </c>
      <c r="AZ25" s="5">
        <v>112035</v>
      </c>
      <c r="BA25" s="5">
        <v>67948</v>
      </c>
      <c r="BB25" s="5">
        <v>41013</v>
      </c>
      <c r="BC25" s="5">
        <v>52600</v>
      </c>
      <c r="BD25" s="5">
        <v>0</v>
      </c>
      <c r="BE25" s="7">
        <v>42430</v>
      </c>
      <c r="BF25" s="5">
        <v>0</v>
      </c>
      <c r="BG25" s="5">
        <v>0</v>
      </c>
      <c r="BH25" s="5">
        <v>0</v>
      </c>
      <c r="BI25" s="5">
        <v>0</v>
      </c>
      <c r="BJ25" s="5">
        <v>26362</v>
      </c>
      <c r="BK25" s="5">
        <v>54842</v>
      </c>
      <c r="BL25" s="5">
        <v>98437</v>
      </c>
      <c r="BM25" s="5">
        <v>0</v>
      </c>
      <c r="BN25" s="5">
        <v>36165</v>
      </c>
      <c r="BO25" s="5">
        <v>7945</v>
      </c>
      <c r="BP25" s="5">
        <v>54881</v>
      </c>
      <c r="BQ25" s="5">
        <v>42878</v>
      </c>
      <c r="BR25" s="5">
        <v>65456</v>
      </c>
      <c r="BS25" s="5">
        <v>56437</v>
      </c>
      <c r="BT25" s="5">
        <v>49862</v>
      </c>
      <c r="BU25" s="5">
        <v>31025</v>
      </c>
      <c r="BV25" s="5">
        <v>25025</v>
      </c>
      <c r="BW25" s="5">
        <v>49272</v>
      </c>
      <c r="BX25" s="5">
        <v>72863</v>
      </c>
      <c r="BY25" s="5">
        <v>56210</v>
      </c>
      <c r="BZ25" s="5">
        <v>76210</v>
      </c>
      <c r="CA25" s="5">
        <v>50464</v>
      </c>
      <c r="CB25" s="6" t="s">
        <v>160</v>
      </c>
      <c r="CC25" s="6"/>
      <c r="CO25" s="6"/>
      <c r="CP25" s="6"/>
    </row>
    <row r="26" spans="1:94" ht="15.95" customHeight="1">
      <c r="A26" s="6" t="s">
        <v>161</v>
      </c>
      <c r="B26" s="6"/>
      <c r="C26" s="5">
        <v>17080</v>
      </c>
      <c r="D26" s="7">
        <v>21240</v>
      </c>
      <c r="E26" s="7">
        <v>68540</v>
      </c>
      <c r="F26" s="5">
        <v>14130</v>
      </c>
      <c r="G26" s="7">
        <v>10624</v>
      </c>
      <c r="H26" s="7">
        <v>12090</v>
      </c>
      <c r="I26" s="7">
        <v>3450</v>
      </c>
      <c r="J26" s="7">
        <v>8520</v>
      </c>
      <c r="K26" s="7">
        <v>42160</v>
      </c>
      <c r="L26" s="5">
        <v>15455</v>
      </c>
      <c r="M26" s="7">
        <v>38643</v>
      </c>
      <c r="N26" s="7">
        <v>50728</v>
      </c>
      <c r="O26" s="7">
        <v>12485</v>
      </c>
      <c r="P26" s="7">
        <v>10486</v>
      </c>
      <c r="Q26" s="7">
        <v>20605</v>
      </c>
      <c r="R26" s="7">
        <v>31103</v>
      </c>
      <c r="S26" s="7">
        <v>58454</v>
      </c>
      <c r="T26" s="7">
        <v>75053</v>
      </c>
      <c r="U26" s="7">
        <v>16924</v>
      </c>
      <c r="V26" s="7">
        <v>0</v>
      </c>
      <c r="W26" s="7">
        <v>30420</v>
      </c>
      <c r="X26" s="7">
        <v>11068</v>
      </c>
      <c r="Y26" s="7">
        <v>39576</v>
      </c>
      <c r="Z26" s="7">
        <v>29870</v>
      </c>
      <c r="AA26" s="7">
        <v>16420</v>
      </c>
      <c r="AB26" s="7">
        <v>11522</v>
      </c>
      <c r="AC26" s="7">
        <v>7036</v>
      </c>
      <c r="AD26" s="7">
        <v>13469</v>
      </c>
      <c r="AE26" s="7">
        <v>28087</v>
      </c>
      <c r="AF26" s="7">
        <v>53789</v>
      </c>
      <c r="AG26" s="7">
        <v>42486</v>
      </c>
      <c r="AH26" s="7">
        <v>8750</v>
      </c>
      <c r="AI26" s="7">
        <v>5964</v>
      </c>
      <c r="AJ26" s="7">
        <v>16531</v>
      </c>
      <c r="AK26" s="7">
        <v>30205</v>
      </c>
      <c r="AL26" s="7">
        <v>8486</v>
      </c>
      <c r="AM26" s="7">
        <v>2640</v>
      </c>
      <c r="AN26" s="5">
        <v>5920</v>
      </c>
      <c r="AO26" s="7">
        <v>17650</v>
      </c>
      <c r="AP26" s="5">
        <v>56253</v>
      </c>
      <c r="AQ26" s="5">
        <v>24765</v>
      </c>
      <c r="AR26" s="7">
        <v>15636</v>
      </c>
      <c r="AS26" s="5">
        <v>85432</v>
      </c>
      <c r="AT26" s="5">
        <v>7801</v>
      </c>
      <c r="AU26" s="5">
        <v>0</v>
      </c>
      <c r="AV26" s="7">
        <v>43612</v>
      </c>
      <c r="AW26" s="5">
        <v>20243</v>
      </c>
      <c r="AX26" s="7">
        <v>6859</v>
      </c>
      <c r="AY26" s="7">
        <v>0</v>
      </c>
      <c r="AZ26" s="5">
        <v>0</v>
      </c>
      <c r="BA26" s="5">
        <v>26689</v>
      </c>
      <c r="BB26" s="5">
        <v>0</v>
      </c>
      <c r="BC26" s="5">
        <v>0</v>
      </c>
      <c r="BD26" s="5">
        <v>0</v>
      </c>
      <c r="BE26" s="7">
        <v>0</v>
      </c>
      <c r="BF26" s="5">
        <v>0</v>
      </c>
      <c r="BG26" s="5">
        <v>0</v>
      </c>
      <c r="BH26" s="5">
        <v>0</v>
      </c>
      <c r="BI26" s="5">
        <v>8473</v>
      </c>
      <c r="BJ26" s="5">
        <v>66679</v>
      </c>
      <c r="BK26" s="5">
        <v>80435</v>
      </c>
      <c r="BL26" s="5">
        <v>40240</v>
      </c>
      <c r="BM26" s="5">
        <v>86948</v>
      </c>
      <c r="BN26" s="5">
        <v>52468</v>
      </c>
      <c r="BO26" s="5">
        <v>49488</v>
      </c>
      <c r="BP26" s="5">
        <v>63451</v>
      </c>
      <c r="BQ26" s="5">
        <v>58653</v>
      </c>
      <c r="BR26" s="5">
        <v>89888</v>
      </c>
      <c r="BS26" s="5">
        <v>69477</v>
      </c>
      <c r="BT26" s="5">
        <v>16948</v>
      </c>
      <c r="BU26" s="5">
        <v>11234</v>
      </c>
      <c r="BV26" s="5">
        <v>3269</v>
      </c>
      <c r="BW26" s="5">
        <v>0</v>
      </c>
      <c r="BX26" s="5">
        <v>43652</v>
      </c>
      <c r="BY26" s="5">
        <v>29437</v>
      </c>
      <c r="BZ26" s="5">
        <v>41340</v>
      </c>
      <c r="CA26" s="5">
        <v>29846</v>
      </c>
      <c r="CB26" s="6" t="s">
        <v>161</v>
      </c>
      <c r="CC26" s="6"/>
      <c r="CO26" s="6"/>
      <c r="CP26" s="6"/>
    </row>
    <row r="27" spans="1:94" ht="15.95" customHeight="1">
      <c r="A27" s="6" t="s">
        <v>162</v>
      </c>
      <c r="B27" s="6"/>
      <c r="C27" s="5">
        <v>69752</v>
      </c>
      <c r="D27" s="7">
        <v>100916</v>
      </c>
      <c r="E27" s="7">
        <v>6250</v>
      </c>
      <c r="F27" s="7">
        <v>0</v>
      </c>
      <c r="G27" s="7">
        <v>125525</v>
      </c>
      <c r="H27" s="7">
        <v>7560</v>
      </c>
      <c r="I27" s="7">
        <v>0</v>
      </c>
      <c r="J27" s="7">
        <v>88504</v>
      </c>
      <c r="K27" s="7">
        <v>53812</v>
      </c>
      <c r="L27" s="5">
        <v>107114</v>
      </c>
      <c r="M27" s="7">
        <v>75794</v>
      </c>
      <c r="N27" s="7">
        <v>45573</v>
      </c>
      <c r="O27" s="7">
        <v>37796</v>
      </c>
      <c r="P27" s="7">
        <v>60600</v>
      </c>
      <c r="Q27" s="7">
        <v>24563</v>
      </c>
      <c r="R27" s="7">
        <v>20698</v>
      </c>
      <c r="S27" s="7">
        <v>77840</v>
      </c>
      <c r="T27" s="7">
        <v>85710</v>
      </c>
      <c r="U27" s="7">
        <v>38042</v>
      </c>
      <c r="V27" s="7">
        <v>1050</v>
      </c>
      <c r="W27" s="7">
        <v>55081</v>
      </c>
      <c r="X27" s="7">
        <v>34754</v>
      </c>
      <c r="Y27" s="7">
        <v>42769</v>
      </c>
      <c r="Z27" s="7">
        <v>30467</v>
      </c>
      <c r="AA27" s="7">
        <v>23041</v>
      </c>
      <c r="AB27" s="7">
        <v>17246</v>
      </c>
      <c r="AC27" s="7">
        <v>10612</v>
      </c>
      <c r="AD27" s="7">
        <v>11753</v>
      </c>
      <c r="AE27" s="7">
        <v>18044</v>
      </c>
      <c r="AF27" s="7">
        <v>23214</v>
      </c>
      <c r="AG27" s="7">
        <v>28452</v>
      </c>
      <c r="AH27" s="7">
        <v>9457</v>
      </c>
      <c r="AI27" s="7">
        <v>17044</v>
      </c>
      <c r="AJ27" s="7">
        <v>22984</v>
      </c>
      <c r="AK27" s="7">
        <v>35685</v>
      </c>
      <c r="AL27" s="7">
        <v>58435</v>
      </c>
      <c r="AM27" s="7">
        <v>41348</v>
      </c>
      <c r="AN27" s="5">
        <v>53378</v>
      </c>
      <c r="AO27" s="7">
        <v>38765</v>
      </c>
      <c r="AP27" s="5">
        <v>74675</v>
      </c>
      <c r="AQ27" s="5">
        <v>57465</v>
      </c>
      <c r="AR27" s="7">
        <v>17435</v>
      </c>
      <c r="AS27" s="5">
        <v>76675</v>
      </c>
      <c r="AT27" s="5">
        <v>56354</v>
      </c>
      <c r="AU27" s="5">
        <v>69754</v>
      </c>
      <c r="AV27" s="7">
        <v>22354</v>
      </c>
      <c r="AW27" s="5">
        <v>54342</v>
      </c>
      <c r="AX27" s="7">
        <v>42368</v>
      </c>
      <c r="AY27" s="7">
        <v>35345</v>
      </c>
      <c r="AZ27" s="5">
        <v>54477</v>
      </c>
      <c r="BA27" s="5">
        <v>24202</v>
      </c>
      <c r="BB27" s="5">
        <v>18694</v>
      </c>
      <c r="BC27" s="5">
        <v>25210</v>
      </c>
      <c r="BD27" s="5">
        <v>67352</v>
      </c>
      <c r="BE27" s="7">
        <v>18945</v>
      </c>
      <c r="BF27" s="5">
        <v>11036</v>
      </c>
      <c r="BG27" s="5">
        <v>27695</v>
      </c>
      <c r="BH27" s="5">
        <v>41034</v>
      </c>
      <c r="BI27" s="5">
        <v>8467</v>
      </c>
      <c r="BJ27" s="5">
        <v>22104</v>
      </c>
      <c r="BK27" s="5">
        <v>28242</v>
      </c>
      <c r="BL27" s="5">
        <v>39787</v>
      </c>
      <c r="BM27" s="5">
        <v>8645</v>
      </c>
      <c r="BN27" s="5">
        <v>16788</v>
      </c>
      <c r="BO27" s="5">
        <v>11340</v>
      </c>
      <c r="BP27" s="5">
        <v>18765</v>
      </c>
      <c r="BQ27" s="5">
        <v>10255</v>
      </c>
      <c r="BR27" s="5">
        <v>8987</v>
      </c>
      <c r="BS27" s="5">
        <v>22675</v>
      </c>
      <c r="BT27" s="5">
        <v>29523</v>
      </c>
      <c r="BU27" s="5">
        <v>18001</v>
      </c>
      <c r="BV27" s="5">
        <v>22523</v>
      </c>
      <c r="BW27" s="5">
        <v>38552</v>
      </c>
      <c r="BX27" s="5">
        <v>56846</v>
      </c>
      <c r="BY27" s="5">
        <v>37720</v>
      </c>
      <c r="BZ27" s="5">
        <v>47210</v>
      </c>
      <c r="CA27" s="5">
        <v>37312</v>
      </c>
      <c r="CB27" s="6" t="s">
        <v>162</v>
      </c>
      <c r="CC27" s="6"/>
      <c r="CO27" s="6"/>
      <c r="CP27" s="6"/>
    </row>
    <row r="28" spans="1:94" ht="15.95" customHeight="1">
      <c r="A28" s="6" t="s">
        <v>163</v>
      </c>
      <c r="B28" s="6"/>
      <c r="C28" s="5">
        <v>13156</v>
      </c>
      <c r="D28" s="7">
        <v>16244</v>
      </c>
      <c r="E28" s="7">
        <v>0</v>
      </c>
      <c r="F28" s="7">
        <v>0</v>
      </c>
      <c r="G28" s="7">
        <v>20354</v>
      </c>
      <c r="H28" s="7">
        <v>0</v>
      </c>
      <c r="I28" s="7">
        <v>0</v>
      </c>
      <c r="J28" s="7">
        <v>0</v>
      </c>
      <c r="K28" s="7">
        <v>8926</v>
      </c>
      <c r="L28" s="5">
        <v>43120</v>
      </c>
      <c r="M28" s="7">
        <v>43942</v>
      </c>
      <c r="N28" s="7">
        <v>38834</v>
      </c>
      <c r="O28" s="7">
        <v>36146</v>
      </c>
      <c r="P28" s="7">
        <v>55605</v>
      </c>
      <c r="Q28" s="7">
        <v>27599</v>
      </c>
      <c r="R28" s="7">
        <v>20139</v>
      </c>
      <c r="S28" s="7">
        <v>52433</v>
      </c>
      <c r="T28" s="7">
        <v>46660</v>
      </c>
      <c r="U28" s="7">
        <v>0</v>
      </c>
      <c r="V28" s="7">
        <v>0</v>
      </c>
      <c r="W28" s="7">
        <v>38707</v>
      </c>
      <c r="X28" s="7">
        <v>39526</v>
      </c>
      <c r="Y28" s="7">
        <v>32352</v>
      </c>
      <c r="Z28" s="7">
        <v>15585</v>
      </c>
      <c r="AA28" s="7">
        <v>9032</v>
      </c>
      <c r="AB28" s="7">
        <v>6112</v>
      </c>
      <c r="AC28" s="7">
        <v>0</v>
      </c>
      <c r="AD28" s="7">
        <v>8240</v>
      </c>
      <c r="AE28" s="7">
        <v>14658</v>
      </c>
      <c r="AF28" s="7">
        <v>24462</v>
      </c>
      <c r="AG28" s="7">
        <v>23465</v>
      </c>
      <c r="AH28" s="7">
        <v>3425</v>
      </c>
      <c r="AI28" s="7">
        <v>0</v>
      </c>
      <c r="AJ28" s="7">
        <v>10142</v>
      </c>
      <c r="AK28" s="7">
        <v>20653</v>
      </c>
      <c r="AL28" s="7">
        <v>17648</v>
      </c>
      <c r="AM28" s="7">
        <v>25648</v>
      </c>
      <c r="AN28" s="5">
        <v>21663</v>
      </c>
      <c r="AO28" s="7">
        <v>21396</v>
      </c>
      <c r="AP28" s="5">
        <v>34132</v>
      </c>
      <c r="AQ28" s="5">
        <v>36645</v>
      </c>
      <c r="AR28" s="7">
        <v>25754</v>
      </c>
      <c r="AS28" s="5">
        <v>25635</v>
      </c>
      <c r="AT28" s="5">
        <v>52702</v>
      </c>
      <c r="AU28" s="5">
        <v>25765</v>
      </c>
      <c r="AV28" s="7">
        <v>8043</v>
      </c>
      <c r="AW28" s="5">
        <v>22543</v>
      </c>
      <c r="AX28" s="7">
        <v>15769</v>
      </c>
      <c r="AY28" s="7">
        <v>22345</v>
      </c>
      <c r="AZ28" s="5">
        <v>16258</v>
      </c>
      <c r="BA28" s="5">
        <v>26455</v>
      </c>
      <c r="BB28" s="5">
        <v>33132</v>
      </c>
      <c r="BC28" s="5">
        <v>15683</v>
      </c>
      <c r="BD28" s="5">
        <v>29525</v>
      </c>
      <c r="BE28" s="7">
        <v>0</v>
      </c>
      <c r="BF28" s="5">
        <v>60885</v>
      </c>
      <c r="BG28" s="5">
        <v>70034</v>
      </c>
      <c r="BH28" s="5">
        <v>50619</v>
      </c>
      <c r="BI28" s="5">
        <v>29246</v>
      </c>
      <c r="BJ28" s="5">
        <v>14724</v>
      </c>
      <c r="BK28" s="5">
        <v>15430</v>
      </c>
      <c r="BL28" s="5">
        <v>7432</v>
      </c>
      <c r="BM28" s="5">
        <v>10402</v>
      </c>
      <c r="BN28" s="5">
        <v>24486</v>
      </c>
      <c r="BO28" s="5">
        <v>20733</v>
      </c>
      <c r="BP28" s="5">
        <v>34763</v>
      </c>
      <c r="BQ28" s="5">
        <v>25487</v>
      </c>
      <c r="BR28" s="5">
        <v>26155</v>
      </c>
      <c r="BS28" s="5">
        <v>34687</v>
      </c>
      <c r="BT28" s="5">
        <v>26789</v>
      </c>
      <c r="BU28" s="5">
        <v>17655</v>
      </c>
      <c r="BV28" s="5">
        <v>30855</v>
      </c>
      <c r="BW28" s="5">
        <v>46985</v>
      </c>
      <c r="BX28" s="5">
        <v>25373</v>
      </c>
      <c r="BY28" s="5">
        <v>30214</v>
      </c>
      <c r="BZ28" s="5">
        <v>14040</v>
      </c>
      <c r="CA28" s="5">
        <v>29844</v>
      </c>
      <c r="CB28" s="6" t="s">
        <v>163</v>
      </c>
      <c r="CC28" s="6"/>
      <c r="CO28" s="6"/>
      <c r="CP28" s="6"/>
    </row>
    <row r="29" spans="1:94" ht="15.95" customHeight="1">
      <c r="A29" s="6" t="s">
        <v>164</v>
      </c>
      <c r="B29" s="6"/>
      <c r="C29" s="5">
        <v>22096</v>
      </c>
      <c r="D29" s="7">
        <v>10044</v>
      </c>
      <c r="E29" s="7">
        <v>4250</v>
      </c>
      <c r="F29" s="7">
        <v>0</v>
      </c>
      <c r="G29" s="7">
        <v>35166</v>
      </c>
      <c r="H29" s="7">
        <v>4784</v>
      </c>
      <c r="I29" s="7">
        <v>0</v>
      </c>
      <c r="J29" s="7">
        <v>19514</v>
      </c>
      <c r="K29" s="7">
        <v>36890</v>
      </c>
      <c r="L29" s="5">
        <v>82101</v>
      </c>
      <c r="M29" s="7">
        <v>38994</v>
      </c>
      <c r="N29" s="7">
        <v>105939</v>
      </c>
      <c r="O29" s="7">
        <v>86935</v>
      </c>
      <c r="P29" s="7">
        <v>129075</v>
      </c>
      <c r="Q29" s="7">
        <v>183666</v>
      </c>
      <c r="R29" s="7">
        <v>169739</v>
      </c>
      <c r="S29" s="7">
        <v>62881</v>
      </c>
      <c r="T29" s="7">
        <v>40036</v>
      </c>
      <c r="U29" s="7">
        <v>0</v>
      </c>
      <c r="V29" s="7">
        <v>0</v>
      </c>
      <c r="W29" s="7">
        <v>10941</v>
      </c>
      <c r="X29" s="7">
        <v>25406</v>
      </c>
      <c r="Y29" s="7">
        <v>50445</v>
      </c>
      <c r="Z29" s="7">
        <v>44533</v>
      </c>
      <c r="AA29" s="7">
        <v>6254</v>
      </c>
      <c r="AB29" s="7">
        <v>4200</v>
      </c>
      <c r="AC29" s="7">
        <v>22107</v>
      </c>
      <c r="AD29" s="7">
        <v>25214</v>
      </c>
      <c r="AE29" s="7">
        <v>55245</v>
      </c>
      <c r="AF29" s="7">
        <v>42720</v>
      </c>
      <c r="AG29" s="7">
        <v>64957</v>
      </c>
      <c r="AH29" s="7">
        <v>20825</v>
      </c>
      <c r="AI29" s="7">
        <v>15245</v>
      </c>
      <c r="AJ29" s="7">
        <v>36068</v>
      </c>
      <c r="AK29" s="7">
        <v>57435</v>
      </c>
      <c r="AL29" s="7">
        <v>16465</v>
      </c>
      <c r="AM29" s="7">
        <v>22312</v>
      </c>
      <c r="AN29" s="5">
        <v>7346</v>
      </c>
      <c r="AO29" s="7">
        <v>22645</v>
      </c>
      <c r="AP29" s="5">
        <v>35657</v>
      </c>
      <c r="AQ29" s="5">
        <v>82654</v>
      </c>
      <c r="AR29" s="7">
        <v>41765</v>
      </c>
      <c r="AS29" s="5">
        <v>50679</v>
      </c>
      <c r="AT29" s="5">
        <v>125320</v>
      </c>
      <c r="AU29" s="5">
        <v>62482</v>
      </c>
      <c r="AV29" s="7">
        <v>53876</v>
      </c>
      <c r="AW29" s="5">
        <v>21387</v>
      </c>
      <c r="AX29" s="7">
        <v>17758</v>
      </c>
      <c r="AY29" s="7">
        <v>0</v>
      </c>
      <c r="AZ29" s="5">
        <v>70459</v>
      </c>
      <c r="BA29" s="5">
        <v>57845</v>
      </c>
      <c r="BB29" s="5">
        <v>40564</v>
      </c>
      <c r="BC29" s="5">
        <v>41287</v>
      </c>
      <c r="BD29" s="5">
        <v>0</v>
      </c>
      <c r="BE29" s="7">
        <v>32685</v>
      </c>
      <c r="BF29" s="5">
        <v>72532</v>
      </c>
      <c r="BG29" s="5">
        <v>38047</v>
      </c>
      <c r="BH29" s="5">
        <v>0</v>
      </c>
      <c r="BI29" s="5">
        <v>47465</v>
      </c>
      <c r="BJ29" s="5">
        <v>66595</v>
      </c>
      <c r="BK29" s="5">
        <v>96752</v>
      </c>
      <c r="BL29" s="5">
        <v>107675</v>
      </c>
      <c r="BM29" s="5">
        <v>16758</v>
      </c>
      <c r="BN29" s="5">
        <v>4187</v>
      </c>
      <c r="BO29" s="5">
        <v>36738</v>
      </c>
      <c r="BP29" s="5">
        <v>53204</v>
      </c>
      <c r="BQ29" s="5">
        <v>48788</v>
      </c>
      <c r="BR29" s="5">
        <v>63056</v>
      </c>
      <c r="BS29" s="5">
        <v>88467</v>
      </c>
      <c r="BT29" s="5">
        <v>54002</v>
      </c>
      <c r="BU29" s="5">
        <v>33025</v>
      </c>
      <c r="BV29" s="5">
        <v>34976</v>
      </c>
      <c r="BW29" s="5">
        <v>28362</v>
      </c>
      <c r="BX29" s="5">
        <v>62949</v>
      </c>
      <c r="BY29" s="5">
        <v>41362</v>
      </c>
      <c r="BZ29" s="5">
        <v>60767</v>
      </c>
      <c r="CA29" s="5">
        <v>48121</v>
      </c>
      <c r="CB29" s="6" t="s">
        <v>164</v>
      </c>
      <c r="CC29" s="6"/>
      <c r="CO29" s="6"/>
      <c r="CP29" s="6"/>
    </row>
    <row r="30" spans="1:94" ht="15.95" customHeight="1">
      <c r="A30" s="6" t="s">
        <v>165</v>
      </c>
      <c r="B30" s="6"/>
      <c r="C30" s="5">
        <v>3054</v>
      </c>
      <c r="D30" s="7">
        <v>0</v>
      </c>
      <c r="E30" s="7">
        <v>1240</v>
      </c>
      <c r="F30" s="7">
        <v>0</v>
      </c>
      <c r="G30" s="7">
        <v>40256</v>
      </c>
      <c r="H30" s="7">
        <v>6178</v>
      </c>
      <c r="I30" s="7">
        <v>0</v>
      </c>
      <c r="J30" s="7">
        <v>11752</v>
      </c>
      <c r="K30" s="7">
        <v>13054</v>
      </c>
      <c r="L30" s="5">
        <v>53032</v>
      </c>
      <c r="M30" s="7">
        <v>16041</v>
      </c>
      <c r="N30" s="7">
        <v>93188</v>
      </c>
      <c r="O30" s="7">
        <v>59963</v>
      </c>
      <c r="P30" s="7">
        <v>65411</v>
      </c>
      <c r="Q30" s="7">
        <v>48811</v>
      </c>
      <c r="R30" s="7">
        <v>40216</v>
      </c>
      <c r="S30" s="7">
        <v>46117</v>
      </c>
      <c r="T30" s="7">
        <v>66268</v>
      </c>
      <c r="U30" s="7">
        <v>0</v>
      </c>
      <c r="V30" s="7">
        <v>0</v>
      </c>
      <c r="W30" s="7">
        <v>15407</v>
      </c>
      <c r="X30" s="7">
        <v>28318</v>
      </c>
      <c r="Y30" s="7">
        <v>19769</v>
      </c>
      <c r="Z30" s="7">
        <v>23894</v>
      </c>
      <c r="AA30" s="7">
        <v>0</v>
      </c>
      <c r="AB30" s="7">
        <v>0</v>
      </c>
      <c r="AC30" s="7">
        <v>6175</v>
      </c>
      <c r="AD30" s="7">
        <v>8028</v>
      </c>
      <c r="AE30" s="7">
        <v>12625</v>
      </c>
      <c r="AF30" s="7">
        <v>2150</v>
      </c>
      <c r="AG30" s="7">
        <v>29645</v>
      </c>
      <c r="AH30" s="7">
        <v>11376</v>
      </c>
      <c r="AI30" s="7">
        <v>0</v>
      </c>
      <c r="AJ30" s="7">
        <v>0</v>
      </c>
      <c r="AK30" s="7">
        <v>0</v>
      </c>
      <c r="AL30" s="7">
        <v>0</v>
      </c>
      <c r="AM30" s="7">
        <v>12738</v>
      </c>
      <c r="AN30" s="5">
        <v>5054</v>
      </c>
      <c r="AO30" s="7">
        <v>10435</v>
      </c>
      <c r="AP30" s="5">
        <v>22435</v>
      </c>
      <c r="AQ30" s="5">
        <v>97864</v>
      </c>
      <c r="AR30" s="7">
        <v>29856</v>
      </c>
      <c r="AS30" s="5">
        <v>54321</v>
      </c>
      <c r="AT30" s="5">
        <v>165760</v>
      </c>
      <c r="AU30" s="5">
        <v>0</v>
      </c>
      <c r="AV30" s="7">
        <v>0</v>
      </c>
      <c r="AW30" s="5">
        <v>30253</v>
      </c>
      <c r="AX30" s="7">
        <v>0</v>
      </c>
      <c r="AY30" s="7">
        <v>22346</v>
      </c>
      <c r="AZ30" s="5">
        <v>0</v>
      </c>
      <c r="BA30" s="5">
        <v>17520</v>
      </c>
      <c r="BB30" s="5">
        <v>0</v>
      </c>
      <c r="BC30" s="5">
        <v>32604</v>
      </c>
      <c r="BD30" s="5">
        <v>0</v>
      </c>
      <c r="BE30" s="7">
        <v>0</v>
      </c>
      <c r="BF30" s="5">
        <v>0</v>
      </c>
      <c r="BG30" s="5">
        <v>0</v>
      </c>
      <c r="BH30" s="5">
        <v>0</v>
      </c>
      <c r="BI30" s="5">
        <v>10354</v>
      </c>
      <c r="BJ30" s="5">
        <v>98467</v>
      </c>
      <c r="BK30" s="5">
        <v>56132</v>
      </c>
      <c r="BL30" s="5">
        <v>42758</v>
      </c>
      <c r="BM30" s="5">
        <v>16240</v>
      </c>
      <c r="BN30" s="5">
        <v>36618</v>
      </c>
      <c r="BO30" s="5">
        <v>25645</v>
      </c>
      <c r="BP30" s="5">
        <v>35487</v>
      </c>
      <c r="BQ30" s="5">
        <v>29678</v>
      </c>
      <c r="BR30" s="5">
        <v>30866</v>
      </c>
      <c r="BS30" s="5">
        <v>29046</v>
      </c>
      <c r="BT30" s="5">
        <v>45785</v>
      </c>
      <c r="BU30" s="5">
        <v>27655</v>
      </c>
      <c r="BV30" s="5">
        <v>28669</v>
      </c>
      <c r="BW30" s="5">
        <v>10368</v>
      </c>
      <c r="BX30" s="5">
        <v>21102</v>
      </c>
      <c r="BY30" s="5">
        <v>23368</v>
      </c>
      <c r="BZ30" s="5">
        <v>48976</v>
      </c>
      <c r="CA30" s="5">
        <v>59846</v>
      </c>
      <c r="CB30" s="6" t="s">
        <v>165</v>
      </c>
      <c r="CC30" s="6"/>
      <c r="CO30" s="6"/>
      <c r="CP30" s="6"/>
    </row>
    <row r="31" spans="1:94" ht="15.95" customHeight="1">
      <c r="A31" s="6" t="s">
        <v>166</v>
      </c>
      <c r="B31" s="6"/>
      <c r="C31" s="5">
        <v>11468</v>
      </c>
      <c r="D31" s="7">
        <v>0</v>
      </c>
      <c r="E31" s="7">
        <v>0</v>
      </c>
      <c r="F31" s="7">
        <v>5016</v>
      </c>
      <c r="G31" s="7">
        <v>18222</v>
      </c>
      <c r="H31" s="7">
        <v>5686</v>
      </c>
      <c r="I31" s="7">
        <v>55040</v>
      </c>
      <c r="J31" s="7">
        <v>9204</v>
      </c>
      <c r="K31" s="7">
        <v>7956</v>
      </c>
      <c r="L31" s="5">
        <v>112453</v>
      </c>
      <c r="M31" s="7">
        <v>43506</v>
      </c>
      <c r="N31" s="7">
        <v>31230</v>
      </c>
      <c r="O31" s="7">
        <v>27878</v>
      </c>
      <c r="P31" s="7">
        <v>42152</v>
      </c>
      <c r="Q31" s="7">
        <v>29657</v>
      </c>
      <c r="R31" s="7">
        <v>22734</v>
      </c>
      <c r="S31" s="7">
        <v>63024</v>
      </c>
      <c r="T31" s="7">
        <v>49358</v>
      </c>
      <c r="U31" s="7">
        <v>3680</v>
      </c>
      <c r="V31" s="7">
        <v>12441</v>
      </c>
      <c r="W31" s="7">
        <v>19015</v>
      </c>
      <c r="X31" s="7">
        <v>11322</v>
      </c>
      <c r="Y31" s="7">
        <v>21200</v>
      </c>
      <c r="Z31" s="7">
        <v>35650</v>
      </c>
      <c r="AA31" s="7">
        <v>26185</v>
      </c>
      <c r="AB31" s="7">
        <v>18765</v>
      </c>
      <c r="AC31" s="7">
        <v>15048</v>
      </c>
      <c r="AD31" s="7">
        <v>0</v>
      </c>
      <c r="AE31" s="7">
        <v>0</v>
      </c>
      <c r="AF31" s="7">
        <v>11450</v>
      </c>
      <c r="AG31" s="7">
        <v>10242</v>
      </c>
      <c r="AH31" s="7">
        <v>0</v>
      </c>
      <c r="AI31" s="7">
        <v>0</v>
      </c>
      <c r="AJ31" s="7">
        <v>18506</v>
      </c>
      <c r="AK31" s="7">
        <v>32532</v>
      </c>
      <c r="AL31" s="7">
        <v>0</v>
      </c>
      <c r="AM31" s="7">
        <v>6850</v>
      </c>
      <c r="AN31" s="5">
        <v>11340</v>
      </c>
      <c r="AO31" s="7">
        <v>9580</v>
      </c>
      <c r="AP31" s="5">
        <v>27684</v>
      </c>
      <c r="AQ31" s="5">
        <v>54687</v>
      </c>
      <c r="AR31" s="7">
        <v>0</v>
      </c>
      <c r="AS31" s="5">
        <v>33675</v>
      </c>
      <c r="AT31" s="5">
        <v>69465</v>
      </c>
      <c r="AU31" s="5">
        <v>30856</v>
      </c>
      <c r="AV31" s="7">
        <v>0</v>
      </c>
      <c r="AW31" s="5">
        <v>21467</v>
      </c>
      <c r="AX31" s="7">
        <v>7253</v>
      </c>
      <c r="AY31" s="7">
        <v>0</v>
      </c>
      <c r="AZ31" s="5">
        <v>26644</v>
      </c>
      <c r="BA31" s="5">
        <v>0</v>
      </c>
      <c r="BB31" s="5">
        <v>19069</v>
      </c>
      <c r="BC31" s="5">
        <v>27424</v>
      </c>
      <c r="BD31" s="5">
        <v>3805</v>
      </c>
      <c r="BE31" s="7">
        <v>0</v>
      </c>
      <c r="BF31" s="5">
        <v>4669</v>
      </c>
      <c r="BG31" s="5">
        <v>15436</v>
      </c>
      <c r="BH31" s="5">
        <v>27384</v>
      </c>
      <c r="BI31" s="5">
        <v>0</v>
      </c>
      <c r="BJ31" s="5">
        <v>11043</v>
      </c>
      <c r="BK31" s="5">
        <v>18540</v>
      </c>
      <c r="BL31" s="5">
        <v>26487</v>
      </c>
      <c r="BM31" s="5">
        <v>0</v>
      </c>
      <c r="BN31" s="5">
        <v>16548</v>
      </c>
      <c r="BO31" s="5">
        <v>5046</v>
      </c>
      <c r="BP31" s="5">
        <v>16458</v>
      </c>
      <c r="BQ31" s="5">
        <v>10435</v>
      </c>
      <c r="BR31" s="5">
        <v>16877</v>
      </c>
      <c r="BS31" s="5">
        <v>10488</v>
      </c>
      <c r="BT31" s="5">
        <v>22366</v>
      </c>
      <c r="BU31" s="5">
        <v>16530</v>
      </c>
      <c r="BV31" s="5">
        <v>30000</v>
      </c>
      <c r="BW31" s="5">
        <v>41665</v>
      </c>
      <c r="BX31" s="5">
        <v>83944</v>
      </c>
      <c r="BY31" s="5">
        <v>40467</v>
      </c>
      <c r="BZ31" s="5">
        <v>54010</v>
      </c>
      <c r="CA31" s="5">
        <v>48860</v>
      </c>
      <c r="CB31" s="6" t="s">
        <v>166</v>
      </c>
      <c r="CC31" s="6"/>
      <c r="CO31" s="6"/>
      <c r="CP31" s="6"/>
    </row>
    <row r="32" spans="1:94" ht="15.95" customHeight="1">
      <c r="A32" s="6" t="s">
        <v>167</v>
      </c>
      <c r="B32" s="6"/>
      <c r="C32" s="5">
        <v>20170</v>
      </c>
      <c r="D32" s="7">
        <v>15006</v>
      </c>
      <c r="E32" s="7">
        <v>7436</v>
      </c>
      <c r="F32" s="7">
        <v>0</v>
      </c>
      <c r="G32" s="7">
        <v>18684</v>
      </c>
      <c r="H32" s="7">
        <v>7248</v>
      </c>
      <c r="I32" s="7">
        <v>6114</v>
      </c>
      <c r="J32" s="7">
        <v>17244</v>
      </c>
      <c r="K32" s="7">
        <v>14468</v>
      </c>
      <c r="L32" s="5">
        <v>241545</v>
      </c>
      <c r="M32" s="7">
        <v>39676</v>
      </c>
      <c r="N32" s="7">
        <v>63275</v>
      </c>
      <c r="O32" s="7">
        <v>20759</v>
      </c>
      <c r="P32" s="7">
        <v>86600</v>
      </c>
      <c r="Q32" s="7">
        <v>39442</v>
      </c>
      <c r="R32" s="7">
        <v>31650</v>
      </c>
      <c r="S32" s="7">
        <v>68103</v>
      </c>
      <c r="T32" s="7">
        <v>93746</v>
      </c>
      <c r="U32" s="7">
        <v>4032</v>
      </c>
      <c r="V32" s="7">
        <v>0</v>
      </c>
      <c r="W32" s="7">
        <v>29452</v>
      </c>
      <c r="X32" s="7">
        <v>21210</v>
      </c>
      <c r="Y32" s="7">
        <v>23589</v>
      </c>
      <c r="Z32" s="7">
        <v>30125</v>
      </c>
      <c r="AA32" s="7">
        <v>15267</v>
      </c>
      <c r="AB32" s="7">
        <v>9873</v>
      </c>
      <c r="AC32" s="7">
        <v>6096</v>
      </c>
      <c r="AD32" s="7">
        <v>3036</v>
      </c>
      <c r="AE32" s="7">
        <v>6195</v>
      </c>
      <c r="AF32" s="7">
        <v>12230</v>
      </c>
      <c r="AG32" s="7">
        <v>8468</v>
      </c>
      <c r="AH32" s="7">
        <v>0</v>
      </c>
      <c r="AI32" s="7">
        <v>12898</v>
      </c>
      <c r="AJ32" s="7">
        <v>15725</v>
      </c>
      <c r="AK32" s="7">
        <v>34375</v>
      </c>
      <c r="AL32" s="7">
        <v>18753</v>
      </c>
      <c r="AM32" s="7">
        <v>14305</v>
      </c>
      <c r="AN32" s="5">
        <v>38672</v>
      </c>
      <c r="AO32" s="7">
        <v>22443</v>
      </c>
      <c r="AP32" s="5">
        <v>52264</v>
      </c>
      <c r="AQ32" s="5">
        <v>69764</v>
      </c>
      <c r="AR32" s="7">
        <v>10345</v>
      </c>
      <c r="AS32" s="5">
        <v>40312</v>
      </c>
      <c r="AT32" s="5">
        <v>90642</v>
      </c>
      <c r="AU32" s="5">
        <v>45458</v>
      </c>
      <c r="AV32" s="7">
        <v>8436</v>
      </c>
      <c r="AW32" s="5">
        <v>29642</v>
      </c>
      <c r="AX32" s="7">
        <v>29675</v>
      </c>
      <c r="AY32" s="7">
        <v>26649</v>
      </c>
      <c r="AZ32" s="5">
        <v>43769</v>
      </c>
      <c r="BA32" s="5">
        <v>16469</v>
      </c>
      <c r="BB32" s="5">
        <v>25635</v>
      </c>
      <c r="BC32" s="5">
        <v>18253</v>
      </c>
      <c r="BD32" s="5">
        <v>10430</v>
      </c>
      <c r="BE32" s="7">
        <v>0</v>
      </c>
      <c r="BF32" s="5">
        <v>60326</v>
      </c>
      <c r="BG32" s="5">
        <v>69437</v>
      </c>
      <c r="BH32" s="5">
        <v>52691</v>
      </c>
      <c r="BI32" s="5">
        <v>42572</v>
      </c>
      <c r="BJ32" s="5">
        <v>39375</v>
      </c>
      <c r="BK32" s="5">
        <v>53458</v>
      </c>
      <c r="BL32" s="5">
        <v>81852</v>
      </c>
      <c r="BM32" s="5">
        <v>20346</v>
      </c>
      <c r="BN32" s="5">
        <v>36465</v>
      </c>
      <c r="BO32" s="5">
        <v>25043</v>
      </c>
      <c r="BP32" s="5">
        <v>29487</v>
      </c>
      <c r="BQ32" s="5">
        <v>20139</v>
      </c>
      <c r="BR32" s="5">
        <v>28654</v>
      </c>
      <c r="BS32" s="5">
        <v>38797</v>
      </c>
      <c r="BT32" s="5">
        <v>20456</v>
      </c>
      <c r="BU32" s="5">
        <v>13523</v>
      </c>
      <c r="BV32" s="5">
        <v>23655</v>
      </c>
      <c r="BW32" s="5">
        <v>48255</v>
      </c>
      <c r="BX32" s="5">
        <v>92861</v>
      </c>
      <c r="BY32" s="5">
        <v>50685</v>
      </c>
      <c r="BZ32" s="5">
        <v>60677</v>
      </c>
      <c r="CA32" s="5">
        <v>54021</v>
      </c>
      <c r="CB32" s="6" t="s">
        <v>167</v>
      </c>
      <c r="CC32" s="6"/>
      <c r="CO32" s="6"/>
      <c r="CP32" s="6"/>
    </row>
    <row r="33" spans="1:103" ht="15.95" customHeight="1">
      <c r="A33" s="6" t="s">
        <v>168</v>
      </c>
      <c r="B33" s="6"/>
      <c r="C33" s="5">
        <v>23038</v>
      </c>
      <c r="D33" s="7">
        <v>15532</v>
      </c>
      <c r="E33" s="7">
        <v>6318</v>
      </c>
      <c r="F33" s="5">
        <v>3944</v>
      </c>
      <c r="G33" s="7">
        <v>32998</v>
      </c>
      <c r="H33" s="7">
        <v>7048</v>
      </c>
      <c r="I33" s="7">
        <v>4986</v>
      </c>
      <c r="J33" s="7">
        <v>24653</v>
      </c>
      <c r="K33" s="7">
        <v>23586</v>
      </c>
      <c r="L33" s="5">
        <v>215208</v>
      </c>
      <c r="M33" s="7">
        <v>55875</v>
      </c>
      <c r="N33" s="7">
        <v>79679</v>
      </c>
      <c r="O33" s="7">
        <v>63438</v>
      </c>
      <c r="P33" s="7">
        <v>98595</v>
      </c>
      <c r="Q33" s="7">
        <v>64804</v>
      </c>
      <c r="R33" s="7">
        <v>57909</v>
      </c>
      <c r="S33" s="7">
        <v>77615</v>
      </c>
      <c r="T33" s="7">
        <v>84248</v>
      </c>
      <c r="U33" s="7">
        <v>17200</v>
      </c>
      <c r="V33" s="7">
        <v>1350</v>
      </c>
      <c r="W33" s="7">
        <v>51606</v>
      </c>
      <c r="X33" s="7">
        <v>24795</v>
      </c>
      <c r="Y33" s="7">
        <v>10136</v>
      </c>
      <c r="Z33" s="7">
        <v>16218</v>
      </c>
      <c r="AA33" s="7">
        <v>18302</v>
      </c>
      <c r="AB33" s="7">
        <v>12460</v>
      </c>
      <c r="AC33" s="7">
        <v>20160</v>
      </c>
      <c r="AD33" s="7">
        <v>27216</v>
      </c>
      <c r="AE33" s="7">
        <v>32568</v>
      </c>
      <c r="AF33" s="7">
        <v>49165</v>
      </c>
      <c r="AG33" s="7">
        <v>32164</v>
      </c>
      <c r="AH33" s="7">
        <v>16420</v>
      </c>
      <c r="AI33" s="7">
        <v>32568</v>
      </c>
      <c r="AJ33" s="7">
        <v>43215</v>
      </c>
      <c r="AK33" s="7">
        <v>63250</v>
      </c>
      <c r="AL33" s="7">
        <v>26875</v>
      </c>
      <c r="AM33" s="7">
        <v>24356</v>
      </c>
      <c r="AN33" s="5">
        <v>54652</v>
      </c>
      <c r="AO33" s="7">
        <v>24356</v>
      </c>
      <c r="AP33" s="5">
        <v>59486</v>
      </c>
      <c r="AQ33" s="5">
        <v>68679</v>
      </c>
      <c r="AR33" s="7">
        <v>20134</v>
      </c>
      <c r="AS33" s="5">
        <v>52402</v>
      </c>
      <c r="AT33" s="5">
        <v>80220</v>
      </c>
      <c r="AU33" s="5">
        <v>50736</v>
      </c>
      <c r="AV33" s="7">
        <v>27684</v>
      </c>
      <c r="AW33" s="5">
        <v>37642</v>
      </c>
      <c r="AX33" s="7">
        <v>39865</v>
      </c>
      <c r="AY33" s="7">
        <v>33465</v>
      </c>
      <c r="AZ33" s="5">
        <v>52043</v>
      </c>
      <c r="BA33" s="5">
        <v>32348</v>
      </c>
      <c r="BB33" s="5">
        <v>41111</v>
      </c>
      <c r="BC33" s="5">
        <v>39657</v>
      </c>
      <c r="BD33" s="5">
        <v>31422</v>
      </c>
      <c r="BE33" s="7">
        <v>18653</v>
      </c>
      <c r="BF33" s="5">
        <v>52420</v>
      </c>
      <c r="BG33" s="5">
        <v>64948</v>
      </c>
      <c r="BH33" s="5">
        <v>57694</v>
      </c>
      <c r="BI33" s="5">
        <v>25431</v>
      </c>
      <c r="BJ33" s="5">
        <v>46722</v>
      </c>
      <c r="BK33" s="5">
        <v>51040</v>
      </c>
      <c r="BL33" s="5">
        <v>59899</v>
      </c>
      <c r="BM33" s="5">
        <v>23645</v>
      </c>
      <c r="BN33" s="5">
        <v>39482</v>
      </c>
      <c r="BO33" s="5">
        <v>43015</v>
      </c>
      <c r="BP33" s="5">
        <v>53467</v>
      </c>
      <c r="BQ33" s="5">
        <v>41346</v>
      </c>
      <c r="BR33" s="5">
        <v>58799</v>
      </c>
      <c r="BS33" s="5">
        <v>54273</v>
      </c>
      <c r="BT33" s="5">
        <v>28669</v>
      </c>
      <c r="BU33" s="5">
        <v>17862</v>
      </c>
      <c r="BV33" s="5">
        <v>24103</v>
      </c>
      <c r="BW33" s="5">
        <v>39856</v>
      </c>
      <c r="BX33" s="5">
        <v>65338</v>
      </c>
      <c r="BY33" s="5">
        <v>36244</v>
      </c>
      <c r="BZ33" s="5">
        <v>48457</v>
      </c>
      <c r="CA33" s="5">
        <v>59846</v>
      </c>
      <c r="CB33" s="6" t="s">
        <v>168</v>
      </c>
      <c r="CC33" s="6"/>
      <c r="CO33" s="6"/>
      <c r="CP33" s="6"/>
    </row>
    <row r="34" spans="1:103" ht="15.95" customHeight="1">
      <c r="A34" s="6" t="s">
        <v>169</v>
      </c>
      <c r="B34" s="6"/>
      <c r="C34" s="5">
        <v>26164</v>
      </c>
      <c r="D34" s="7">
        <v>24376</v>
      </c>
      <c r="E34" s="7">
        <v>0</v>
      </c>
      <c r="F34" s="7">
        <v>0</v>
      </c>
      <c r="G34" s="7">
        <v>15746</v>
      </c>
      <c r="H34" s="7">
        <v>0</v>
      </c>
      <c r="I34" s="7">
        <v>0</v>
      </c>
      <c r="J34" s="7">
        <v>0</v>
      </c>
      <c r="K34" s="7">
        <v>39684</v>
      </c>
      <c r="L34" s="5">
        <v>201770</v>
      </c>
      <c r="M34" s="7">
        <v>53188</v>
      </c>
      <c r="N34" s="7">
        <v>74276</v>
      </c>
      <c r="O34" s="7">
        <v>14696</v>
      </c>
      <c r="P34" s="7">
        <v>79880</v>
      </c>
      <c r="Q34" s="7">
        <v>8037</v>
      </c>
      <c r="R34" s="7">
        <v>14820</v>
      </c>
      <c r="S34" s="7">
        <v>57100</v>
      </c>
      <c r="T34" s="7">
        <v>86704</v>
      </c>
      <c r="U34" s="7">
        <v>11880</v>
      </c>
      <c r="V34" s="7">
        <v>0</v>
      </c>
      <c r="W34" s="7">
        <v>20380</v>
      </c>
      <c r="X34" s="7">
        <v>16490</v>
      </c>
      <c r="Y34" s="7">
        <v>26384</v>
      </c>
      <c r="Z34" s="7">
        <v>0</v>
      </c>
      <c r="AA34" s="7">
        <v>15430</v>
      </c>
      <c r="AB34" s="7">
        <v>10679</v>
      </c>
      <c r="AC34" s="7">
        <v>7704</v>
      </c>
      <c r="AD34" s="7">
        <v>0</v>
      </c>
      <c r="AE34" s="7">
        <v>9450</v>
      </c>
      <c r="AF34" s="7">
        <v>16456</v>
      </c>
      <c r="AG34" s="7">
        <v>10243</v>
      </c>
      <c r="AH34" s="7">
        <v>0</v>
      </c>
      <c r="AI34" s="7">
        <v>13850</v>
      </c>
      <c r="AJ34" s="7">
        <v>22769</v>
      </c>
      <c r="AK34" s="7">
        <v>31201</v>
      </c>
      <c r="AL34" s="7">
        <v>21650</v>
      </c>
      <c r="AM34" s="7">
        <v>14356</v>
      </c>
      <c r="AN34" s="5">
        <v>28642</v>
      </c>
      <c r="AO34" s="7">
        <v>12445</v>
      </c>
      <c r="AP34" s="5">
        <v>34765</v>
      </c>
      <c r="AQ34" s="5">
        <v>57621</v>
      </c>
      <c r="AR34" s="7">
        <v>5765</v>
      </c>
      <c r="AS34" s="5">
        <v>21346</v>
      </c>
      <c r="AT34" s="5">
        <v>64572</v>
      </c>
      <c r="AU34" s="5">
        <v>42678</v>
      </c>
      <c r="AV34" s="7">
        <v>8243</v>
      </c>
      <c r="AW34" s="5">
        <v>20242</v>
      </c>
      <c r="AX34" s="7">
        <v>18675</v>
      </c>
      <c r="AY34" s="7">
        <v>14568</v>
      </c>
      <c r="AZ34" s="5">
        <v>41343</v>
      </c>
      <c r="BA34" s="5">
        <v>20242</v>
      </c>
      <c r="BB34" s="5">
        <v>29565</v>
      </c>
      <c r="BC34" s="5">
        <v>22588</v>
      </c>
      <c r="BD34" s="5">
        <v>10436</v>
      </c>
      <c r="BE34" s="7">
        <v>0</v>
      </c>
      <c r="BF34" s="5">
        <v>36856</v>
      </c>
      <c r="BG34" s="5">
        <v>41769</v>
      </c>
      <c r="BH34" s="5">
        <v>48813</v>
      </c>
      <c r="BI34" s="5">
        <v>18134</v>
      </c>
      <c r="BJ34" s="5">
        <v>35659</v>
      </c>
      <c r="BK34" s="5">
        <v>31222</v>
      </c>
      <c r="BL34" s="5">
        <v>45265</v>
      </c>
      <c r="BM34" s="5">
        <v>8675</v>
      </c>
      <c r="BN34" s="5">
        <v>18465</v>
      </c>
      <c r="BO34" s="5">
        <v>10435</v>
      </c>
      <c r="BP34" s="5">
        <v>22467</v>
      </c>
      <c r="BQ34" s="5">
        <v>11640</v>
      </c>
      <c r="BR34" s="5">
        <v>23644</v>
      </c>
      <c r="BS34" s="5">
        <v>28467</v>
      </c>
      <c r="BT34" s="5">
        <v>13036</v>
      </c>
      <c r="BU34" s="5">
        <v>7058</v>
      </c>
      <c r="BV34" s="5">
        <v>18800</v>
      </c>
      <c r="BW34" s="5">
        <v>26033</v>
      </c>
      <c r="BX34" s="5">
        <v>60847</v>
      </c>
      <c r="BY34" s="5">
        <v>30457</v>
      </c>
      <c r="BZ34" s="5">
        <v>35644</v>
      </c>
      <c r="CA34" s="5">
        <v>47424</v>
      </c>
      <c r="CB34" s="6" t="s">
        <v>169</v>
      </c>
      <c r="CC34" s="6"/>
      <c r="CO34" s="6"/>
      <c r="CP34" s="6"/>
    </row>
    <row r="35" spans="1:103" ht="15.95" customHeight="1">
      <c r="A35" s="6" t="s">
        <v>170</v>
      </c>
      <c r="B35" s="6"/>
      <c r="C35" s="5">
        <v>67420</v>
      </c>
      <c r="D35" s="7">
        <v>16530</v>
      </c>
      <c r="E35" s="7">
        <v>4276</v>
      </c>
      <c r="F35" s="7">
        <v>3004</v>
      </c>
      <c r="G35" s="7">
        <v>7364</v>
      </c>
      <c r="H35" s="7">
        <v>26056</v>
      </c>
      <c r="I35" s="7">
        <v>3626</v>
      </c>
      <c r="J35" s="7">
        <v>27710</v>
      </c>
      <c r="K35" s="7">
        <v>14256</v>
      </c>
      <c r="L35" s="5">
        <v>281297</v>
      </c>
      <c r="M35" s="7">
        <v>61053</v>
      </c>
      <c r="N35" s="7">
        <v>13615</v>
      </c>
      <c r="O35" s="7">
        <v>8328</v>
      </c>
      <c r="P35" s="7">
        <v>101198</v>
      </c>
      <c r="Q35" s="7">
        <v>39846</v>
      </c>
      <c r="R35" s="7">
        <v>49363</v>
      </c>
      <c r="S35" s="7">
        <v>20889</v>
      </c>
      <c r="T35" s="7">
        <v>38594</v>
      </c>
      <c r="U35" s="7">
        <v>42136</v>
      </c>
      <c r="V35" s="7">
        <v>0</v>
      </c>
      <c r="W35" s="7">
        <v>49553</v>
      </c>
      <c r="X35" s="7">
        <v>18336</v>
      </c>
      <c r="Y35" s="7">
        <v>21055</v>
      </c>
      <c r="Z35" s="7">
        <v>13990</v>
      </c>
      <c r="AA35" s="7">
        <v>23046</v>
      </c>
      <c r="AB35" s="7">
        <v>15798</v>
      </c>
      <c r="AC35" s="7">
        <v>4430</v>
      </c>
      <c r="AD35" s="7">
        <v>6722</v>
      </c>
      <c r="AE35" s="7">
        <v>4013</v>
      </c>
      <c r="AF35" s="7">
        <v>13736</v>
      </c>
      <c r="AG35" s="7">
        <v>14376</v>
      </c>
      <c r="AH35" s="7">
        <v>8043</v>
      </c>
      <c r="AI35" s="7">
        <v>15013</v>
      </c>
      <c r="AJ35" s="7">
        <v>30177</v>
      </c>
      <c r="AK35" s="7">
        <v>53200</v>
      </c>
      <c r="AL35" s="7">
        <v>20450</v>
      </c>
      <c r="AM35" s="7">
        <v>28753</v>
      </c>
      <c r="AN35" s="5">
        <v>32043</v>
      </c>
      <c r="AO35" s="7">
        <v>38675</v>
      </c>
      <c r="AP35" s="5">
        <v>49876</v>
      </c>
      <c r="AQ35" s="5">
        <v>87654</v>
      </c>
      <c r="AR35" s="7">
        <v>16485</v>
      </c>
      <c r="AS35" s="5">
        <v>40215</v>
      </c>
      <c r="AT35" s="5">
        <v>104325</v>
      </c>
      <c r="AU35" s="5">
        <v>69579</v>
      </c>
      <c r="AV35" s="7">
        <v>16658</v>
      </c>
      <c r="AW35" s="5">
        <v>30316</v>
      </c>
      <c r="AX35" s="7">
        <v>41798</v>
      </c>
      <c r="AY35" s="7">
        <v>22967</v>
      </c>
      <c r="AZ35" s="5">
        <v>60646</v>
      </c>
      <c r="BA35" s="5">
        <v>50465</v>
      </c>
      <c r="BB35" s="5">
        <v>40986</v>
      </c>
      <c r="BC35" s="5">
        <v>51897</v>
      </c>
      <c r="BD35" s="5">
        <v>16013</v>
      </c>
      <c r="BE35" s="7">
        <v>27685</v>
      </c>
      <c r="BF35" s="5">
        <v>54236</v>
      </c>
      <c r="BG35" s="5">
        <v>43106</v>
      </c>
      <c r="BH35" s="5">
        <v>48943</v>
      </c>
      <c r="BI35" s="5">
        <v>38764</v>
      </c>
      <c r="BJ35" s="5">
        <v>40312</v>
      </c>
      <c r="BK35" s="5">
        <v>68465</v>
      </c>
      <c r="BL35" s="5">
        <v>89457</v>
      </c>
      <c r="BM35" s="5">
        <v>16795</v>
      </c>
      <c r="BN35" s="5">
        <v>37518</v>
      </c>
      <c r="BO35" s="5">
        <v>51789</v>
      </c>
      <c r="BP35" s="5">
        <v>69451</v>
      </c>
      <c r="BQ35" s="5">
        <v>45243</v>
      </c>
      <c r="BR35" s="5">
        <v>60455</v>
      </c>
      <c r="BS35" s="5">
        <v>69467</v>
      </c>
      <c r="BT35" s="5">
        <v>38511</v>
      </c>
      <c r="BU35" s="5">
        <v>22103</v>
      </c>
      <c r="BV35" s="5">
        <v>26056</v>
      </c>
      <c r="BW35" s="5">
        <v>26886</v>
      </c>
      <c r="BX35" s="5">
        <v>100522</v>
      </c>
      <c r="BY35" s="5">
        <v>43131</v>
      </c>
      <c r="BZ35" s="5">
        <v>61555</v>
      </c>
      <c r="CA35" s="5">
        <v>32621</v>
      </c>
      <c r="CB35" s="6" t="s">
        <v>170</v>
      </c>
      <c r="CC35" s="6"/>
      <c r="CO35" s="6"/>
      <c r="CP35" s="6"/>
    </row>
    <row r="36" spans="1:103" ht="15.95" customHeight="1">
      <c r="A36" s="6" t="s">
        <v>171</v>
      </c>
      <c r="B36" s="6"/>
      <c r="C36" s="5">
        <v>27024</v>
      </c>
      <c r="D36" s="7">
        <v>15030</v>
      </c>
      <c r="E36" s="7">
        <v>9878</v>
      </c>
      <c r="F36" s="7">
        <v>4810</v>
      </c>
      <c r="G36" s="7">
        <v>15622</v>
      </c>
      <c r="H36" s="7">
        <v>5044</v>
      </c>
      <c r="I36" s="7">
        <v>8434</v>
      </c>
      <c r="J36" s="7">
        <v>15242</v>
      </c>
      <c r="K36" s="7">
        <v>15435</v>
      </c>
      <c r="L36" s="5">
        <v>185662</v>
      </c>
      <c r="M36" s="7">
        <v>19226</v>
      </c>
      <c r="N36" s="7">
        <v>30957</v>
      </c>
      <c r="O36" s="7">
        <v>12878</v>
      </c>
      <c r="P36" s="7">
        <v>34065</v>
      </c>
      <c r="Q36" s="7">
        <v>35689</v>
      </c>
      <c r="R36" s="7">
        <v>36056</v>
      </c>
      <c r="S36" s="7">
        <v>35868</v>
      </c>
      <c r="T36" s="7">
        <v>58982</v>
      </c>
      <c r="U36" s="7">
        <v>10500</v>
      </c>
      <c r="V36" s="7">
        <v>18752</v>
      </c>
      <c r="W36" s="7">
        <v>22661</v>
      </c>
      <c r="X36" s="7">
        <v>15735</v>
      </c>
      <c r="Y36" s="7">
        <v>18016</v>
      </c>
      <c r="Z36" s="7">
        <v>17862</v>
      </c>
      <c r="AA36" s="7">
        <v>15802</v>
      </c>
      <c r="AB36" s="7">
        <v>11456</v>
      </c>
      <c r="AC36" s="7">
        <v>8636</v>
      </c>
      <c r="AD36" s="7">
        <v>6453</v>
      </c>
      <c r="AE36" s="7">
        <v>14698</v>
      </c>
      <c r="AF36" s="7">
        <v>25469</v>
      </c>
      <c r="AG36" s="7">
        <v>18698</v>
      </c>
      <c r="AH36" s="7">
        <v>4253</v>
      </c>
      <c r="AI36" s="7">
        <v>20698</v>
      </c>
      <c r="AJ36" s="7">
        <v>28856</v>
      </c>
      <c r="AK36" s="7">
        <v>39538</v>
      </c>
      <c r="AL36" s="7">
        <v>21568</v>
      </c>
      <c r="AM36" s="7">
        <v>14350</v>
      </c>
      <c r="AN36" s="5">
        <v>23024</v>
      </c>
      <c r="AO36" s="7">
        <v>18405</v>
      </c>
      <c r="AP36" s="5">
        <v>37836</v>
      </c>
      <c r="AQ36" s="5">
        <v>52465</v>
      </c>
      <c r="AR36" s="7">
        <v>8342</v>
      </c>
      <c r="AS36" s="5">
        <v>27210</v>
      </c>
      <c r="AT36" s="5">
        <v>62458</v>
      </c>
      <c r="AU36" s="5">
        <v>30420</v>
      </c>
      <c r="AV36" s="7">
        <v>0</v>
      </c>
      <c r="AW36" s="5">
        <v>12400</v>
      </c>
      <c r="AX36" s="7">
        <v>10435</v>
      </c>
      <c r="AY36" s="7">
        <v>0</v>
      </c>
      <c r="AZ36" s="5">
        <v>26128</v>
      </c>
      <c r="BA36" s="5">
        <v>22385</v>
      </c>
      <c r="BB36" s="5">
        <v>14350</v>
      </c>
      <c r="BC36" s="5">
        <v>24433</v>
      </c>
      <c r="BD36" s="5">
        <v>6345</v>
      </c>
      <c r="BE36" s="7">
        <v>0</v>
      </c>
      <c r="BF36" s="5">
        <v>56380</v>
      </c>
      <c r="BG36" s="5">
        <v>76643</v>
      </c>
      <c r="BH36" s="5">
        <v>69483</v>
      </c>
      <c r="BI36" s="5">
        <v>29487</v>
      </c>
      <c r="BJ36" s="5">
        <v>64242</v>
      </c>
      <c r="BK36" s="5">
        <v>40135</v>
      </c>
      <c r="BL36" s="5">
        <v>53244</v>
      </c>
      <c r="BM36" s="5">
        <v>12435</v>
      </c>
      <c r="BN36" s="5">
        <v>22010</v>
      </c>
      <c r="BO36" s="5">
        <v>16785</v>
      </c>
      <c r="BP36" s="5">
        <v>26755</v>
      </c>
      <c r="BQ36" s="5">
        <v>20068</v>
      </c>
      <c r="BR36" s="5">
        <v>32466</v>
      </c>
      <c r="BS36" s="5">
        <v>26487</v>
      </c>
      <c r="BT36" s="5">
        <v>14298</v>
      </c>
      <c r="BU36" s="5">
        <v>7558</v>
      </c>
      <c r="BV36" s="5">
        <v>17820</v>
      </c>
      <c r="BW36" s="5">
        <v>28620</v>
      </c>
      <c r="BX36" s="5">
        <v>78933</v>
      </c>
      <c r="BY36" s="5">
        <v>26497</v>
      </c>
      <c r="BZ36" s="5">
        <v>36642</v>
      </c>
      <c r="CA36" s="5">
        <v>26131</v>
      </c>
      <c r="CB36" s="6" t="s">
        <v>171</v>
      </c>
      <c r="CC36" s="6"/>
      <c r="CO36" s="6"/>
      <c r="CP36" s="6"/>
    </row>
    <row r="37" spans="1:103" ht="15.95" customHeight="1">
      <c r="A37" s="6" t="s">
        <v>172</v>
      </c>
      <c r="B37" s="6"/>
      <c r="C37" s="5">
        <v>35600</v>
      </c>
      <c r="D37" s="7">
        <v>23160</v>
      </c>
      <c r="E37" s="7">
        <v>6500</v>
      </c>
      <c r="F37" s="7">
        <v>8720</v>
      </c>
      <c r="G37" s="7">
        <v>62960</v>
      </c>
      <c r="H37" s="7">
        <v>12944</v>
      </c>
      <c r="I37" s="7">
        <v>46600</v>
      </c>
      <c r="J37" s="7">
        <v>21880</v>
      </c>
      <c r="K37" s="7">
        <v>13686</v>
      </c>
      <c r="L37" s="5">
        <v>298737</v>
      </c>
      <c r="M37" s="7">
        <v>86643</v>
      </c>
      <c r="N37" s="7">
        <v>93949</v>
      </c>
      <c r="O37" s="7">
        <v>40383</v>
      </c>
      <c r="P37" s="7">
        <v>83744</v>
      </c>
      <c r="Q37" s="7">
        <v>36237</v>
      </c>
      <c r="R37" s="7">
        <v>32482</v>
      </c>
      <c r="S37" s="7">
        <v>88720</v>
      </c>
      <c r="T37" s="7">
        <v>123866</v>
      </c>
      <c r="U37" s="7">
        <v>21974</v>
      </c>
      <c r="V37" s="7">
        <v>6651</v>
      </c>
      <c r="W37" s="7">
        <v>58807</v>
      </c>
      <c r="X37" s="7">
        <v>24586</v>
      </c>
      <c r="Y37" s="7">
        <v>17359</v>
      </c>
      <c r="Z37" s="7">
        <v>30328</v>
      </c>
      <c r="AA37" s="7">
        <v>42676</v>
      </c>
      <c r="AB37" s="7">
        <v>26769</v>
      </c>
      <c r="AC37" s="7">
        <v>10934</v>
      </c>
      <c r="AD37" s="7">
        <v>20132</v>
      </c>
      <c r="AE37" s="7">
        <v>30586</v>
      </c>
      <c r="AF37" s="7">
        <v>34359</v>
      </c>
      <c r="AG37" s="7">
        <v>31657</v>
      </c>
      <c r="AH37" s="7">
        <v>10346</v>
      </c>
      <c r="AI37" s="7">
        <v>36586</v>
      </c>
      <c r="AJ37" s="7">
        <v>54365</v>
      </c>
      <c r="AK37" s="7">
        <v>73463</v>
      </c>
      <c r="AL37" s="7">
        <v>13450</v>
      </c>
      <c r="AM37" s="7">
        <v>19765</v>
      </c>
      <c r="AN37" s="5">
        <v>58642</v>
      </c>
      <c r="AO37" s="7">
        <v>25465</v>
      </c>
      <c r="AP37" s="5">
        <v>85765</v>
      </c>
      <c r="AQ37" s="5">
        <v>112430</v>
      </c>
      <c r="AR37" s="7">
        <v>29876</v>
      </c>
      <c r="AS37" s="5">
        <v>67850</v>
      </c>
      <c r="AT37" s="5">
        <v>102435</v>
      </c>
      <c r="AU37" s="5">
        <v>56487</v>
      </c>
      <c r="AV37" s="7">
        <v>20435</v>
      </c>
      <c r="AW37" s="5">
        <v>40136</v>
      </c>
      <c r="AX37" s="7">
        <v>48576</v>
      </c>
      <c r="AY37" s="7">
        <v>30687</v>
      </c>
      <c r="AZ37" s="5">
        <v>58948</v>
      </c>
      <c r="BA37" s="5">
        <v>54659</v>
      </c>
      <c r="BB37" s="5">
        <v>50020</v>
      </c>
      <c r="BC37" s="5">
        <v>57648</v>
      </c>
      <c r="BD37" s="5">
        <v>50204</v>
      </c>
      <c r="BE37" s="7">
        <v>11043</v>
      </c>
      <c r="BF37" s="5">
        <v>23650</v>
      </c>
      <c r="BG37" s="5">
        <v>58349</v>
      </c>
      <c r="BH37" s="5">
        <v>50436</v>
      </c>
      <c r="BI37" s="5">
        <v>20134</v>
      </c>
      <c r="BJ37" s="5">
        <v>58572</v>
      </c>
      <c r="BK37" s="5">
        <v>68754</v>
      </c>
      <c r="BL37" s="5">
        <v>62134</v>
      </c>
      <c r="BM37" s="5">
        <v>39846</v>
      </c>
      <c r="BN37" s="5">
        <v>54012</v>
      </c>
      <c r="BO37" s="5">
        <v>46188</v>
      </c>
      <c r="BP37" s="5">
        <v>61978</v>
      </c>
      <c r="BQ37" s="5">
        <v>49875</v>
      </c>
      <c r="BR37" s="5">
        <v>70512</v>
      </c>
      <c r="BS37" s="5">
        <v>60511</v>
      </c>
      <c r="BT37" s="5">
        <v>29856</v>
      </c>
      <c r="BU37" s="5">
        <v>17585</v>
      </c>
      <c r="BV37" s="5">
        <v>39852</v>
      </c>
      <c r="BW37" s="5">
        <v>59886</v>
      </c>
      <c r="BX37" s="5">
        <v>64462</v>
      </c>
      <c r="BY37" s="5">
        <v>57464</v>
      </c>
      <c r="BZ37" s="5">
        <v>43512</v>
      </c>
      <c r="CA37" s="5">
        <v>69484</v>
      </c>
      <c r="CB37" s="6" t="s">
        <v>172</v>
      </c>
      <c r="CC37" s="6"/>
      <c r="CO37" s="6"/>
      <c r="CP37" s="6"/>
    </row>
    <row r="38" spans="1:103" ht="15.95" customHeight="1">
      <c r="A38" s="6" t="s">
        <v>173</v>
      </c>
      <c r="B38" s="6"/>
      <c r="C38" s="5">
        <v>26120</v>
      </c>
      <c r="D38" s="7">
        <v>19760</v>
      </c>
      <c r="E38" s="7">
        <v>6630</v>
      </c>
      <c r="F38" s="7">
        <v>12720</v>
      </c>
      <c r="G38" s="7">
        <v>19440</v>
      </c>
      <c r="H38" s="7">
        <v>8020</v>
      </c>
      <c r="I38" s="7">
        <v>22520</v>
      </c>
      <c r="J38" s="7">
        <v>32660</v>
      </c>
      <c r="K38" s="7">
        <v>25240</v>
      </c>
      <c r="L38" s="5">
        <v>94744</v>
      </c>
      <c r="M38" s="7">
        <v>35240</v>
      </c>
      <c r="N38" s="7">
        <v>45956</v>
      </c>
      <c r="O38" s="7">
        <v>29464</v>
      </c>
      <c r="P38" s="7">
        <v>49880</v>
      </c>
      <c r="Q38" s="7">
        <v>24749</v>
      </c>
      <c r="R38" s="7">
        <v>21959</v>
      </c>
      <c r="S38" s="7">
        <v>52080</v>
      </c>
      <c r="T38" s="7">
        <v>77347</v>
      </c>
      <c r="U38" s="7">
        <v>15119</v>
      </c>
      <c r="V38" s="7">
        <v>2525</v>
      </c>
      <c r="W38" s="7">
        <v>24327</v>
      </c>
      <c r="X38" s="7">
        <v>20084</v>
      </c>
      <c r="Y38" s="7">
        <v>25040</v>
      </c>
      <c r="Z38" s="7">
        <v>58544</v>
      </c>
      <c r="AA38" s="7">
        <v>19264</v>
      </c>
      <c r="AB38" s="7">
        <v>13202</v>
      </c>
      <c r="AC38" s="7">
        <v>5798</v>
      </c>
      <c r="AD38" s="7">
        <v>9168</v>
      </c>
      <c r="AE38" s="7">
        <v>13465</v>
      </c>
      <c r="AF38" s="7">
        <v>25876</v>
      </c>
      <c r="AG38" s="7">
        <v>32468</v>
      </c>
      <c r="AH38" s="7">
        <v>10576</v>
      </c>
      <c r="AI38" s="7">
        <v>23465</v>
      </c>
      <c r="AJ38" s="7">
        <v>40650</v>
      </c>
      <c r="AK38" s="7">
        <v>50001</v>
      </c>
      <c r="AL38" s="7">
        <v>12352</v>
      </c>
      <c r="AM38" s="7">
        <v>10402</v>
      </c>
      <c r="AN38" s="5">
        <v>30765</v>
      </c>
      <c r="AO38" s="7">
        <v>19435</v>
      </c>
      <c r="AP38" s="5">
        <v>39765</v>
      </c>
      <c r="AQ38" s="5">
        <v>49252</v>
      </c>
      <c r="AR38" s="7">
        <v>7435</v>
      </c>
      <c r="AS38" s="5">
        <v>41850</v>
      </c>
      <c r="AT38" s="5">
        <v>58857</v>
      </c>
      <c r="AU38" s="5">
        <v>58769</v>
      </c>
      <c r="AV38" s="7">
        <v>18765</v>
      </c>
      <c r="AW38" s="5">
        <v>32430</v>
      </c>
      <c r="AX38" s="7">
        <v>28275</v>
      </c>
      <c r="AY38" s="7">
        <v>20986</v>
      </c>
      <c r="AZ38" s="5">
        <v>39648</v>
      </c>
      <c r="BA38" s="5">
        <v>20435</v>
      </c>
      <c r="BB38" s="5">
        <v>36865</v>
      </c>
      <c r="BC38" s="5">
        <v>30120</v>
      </c>
      <c r="BD38" s="5">
        <v>14200</v>
      </c>
      <c r="BE38" s="7">
        <v>10435</v>
      </c>
      <c r="BF38" s="5">
        <v>20689</v>
      </c>
      <c r="BG38" s="5">
        <v>39468</v>
      </c>
      <c r="BH38" s="5">
        <v>37595</v>
      </c>
      <c r="BI38" s="5">
        <v>10434</v>
      </c>
      <c r="BJ38" s="5">
        <v>27642</v>
      </c>
      <c r="BK38" s="5">
        <v>39487</v>
      </c>
      <c r="BL38" s="5">
        <v>50031</v>
      </c>
      <c r="BM38" s="5">
        <v>25846</v>
      </c>
      <c r="BN38" s="5">
        <v>29184</v>
      </c>
      <c r="BO38" s="5">
        <v>17548</v>
      </c>
      <c r="BP38" s="5">
        <v>29846</v>
      </c>
      <c r="BQ38" s="5">
        <v>39458</v>
      </c>
      <c r="BR38" s="5">
        <v>48657</v>
      </c>
      <c r="BS38" s="5">
        <v>58757</v>
      </c>
      <c r="BT38" s="5">
        <v>29655</v>
      </c>
      <c r="BU38" s="5">
        <v>20860</v>
      </c>
      <c r="BV38" s="5">
        <v>22103</v>
      </c>
      <c r="BW38" s="5">
        <v>33103</v>
      </c>
      <c r="BX38" s="5">
        <v>70003</v>
      </c>
      <c r="BY38" s="5">
        <v>38497</v>
      </c>
      <c r="BZ38" s="5">
        <v>33111</v>
      </c>
      <c r="CA38" s="5">
        <v>40586</v>
      </c>
      <c r="CB38" s="6" t="s">
        <v>173</v>
      </c>
      <c r="CC38" s="6"/>
      <c r="CO38" s="6"/>
      <c r="CP38" s="6"/>
    </row>
    <row r="39" spans="1:103" ht="15.95" customHeight="1">
      <c r="A39" s="6" t="s">
        <v>174</v>
      </c>
      <c r="B39" s="6"/>
      <c r="C39" s="5">
        <v>58204</v>
      </c>
      <c r="D39" s="7">
        <v>50454</v>
      </c>
      <c r="E39" s="7">
        <v>9440</v>
      </c>
      <c r="F39" s="7">
        <v>10064</v>
      </c>
      <c r="G39" s="7">
        <v>54412</v>
      </c>
      <c r="H39" s="7">
        <v>13682</v>
      </c>
      <c r="I39" s="7">
        <v>13500</v>
      </c>
      <c r="J39" s="7">
        <v>50984</v>
      </c>
      <c r="K39" s="7">
        <v>47880</v>
      </c>
      <c r="L39" s="5">
        <v>220542</v>
      </c>
      <c r="M39" s="7">
        <v>53474</v>
      </c>
      <c r="N39" s="7">
        <v>85328</v>
      </c>
      <c r="O39" s="7">
        <v>39028</v>
      </c>
      <c r="P39" s="7">
        <v>99967</v>
      </c>
      <c r="Q39" s="7">
        <v>31551</v>
      </c>
      <c r="R39" s="7">
        <v>30801</v>
      </c>
      <c r="S39" s="7">
        <v>88847</v>
      </c>
      <c r="T39" s="7">
        <v>134373</v>
      </c>
      <c r="U39" s="7">
        <v>28057</v>
      </c>
      <c r="V39" s="7">
        <v>5101</v>
      </c>
      <c r="W39" s="7">
        <v>66449</v>
      </c>
      <c r="X39" s="7">
        <v>33790</v>
      </c>
      <c r="Y39" s="7">
        <v>25963</v>
      </c>
      <c r="Z39" s="7">
        <v>38772</v>
      </c>
      <c r="AA39" s="7">
        <v>31274</v>
      </c>
      <c r="AB39" s="7">
        <v>21458</v>
      </c>
      <c r="AC39" s="7">
        <v>10444</v>
      </c>
      <c r="AD39" s="7">
        <v>20222</v>
      </c>
      <c r="AE39" s="7">
        <v>25467</v>
      </c>
      <c r="AF39" s="7">
        <v>39752</v>
      </c>
      <c r="AG39" s="7">
        <v>35722</v>
      </c>
      <c r="AH39" s="7">
        <v>15406</v>
      </c>
      <c r="AI39" s="7">
        <v>33467</v>
      </c>
      <c r="AJ39" s="7">
        <v>48165</v>
      </c>
      <c r="AK39" s="7">
        <v>62405</v>
      </c>
      <c r="AL39" s="7">
        <v>35695</v>
      </c>
      <c r="AM39" s="7">
        <v>30465</v>
      </c>
      <c r="AN39" s="5">
        <v>83650</v>
      </c>
      <c r="AO39" s="7">
        <v>31652</v>
      </c>
      <c r="AP39" s="5">
        <v>83765</v>
      </c>
      <c r="AQ39" s="5">
        <v>96325</v>
      </c>
      <c r="AR39" s="7">
        <v>24758</v>
      </c>
      <c r="AS39" s="5">
        <v>63854</v>
      </c>
      <c r="AT39" s="5">
        <v>102405</v>
      </c>
      <c r="AU39" s="5">
        <v>58846</v>
      </c>
      <c r="AV39" s="7">
        <v>27436</v>
      </c>
      <c r="AW39" s="5">
        <v>54720</v>
      </c>
      <c r="AX39" s="7">
        <v>63865</v>
      </c>
      <c r="AY39" s="7">
        <v>37350</v>
      </c>
      <c r="AZ39" s="5">
        <v>54136</v>
      </c>
      <c r="BA39" s="5">
        <v>44679</v>
      </c>
      <c r="BB39" s="5">
        <v>47343</v>
      </c>
      <c r="BC39" s="5">
        <v>63944</v>
      </c>
      <c r="BD39" s="5">
        <v>42202</v>
      </c>
      <c r="BE39" s="7">
        <v>23759</v>
      </c>
      <c r="BF39" s="5">
        <v>24568</v>
      </c>
      <c r="BG39" s="5">
        <v>39468</v>
      </c>
      <c r="BH39" s="5">
        <v>48464</v>
      </c>
      <c r="BI39" s="5">
        <v>16794</v>
      </c>
      <c r="BJ39" s="5">
        <v>50575</v>
      </c>
      <c r="BK39" s="5">
        <v>69487</v>
      </c>
      <c r="BL39" s="5">
        <v>72436</v>
      </c>
      <c r="BM39" s="5">
        <v>30100</v>
      </c>
      <c r="BN39" s="5">
        <v>42100</v>
      </c>
      <c r="BO39" s="5">
        <v>33120</v>
      </c>
      <c r="BP39" s="5">
        <v>58882</v>
      </c>
      <c r="BQ39" s="5">
        <v>51043</v>
      </c>
      <c r="BR39" s="5">
        <v>87645</v>
      </c>
      <c r="BS39" s="5">
        <v>71464</v>
      </c>
      <c r="BT39" s="5">
        <v>37352</v>
      </c>
      <c r="BU39" s="5">
        <v>18023</v>
      </c>
      <c r="BV39" s="5">
        <v>35063</v>
      </c>
      <c r="BW39" s="5">
        <v>46865</v>
      </c>
      <c r="BX39" s="5">
        <v>81663</v>
      </c>
      <c r="BY39" s="5">
        <v>39801</v>
      </c>
      <c r="BZ39" s="5">
        <v>51424</v>
      </c>
      <c r="CA39" s="5">
        <v>66843</v>
      </c>
      <c r="CB39" s="6" t="s">
        <v>174</v>
      </c>
      <c r="CC39" s="6"/>
      <c r="CO39" s="6"/>
      <c r="CP39" s="6"/>
    </row>
    <row r="40" spans="1:103" ht="15.95" customHeight="1">
      <c r="A40" s="27"/>
      <c r="B40" s="2"/>
      <c r="C40" s="8">
        <f t="shared" ref="C40:K40" si="2">SUM(C21:C39)</f>
        <v>497030</v>
      </c>
      <c r="D40" s="8">
        <f t="shared" si="2"/>
        <v>479114</v>
      </c>
      <c r="E40" s="8">
        <f t="shared" si="2"/>
        <v>194618</v>
      </c>
      <c r="F40" s="8">
        <f t="shared" si="2"/>
        <v>117792</v>
      </c>
      <c r="G40" s="8">
        <f t="shared" si="2"/>
        <v>511483</v>
      </c>
      <c r="H40" s="8">
        <f t="shared" si="2"/>
        <v>192642</v>
      </c>
      <c r="I40" s="8">
        <f t="shared" si="2"/>
        <v>181893</v>
      </c>
      <c r="J40" s="8">
        <f t="shared" si="2"/>
        <v>467797</v>
      </c>
      <c r="K40" s="8">
        <f t="shared" si="2"/>
        <v>457797</v>
      </c>
      <c r="L40" s="8">
        <f t="shared" ref="L40:T40" si="3">SUM(L21:L39)</f>
        <v>2342934</v>
      </c>
      <c r="M40" s="8">
        <f t="shared" si="3"/>
        <v>757507</v>
      </c>
      <c r="N40" s="8">
        <f t="shared" si="3"/>
        <v>988064</v>
      </c>
      <c r="O40" s="8">
        <f t="shared" si="3"/>
        <v>581724</v>
      </c>
      <c r="P40" s="8">
        <f t="shared" si="3"/>
        <v>1264702</v>
      </c>
      <c r="Q40" s="8">
        <f t="shared" si="3"/>
        <v>772641</v>
      </c>
      <c r="R40" s="8">
        <f t="shared" si="3"/>
        <v>776392</v>
      </c>
      <c r="S40" s="8">
        <f t="shared" si="3"/>
        <v>1004152</v>
      </c>
      <c r="T40" s="8">
        <f t="shared" si="3"/>
        <v>1231855</v>
      </c>
      <c r="U40" s="8">
        <f t="shared" ref="U40:AB40" si="4">SUM(U21:U39)</f>
        <v>292304</v>
      </c>
      <c r="V40" s="8">
        <f t="shared" si="4"/>
        <v>50124</v>
      </c>
      <c r="W40" s="8">
        <f t="shared" si="4"/>
        <v>649671</v>
      </c>
      <c r="X40" s="8">
        <f t="shared" si="4"/>
        <v>402034</v>
      </c>
      <c r="Y40" s="8">
        <f t="shared" si="4"/>
        <v>487628</v>
      </c>
      <c r="Z40" s="8">
        <f t="shared" si="4"/>
        <v>457810</v>
      </c>
      <c r="AA40" s="8">
        <f t="shared" si="4"/>
        <v>344113</v>
      </c>
      <c r="AB40" s="8">
        <f t="shared" si="4"/>
        <v>238005</v>
      </c>
      <c r="AC40" s="8">
        <f t="shared" ref="AC40:AK40" si="5">SUM(AC21:AC39)</f>
        <v>191200</v>
      </c>
      <c r="AD40" s="8">
        <f t="shared" si="5"/>
        <v>268740</v>
      </c>
      <c r="AE40" s="8">
        <f t="shared" si="5"/>
        <v>355265</v>
      </c>
      <c r="AF40" s="8">
        <f t="shared" si="5"/>
        <v>509429</v>
      </c>
      <c r="AG40" s="8">
        <f t="shared" si="5"/>
        <v>526498</v>
      </c>
      <c r="AH40" s="8">
        <f t="shared" si="5"/>
        <v>193520</v>
      </c>
      <c r="AI40" s="8">
        <f t="shared" si="5"/>
        <v>309987</v>
      </c>
      <c r="AJ40" s="8">
        <f t="shared" si="5"/>
        <v>541688</v>
      </c>
      <c r="AK40" s="8">
        <f t="shared" si="5"/>
        <v>721354</v>
      </c>
      <c r="AL40" s="8">
        <f t="shared" ref="AL40:AT40" si="6">SUM(AL21:AL39)</f>
        <v>404685</v>
      </c>
      <c r="AM40" s="8">
        <f t="shared" si="6"/>
        <v>380380</v>
      </c>
      <c r="AN40" s="8">
        <f t="shared" si="6"/>
        <v>574580</v>
      </c>
      <c r="AO40" s="8">
        <f t="shared" si="6"/>
        <v>390830</v>
      </c>
      <c r="AP40" s="8">
        <f t="shared" si="6"/>
        <v>827518</v>
      </c>
      <c r="AQ40" s="8">
        <f t="shared" si="6"/>
        <v>1127024</v>
      </c>
      <c r="AR40" s="8">
        <f t="shared" si="6"/>
        <v>329186</v>
      </c>
      <c r="AS40" s="8">
        <f t="shared" si="6"/>
        <v>839516</v>
      </c>
      <c r="AT40" s="8">
        <f t="shared" si="6"/>
        <v>1288786</v>
      </c>
      <c r="AU40" s="8">
        <f t="shared" ref="AU40:BE40" si="7">SUM(AU21:AU39)</f>
        <v>685175</v>
      </c>
      <c r="AV40" s="8">
        <f t="shared" si="7"/>
        <v>371333</v>
      </c>
      <c r="AW40" s="8">
        <f t="shared" si="7"/>
        <v>514565</v>
      </c>
      <c r="AX40" s="8">
        <f t="shared" si="7"/>
        <v>420470</v>
      </c>
      <c r="AY40" s="8">
        <f t="shared" si="7"/>
        <v>359504</v>
      </c>
      <c r="AZ40" s="8">
        <f t="shared" si="7"/>
        <v>682654</v>
      </c>
      <c r="BA40" s="8">
        <f t="shared" si="7"/>
        <v>536784</v>
      </c>
      <c r="BB40" s="8">
        <f t="shared" si="7"/>
        <v>523255</v>
      </c>
      <c r="BC40" s="8">
        <f t="shared" si="7"/>
        <v>559435</v>
      </c>
      <c r="BD40" s="8">
        <f t="shared" si="7"/>
        <v>372675</v>
      </c>
      <c r="BE40" s="8">
        <f t="shared" si="7"/>
        <v>199877</v>
      </c>
      <c r="BF40" s="8">
        <f t="shared" ref="BF40:BL40" si="8">SUM(BF21:BF39)</f>
        <v>529344</v>
      </c>
      <c r="BG40" s="8">
        <f t="shared" si="8"/>
        <v>682103</v>
      </c>
      <c r="BH40" s="8">
        <f t="shared" si="8"/>
        <v>550126</v>
      </c>
      <c r="BI40" s="8">
        <f t="shared" si="8"/>
        <v>376603</v>
      </c>
      <c r="BJ40" s="8">
        <f t="shared" si="8"/>
        <v>723445</v>
      </c>
      <c r="BK40" s="8">
        <f t="shared" si="8"/>
        <v>862109</v>
      </c>
      <c r="BL40" s="8">
        <f t="shared" si="8"/>
        <v>961388</v>
      </c>
      <c r="BM40" s="8">
        <f t="shared" ref="BM40:BS40" si="9">SUM(BM21:BM39)</f>
        <v>375905</v>
      </c>
      <c r="BN40" s="8">
        <f t="shared" si="9"/>
        <v>502953</v>
      </c>
      <c r="BO40" s="8">
        <f t="shared" si="9"/>
        <v>473474</v>
      </c>
      <c r="BP40" s="8">
        <f t="shared" si="9"/>
        <v>687015</v>
      </c>
      <c r="BQ40" s="8">
        <f t="shared" si="9"/>
        <v>560054</v>
      </c>
      <c r="BR40" s="8">
        <f t="shared" si="9"/>
        <v>808739</v>
      </c>
      <c r="BS40" s="8">
        <f t="shared" si="9"/>
        <v>795775</v>
      </c>
      <c r="BT40" s="8">
        <f t="shared" ref="BT40:CA40" si="10">SUM(BT21:BT39)</f>
        <v>513904</v>
      </c>
      <c r="BU40" s="8">
        <f t="shared" si="10"/>
        <v>337168</v>
      </c>
      <c r="BV40" s="8">
        <f t="shared" si="10"/>
        <v>460462</v>
      </c>
      <c r="BW40" s="8">
        <f t="shared" si="10"/>
        <v>608032</v>
      </c>
      <c r="BX40" s="8">
        <f t="shared" si="10"/>
        <v>1062221</v>
      </c>
      <c r="BY40" s="8">
        <f t="shared" si="10"/>
        <v>694934</v>
      </c>
      <c r="BZ40" s="8">
        <f t="shared" si="10"/>
        <v>826687</v>
      </c>
      <c r="CA40" s="8">
        <f t="shared" si="10"/>
        <v>764629</v>
      </c>
      <c r="CD40" s="2"/>
      <c r="CN40" s="2"/>
      <c r="CY40" s="2"/>
    </row>
    <row r="41" spans="1:103" ht="15.95" customHeight="1">
      <c r="A41" s="1" t="s">
        <v>13</v>
      </c>
      <c r="C41" s="2"/>
      <c r="D41" s="2"/>
      <c r="E41" s="2"/>
      <c r="F41" s="2"/>
      <c r="G41" s="2"/>
      <c r="CB41" s="1" t="s">
        <v>13</v>
      </c>
      <c r="CO41" s="1"/>
    </row>
    <row r="42" spans="1:103" ht="15.95" customHeight="1">
      <c r="A42" s="6" t="s">
        <v>156</v>
      </c>
      <c r="B42" s="6"/>
      <c r="C42">
        <v>24467</v>
      </c>
      <c r="D42">
        <v>29626</v>
      </c>
      <c r="E42">
        <v>2844</v>
      </c>
      <c r="F42">
        <v>1446</v>
      </c>
      <c r="G42">
        <v>34300</v>
      </c>
      <c r="H42">
        <v>3560</v>
      </c>
      <c r="I42">
        <v>1890</v>
      </c>
      <c r="J42">
        <v>24639</v>
      </c>
      <c r="K42">
        <v>21298</v>
      </c>
      <c r="L42">
        <v>70794</v>
      </c>
      <c r="M42">
        <v>28365</v>
      </c>
      <c r="N42">
        <v>28885</v>
      </c>
      <c r="O42">
        <v>16111</v>
      </c>
      <c r="P42">
        <v>34104</v>
      </c>
      <c r="Q42">
        <v>12351</v>
      </c>
      <c r="R42">
        <v>11981</v>
      </c>
      <c r="S42">
        <v>34162</v>
      </c>
      <c r="T42">
        <v>42929</v>
      </c>
      <c r="U42">
        <v>12802</v>
      </c>
      <c r="V42">
        <v>870</v>
      </c>
      <c r="W42">
        <v>22519</v>
      </c>
      <c r="X42">
        <v>13718</v>
      </c>
      <c r="Y42">
        <v>15308</v>
      </c>
      <c r="Z42">
        <v>11860</v>
      </c>
      <c r="AA42">
        <v>10868</v>
      </c>
      <c r="AB42">
        <v>7712</v>
      </c>
      <c r="AC42">
        <v>4717</v>
      </c>
      <c r="AD42">
        <v>5952</v>
      </c>
      <c r="AE42">
        <v>8810</v>
      </c>
      <c r="AF42">
        <v>12823</v>
      </c>
      <c r="AG42">
        <v>12606</v>
      </c>
      <c r="AH42">
        <v>4702</v>
      </c>
      <c r="AI42">
        <v>9890</v>
      </c>
      <c r="AJ42">
        <v>13770</v>
      </c>
      <c r="AK42">
        <v>19407</v>
      </c>
      <c r="AL42">
        <v>19031</v>
      </c>
      <c r="AM42">
        <v>14191</v>
      </c>
      <c r="AN42">
        <v>24454</v>
      </c>
      <c r="AO42">
        <v>13682</v>
      </c>
      <c r="AP42">
        <v>29788</v>
      </c>
      <c r="AQ42">
        <v>30797</v>
      </c>
      <c r="AR42">
        <v>7759</v>
      </c>
      <c r="AS42">
        <v>27095</v>
      </c>
      <c r="AT42">
        <v>32238</v>
      </c>
      <c r="AU42">
        <v>26333</v>
      </c>
      <c r="AV42">
        <v>9508</v>
      </c>
      <c r="AW42">
        <v>20404</v>
      </c>
      <c r="AX42">
        <v>18407</v>
      </c>
      <c r="AY42">
        <v>13750</v>
      </c>
      <c r="AZ42">
        <v>22983</v>
      </c>
      <c r="BA42">
        <v>13302</v>
      </c>
      <c r="BB42">
        <v>13509</v>
      </c>
      <c r="BC42">
        <v>15925</v>
      </c>
      <c r="BD42">
        <v>20634</v>
      </c>
      <c r="BE42">
        <v>6954</v>
      </c>
      <c r="BF42">
        <v>10509</v>
      </c>
      <c r="BG42">
        <v>16612</v>
      </c>
      <c r="BH42">
        <v>20494</v>
      </c>
      <c r="BI42">
        <v>6746</v>
      </c>
      <c r="BJ42">
        <v>15704</v>
      </c>
      <c r="BK42">
        <v>19029</v>
      </c>
      <c r="BL42">
        <v>23237</v>
      </c>
      <c r="BM42">
        <v>7146</v>
      </c>
      <c r="BN42">
        <v>11574</v>
      </c>
      <c r="BO42">
        <v>8573</v>
      </c>
      <c r="BP42">
        <v>14937</v>
      </c>
      <c r="BQ42">
        <v>10729</v>
      </c>
      <c r="BR42">
        <v>16466</v>
      </c>
      <c r="BS42">
        <v>17478</v>
      </c>
      <c r="BT42">
        <v>12653</v>
      </c>
      <c r="BU42">
        <v>7158</v>
      </c>
      <c r="BV42">
        <v>11510</v>
      </c>
      <c r="BW42">
        <v>17380</v>
      </c>
      <c r="BX42">
        <v>29480</v>
      </c>
      <c r="BY42">
        <v>16829</v>
      </c>
      <c r="BZ42">
        <v>21138</v>
      </c>
      <c r="CA42">
        <v>21809</v>
      </c>
      <c r="CB42" s="6" t="s">
        <v>156</v>
      </c>
      <c r="CC42" s="6"/>
      <c r="CO42" s="6"/>
      <c r="CP42" s="6"/>
    </row>
    <row r="43" spans="1:103" ht="15.95" customHeight="1">
      <c r="A43" s="6" t="s">
        <v>157</v>
      </c>
      <c r="B43" s="6"/>
      <c r="C43">
        <v>22762</v>
      </c>
      <c r="D43">
        <v>29089</v>
      </c>
      <c r="E43">
        <v>10786</v>
      </c>
      <c r="F43">
        <v>8449</v>
      </c>
      <c r="G43">
        <v>36004</v>
      </c>
      <c r="H43">
        <v>11373</v>
      </c>
      <c r="I43">
        <v>9895</v>
      </c>
      <c r="J43">
        <v>26478</v>
      </c>
      <c r="K43">
        <v>24353</v>
      </c>
      <c r="L43">
        <v>63512</v>
      </c>
      <c r="M43">
        <v>28296</v>
      </c>
      <c r="N43">
        <v>29635</v>
      </c>
      <c r="O43">
        <v>19583</v>
      </c>
      <c r="P43">
        <v>30108</v>
      </c>
      <c r="Q43">
        <v>29328</v>
      </c>
      <c r="R43">
        <v>16879</v>
      </c>
      <c r="S43">
        <v>40187</v>
      </c>
      <c r="T43">
        <v>46738</v>
      </c>
      <c r="U43">
        <v>11532</v>
      </c>
      <c r="V43">
        <v>1635</v>
      </c>
      <c r="W43">
        <v>28609</v>
      </c>
      <c r="X43">
        <v>30113</v>
      </c>
      <c r="Y43">
        <v>23443</v>
      </c>
      <c r="Z43">
        <v>19707</v>
      </c>
      <c r="AA43">
        <v>15710</v>
      </c>
      <c r="AB43">
        <v>8318</v>
      </c>
      <c r="AC43">
        <v>13937</v>
      </c>
      <c r="AD43">
        <v>15458</v>
      </c>
      <c r="AE43">
        <v>19103</v>
      </c>
      <c r="AF43">
        <v>20464</v>
      </c>
      <c r="AG43">
        <v>18611</v>
      </c>
      <c r="AH43">
        <v>12365</v>
      </c>
      <c r="AI43">
        <v>13539</v>
      </c>
      <c r="AJ43">
        <v>14223</v>
      </c>
      <c r="AK43">
        <v>21134</v>
      </c>
      <c r="AL43">
        <v>15574</v>
      </c>
      <c r="AM43">
        <v>13318</v>
      </c>
      <c r="AN43">
        <v>24622</v>
      </c>
      <c r="AO43">
        <v>15234</v>
      </c>
      <c r="AP43">
        <v>26482</v>
      </c>
      <c r="AQ43">
        <v>26920</v>
      </c>
      <c r="AR43">
        <v>7949</v>
      </c>
      <c r="AS43">
        <v>25199</v>
      </c>
      <c r="AT43">
        <v>27751</v>
      </c>
      <c r="AU43">
        <v>22515</v>
      </c>
      <c r="AV43">
        <v>10235</v>
      </c>
      <c r="AW43">
        <v>25234</v>
      </c>
      <c r="AX43">
        <v>21496</v>
      </c>
      <c r="AY43">
        <v>22662</v>
      </c>
      <c r="AZ43">
        <v>20238</v>
      </c>
      <c r="BA43">
        <v>19557</v>
      </c>
      <c r="BB43">
        <v>17152</v>
      </c>
      <c r="BC43">
        <v>19077</v>
      </c>
      <c r="BD43">
        <v>14857</v>
      </c>
      <c r="BE43">
        <v>6413</v>
      </c>
      <c r="BF43">
        <v>9018</v>
      </c>
      <c r="BG43">
        <v>16260</v>
      </c>
      <c r="BH43">
        <v>18079</v>
      </c>
      <c r="BI43">
        <v>7565</v>
      </c>
      <c r="BJ43">
        <v>21886</v>
      </c>
      <c r="BK43">
        <v>21822</v>
      </c>
      <c r="BL43">
        <v>21099</v>
      </c>
      <c r="BM43">
        <v>14249</v>
      </c>
      <c r="BN43">
        <v>15357</v>
      </c>
      <c r="BO43">
        <v>11127</v>
      </c>
      <c r="BP43">
        <v>20283</v>
      </c>
      <c r="BQ43">
        <v>14386</v>
      </c>
      <c r="BR43">
        <v>23465</v>
      </c>
      <c r="BS43">
        <v>21018</v>
      </c>
      <c r="BT43">
        <v>13430</v>
      </c>
      <c r="BU43">
        <v>9202</v>
      </c>
      <c r="BV43">
        <v>13781</v>
      </c>
      <c r="BW43">
        <v>18770</v>
      </c>
      <c r="BX43">
        <v>27592</v>
      </c>
      <c r="BY43">
        <v>17622</v>
      </c>
      <c r="BZ43">
        <v>19599</v>
      </c>
      <c r="CA43">
        <v>22377</v>
      </c>
      <c r="CB43" s="6" t="s">
        <v>157</v>
      </c>
      <c r="CC43" s="6"/>
      <c r="CO43" s="6"/>
      <c r="CP43" s="6"/>
    </row>
    <row r="44" spans="1:103" ht="15.95" customHeight="1">
      <c r="A44" s="6" t="s">
        <v>158</v>
      </c>
      <c r="B44" s="6"/>
      <c r="C44">
        <v>16204</v>
      </c>
      <c r="D44">
        <v>16814</v>
      </c>
      <c r="E44">
        <v>3934</v>
      </c>
      <c r="F44">
        <v>2200</v>
      </c>
      <c r="G44">
        <v>18897</v>
      </c>
      <c r="H44">
        <v>4140</v>
      </c>
      <c r="I44">
        <v>3005</v>
      </c>
      <c r="J44">
        <v>14487</v>
      </c>
      <c r="K44">
        <v>14298</v>
      </c>
      <c r="L44">
        <v>63221</v>
      </c>
      <c r="M44">
        <v>21132</v>
      </c>
      <c r="N44">
        <v>28206</v>
      </c>
      <c r="O44">
        <v>19562</v>
      </c>
      <c r="P44">
        <v>31354</v>
      </c>
      <c r="Q44">
        <v>21002</v>
      </c>
      <c r="R44">
        <v>19758</v>
      </c>
      <c r="S44">
        <v>30152</v>
      </c>
      <c r="T44">
        <v>31708</v>
      </c>
      <c r="U44">
        <v>8697</v>
      </c>
      <c r="V44">
        <v>802</v>
      </c>
      <c r="W44">
        <v>19345</v>
      </c>
      <c r="X44">
        <v>12322</v>
      </c>
      <c r="Y44">
        <v>12237</v>
      </c>
      <c r="Z44">
        <v>12479</v>
      </c>
      <c r="AA44">
        <v>10636</v>
      </c>
      <c r="AB44">
        <v>7139</v>
      </c>
      <c r="AC44">
        <v>5120</v>
      </c>
      <c r="AD44">
        <v>8639</v>
      </c>
      <c r="AE44">
        <v>10234</v>
      </c>
      <c r="AF44">
        <v>15395</v>
      </c>
      <c r="AG44">
        <v>13958</v>
      </c>
      <c r="AH44">
        <v>6822</v>
      </c>
      <c r="AI44">
        <v>10939</v>
      </c>
      <c r="AJ44">
        <v>13473</v>
      </c>
      <c r="AK44">
        <v>19613</v>
      </c>
      <c r="AL44">
        <v>12991</v>
      </c>
      <c r="AM44">
        <v>10700</v>
      </c>
      <c r="AN44">
        <v>18784</v>
      </c>
      <c r="AO44">
        <v>11282</v>
      </c>
      <c r="AP44">
        <v>23085</v>
      </c>
      <c r="AQ44">
        <v>28792</v>
      </c>
      <c r="AR44">
        <v>7777</v>
      </c>
      <c r="AS44">
        <v>23116</v>
      </c>
      <c r="AT44">
        <v>31928</v>
      </c>
      <c r="AU44">
        <v>19044</v>
      </c>
      <c r="AV44">
        <v>9301</v>
      </c>
      <c r="AW44">
        <v>15411</v>
      </c>
      <c r="AX44">
        <v>12935</v>
      </c>
      <c r="AY44">
        <v>11278</v>
      </c>
      <c r="AZ44">
        <v>19679</v>
      </c>
      <c r="BA44">
        <v>12895</v>
      </c>
      <c r="BB44">
        <v>14094</v>
      </c>
      <c r="BC44">
        <v>14452</v>
      </c>
      <c r="BD44">
        <v>13910</v>
      </c>
      <c r="BE44">
        <v>4897</v>
      </c>
      <c r="BF44">
        <v>16210</v>
      </c>
      <c r="BG44">
        <v>21695</v>
      </c>
      <c r="BH44">
        <v>19926</v>
      </c>
      <c r="BI44">
        <v>11258</v>
      </c>
      <c r="BJ44">
        <v>18156</v>
      </c>
      <c r="BK44">
        <v>22196</v>
      </c>
      <c r="BL44">
        <v>25895</v>
      </c>
      <c r="BM44">
        <v>9583</v>
      </c>
      <c r="BN44">
        <v>14385</v>
      </c>
      <c r="BO44">
        <v>12090</v>
      </c>
      <c r="BP44">
        <v>18785</v>
      </c>
      <c r="BQ44">
        <v>14151</v>
      </c>
      <c r="BR44">
        <v>20764</v>
      </c>
      <c r="BS44">
        <v>19246</v>
      </c>
      <c r="BT44">
        <v>11700</v>
      </c>
      <c r="BU44">
        <v>7179</v>
      </c>
      <c r="BV44">
        <v>11348</v>
      </c>
      <c r="BW44">
        <v>17542</v>
      </c>
      <c r="BX44">
        <v>29827</v>
      </c>
      <c r="BY44">
        <v>17243</v>
      </c>
      <c r="BZ44">
        <v>22126</v>
      </c>
      <c r="CA44">
        <v>21537</v>
      </c>
      <c r="CB44" s="6" t="s">
        <v>158</v>
      </c>
      <c r="CC44" s="6"/>
      <c r="CO44" s="6"/>
      <c r="CP44" s="6"/>
    </row>
    <row r="45" spans="1:103" ht="15.95" customHeight="1">
      <c r="A45" s="6" t="s">
        <v>159</v>
      </c>
      <c r="B45" s="6"/>
      <c r="C45">
        <v>41600</v>
      </c>
      <c r="D45">
        <v>39200</v>
      </c>
      <c r="E45">
        <v>13000</v>
      </c>
      <c r="F45">
        <v>8800</v>
      </c>
      <c r="G45">
        <v>43600</v>
      </c>
      <c r="H45">
        <v>13600</v>
      </c>
      <c r="I45">
        <v>10800</v>
      </c>
      <c r="J45">
        <v>36800</v>
      </c>
      <c r="K45">
        <v>35600</v>
      </c>
      <c r="L45">
        <v>142800</v>
      </c>
      <c r="M45">
        <v>50800</v>
      </c>
      <c r="N45">
        <v>76200</v>
      </c>
      <c r="O45">
        <v>63600</v>
      </c>
      <c r="P45">
        <v>80000</v>
      </c>
      <c r="Q45">
        <v>69600</v>
      </c>
      <c r="R45">
        <v>65600</v>
      </c>
      <c r="S45">
        <v>80000</v>
      </c>
      <c r="T45">
        <v>73600</v>
      </c>
      <c r="U45">
        <v>24000</v>
      </c>
      <c r="V45">
        <v>3000</v>
      </c>
      <c r="W45">
        <v>56400</v>
      </c>
      <c r="X45">
        <v>34800</v>
      </c>
      <c r="Y45">
        <v>30400</v>
      </c>
      <c r="Z45">
        <v>37800</v>
      </c>
      <c r="AA45">
        <v>31800</v>
      </c>
      <c r="AB45">
        <v>21000</v>
      </c>
      <c r="AC45">
        <v>15600</v>
      </c>
      <c r="AD45">
        <v>31600</v>
      </c>
      <c r="AE45">
        <v>34200</v>
      </c>
      <c r="AF45">
        <v>51200</v>
      </c>
      <c r="AG45">
        <v>46400</v>
      </c>
      <c r="AH45">
        <v>25400</v>
      </c>
      <c r="AI45">
        <v>35000</v>
      </c>
      <c r="AJ45">
        <v>41600</v>
      </c>
      <c r="AK45">
        <v>58200</v>
      </c>
      <c r="AL45">
        <v>32200</v>
      </c>
      <c r="AM45">
        <v>28800</v>
      </c>
      <c r="AN45">
        <v>51000</v>
      </c>
      <c r="AO45">
        <v>30400</v>
      </c>
      <c r="AP45">
        <v>60000</v>
      </c>
      <c r="AQ45">
        <v>78200</v>
      </c>
      <c r="AR45">
        <v>24400</v>
      </c>
      <c r="AS45">
        <v>64800</v>
      </c>
      <c r="AT45">
        <v>85400</v>
      </c>
      <c r="AU45">
        <v>44600</v>
      </c>
      <c r="AV45">
        <v>29400</v>
      </c>
      <c r="AW45">
        <v>40800</v>
      </c>
      <c r="AX45">
        <v>33600</v>
      </c>
      <c r="AY45">
        <v>29800</v>
      </c>
      <c r="AZ45">
        <v>50800</v>
      </c>
      <c r="BA45">
        <v>39400</v>
      </c>
      <c r="BB45">
        <v>41600</v>
      </c>
      <c r="BC45">
        <v>44600</v>
      </c>
      <c r="BD45">
        <v>38000</v>
      </c>
      <c r="BE45">
        <v>15800</v>
      </c>
      <c r="BF45">
        <v>43200</v>
      </c>
      <c r="BG45">
        <v>59000</v>
      </c>
      <c r="BH45">
        <v>51200</v>
      </c>
      <c r="BI45">
        <v>31200</v>
      </c>
      <c r="BJ45">
        <v>53200</v>
      </c>
      <c r="BK45">
        <v>66200</v>
      </c>
      <c r="BL45">
        <v>70200</v>
      </c>
      <c r="BM45">
        <v>30800</v>
      </c>
      <c r="BN45">
        <v>43200</v>
      </c>
      <c r="BO45">
        <v>39000</v>
      </c>
      <c r="BP45">
        <v>61000</v>
      </c>
      <c r="BQ45">
        <v>48200</v>
      </c>
      <c r="BR45">
        <v>70800</v>
      </c>
      <c r="BS45">
        <v>59000</v>
      </c>
      <c r="BT45">
        <v>34200</v>
      </c>
      <c r="BU45">
        <v>21000</v>
      </c>
      <c r="BV45">
        <v>32400</v>
      </c>
      <c r="BW45">
        <v>47600</v>
      </c>
      <c r="BX45">
        <v>77200</v>
      </c>
      <c r="BY45">
        <v>45200</v>
      </c>
      <c r="BZ45">
        <v>59800</v>
      </c>
      <c r="CA45">
        <v>58400</v>
      </c>
      <c r="CB45" s="6" t="s">
        <v>159</v>
      </c>
      <c r="CC45" s="6"/>
      <c r="CO45" s="6"/>
      <c r="CP45" s="6"/>
    </row>
    <row r="46" spans="1:103" ht="15.95" customHeight="1">
      <c r="A46" s="6" t="s">
        <v>160</v>
      </c>
      <c r="B46" s="6"/>
      <c r="C46">
        <v>35360</v>
      </c>
      <c r="D46">
        <v>33320</v>
      </c>
      <c r="E46">
        <v>11050</v>
      </c>
      <c r="F46">
        <v>7480</v>
      </c>
      <c r="G46">
        <v>37060</v>
      </c>
      <c r="H46">
        <v>11560</v>
      </c>
      <c r="I46">
        <v>9180</v>
      </c>
      <c r="J46">
        <v>31280</v>
      </c>
      <c r="K46">
        <v>30260</v>
      </c>
      <c r="L46">
        <v>121380</v>
      </c>
      <c r="M46">
        <v>43180</v>
      </c>
      <c r="N46">
        <v>64770</v>
      </c>
      <c r="O46">
        <v>54060</v>
      </c>
      <c r="P46">
        <v>68000</v>
      </c>
      <c r="Q46">
        <v>59160</v>
      </c>
      <c r="R46">
        <v>55760</v>
      </c>
      <c r="S46">
        <v>68000</v>
      </c>
      <c r="T46">
        <v>62560</v>
      </c>
      <c r="U46">
        <v>20400</v>
      </c>
      <c r="V46">
        <v>2550</v>
      </c>
      <c r="W46">
        <v>47940</v>
      </c>
      <c r="X46">
        <v>29580</v>
      </c>
      <c r="Y46">
        <v>25840</v>
      </c>
      <c r="Z46">
        <v>32130</v>
      </c>
      <c r="AA46">
        <v>27030</v>
      </c>
      <c r="AB46">
        <v>17850</v>
      </c>
      <c r="AC46">
        <v>13260</v>
      </c>
      <c r="AD46">
        <v>26860</v>
      </c>
      <c r="AE46">
        <v>29070</v>
      </c>
      <c r="AF46">
        <v>43520</v>
      </c>
      <c r="AG46">
        <v>39440</v>
      </c>
      <c r="AH46">
        <v>21590</v>
      </c>
      <c r="AI46">
        <v>29750</v>
      </c>
      <c r="AJ46">
        <v>35360</v>
      </c>
      <c r="AK46">
        <v>49470</v>
      </c>
      <c r="AL46">
        <v>27370</v>
      </c>
      <c r="AM46">
        <v>24480</v>
      </c>
      <c r="AN46">
        <v>43350</v>
      </c>
      <c r="AO46">
        <v>25840</v>
      </c>
      <c r="AP46">
        <v>51000</v>
      </c>
      <c r="AQ46">
        <v>66470</v>
      </c>
      <c r="AR46">
        <v>20740</v>
      </c>
      <c r="AS46">
        <v>55080</v>
      </c>
      <c r="AT46">
        <v>72590</v>
      </c>
      <c r="AU46">
        <v>37910</v>
      </c>
      <c r="AV46">
        <v>24990</v>
      </c>
      <c r="AW46">
        <v>34680</v>
      </c>
      <c r="AX46">
        <v>28560</v>
      </c>
      <c r="AY46">
        <v>25330</v>
      </c>
      <c r="AZ46">
        <v>43180</v>
      </c>
      <c r="BA46">
        <v>33490</v>
      </c>
      <c r="BB46">
        <v>35360</v>
      </c>
      <c r="BC46">
        <v>37910</v>
      </c>
      <c r="BD46">
        <v>32300</v>
      </c>
      <c r="BE46">
        <v>13430</v>
      </c>
      <c r="BF46">
        <v>36720</v>
      </c>
      <c r="BG46">
        <v>50150</v>
      </c>
      <c r="BH46">
        <v>43520</v>
      </c>
      <c r="BI46">
        <v>26520</v>
      </c>
      <c r="BJ46">
        <v>45220</v>
      </c>
      <c r="BK46">
        <v>56270</v>
      </c>
      <c r="BL46">
        <v>59670</v>
      </c>
      <c r="BM46">
        <v>26180</v>
      </c>
      <c r="BN46">
        <v>36720</v>
      </c>
      <c r="BO46">
        <v>33150</v>
      </c>
      <c r="BP46">
        <v>51850</v>
      </c>
      <c r="BQ46">
        <v>40970</v>
      </c>
      <c r="BR46">
        <v>60180</v>
      </c>
      <c r="BS46">
        <v>50150</v>
      </c>
      <c r="BT46">
        <v>29070</v>
      </c>
      <c r="BU46">
        <v>17850</v>
      </c>
      <c r="BV46">
        <v>27540</v>
      </c>
      <c r="BW46">
        <v>40460</v>
      </c>
      <c r="BX46">
        <v>65620</v>
      </c>
      <c r="BY46">
        <v>38420</v>
      </c>
      <c r="BZ46">
        <v>50830</v>
      </c>
      <c r="CA46">
        <v>49640</v>
      </c>
      <c r="CB46" s="6" t="s">
        <v>160</v>
      </c>
      <c r="CC46" s="6"/>
      <c r="CO46" s="6"/>
      <c r="CP46" s="6"/>
    </row>
    <row r="47" spans="1:103" ht="15.95" customHeight="1">
      <c r="A47" s="6" t="s">
        <v>161</v>
      </c>
      <c r="B47" s="6"/>
      <c r="C47">
        <v>41828</v>
      </c>
      <c r="D47">
        <v>35231</v>
      </c>
      <c r="E47">
        <v>8287</v>
      </c>
      <c r="F47">
        <v>7414</v>
      </c>
      <c r="G47">
        <v>41086</v>
      </c>
      <c r="H47">
        <v>10920</v>
      </c>
      <c r="I47">
        <v>24242</v>
      </c>
      <c r="J47">
        <v>29671</v>
      </c>
      <c r="K47">
        <v>39997</v>
      </c>
      <c r="L47">
        <v>210825</v>
      </c>
      <c r="M47">
        <v>64413</v>
      </c>
      <c r="N47">
        <v>85714</v>
      </c>
      <c r="O47">
        <v>51464</v>
      </c>
      <c r="P47">
        <v>95934</v>
      </c>
      <c r="Q47">
        <v>52812</v>
      </c>
      <c r="R47">
        <v>50268</v>
      </c>
      <c r="S47">
        <v>92769</v>
      </c>
      <c r="T47">
        <v>102461</v>
      </c>
      <c r="U47">
        <v>21078</v>
      </c>
      <c r="V47">
        <v>5997</v>
      </c>
      <c r="W47">
        <v>51458</v>
      </c>
      <c r="X47">
        <v>31872</v>
      </c>
      <c r="Y47">
        <v>34549</v>
      </c>
      <c r="Z47">
        <v>36917</v>
      </c>
      <c r="AA47">
        <v>33838</v>
      </c>
      <c r="AB47">
        <v>23045</v>
      </c>
      <c r="AC47">
        <v>16497</v>
      </c>
      <c r="AD47">
        <v>18985</v>
      </c>
      <c r="AE47">
        <v>24064</v>
      </c>
      <c r="AF47">
        <v>40546</v>
      </c>
      <c r="AG47">
        <v>35127</v>
      </c>
      <c r="AH47">
        <v>15010</v>
      </c>
      <c r="AI47">
        <v>27319</v>
      </c>
      <c r="AJ47">
        <v>41193</v>
      </c>
      <c r="AK47">
        <v>59299</v>
      </c>
      <c r="AL47">
        <v>28886</v>
      </c>
      <c r="AM47">
        <v>26046</v>
      </c>
      <c r="AN47">
        <v>51975</v>
      </c>
      <c r="AO47">
        <v>27677</v>
      </c>
      <c r="AP47">
        <v>63912</v>
      </c>
      <c r="AQ47">
        <v>90729</v>
      </c>
      <c r="AR47">
        <v>18160</v>
      </c>
      <c r="AS47">
        <v>60500</v>
      </c>
      <c r="AT47">
        <v>102803</v>
      </c>
      <c r="AU47">
        <v>55460</v>
      </c>
      <c r="AV47">
        <v>21710</v>
      </c>
      <c r="AW47">
        <v>42602</v>
      </c>
      <c r="AX47">
        <v>35641</v>
      </c>
      <c r="AY47">
        <v>26205</v>
      </c>
      <c r="AZ47">
        <v>56104</v>
      </c>
      <c r="BA47">
        <v>33297</v>
      </c>
      <c r="BB47">
        <v>43773</v>
      </c>
      <c r="BC47">
        <v>47807</v>
      </c>
      <c r="BD47">
        <v>30124</v>
      </c>
      <c r="BE47">
        <v>11463</v>
      </c>
      <c r="BF47">
        <v>40759</v>
      </c>
      <c r="BG47">
        <v>56053</v>
      </c>
      <c r="BH47">
        <v>58363</v>
      </c>
      <c r="BI47">
        <v>25687</v>
      </c>
      <c r="BJ47">
        <v>50165</v>
      </c>
      <c r="BK47">
        <v>61124</v>
      </c>
      <c r="BL47">
        <v>71583</v>
      </c>
      <c r="BM47">
        <v>23534</v>
      </c>
      <c r="BN47">
        <v>40242</v>
      </c>
      <c r="BO47">
        <v>30364</v>
      </c>
      <c r="BP47">
        <v>52484</v>
      </c>
      <c r="BQ47">
        <v>39385</v>
      </c>
      <c r="BR47">
        <v>62135</v>
      </c>
      <c r="BS47">
        <v>53845</v>
      </c>
      <c r="BT47">
        <v>34346</v>
      </c>
      <c r="BU47">
        <v>20956</v>
      </c>
      <c r="BV47">
        <v>37282</v>
      </c>
      <c r="BW47">
        <v>53551</v>
      </c>
      <c r="BX47">
        <v>98929</v>
      </c>
      <c r="BY47">
        <v>52381</v>
      </c>
      <c r="BZ47">
        <v>67543</v>
      </c>
      <c r="CA47">
        <v>70812</v>
      </c>
      <c r="CB47" s="6" t="s">
        <v>161</v>
      </c>
      <c r="CC47" s="6"/>
      <c r="CO47" s="6"/>
      <c r="CP47" s="6"/>
    </row>
    <row r="48" spans="1:103" ht="15.95" customHeight="1">
      <c r="A48" s="6" t="s">
        <v>162</v>
      </c>
      <c r="B48" s="6"/>
      <c r="C48">
        <v>33460</v>
      </c>
      <c r="D48">
        <v>58719</v>
      </c>
      <c r="E48">
        <v>14490</v>
      </c>
      <c r="F48">
        <v>10415</v>
      </c>
      <c r="G48">
        <v>31879</v>
      </c>
      <c r="H48">
        <v>16532</v>
      </c>
      <c r="I48">
        <v>8922</v>
      </c>
      <c r="J48">
        <v>42164</v>
      </c>
      <c r="K48">
        <v>39455</v>
      </c>
      <c r="L48">
        <v>143896</v>
      </c>
      <c r="M48">
        <v>57551</v>
      </c>
      <c r="N48">
        <v>72579</v>
      </c>
      <c r="O48">
        <v>44602</v>
      </c>
      <c r="P48">
        <v>79375</v>
      </c>
      <c r="Q48">
        <v>43410</v>
      </c>
      <c r="R48">
        <v>46459</v>
      </c>
      <c r="S48">
        <v>80025</v>
      </c>
      <c r="T48">
        <v>86387</v>
      </c>
      <c r="U48">
        <v>26431</v>
      </c>
      <c r="V48">
        <v>2010</v>
      </c>
      <c r="W48">
        <v>57221</v>
      </c>
      <c r="X48">
        <v>29861</v>
      </c>
      <c r="Y48">
        <v>38085</v>
      </c>
      <c r="Z48">
        <v>25752</v>
      </c>
      <c r="AA48">
        <v>29555</v>
      </c>
      <c r="AB48">
        <v>19495</v>
      </c>
      <c r="AC48">
        <v>13513</v>
      </c>
      <c r="AD48">
        <v>25899</v>
      </c>
      <c r="AE48">
        <v>30013</v>
      </c>
      <c r="AF48">
        <v>37779</v>
      </c>
      <c r="AG48">
        <v>37497</v>
      </c>
      <c r="AH48">
        <v>16194</v>
      </c>
      <c r="AI48">
        <v>28118</v>
      </c>
      <c r="AJ48">
        <v>38246</v>
      </c>
      <c r="AK48">
        <v>47567</v>
      </c>
      <c r="AL48">
        <v>46262</v>
      </c>
      <c r="AM48">
        <v>33352</v>
      </c>
      <c r="AN48">
        <v>58432</v>
      </c>
      <c r="AO48">
        <v>27307</v>
      </c>
      <c r="AP48">
        <v>58312</v>
      </c>
      <c r="AQ48">
        <v>66072</v>
      </c>
      <c r="AR48">
        <v>16117</v>
      </c>
      <c r="AS48">
        <v>46170</v>
      </c>
      <c r="AT48">
        <v>69083</v>
      </c>
      <c r="AU48">
        <v>38854</v>
      </c>
      <c r="AV48">
        <v>27612</v>
      </c>
      <c r="AW48">
        <v>42799</v>
      </c>
      <c r="AX48">
        <v>29785</v>
      </c>
      <c r="AY48">
        <v>32764</v>
      </c>
      <c r="AZ48">
        <v>43666</v>
      </c>
      <c r="BA48">
        <v>31979</v>
      </c>
      <c r="BB48">
        <v>45235</v>
      </c>
      <c r="BC48">
        <v>42888</v>
      </c>
      <c r="BD48">
        <v>41084</v>
      </c>
      <c r="BE48">
        <v>10275</v>
      </c>
      <c r="BF48">
        <v>40554</v>
      </c>
      <c r="BG48">
        <v>57484</v>
      </c>
      <c r="BH48">
        <v>43957</v>
      </c>
      <c r="BI48">
        <v>28289</v>
      </c>
      <c r="BJ48">
        <v>40572</v>
      </c>
      <c r="BK48">
        <v>52223</v>
      </c>
      <c r="BL48">
        <v>60763</v>
      </c>
      <c r="BM48">
        <v>21935</v>
      </c>
      <c r="BN48">
        <v>30426</v>
      </c>
      <c r="BO48">
        <v>30712</v>
      </c>
      <c r="BP48">
        <v>44570</v>
      </c>
      <c r="BQ48">
        <v>35773</v>
      </c>
      <c r="BR48">
        <v>58528</v>
      </c>
      <c r="BS48">
        <v>49060</v>
      </c>
      <c r="BT48">
        <v>26965</v>
      </c>
      <c r="BU48">
        <v>19560</v>
      </c>
      <c r="BV48">
        <v>34405</v>
      </c>
      <c r="BW48">
        <v>45607</v>
      </c>
      <c r="BX48">
        <v>67423</v>
      </c>
      <c r="BY48">
        <v>47222</v>
      </c>
      <c r="BZ48">
        <v>53695</v>
      </c>
      <c r="CA48">
        <v>52390</v>
      </c>
      <c r="CB48" s="6" t="s">
        <v>162</v>
      </c>
      <c r="CC48" s="6"/>
      <c r="CO48" s="6"/>
      <c r="CP48" s="6"/>
    </row>
    <row r="49" spans="1:103" ht="15.95" customHeight="1">
      <c r="A49" s="6" t="s">
        <v>163</v>
      </c>
      <c r="B49" s="6"/>
      <c r="C49">
        <v>20525</v>
      </c>
      <c r="D49">
        <v>20775</v>
      </c>
      <c r="E49">
        <v>8376</v>
      </c>
      <c r="F49">
        <v>5976</v>
      </c>
      <c r="G49">
        <v>23880</v>
      </c>
      <c r="H49">
        <v>8587</v>
      </c>
      <c r="I49">
        <v>7140</v>
      </c>
      <c r="J49">
        <v>19278</v>
      </c>
      <c r="K49">
        <v>19290</v>
      </c>
      <c r="L49">
        <v>69105</v>
      </c>
      <c r="M49">
        <v>26287</v>
      </c>
      <c r="N49">
        <v>37402</v>
      </c>
      <c r="O49">
        <v>31128</v>
      </c>
      <c r="P49">
        <v>38115</v>
      </c>
      <c r="Q49">
        <v>37440</v>
      </c>
      <c r="R49">
        <v>32085</v>
      </c>
      <c r="S49">
        <v>41122</v>
      </c>
      <c r="T49">
        <v>37971</v>
      </c>
      <c r="U49">
        <v>11676</v>
      </c>
      <c r="V49">
        <v>1557</v>
      </c>
      <c r="W49">
        <v>28897</v>
      </c>
      <c r="X49">
        <v>21870</v>
      </c>
      <c r="Y49">
        <v>18033</v>
      </c>
      <c r="Z49">
        <v>19980</v>
      </c>
      <c r="AA49">
        <v>16686</v>
      </c>
      <c r="AB49">
        <v>10305</v>
      </c>
      <c r="AC49">
        <v>10296</v>
      </c>
      <c r="AD49">
        <v>17358</v>
      </c>
      <c r="AE49">
        <v>19177</v>
      </c>
      <c r="AF49">
        <v>26310</v>
      </c>
      <c r="AG49">
        <v>23654</v>
      </c>
      <c r="AH49">
        <v>13972</v>
      </c>
      <c r="AI49">
        <v>17532</v>
      </c>
      <c r="AJ49">
        <v>19818</v>
      </c>
      <c r="AK49">
        <v>28215</v>
      </c>
      <c r="AL49">
        <v>15561</v>
      </c>
      <c r="AM49">
        <v>14128</v>
      </c>
      <c r="AN49">
        <v>24588</v>
      </c>
      <c r="AO49">
        <v>15435</v>
      </c>
      <c r="AP49">
        <v>28485</v>
      </c>
      <c r="AQ49">
        <v>36621</v>
      </c>
      <c r="AR49">
        <v>11544</v>
      </c>
      <c r="AS49">
        <v>31060</v>
      </c>
      <c r="AT49">
        <v>39816</v>
      </c>
      <c r="AU49">
        <v>21749</v>
      </c>
      <c r="AV49">
        <v>14175</v>
      </c>
      <c r="AW49">
        <v>21531</v>
      </c>
      <c r="AX49">
        <v>17172</v>
      </c>
      <c r="AY49">
        <v>17244</v>
      </c>
      <c r="AZ49">
        <v>24480</v>
      </c>
      <c r="BA49">
        <v>20565</v>
      </c>
      <c r="BB49">
        <v>20862</v>
      </c>
      <c r="BC49">
        <v>21825</v>
      </c>
      <c r="BD49">
        <v>17352</v>
      </c>
      <c r="BE49">
        <v>7278</v>
      </c>
      <c r="BF49">
        <v>20385</v>
      </c>
      <c r="BG49">
        <v>28378</v>
      </c>
      <c r="BH49">
        <v>24667</v>
      </c>
      <c r="BI49">
        <v>15066</v>
      </c>
      <c r="BJ49">
        <v>27168</v>
      </c>
      <c r="BK49">
        <v>31866</v>
      </c>
      <c r="BL49">
        <v>32940</v>
      </c>
      <c r="BM49">
        <v>16290</v>
      </c>
      <c r="BN49">
        <v>21325</v>
      </c>
      <c r="BO49">
        <v>18765</v>
      </c>
      <c r="BP49">
        <v>29865</v>
      </c>
      <c r="BQ49">
        <v>23040</v>
      </c>
      <c r="BR49">
        <v>34155</v>
      </c>
      <c r="BS49">
        <v>28516</v>
      </c>
      <c r="BT49">
        <v>16596</v>
      </c>
      <c r="BU49">
        <v>10702</v>
      </c>
      <c r="BV49">
        <v>16218</v>
      </c>
      <c r="BW49">
        <v>23428</v>
      </c>
      <c r="BX49">
        <v>37058</v>
      </c>
      <c r="BY49">
        <v>22365</v>
      </c>
      <c r="BZ49">
        <v>28611</v>
      </c>
      <c r="CA49">
        <v>28428</v>
      </c>
      <c r="CB49" s="6" t="s">
        <v>163</v>
      </c>
      <c r="CC49" s="6"/>
      <c r="CO49" s="6"/>
      <c r="CP49" s="6"/>
    </row>
    <row r="50" spans="1:103" ht="15.95" customHeight="1">
      <c r="A50" s="6" t="s">
        <v>164</v>
      </c>
      <c r="B50" s="6"/>
      <c r="C50">
        <v>41050</v>
      </c>
      <c r="D50">
        <v>41550</v>
      </c>
      <c r="E50">
        <v>16752</v>
      </c>
      <c r="F50">
        <v>11952</v>
      </c>
      <c r="G50">
        <v>47760</v>
      </c>
      <c r="H50">
        <v>17175</v>
      </c>
      <c r="I50">
        <v>14280</v>
      </c>
      <c r="J50">
        <v>38556</v>
      </c>
      <c r="K50">
        <v>38580</v>
      </c>
      <c r="L50">
        <v>138210</v>
      </c>
      <c r="M50">
        <v>52575</v>
      </c>
      <c r="N50">
        <v>74804</v>
      </c>
      <c r="O50">
        <v>62256</v>
      </c>
      <c r="P50">
        <v>76231</v>
      </c>
      <c r="Q50">
        <v>74880</v>
      </c>
      <c r="R50">
        <v>64170</v>
      </c>
      <c r="S50">
        <v>82245</v>
      </c>
      <c r="T50">
        <v>75943</v>
      </c>
      <c r="U50">
        <v>23352</v>
      </c>
      <c r="V50">
        <v>3114</v>
      </c>
      <c r="W50">
        <v>57794</v>
      </c>
      <c r="X50">
        <v>43740</v>
      </c>
      <c r="Y50">
        <v>36067</v>
      </c>
      <c r="Z50">
        <v>39960</v>
      </c>
      <c r="AA50">
        <v>33372</v>
      </c>
      <c r="AB50">
        <v>20610</v>
      </c>
      <c r="AC50">
        <v>20592</v>
      </c>
      <c r="AD50">
        <v>34716</v>
      </c>
      <c r="AE50">
        <v>38354</v>
      </c>
      <c r="AF50">
        <v>52620</v>
      </c>
      <c r="AG50">
        <v>47308</v>
      </c>
      <c r="AH50">
        <v>27944</v>
      </c>
      <c r="AI50">
        <v>35064</v>
      </c>
      <c r="AJ50">
        <v>39636</v>
      </c>
      <c r="AK50">
        <v>56430</v>
      </c>
      <c r="AL50">
        <v>31123</v>
      </c>
      <c r="AM50">
        <v>28256</v>
      </c>
      <c r="AN50">
        <v>49177</v>
      </c>
      <c r="AO50">
        <v>30870</v>
      </c>
      <c r="AP50">
        <v>56970</v>
      </c>
      <c r="AQ50">
        <v>73242</v>
      </c>
      <c r="AR50">
        <v>23089</v>
      </c>
      <c r="AS50">
        <v>62120</v>
      </c>
      <c r="AT50">
        <v>79632</v>
      </c>
      <c r="AU50">
        <v>43498</v>
      </c>
      <c r="AV50">
        <v>28350</v>
      </c>
      <c r="AW50">
        <v>43063</v>
      </c>
      <c r="AX50">
        <v>34344</v>
      </c>
      <c r="AY50">
        <v>34488</v>
      </c>
      <c r="AZ50">
        <v>48960</v>
      </c>
      <c r="BA50">
        <v>41130</v>
      </c>
      <c r="BB50">
        <v>41725</v>
      </c>
      <c r="BC50">
        <v>43650</v>
      </c>
      <c r="BD50">
        <v>34705</v>
      </c>
      <c r="BE50">
        <v>14556</v>
      </c>
      <c r="BF50">
        <v>40770</v>
      </c>
      <c r="BG50">
        <v>56757</v>
      </c>
      <c r="BH50">
        <v>49335</v>
      </c>
      <c r="BI50">
        <v>30132</v>
      </c>
      <c r="BJ50">
        <v>54336</v>
      </c>
      <c r="BK50">
        <v>63732</v>
      </c>
      <c r="BL50">
        <v>65880</v>
      </c>
      <c r="BM50">
        <v>32580</v>
      </c>
      <c r="BN50">
        <v>42650</v>
      </c>
      <c r="BO50">
        <v>37530</v>
      </c>
      <c r="BP50">
        <v>59730</v>
      </c>
      <c r="BQ50">
        <v>46080</v>
      </c>
      <c r="BR50">
        <v>68310</v>
      </c>
      <c r="BS50">
        <v>57033</v>
      </c>
      <c r="BT50">
        <v>33192</v>
      </c>
      <c r="BU50">
        <v>21404</v>
      </c>
      <c r="BV50">
        <v>32436</v>
      </c>
      <c r="BW50">
        <v>46857</v>
      </c>
      <c r="BX50">
        <v>74116</v>
      </c>
      <c r="BY50">
        <v>44730</v>
      </c>
      <c r="BZ50">
        <v>57222</v>
      </c>
      <c r="CA50">
        <v>56856</v>
      </c>
      <c r="CB50" s="6" t="s">
        <v>164</v>
      </c>
      <c r="CC50" s="6"/>
      <c r="CO50" s="6"/>
      <c r="CP50" s="6"/>
    </row>
    <row r="51" spans="1:103" ht="15.95" customHeight="1">
      <c r="A51" s="6" t="s">
        <v>165</v>
      </c>
      <c r="B51" s="6"/>
      <c r="C51">
        <v>30787</v>
      </c>
      <c r="D51">
        <v>31162</v>
      </c>
      <c r="E51">
        <v>12564</v>
      </c>
      <c r="F51">
        <v>8964</v>
      </c>
      <c r="G51">
        <v>35820</v>
      </c>
      <c r="H51">
        <v>12881</v>
      </c>
      <c r="I51">
        <v>10710</v>
      </c>
      <c r="J51">
        <v>28917</v>
      </c>
      <c r="K51">
        <v>28935</v>
      </c>
      <c r="L51">
        <v>103657</v>
      </c>
      <c r="M51">
        <v>39431</v>
      </c>
      <c r="N51">
        <v>56103</v>
      </c>
      <c r="O51">
        <v>46692</v>
      </c>
      <c r="P51">
        <v>57173</v>
      </c>
      <c r="Q51">
        <v>56160</v>
      </c>
      <c r="R51">
        <v>48127</v>
      </c>
      <c r="S51">
        <v>61684</v>
      </c>
      <c r="T51">
        <v>56957</v>
      </c>
      <c r="U51">
        <v>17514</v>
      </c>
      <c r="V51">
        <v>2335</v>
      </c>
      <c r="W51">
        <v>43345</v>
      </c>
      <c r="X51">
        <v>32805</v>
      </c>
      <c r="Y51">
        <v>27050</v>
      </c>
      <c r="Z51">
        <v>29970</v>
      </c>
      <c r="AA51">
        <v>25029</v>
      </c>
      <c r="AB51">
        <v>15457</v>
      </c>
      <c r="AC51">
        <v>15444</v>
      </c>
      <c r="AD51">
        <v>26037</v>
      </c>
      <c r="AE51">
        <v>28765</v>
      </c>
      <c r="AF51">
        <v>39465</v>
      </c>
      <c r="AG51">
        <v>35481</v>
      </c>
      <c r="AH51">
        <v>20958</v>
      </c>
      <c r="AI51">
        <v>26298</v>
      </c>
      <c r="AJ51">
        <v>29727</v>
      </c>
      <c r="AK51">
        <v>42322</v>
      </c>
      <c r="AL51">
        <v>23342</v>
      </c>
      <c r="AM51">
        <v>21192</v>
      </c>
      <c r="AN51">
        <v>36882</v>
      </c>
      <c r="AO51">
        <v>23152</v>
      </c>
      <c r="AP51">
        <v>42727</v>
      </c>
      <c r="AQ51">
        <v>54931</v>
      </c>
      <c r="AR51">
        <v>17316</v>
      </c>
      <c r="AS51">
        <v>46590</v>
      </c>
      <c r="AT51">
        <v>59724</v>
      </c>
      <c r="AU51">
        <v>32624</v>
      </c>
      <c r="AV51">
        <v>21262</v>
      </c>
      <c r="AW51">
        <v>32297</v>
      </c>
      <c r="AX51">
        <v>25758</v>
      </c>
      <c r="AY51">
        <v>25866</v>
      </c>
      <c r="AZ51">
        <v>36720</v>
      </c>
      <c r="BA51">
        <v>30847</v>
      </c>
      <c r="BB51">
        <v>31293</v>
      </c>
      <c r="BC51">
        <v>32737</v>
      </c>
      <c r="BD51">
        <v>26028</v>
      </c>
      <c r="BE51">
        <v>10917</v>
      </c>
      <c r="BF51">
        <v>30577</v>
      </c>
      <c r="BG51">
        <v>42568</v>
      </c>
      <c r="BH51">
        <v>37001</v>
      </c>
      <c r="BI51">
        <v>22599</v>
      </c>
      <c r="BJ51">
        <v>40752</v>
      </c>
      <c r="BK51">
        <v>47799</v>
      </c>
      <c r="BL51">
        <v>49410</v>
      </c>
      <c r="BM51">
        <v>24435</v>
      </c>
      <c r="BN51">
        <v>31987</v>
      </c>
      <c r="BO51">
        <v>28147</v>
      </c>
      <c r="BP51">
        <v>44797</v>
      </c>
      <c r="BQ51">
        <v>34560</v>
      </c>
      <c r="BR51">
        <v>51232</v>
      </c>
      <c r="BS51">
        <v>42775</v>
      </c>
      <c r="BT51">
        <v>24894</v>
      </c>
      <c r="BU51">
        <v>16053</v>
      </c>
      <c r="BV51">
        <v>24327</v>
      </c>
      <c r="BW51">
        <v>35143</v>
      </c>
      <c r="BX51">
        <v>55587</v>
      </c>
      <c r="BY51">
        <v>33547</v>
      </c>
      <c r="BZ51">
        <v>42916</v>
      </c>
      <c r="CA51">
        <v>42642</v>
      </c>
      <c r="CB51" s="6" t="s">
        <v>165</v>
      </c>
      <c r="CC51" s="6"/>
      <c r="CO51" s="6"/>
      <c r="CP51" s="6"/>
    </row>
    <row r="52" spans="1:103" ht="15.95" customHeight="1">
      <c r="A52" s="6" t="s">
        <v>166</v>
      </c>
      <c r="B52" s="6"/>
      <c r="C52">
        <v>22928</v>
      </c>
      <c r="D52">
        <v>19664</v>
      </c>
      <c r="E52">
        <v>6552</v>
      </c>
      <c r="F52">
        <v>7728</v>
      </c>
      <c r="G52">
        <v>20856</v>
      </c>
      <c r="H52">
        <v>7288</v>
      </c>
      <c r="I52">
        <v>12248</v>
      </c>
      <c r="J52">
        <v>24104</v>
      </c>
      <c r="K52">
        <v>20776</v>
      </c>
      <c r="L52">
        <v>80737</v>
      </c>
      <c r="M52">
        <v>29336</v>
      </c>
      <c r="N52">
        <v>41242</v>
      </c>
      <c r="O52">
        <v>30865</v>
      </c>
      <c r="P52">
        <v>43952</v>
      </c>
      <c r="Q52">
        <v>30779</v>
      </c>
      <c r="R52">
        <v>28463</v>
      </c>
      <c r="S52">
        <v>44832</v>
      </c>
      <c r="T52">
        <v>53018</v>
      </c>
      <c r="U52">
        <v>13247</v>
      </c>
      <c r="V52">
        <v>1910</v>
      </c>
      <c r="W52">
        <v>26650</v>
      </c>
      <c r="X52">
        <v>18473</v>
      </c>
      <c r="Y52">
        <v>19136</v>
      </c>
      <c r="Z52">
        <v>34757</v>
      </c>
      <c r="AA52">
        <v>17245</v>
      </c>
      <c r="AB52">
        <v>11580</v>
      </c>
      <c r="AC52">
        <v>6999</v>
      </c>
      <c r="AD52">
        <v>13147</v>
      </c>
      <c r="AE52">
        <v>15646</v>
      </c>
      <c r="AF52">
        <v>25710</v>
      </c>
      <c r="AG52">
        <v>26907</v>
      </c>
      <c r="AH52">
        <v>11850</v>
      </c>
      <c r="AI52">
        <v>19886</v>
      </c>
      <c r="AJ52">
        <v>28740</v>
      </c>
      <c r="AK52">
        <v>37460</v>
      </c>
      <c r="AL52">
        <v>14600</v>
      </c>
      <c r="AM52">
        <v>12800</v>
      </c>
      <c r="AN52">
        <v>27606</v>
      </c>
      <c r="AO52">
        <v>16894</v>
      </c>
      <c r="AP52">
        <v>33906</v>
      </c>
      <c r="AQ52">
        <v>43160</v>
      </c>
      <c r="AR52">
        <v>10294</v>
      </c>
      <c r="AS52">
        <v>36180</v>
      </c>
      <c r="AT52">
        <v>49162</v>
      </c>
      <c r="AU52">
        <v>36887</v>
      </c>
      <c r="AV52">
        <v>16326</v>
      </c>
      <c r="AW52">
        <v>25212</v>
      </c>
      <c r="AX52">
        <v>21390</v>
      </c>
      <c r="AY52">
        <v>17334</v>
      </c>
      <c r="AZ52">
        <v>31099</v>
      </c>
      <c r="BA52">
        <v>19994</v>
      </c>
      <c r="BB52">
        <v>27226</v>
      </c>
      <c r="BC52">
        <v>25428</v>
      </c>
      <c r="BD52">
        <v>17080</v>
      </c>
      <c r="BE52">
        <v>8914</v>
      </c>
      <c r="BF52">
        <v>21235</v>
      </c>
      <c r="BG52">
        <v>33487</v>
      </c>
      <c r="BH52">
        <v>30398</v>
      </c>
      <c r="BI52">
        <v>13533</v>
      </c>
      <c r="BJ52">
        <v>27016</v>
      </c>
      <c r="BK52">
        <v>35654</v>
      </c>
      <c r="BL52">
        <v>41072</v>
      </c>
      <c r="BM52">
        <v>19578</v>
      </c>
      <c r="BN52">
        <v>24633</v>
      </c>
      <c r="BO52">
        <v>18719</v>
      </c>
      <c r="BP52">
        <v>30238</v>
      </c>
      <c r="BQ52">
        <v>30243</v>
      </c>
      <c r="BR52">
        <v>40702</v>
      </c>
      <c r="BS52">
        <v>41202</v>
      </c>
      <c r="BT52">
        <v>22122</v>
      </c>
      <c r="BU52">
        <v>14644</v>
      </c>
      <c r="BV52">
        <v>18561</v>
      </c>
      <c r="BW52">
        <v>27521</v>
      </c>
      <c r="BX52">
        <v>51161</v>
      </c>
      <c r="BY52">
        <v>28958</v>
      </c>
      <c r="BZ52">
        <v>31184</v>
      </c>
      <c r="CA52">
        <v>33754</v>
      </c>
      <c r="CB52" s="6" t="s">
        <v>166</v>
      </c>
      <c r="CC52" s="6"/>
      <c r="CO52" s="6"/>
      <c r="CP52" s="6"/>
    </row>
    <row r="53" spans="1:103" ht="15.95" customHeight="1">
      <c r="A53" s="6" t="s">
        <v>167</v>
      </c>
      <c r="B53" s="6"/>
      <c r="C53">
        <v>23920</v>
      </c>
      <c r="D53">
        <v>22540</v>
      </c>
      <c r="E53">
        <v>7475</v>
      </c>
      <c r="F53">
        <v>5060</v>
      </c>
      <c r="G53">
        <v>25070</v>
      </c>
      <c r="H53">
        <v>7820</v>
      </c>
      <c r="I53">
        <v>6210</v>
      </c>
      <c r="J53">
        <v>21160</v>
      </c>
      <c r="K53">
        <v>20470</v>
      </c>
      <c r="L53">
        <v>82110</v>
      </c>
      <c r="M53">
        <v>29210</v>
      </c>
      <c r="N53">
        <v>43815</v>
      </c>
      <c r="O53">
        <v>36570</v>
      </c>
      <c r="P53">
        <v>46000</v>
      </c>
      <c r="Q53">
        <v>40020</v>
      </c>
      <c r="R53">
        <v>37720</v>
      </c>
      <c r="S53">
        <v>46000</v>
      </c>
      <c r="T53">
        <v>42320</v>
      </c>
      <c r="U53">
        <v>13800</v>
      </c>
      <c r="V53">
        <v>1725</v>
      </c>
      <c r="W53">
        <v>32430</v>
      </c>
      <c r="X53">
        <v>20010</v>
      </c>
      <c r="Y53">
        <v>17480</v>
      </c>
      <c r="Z53">
        <v>21735</v>
      </c>
      <c r="AA53">
        <v>18285</v>
      </c>
      <c r="AB53">
        <v>12075</v>
      </c>
      <c r="AC53">
        <v>8970</v>
      </c>
      <c r="AD53">
        <v>18170</v>
      </c>
      <c r="AE53">
        <v>19665</v>
      </c>
      <c r="AF53">
        <v>29440</v>
      </c>
      <c r="AG53">
        <v>26680</v>
      </c>
      <c r="AH53">
        <v>14605</v>
      </c>
      <c r="AI53">
        <v>20125</v>
      </c>
      <c r="AJ53">
        <v>23920</v>
      </c>
      <c r="AK53">
        <v>33465</v>
      </c>
      <c r="AL53">
        <v>18515</v>
      </c>
      <c r="AM53">
        <v>16560</v>
      </c>
      <c r="AN53">
        <v>29325</v>
      </c>
      <c r="AO53">
        <v>17480</v>
      </c>
      <c r="AP53">
        <v>34500</v>
      </c>
      <c r="AQ53">
        <v>44965</v>
      </c>
      <c r="AR53">
        <v>14030</v>
      </c>
      <c r="AS53">
        <v>37260</v>
      </c>
      <c r="AT53">
        <v>49105</v>
      </c>
      <c r="AU53">
        <v>25645</v>
      </c>
      <c r="AV53">
        <v>16905</v>
      </c>
      <c r="AW53">
        <v>23460</v>
      </c>
      <c r="AX53">
        <v>19320</v>
      </c>
      <c r="AY53">
        <v>17135</v>
      </c>
      <c r="AZ53">
        <v>29210</v>
      </c>
      <c r="BA53">
        <v>22655</v>
      </c>
      <c r="BB53">
        <v>23920</v>
      </c>
      <c r="BC53">
        <v>25645</v>
      </c>
      <c r="BD53">
        <v>21850</v>
      </c>
      <c r="BE53">
        <v>9085</v>
      </c>
      <c r="BF53">
        <v>24840</v>
      </c>
      <c r="BG53">
        <v>33925</v>
      </c>
      <c r="BH53">
        <v>29440</v>
      </c>
      <c r="BI53">
        <v>17940</v>
      </c>
      <c r="BJ53">
        <v>30590</v>
      </c>
      <c r="BK53">
        <v>38065</v>
      </c>
      <c r="BL53">
        <v>40365</v>
      </c>
      <c r="BM53">
        <v>17710</v>
      </c>
      <c r="BN53">
        <v>24840</v>
      </c>
      <c r="BO53">
        <v>22425</v>
      </c>
      <c r="BP53">
        <v>35075</v>
      </c>
      <c r="BQ53">
        <v>27715</v>
      </c>
      <c r="BR53">
        <v>40710</v>
      </c>
      <c r="BS53">
        <v>33925</v>
      </c>
      <c r="BT53">
        <v>19665</v>
      </c>
      <c r="BU53">
        <v>12075</v>
      </c>
      <c r="BV53">
        <v>18630</v>
      </c>
      <c r="BW53">
        <v>27370</v>
      </c>
      <c r="BX53">
        <v>44390</v>
      </c>
      <c r="BY53">
        <v>25990</v>
      </c>
      <c r="BZ53">
        <v>34385</v>
      </c>
      <c r="CA53">
        <v>33580</v>
      </c>
      <c r="CB53" s="6" t="s">
        <v>167</v>
      </c>
      <c r="CC53" s="6"/>
      <c r="CO53" s="6"/>
      <c r="CP53" s="6"/>
    </row>
    <row r="54" spans="1:103" ht="15.95" customHeight="1">
      <c r="A54" s="6" t="s">
        <v>168</v>
      </c>
      <c r="B54" s="6"/>
      <c r="C54">
        <v>31200</v>
      </c>
      <c r="D54">
        <v>29400</v>
      </c>
      <c r="E54">
        <v>9750</v>
      </c>
      <c r="F54">
        <v>6600</v>
      </c>
      <c r="G54">
        <v>32700</v>
      </c>
      <c r="H54">
        <v>10200</v>
      </c>
      <c r="I54">
        <v>8100</v>
      </c>
      <c r="J54">
        <v>27600</v>
      </c>
      <c r="K54">
        <v>26700</v>
      </c>
      <c r="L54">
        <v>107100</v>
      </c>
      <c r="M54">
        <v>38100</v>
      </c>
      <c r="N54">
        <v>57150</v>
      </c>
      <c r="O54">
        <v>47700</v>
      </c>
      <c r="P54">
        <v>60000</v>
      </c>
      <c r="Q54">
        <v>52200</v>
      </c>
      <c r="R54">
        <v>49200</v>
      </c>
      <c r="S54">
        <v>60000</v>
      </c>
      <c r="T54">
        <v>55200</v>
      </c>
      <c r="U54">
        <v>18000</v>
      </c>
      <c r="V54">
        <v>2250</v>
      </c>
      <c r="W54">
        <v>42300</v>
      </c>
      <c r="X54">
        <v>26100</v>
      </c>
      <c r="Y54">
        <v>22800</v>
      </c>
      <c r="Z54">
        <v>28350</v>
      </c>
      <c r="AA54">
        <v>23850</v>
      </c>
      <c r="AB54">
        <v>15750</v>
      </c>
      <c r="AC54">
        <v>11700</v>
      </c>
      <c r="AD54">
        <v>23700</v>
      </c>
      <c r="AE54">
        <v>25650</v>
      </c>
      <c r="AF54">
        <v>38400</v>
      </c>
      <c r="AG54">
        <v>34800</v>
      </c>
      <c r="AH54">
        <v>19050</v>
      </c>
      <c r="AI54">
        <v>26250</v>
      </c>
      <c r="AJ54">
        <v>31200</v>
      </c>
      <c r="AK54">
        <v>43650</v>
      </c>
      <c r="AL54">
        <v>24150</v>
      </c>
      <c r="AM54">
        <v>21600</v>
      </c>
      <c r="AN54">
        <v>38250</v>
      </c>
      <c r="AO54">
        <v>22800</v>
      </c>
      <c r="AP54">
        <v>45000</v>
      </c>
      <c r="AQ54">
        <v>58650</v>
      </c>
      <c r="AR54">
        <v>18300</v>
      </c>
      <c r="AS54">
        <v>48600</v>
      </c>
      <c r="AT54">
        <v>64050</v>
      </c>
      <c r="AU54">
        <v>33450</v>
      </c>
      <c r="AV54">
        <v>22050</v>
      </c>
      <c r="AW54">
        <v>30600</v>
      </c>
      <c r="AX54">
        <v>25200</v>
      </c>
      <c r="AY54">
        <v>22350</v>
      </c>
      <c r="AZ54">
        <v>38100</v>
      </c>
      <c r="BA54">
        <v>29550</v>
      </c>
      <c r="BB54">
        <v>31200</v>
      </c>
      <c r="BC54">
        <v>33450</v>
      </c>
      <c r="BD54">
        <v>28500</v>
      </c>
      <c r="BE54">
        <v>11850</v>
      </c>
      <c r="BF54">
        <v>32400</v>
      </c>
      <c r="BG54">
        <v>44250</v>
      </c>
      <c r="BH54">
        <v>38400</v>
      </c>
      <c r="BI54">
        <v>23400</v>
      </c>
      <c r="BJ54">
        <v>39900</v>
      </c>
      <c r="BK54">
        <v>49650</v>
      </c>
      <c r="BL54">
        <v>52650</v>
      </c>
      <c r="BM54">
        <v>23100</v>
      </c>
      <c r="BN54">
        <v>32400</v>
      </c>
      <c r="BO54">
        <v>29250</v>
      </c>
      <c r="BP54">
        <v>45750</v>
      </c>
      <c r="BQ54">
        <v>36150</v>
      </c>
      <c r="BR54">
        <v>53100</v>
      </c>
      <c r="BS54">
        <v>44250</v>
      </c>
      <c r="BT54">
        <v>25650</v>
      </c>
      <c r="BU54">
        <v>15750</v>
      </c>
      <c r="BV54">
        <v>24300</v>
      </c>
      <c r="BW54">
        <v>35700</v>
      </c>
      <c r="BX54">
        <v>57900</v>
      </c>
      <c r="BY54">
        <v>33900</v>
      </c>
      <c r="BZ54">
        <v>44850</v>
      </c>
      <c r="CA54">
        <v>43800</v>
      </c>
      <c r="CB54" s="6" t="s">
        <v>168</v>
      </c>
      <c r="CC54" s="6"/>
      <c r="CO54" s="6"/>
      <c r="CP54" s="6"/>
    </row>
    <row r="55" spans="1:103" ht="15.95" customHeight="1">
      <c r="A55" s="6" t="s">
        <v>169</v>
      </c>
      <c r="B55" s="6"/>
      <c r="C55">
        <v>20800</v>
      </c>
      <c r="D55">
        <v>19600</v>
      </c>
      <c r="E55">
        <v>6500</v>
      </c>
      <c r="F55">
        <v>4400</v>
      </c>
      <c r="G55">
        <v>21800</v>
      </c>
      <c r="H55">
        <v>6800</v>
      </c>
      <c r="I55">
        <v>5400</v>
      </c>
      <c r="J55">
        <v>18400</v>
      </c>
      <c r="K55">
        <v>17800</v>
      </c>
      <c r="L55">
        <v>71400</v>
      </c>
      <c r="M55">
        <v>25400</v>
      </c>
      <c r="N55">
        <v>38100</v>
      </c>
      <c r="O55">
        <v>31800</v>
      </c>
      <c r="P55">
        <v>40000</v>
      </c>
      <c r="Q55">
        <v>34800</v>
      </c>
      <c r="R55">
        <v>32800</v>
      </c>
      <c r="S55">
        <v>40000</v>
      </c>
      <c r="T55">
        <v>36800</v>
      </c>
      <c r="U55">
        <v>12000</v>
      </c>
      <c r="V55">
        <v>1500</v>
      </c>
      <c r="W55">
        <v>28200</v>
      </c>
      <c r="X55">
        <v>17400</v>
      </c>
      <c r="Y55">
        <v>15200</v>
      </c>
      <c r="Z55">
        <v>18900</v>
      </c>
      <c r="AA55">
        <v>15900</v>
      </c>
      <c r="AB55">
        <v>10500</v>
      </c>
      <c r="AC55">
        <v>7800</v>
      </c>
      <c r="AD55">
        <v>15800</v>
      </c>
      <c r="AE55">
        <v>17100</v>
      </c>
      <c r="AF55">
        <v>25600</v>
      </c>
      <c r="AG55">
        <v>23200</v>
      </c>
      <c r="AH55">
        <v>12700</v>
      </c>
      <c r="AI55">
        <v>17500</v>
      </c>
      <c r="AJ55">
        <v>20800</v>
      </c>
      <c r="AK55">
        <v>29100</v>
      </c>
      <c r="AL55">
        <v>16100</v>
      </c>
      <c r="AM55">
        <v>14400</v>
      </c>
      <c r="AN55">
        <v>25500</v>
      </c>
      <c r="AO55">
        <v>15200</v>
      </c>
      <c r="AP55">
        <v>30000</v>
      </c>
      <c r="AQ55">
        <v>39100</v>
      </c>
      <c r="AR55">
        <v>12200</v>
      </c>
      <c r="AS55">
        <v>32400</v>
      </c>
      <c r="AT55">
        <v>42700</v>
      </c>
      <c r="AU55">
        <v>22300</v>
      </c>
      <c r="AV55">
        <v>14700</v>
      </c>
      <c r="AW55">
        <v>20400</v>
      </c>
      <c r="AX55">
        <v>16800</v>
      </c>
      <c r="AY55">
        <v>14900</v>
      </c>
      <c r="AZ55">
        <v>25400</v>
      </c>
      <c r="BA55">
        <v>19700</v>
      </c>
      <c r="BB55">
        <v>20800</v>
      </c>
      <c r="BC55">
        <v>22300</v>
      </c>
      <c r="BD55">
        <v>19000</v>
      </c>
      <c r="BE55">
        <v>7900</v>
      </c>
      <c r="BF55">
        <v>21600</v>
      </c>
      <c r="BG55">
        <v>29500</v>
      </c>
      <c r="BH55">
        <v>25600</v>
      </c>
      <c r="BI55">
        <v>15600</v>
      </c>
      <c r="BJ55">
        <v>26600</v>
      </c>
      <c r="BK55">
        <v>33100</v>
      </c>
      <c r="BL55">
        <v>35100</v>
      </c>
      <c r="BM55">
        <v>15400</v>
      </c>
      <c r="BN55">
        <v>21600</v>
      </c>
      <c r="BO55">
        <v>19500</v>
      </c>
      <c r="BP55">
        <v>30500</v>
      </c>
      <c r="BQ55">
        <v>24100</v>
      </c>
      <c r="BR55">
        <v>35400</v>
      </c>
      <c r="BS55">
        <v>29500</v>
      </c>
      <c r="BT55">
        <v>17100</v>
      </c>
      <c r="BU55">
        <v>10500</v>
      </c>
      <c r="BV55">
        <v>16200</v>
      </c>
      <c r="BW55">
        <v>23800</v>
      </c>
      <c r="BX55">
        <v>38600</v>
      </c>
      <c r="BY55">
        <v>22600</v>
      </c>
      <c r="BZ55">
        <v>29900</v>
      </c>
      <c r="CA55">
        <v>29200</v>
      </c>
      <c r="CB55" s="6" t="s">
        <v>169</v>
      </c>
      <c r="CC55" s="6"/>
      <c r="CO55" s="6"/>
      <c r="CP55" s="6"/>
    </row>
    <row r="56" spans="1:103" ht="15.95" customHeight="1">
      <c r="A56" s="6" t="s">
        <v>170</v>
      </c>
      <c r="B56" s="6"/>
      <c r="C56">
        <v>24691</v>
      </c>
      <c r="D56">
        <v>24631</v>
      </c>
      <c r="E56">
        <v>8809</v>
      </c>
      <c r="F56">
        <v>5719</v>
      </c>
      <c r="G56">
        <v>27209</v>
      </c>
      <c r="H56">
        <v>8670</v>
      </c>
      <c r="I56">
        <v>7716</v>
      </c>
      <c r="J56">
        <v>23216</v>
      </c>
      <c r="K56">
        <v>22802</v>
      </c>
      <c r="L56">
        <v>94639</v>
      </c>
      <c r="M56">
        <v>33864</v>
      </c>
      <c r="N56">
        <v>49349</v>
      </c>
      <c r="O56">
        <v>36650</v>
      </c>
      <c r="P56">
        <v>54588</v>
      </c>
      <c r="Q56">
        <v>41782</v>
      </c>
      <c r="R56">
        <v>40059</v>
      </c>
      <c r="S56">
        <v>50947</v>
      </c>
      <c r="T56">
        <v>52125</v>
      </c>
      <c r="U56">
        <v>14393</v>
      </c>
      <c r="V56">
        <v>1827</v>
      </c>
      <c r="W56">
        <v>34109</v>
      </c>
      <c r="X56">
        <v>21279</v>
      </c>
      <c r="Y56">
        <v>21131</v>
      </c>
      <c r="Z56">
        <v>23639</v>
      </c>
      <c r="AA56">
        <v>18825</v>
      </c>
      <c r="AB56">
        <v>12615</v>
      </c>
      <c r="AC56">
        <v>9802</v>
      </c>
      <c r="AD56">
        <v>17751</v>
      </c>
      <c r="AE56">
        <v>20411</v>
      </c>
      <c r="AF56">
        <v>29884</v>
      </c>
      <c r="AG56">
        <v>28428</v>
      </c>
      <c r="AH56">
        <v>13784</v>
      </c>
      <c r="AI56">
        <v>19485</v>
      </c>
      <c r="AJ56">
        <v>26293</v>
      </c>
      <c r="AK56">
        <v>35852</v>
      </c>
      <c r="AL56">
        <v>20133</v>
      </c>
      <c r="AM56">
        <v>18265</v>
      </c>
      <c r="AN56">
        <v>30790</v>
      </c>
      <c r="AO56">
        <v>18835</v>
      </c>
      <c r="AP56">
        <v>38796</v>
      </c>
      <c r="AQ56">
        <v>51018</v>
      </c>
      <c r="AR56">
        <v>15847</v>
      </c>
      <c r="AS56">
        <v>41361</v>
      </c>
      <c r="AT56">
        <v>56600</v>
      </c>
      <c r="AU56">
        <v>29543</v>
      </c>
      <c r="AV56">
        <v>18853</v>
      </c>
      <c r="AW56">
        <v>25756</v>
      </c>
      <c r="AX56">
        <v>20804</v>
      </c>
      <c r="AY56">
        <v>18650</v>
      </c>
      <c r="AZ56">
        <v>32237</v>
      </c>
      <c r="BA56">
        <v>25038</v>
      </c>
      <c r="BB56">
        <v>25998</v>
      </c>
      <c r="BC56">
        <v>27502</v>
      </c>
      <c r="BD56">
        <v>22206</v>
      </c>
      <c r="BE56">
        <v>9763</v>
      </c>
      <c r="BF56">
        <v>25654</v>
      </c>
      <c r="BG56">
        <v>34847</v>
      </c>
      <c r="BH56">
        <v>29114</v>
      </c>
      <c r="BI56">
        <v>18647</v>
      </c>
      <c r="BJ56">
        <v>33657</v>
      </c>
      <c r="BK56">
        <v>41550</v>
      </c>
      <c r="BL56">
        <v>44453</v>
      </c>
      <c r="BM56">
        <v>19253</v>
      </c>
      <c r="BN56">
        <v>26148</v>
      </c>
      <c r="BO56">
        <v>23698</v>
      </c>
      <c r="BP56">
        <v>36216</v>
      </c>
      <c r="BQ56">
        <v>29174</v>
      </c>
      <c r="BR56">
        <v>42636</v>
      </c>
      <c r="BS56">
        <v>37596</v>
      </c>
      <c r="BT56">
        <v>22901</v>
      </c>
      <c r="BU56">
        <v>14550</v>
      </c>
      <c r="BV56">
        <v>21291</v>
      </c>
      <c r="BW56">
        <v>30090</v>
      </c>
      <c r="BX56">
        <v>48535</v>
      </c>
      <c r="BY56">
        <v>30586</v>
      </c>
      <c r="BZ56">
        <v>38489</v>
      </c>
      <c r="CA56">
        <v>37477</v>
      </c>
      <c r="CB56" s="6" t="s">
        <v>170</v>
      </c>
      <c r="CC56" s="6"/>
      <c r="CO56" s="6"/>
      <c r="CP56" s="6"/>
    </row>
    <row r="57" spans="1:103" ht="15.95" customHeight="1">
      <c r="A57" s="6" t="s">
        <v>171</v>
      </c>
      <c r="B57" s="6"/>
      <c r="C57">
        <v>20577</v>
      </c>
      <c r="D57">
        <v>24170</v>
      </c>
      <c r="E57">
        <v>12970</v>
      </c>
      <c r="F57">
        <v>9800</v>
      </c>
      <c r="G57">
        <v>29460</v>
      </c>
      <c r="H57">
        <v>12985</v>
      </c>
      <c r="I57">
        <v>11380</v>
      </c>
      <c r="J57">
        <v>21940</v>
      </c>
      <c r="K57">
        <v>23360</v>
      </c>
      <c r="L57">
        <v>66130</v>
      </c>
      <c r="M57">
        <v>29206</v>
      </c>
      <c r="N57">
        <v>37044</v>
      </c>
      <c r="O57">
        <v>30620</v>
      </c>
      <c r="P57">
        <v>35053</v>
      </c>
      <c r="Q57">
        <v>44760</v>
      </c>
      <c r="R57">
        <v>31510</v>
      </c>
      <c r="S57">
        <v>45076</v>
      </c>
      <c r="T57">
        <v>41932</v>
      </c>
      <c r="U57">
        <v>11320</v>
      </c>
      <c r="V57">
        <v>1740</v>
      </c>
      <c r="W57">
        <v>31464</v>
      </c>
      <c r="X57">
        <v>32880</v>
      </c>
      <c r="Y57">
        <v>25152</v>
      </c>
      <c r="Z57">
        <v>23130</v>
      </c>
      <c r="AA57">
        <v>19050</v>
      </c>
      <c r="AB57">
        <v>10200</v>
      </c>
      <c r="AC57">
        <v>16380</v>
      </c>
      <c r="AD57">
        <v>21520</v>
      </c>
      <c r="AE57">
        <v>24594</v>
      </c>
      <c r="AF57">
        <v>28820</v>
      </c>
      <c r="AG57">
        <v>25488</v>
      </c>
      <c r="AH57">
        <v>17364</v>
      </c>
      <c r="AI57">
        <v>18190</v>
      </c>
      <c r="AJ57">
        <v>18220</v>
      </c>
      <c r="AK57">
        <v>27120</v>
      </c>
      <c r="AL57">
        <v>14842</v>
      </c>
      <c r="AM57">
        <v>13974</v>
      </c>
      <c r="AN57">
        <v>23312</v>
      </c>
      <c r="AO57">
        <v>16490</v>
      </c>
      <c r="AP57">
        <v>25950</v>
      </c>
      <c r="AQ57">
        <v>32140</v>
      </c>
      <c r="AR57">
        <v>10422</v>
      </c>
      <c r="AS57">
        <v>29014</v>
      </c>
      <c r="AT57">
        <v>34510</v>
      </c>
      <c r="AU57">
        <v>21208</v>
      </c>
      <c r="AV57">
        <v>13440</v>
      </c>
      <c r="AW57">
        <v>24852</v>
      </c>
      <c r="AX57">
        <v>18600</v>
      </c>
      <c r="AY57">
        <v>23210</v>
      </c>
      <c r="AZ57">
        <v>23180</v>
      </c>
      <c r="BA57">
        <v>23240</v>
      </c>
      <c r="BB57">
        <v>21702</v>
      </c>
      <c r="BC57">
        <v>21460</v>
      </c>
      <c r="BD57">
        <v>14142</v>
      </c>
      <c r="BE57">
        <v>6090</v>
      </c>
      <c r="BF57">
        <v>18270</v>
      </c>
      <c r="BG57">
        <v>26746</v>
      </c>
      <c r="BH57">
        <v>23346</v>
      </c>
      <c r="BI57">
        <v>14340</v>
      </c>
      <c r="BJ57">
        <v>29380</v>
      </c>
      <c r="BK57">
        <v>30090</v>
      </c>
      <c r="BL57">
        <v>29070</v>
      </c>
      <c r="BM57">
        <v>18880</v>
      </c>
      <c r="BN57">
        <v>21404</v>
      </c>
      <c r="BO57">
        <v>17700</v>
      </c>
      <c r="BP57">
        <v>29400</v>
      </c>
      <c r="BQ57">
        <v>21370</v>
      </c>
      <c r="BR57">
        <v>32430</v>
      </c>
      <c r="BS57">
        <v>27206</v>
      </c>
      <c r="BT57">
        <v>15990</v>
      </c>
      <c r="BU57">
        <v>11524</v>
      </c>
      <c r="BV57">
        <v>16800</v>
      </c>
      <c r="BW57">
        <v>23356</v>
      </c>
      <c r="BX57">
        <v>34748</v>
      </c>
      <c r="BY57">
        <v>22570</v>
      </c>
      <c r="BZ57">
        <v>26600</v>
      </c>
      <c r="CA57">
        <v>27600</v>
      </c>
      <c r="CB57" s="6" t="s">
        <v>171</v>
      </c>
      <c r="CC57" s="6"/>
      <c r="CO57" s="6"/>
      <c r="CP57" s="6"/>
    </row>
    <row r="58" spans="1:103" ht="15.95" customHeight="1">
      <c r="A58" s="6" t="s">
        <v>172</v>
      </c>
      <c r="B58" s="6"/>
      <c r="C58">
        <v>36950</v>
      </c>
      <c r="D58">
        <v>35558</v>
      </c>
      <c r="E58">
        <v>13084</v>
      </c>
      <c r="F58">
        <v>8217</v>
      </c>
      <c r="G58">
        <v>37498</v>
      </c>
      <c r="H58">
        <v>13089</v>
      </c>
      <c r="I58">
        <v>10135</v>
      </c>
      <c r="J58">
        <v>34007</v>
      </c>
      <c r="K58">
        <v>33343</v>
      </c>
      <c r="L58">
        <v>142946</v>
      </c>
      <c r="M58">
        <v>48880</v>
      </c>
      <c r="N58">
        <v>69394</v>
      </c>
      <c r="O58">
        <v>50746</v>
      </c>
      <c r="P58">
        <v>81333</v>
      </c>
      <c r="Q58">
        <v>60574</v>
      </c>
      <c r="R58">
        <v>58836</v>
      </c>
      <c r="S58">
        <v>72040</v>
      </c>
      <c r="T58">
        <v>75579</v>
      </c>
      <c r="U58">
        <v>21461</v>
      </c>
      <c r="V58">
        <v>3021</v>
      </c>
      <c r="W58">
        <v>48880</v>
      </c>
      <c r="X58">
        <v>30610</v>
      </c>
      <c r="Y58">
        <v>31659</v>
      </c>
      <c r="Z58">
        <v>33861</v>
      </c>
      <c r="AA58">
        <v>26450</v>
      </c>
      <c r="AB58">
        <v>17893</v>
      </c>
      <c r="AC58">
        <v>14109</v>
      </c>
      <c r="AD58">
        <v>24501</v>
      </c>
      <c r="AE58">
        <v>28463</v>
      </c>
      <c r="AF58">
        <v>42227</v>
      </c>
      <c r="AG58">
        <v>40519</v>
      </c>
      <c r="AH58">
        <v>19111</v>
      </c>
      <c r="AI58">
        <v>27069</v>
      </c>
      <c r="AJ58">
        <v>37856</v>
      </c>
      <c r="AK58">
        <v>51776</v>
      </c>
      <c r="AL58">
        <v>29793</v>
      </c>
      <c r="AM58">
        <v>27021</v>
      </c>
      <c r="AN58">
        <v>43557</v>
      </c>
      <c r="AO58">
        <v>27987</v>
      </c>
      <c r="AP58">
        <v>55961</v>
      </c>
      <c r="AQ58">
        <v>74610</v>
      </c>
      <c r="AR58">
        <v>22675</v>
      </c>
      <c r="AS58">
        <v>59408</v>
      </c>
      <c r="AT58">
        <v>84222</v>
      </c>
      <c r="AU58">
        <v>44304</v>
      </c>
      <c r="AV58">
        <v>26981</v>
      </c>
      <c r="AW58">
        <v>37005</v>
      </c>
      <c r="AX58">
        <v>29816</v>
      </c>
      <c r="AY58">
        <v>26408</v>
      </c>
      <c r="AZ58">
        <v>47229</v>
      </c>
      <c r="BA58">
        <v>36574</v>
      </c>
      <c r="BB58">
        <v>37363</v>
      </c>
      <c r="BC58">
        <v>39862</v>
      </c>
      <c r="BD58">
        <v>30286</v>
      </c>
      <c r="BE58">
        <v>14509</v>
      </c>
      <c r="BF58">
        <v>39299</v>
      </c>
      <c r="BG58">
        <v>51331</v>
      </c>
      <c r="BH58">
        <v>43089</v>
      </c>
      <c r="BI58">
        <v>28076</v>
      </c>
      <c r="BJ58">
        <v>49870</v>
      </c>
      <c r="BK58">
        <v>60867</v>
      </c>
      <c r="BL58">
        <v>66573</v>
      </c>
      <c r="BM58">
        <v>27162</v>
      </c>
      <c r="BN58">
        <v>37312</v>
      </c>
      <c r="BO58">
        <v>34455</v>
      </c>
      <c r="BP58">
        <v>52376</v>
      </c>
      <c r="BQ58">
        <v>41956</v>
      </c>
      <c r="BR58">
        <v>61237</v>
      </c>
      <c r="BS58">
        <v>55234</v>
      </c>
      <c r="BT58">
        <v>34041</v>
      </c>
      <c r="BU58">
        <v>21685</v>
      </c>
      <c r="BV58">
        <v>30921</v>
      </c>
      <c r="BW58">
        <v>42985</v>
      </c>
      <c r="BX58">
        <v>73521</v>
      </c>
      <c r="BY58">
        <v>44911</v>
      </c>
      <c r="BZ58">
        <v>57311</v>
      </c>
      <c r="CA58">
        <v>53530</v>
      </c>
      <c r="CB58" s="6" t="s">
        <v>172</v>
      </c>
      <c r="CC58" s="6"/>
      <c r="CO58" s="6"/>
      <c r="CP58" s="6"/>
    </row>
    <row r="59" spans="1:103" ht="15.95" customHeight="1">
      <c r="A59" s="6" t="s">
        <v>173</v>
      </c>
      <c r="B59" s="6"/>
      <c r="C59">
        <v>25509</v>
      </c>
      <c r="D59">
        <v>24193</v>
      </c>
      <c r="E59">
        <v>8379</v>
      </c>
      <c r="F59">
        <v>5450</v>
      </c>
      <c r="G59">
        <v>26720</v>
      </c>
      <c r="H59">
        <v>8646</v>
      </c>
      <c r="I59">
        <v>6993</v>
      </c>
      <c r="J59">
        <v>22751</v>
      </c>
      <c r="K59">
        <v>22125</v>
      </c>
      <c r="L59">
        <v>93881</v>
      </c>
      <c r="M59">
        <v>32622</v>
      </c>
      <c r="N59">
        <v>47521</v>
      </c>
      <c r="O59">
        <v>37322</v>
      </c>
      <c r="P59">
        <v>52148</v>
      </c>
      <c r="Q59">
        <v>42278</v>
      </c>
      <c r="R59">
        <v>40344</v>
      </c>
      <c r="S59">
        <v>49520</v>
      </c>
      <c r="T59">
        <v>48345</v>
      </c>
      <c r="U59">
        <v>14771</v>
      </c>
      <c r="V59">
        <v>1975</v>
      </c>
      <c r="W59">
        <v>34453</v>
      </c>
      <c r="X59">
        <v>21219</v>
      </c>
      <c r="Y59">
        <v>19825</v>
      </c>
      <c r="Z59">
        <v>22892</v>
      </c>
      <c r="AA59">
        <v>19148</v>
      </c>
      <c r="AB59">
        <v>12748</v>
      </c>
      <c r="AC59">
        <v>9654</v>
      </c>
      <c r="AD59">
        <v>18395</v>
      </c>
      <c r="AE59">
        <v>20518</v>
      </c>
      <c r="AF59">
        <v>30435</v>
      </c>
      <c r="AG59">
        <v>28140</v>
      </c>
      <c r="AH59">
        <v>14529</v>
      </c>
      <c r="AI59">
        <v>20365</v>
      </c>
      <c r="AJ59">
        <v>25810</v>
      </c>
      <c r="AK59">
        <v>35813</v>
      </c>
      <c r="AL59">
        <v>20023</v>
      </c>
      <c r="AM59">
        <v>18099</v>
      </c>
      <c r="AN59">
        <v>30938</v>
      </c>
      <c r="AO59">
        <v>18913</v>
      </c>
      <c r="AP59">
        <v>37877</v>
      </c>
      <c r="AQ59">
        <v>49877</v>
      </c>
      <c r="AR59">
        <v>15417</v>
      </c>
      <c r="AS59">
        <v>40376</v>
      </c>
      <c r="AT59">
        <v>54999</v>
      </c>
      <c r="AU59">
        <v>28564</v>
      </c>
      <c r="AV59">
        <v>18225</v>
      </c>
      <c r="AW59">
        <v>25221</v>
      </c>
      <c r="AX59">
        <v>20721</v>
      </c>
      <c r="AY59">
        <v>18285</v>
      </c>
      <c r="AZ59">
        <v>31830</v>
      </c>
      <c r="BA59">
        <v>24863</v>
      </c>
      <c r="BB59">
        <v>25663</v>
      </c>
      <c r="BC59">
        <v>27593</v>
      </c>
      <c r="BD59">
        <v>22584</v>
      </c>
      <c r="BE59">
        <v>9794</v>
      </c>
      <c r="BF59">
        <v>26686</v>
      </c>
      <c r="BG59">
        <v>35926</v>
      </c>
      <c r="BH59">
        <v>30725</v>
      </c>
      <c r="BI59">
        <v>19261</v>
      </c>
      <c r="BJ59">
        <v>33558</v>
      </c>
      <c r="BK59">
        <v>41326</v>
      </c>
      <c r="BL59">
        <v>44213</v>
      </c>
      <c r="BM59">
        <v>18900</v>
      </c>
      <c r="BN59">
        <v>26337</v>
      </c>
      <c r="BO59">
        <v>24059</v>
      </c>
      <c r="BP59">
        <v>37071</v>
      </c>
      <c r="BQ59">
        <v>29305</v>
      </c>
      <c r="BR59">
        <v>43000</v>
      </c>
      <c r="BS59">
        <v>36870</v>
      </c>
      <c r="BT59">
        <v>21942</v>
      </c>
      <c r="BU59">
        <v>13663</v>
      </c>
      <c r="BV59">
        <v>20583</v>
      </c>
      <c r="BW59">
        <v>29549</v>
      </c>
      <c r="BX59">
        <v>48522</v>
      </c>
      <c r="BY59">
        <v>29164</v>
      </c>
      <c r="BZ59">
        <v>37835</v>
      </c>
      <c r="CA59">
        <v>36440</v>
      </c>
      <c r="CB59" s="6" t="s">
        <v>173</v>
      </c>
      <c r="CC59" s="6"/>
      <c r="CO59" s="6"/>
      <c r="CP59" s="6"/>
    </row>
    <row r="60" spans="1:103" ht="15.95" customHeight="1">
      <c r="A60" s="6" t="s">
        <v>174</v>
      </c>
      <c r="B60" s="6"/>
      <c r="C60">
        <v>33622</v>
      </c>
      <c r="D60">
        <v>31909</v>
      </c>
      <c r="E60">
        <v>11227</v>
      </c>
      <c r="F60">
        <v>7335</v>
      </c>
      <c r="G60">
        <v>35196</v>
      </c>
      <c r="H60">
        <v>11524</v>
      </c>
      <c r="I60">
        <v>9545</v>
      </c>
      <c r="J60">
        <v>30172</v>
      </c>
      <c r="K60">
        <v>29288</v>
      </c>
      <c r="L60">
        <v>124655</v>
      </c>
      <c r="M60">
        <v>43580</v>
      </c>
      <c r="N60">
        <v>63071</v>
      </c>
      <c r="O60">
        <v>49480</v>
      </c>
      <c r="P60">
        <v>69471</v>
      </c>
      <c r="Q60">
        <v>56356</v>
      </c>
      <c r="R60">
        <v>53823</v>
      </c>
      <c r="S60">
        <v>65729</v>
      </c>
      <c r="T60">
        <v>64302</v>
      </c>
      <c r="U60">
        <v>19563</v>
      </c>
      <c r="V60">
        <v>2625</v>
      </c>
      <c r="W60">
        <v>45408</v>
      </c>
      <c r="X60">
        <v>28143</v>
      </c>
      <c r="Y60">
        <v>26684</v>
      </c>
      <c r="Z60">
        <v>30855</v>
      </c>
      <c r="AA60">
        <v>25362</v>
      </c>
      <c r="AB60">
        <v>16898</v>
      </c>
      <c r="AC60">
        <v>12851</v>
      </c>
      <c r="AD60">
        <v>24267</v>
      </c>
      <c r="AE60">
        <v>27176</v>
      </c>
      <c r="AF60">
        <v>40325</v>
      </c>
      <c r="AG60">
        <v>37521</v>
      </c>
      <c r="AH60">
        <v>19181</v>
      </c>
      <c r="AI60">
        <v>26897</v>
      </c>
      <c r="AJ60">
        <v>34442</v>
      </c>
      <c r="AK60">
        <v>47714</v>
      </c>
      <c r="AL60">
        <v>26464</v>
      </c>
      <c r="AM60">
        <v>23968</v>
      </c>
      <c r="AN60">
        <v>40513</v>
      </c>
      <c r="AO60">
        <v>25147</v>
      </c>
      <c r="AP60">
        <v>50156</v>
      </c>
      <c r="AQ60">
        <v>66290</v>
      </c>
      <c r="AR60">
        <v>20426</v>
      </c>
      <c r="AS60">
        <v>53754</v>
      </c>
      <c r="AT60">
        <v>73305</v>
      </c>
      <c r="AU60">
        <v>38384</v>
      </c>
      <c r="AV60">
        <v>24268</v>
      </c>
      <c r="AW60">
        <v>33417</v>
      </c>
      <c r="AX60">
        <v>27189</v>
      </c>
      <c r="AY60">
        <v>24202</v>
      </c>
      <c r="AZ60">
        <v>42447</v>
      </c>
      <c r="BA60">
        <v>32991</v>
      </c>
      <c r="BB60">
        <v>34178</v>
      </c>
      <c r="BC60">
        <v>36422</v>
      </c>
      <c r="BD60">
        <v>29657</v>
      </c>
      <c r="BE60">
        <v>12911</v>
      </c>
      <c r="BF60">
        <v>35651</v>
      </c>
      <c r="BG60">
        <v>47989</v>
      </c>
      <c r="BH60">
        <v>40804</v>
      </c>
      <c r="BI60">
        <v>25677</v>
      </c>
      <c r="BJ60">
        <v>44673</v>
      </c>
      <c r="BK60">
        <v>54919</v>
      </c>
      <c r="BL60">
        <v>58964</v>
      </c>
      <c r="BM60">
        <v>25207</v>
      </c>
      <c r="BN60">
        <v>34992</v>
      </c>
      <c r="BO60">
        <v>31955</v>
      </c>
      <c r="BP60">
        <v>49071</v>
      </c>
      <c r="BQ60">
        <v>38965</v>
      </c>
      <c r="BR60">
        <v>56836</v>
      </c>
      <c r="BS60">
        <v>49214</v>
      </c>
      <c r="BT60">
        <v>29378</v>
      </c>
      <c r="BU60">
        <v>18437</v>
      </c>
      <c r="BV60">
        <v>27440</v>
      </c>
      <c r="BW60">
        <v>39357</v>
      </c>
      <c r="BX60">
        <v>64888</v>
      </c>
      <c r="BY60">
        <v>39206</v>
      </c>
      <c r="BZ60">
        <v>50498</v>
      </c>
      <c r="CA60">
        <v>48426</v>
      </c>
      <c r="CB60" s="6" t="s">
        <v>174</v>
      </c>
      <c r="CC60" s="6"/>
      <c r="CO60" s="6"/>
      <c r="CP60" s="6"/>
    </row>
    <row r="61" spans="1:103" ht="15.95" customHeight="1">
      <c r="B61" s="6"/>
      <c r="C61" s="8">
        <v>548240</v>
      </c>
      <c r="D61" s="8">
        <v>567151</v>
      </c>
      <c r="E61" s="8">
        <v>186829</v>
      </c>
      <c r="F61" s="8">
        <v>133405</v>
      </c>
      <c r="G61" s="8">
        <v>606795</v>
      </c>
      <c r="H61" s="8">
        <v>197350</v>
      </c>
      <c r="I61" s="8">
        <v>177791</v>
      </c>
      <c r="J61" s="8">
        <v>515620</v>
      </c>
      <c r="K61" s="8">
        <v>508730</v>
      </c>
      <c r="L61" s="8">
        <v>1990998</v>
      </c>
      <c r="M61" s="8">
        <v>722228</v>
      </c>
      <c r="N61" s="8">
        <v>1000984</v>
      </c>
      <c r="O61" s="8">
        <v>760811</v>
      </c>
      <c r="P61" s="8">
        <v>1072939</v>
      </c>
      <c r="Q61" s="8">
        <v>859692</v>
      </c>
      <c r="R61" s="8">
        <v>783842</v>
      </c>
      <c r="S61" s="8">
        <v>1084490</v>
      </c>
      <c r="T61" s="8">
        <v>1086875</v>
      </c>
      <c r="U61" s="8">
        <v>316037</v>
      </c>
      <c r="V61" s="8">
        <v>42443</v>
      </c>
      <c r="W61" s="8">
        <v>737422</v>
      </c>
      <c r="X61" s="8">
        <v>496795</v>
      </c>
      <c r="Y61" s="8">
        <v>460079</v>
      </c>
      <c r="Z61" s="8">
        <v>504674</v>
      </c>
      <c r="AA61" s="8">
        <v>418639</v>
      </c>
      <c r="AB61" s="8">
        <v>271190</v>
      </c>
      <c r="AC61" s="8">
        <v>227241</v>
      </c>
      <c r="AD61" s="8">
        <v>388755</v>
      </c>
      <c r="AE61" s="8">
        <v>441013</v>
      </c>
      <c r="AF61" s="8">
        <v>630963</v>
      </c>
      <c r="AG61" s="8">
        <v>581765</v>
      </c>
      <c r="AH61" s="8">
        <v>307131</v>
      </c>
      <c r="AI61" s="8">
        <v>429216</v>
      </c>
      <c r="AJ61" s="8">
        <v>534327</v>
      </c>
      <c r="AK61" s="8">
        <v>743607</v>
      </c>
      <c r="AL61" s="8">
        <v>436960</v>
      </c>
      <c r="AM61" s="8">
        <v>381150</v>
      </c>
      <c r="AN61" s="8">
        <v>673055</v>
      </c>
      <c r="AO61" s="8">
        <v>400625</v>
      </c>
      <c r="AP61" s="8">
        <v>792907</v>
      </c>
      <c r="AQ61" s="8">
        <v>1012584</v>
      </c>
      <c r="AR61" s="8">
        <v>294462</v>
      </c>
      <c r="AS61" s="8">
        <v>820083</v>
      </c>
      <c r="AT61" s="8">
        <v>1109618</v>
      </c>
      <c r="AU61" s="8">
        <v>622872</v>
      </c>
      <c r="AV61" s="8">
        <v>368291</v>
      </c>
      <c r="AW61" s="8">
        <v>564744</v>
      </c>
      <c r="AX61" s="8">
        <v>457538</v>
      </c>
      <c r="AY61" s="8">
        <v>421861</v>
      </c>
      <c r="AZ61" s="8">
        <v>667542</v>
      </c>
      <c r="BA61" s="8">
        <v>511067</v>
      </c>
      <c r="BB61" s="8">
        <v>552653</v>
      </c>
      <c r="BC61" s="8">
        <v>580533</v>
      </c>
      <c r="BD61" s="8">
        <v>474299</v>
      </c>
      <c r="BE61" s="8">
        <v>192799</v>
      </c>
      <c r="BF61" s="8">
        <v>534337</v>
      </c>
      <c r="BG61" s="8">
        <v>742958</v>
      </c>
      <c r="BH61" s="8">
        <v>657458</v>
      </c>
      <c r="BI61" s="8">
        <v>381536</v>
      </c>
      <c r="BJ61" s="8">
        <v>682403</v>
      </c>
      <c r="BK61" s="8">
        <v>827482</v>
      </c>
      <c r="BL61" s="8">
        <v>893137</v>
      </c>
      <c r="BM61" s="8">
        <v>391922</v>
      </c>
      <c r="BN61" s="8">
        <v>537532</v>
      </c>
      <c r="BO61" s="8">
        <v>471219</v>
      </c>
      <c r="BP61" s="8">
        <v>743998</v>
      </c>
      <c r="BQ61" s="8">
        <v>586252</v>
      </c>
      <c r="BR61" s="8">
        <v>872086</v>
      </c>
      <c r="BS61" s="8">
        <v>753118</v>
      </c>
      <c r="BT61" s="8">
        <v>445835</v>
      </c>
      <c r="BU61" s="8">
        <v>283892</v>
      </c>
      <c r="BV61" s="8">
        <v>435973</v>
      </c>
      <c r="BW61" s="8">
        <v>626066</v>
      </c>
      <c r="BX61" s="8">
        <v>1025097</v>
      </c>
      <c r="BY61" s="8">
        <v>613444</v>
      </c>
      <c r="BZ61" s="8">
        <v>774532</v>
      </c>
      <c r="CA61" s="8">
        <v>768698</v>
      </c>
      <c r="CC61" s="6"/>
      <c r="CD61" s="2"/>
      <c r="CN61" s="2"/>
      <c r="CP61" s="6"/>
      <c r="CY61" s="2"/>
    </row>
    <row r="62" spans="1:103" ht="15.95" customHeight="1"/>
    <row r="63" spans="1:103" ht="15.95" customHeight="1"/>
    <row r="64" spans="1:103" ht="15.95" customHeight="1"/>
    <row r="65" spans="1:31" ht="15.95" customHeight="1"/>
    <row r="66" spans="1:31" ht="15.95" customHeight="1">
      <c r="AC66" s="23"/>
      <c r="AD66" s="23"/>
      <c r="AE66" s="23"/>
    </row>
    <row r="67" spans="1:31" ht="15.95" customHeight="1">
      <c r="A67" s="19" t="s">
        <v>1</v>
      </c>
      <c r="C67" s="20" t="s">
        <v>35</v>
      </c>
      <c r="D67" t="s">
        <v>75</v>
      </c>
      <c r="E67" t="s">
        <v>114</v>
      </c>
      <c r="F67" s="20" t="s">
        <v>122</v>
      </c>
      <c r="G67" s="20" t="s">
        <v>20</v>
      </c>
      <c r="H67" s="20" t="s">
        <v>31</v>
      </c>
      <c r="I67" s="20" t="s">
        <v>149</v>
      </c>
      <c r="J67" s="20" t="s">
        <v>110</v>
      </c>
      <c r="K67" s="20" t="s">
        <v>104</v>
      </c>
      <c r="L67" s="20" t="s">
        <v>96</v>
      </c>
      <c r="M67" s="20" t="s">
        <v>135</v>
      </c>
      <c r="N67" s="20" t="s">
        <v>93</v>
      </c>
      <c r="O67" t="s">
        <v>87</v>
      </c>
      <c r="P67" t="s">
        <v>82</v>
      </c>
      <c r="Q67" t="s">
        <v>84</v>
      </c>
      <c r="R67" t="s">
        <v>79</v>
      </c>
      <c r="S67" s="20" t="s">
        <v>55</v>
      </c>
      <c r="T67" s="20" t="s">
        <v>59</v>
      </c>
      <c r="U67" t="s">
        <v>64</v>
      </c>
      <c r="V67" t="s">
        <v>57</v>
      </c>
      <c r="W67" t="s">
        <v>63</v>
      </c>
      <c r="X67" s="19" t="s">
        <v>1</v>
      </c>
      <c r="AC67" s="23"/>
      <c r="AD67" s="23"/>
      <c r="AE67" s="23"/>
    </row>
    <row r="68" spans="1:31" ht="15.95" customHeight="1">
      <c r="A68" s="1" t="s">
        <v>34</v>
      </c>
      <c r="C68" t="s">
        <v>216</v>
      </c>
      <c r="D68" t="s">
        <v>218</v>
      </c>
      <c r="E68" t="s">
        <v>219</v>
      </c>
      <c r="F68" t="s">
        <v>220</v>
      </c>
      <c r="G68" t="s">
        <v>178</v>
      </c>
      <c r="H68" t="s">
        <v>221</v>
      </c>
      <c r="I68" t="s">
        <v>222</v>
      </c>
      <c r="J68" t="s">
        <v>223</v>
      </c>
      <c r="K68" t="s">
        <v>224</v>
      </c>
      <c r="L68" t="s">
        <v>225</v>
      </c>
      <c r="M68" t="s">
        <v>135</v>
      </c>
      <c r="N68" t="s">
        <v>266</v>
      </c>
      <c r="O68" t="s">
        <v>267</v>
      </c>
      <c r="P68" t="s">
        <v>268</v>
      </c>
      <c r="Q68" t="s">
        <v>269</v>
      </c>
      <c r="R68" t="s">
        <v>270</v>
      </c>
      <c r="S68" t="s">
        <v>278</v>
      </c>
      <c r="T68" t="s">
        <v>279</v>
      </c>
      <c r="U68" t="s">
        <v>280</v>
      </c>
      <c r="V68" t="s">
        <v>281</v>
      </c>
      <c r="W68" t="s">
        <v>282</v>
      </c>
      <c r="X68" s="1" t="s">
        <v>34</v>
      </c>
      <c r="AC68" s="23"/>
      <c r="AD68" s="23"/>
      <c r="AE68" s="23"/>
    </row>
    <row r="69" spans="1:31" ht="15.95" customHeight="1">
      <c r="A69" s="1" t="s">
        <v>317</v>
      </c>
      <c r="C69" t="s">
        <v>318</v>
      </c>
      <c r="D69" t="s">
        <v>319</v>
      </c>
      <c r="E69" t="s">
        <v>320</v>
      </c>
      <c r="F69" t="s">
        <v>321</v>
      </c>
      <c r="G69" s="20" t="s">
        <v>338</v>
      </c>
      <c r="H69" t="s">
        <v>322</v>
      </c>
      <c r="I69" t="s">
        <v>323</v>
      </c>
      <c r="J69" t="s">
        <v>324</v>
      </c>
      <c r="K69" t="s">
        <v>325</v>
      </c>
      <c r="L69" t="s">
        <v>326</v>
      </c>
      <c r="M69" t="s">
        <v>327</v>
      </c>
      <c r="N69" t="s">
        <v>328</v>
      </c>
      <c r="O69" t="s">
        <v>329</v>
      </c>
      <c r="P69" t="s">
        <v>330</v>
      </c>
      <c r="Q69" t="s">
        <v>331</v>
      </c>
      <c r="R69" t="s">
        <v>332</v>
      </c>
      <c r="S69" t="s">
        <v>333</v>
      </c>
      <c r="T69" t="s">
        <v>334</v>
      </c>
      <c r="U69" t="s">
        <v>335</v>
      </c>
      <c r="V69" t="s">
        <v>336</v>
      </c>
      <c r="W69" t="s">
        <v>337</v>
      </c>
      <c r="X69" s="1" t="s">
        <v>317</v>
      </c>
      <c r="AC69" s="23"/>
      <c r="AD69" s="23"/>
      <c r="AE69" s="23"/>
    </row>
    <row r="70" spans="1:31" ht="15.95" customHeight="1">
      <c r="A70" s="1" t="s">
        <v>180</v>
      </c>
      <c r="C70">
        <v>0.7</v>
      </c>
      <c r="D70">
        <v>0.5</v>
      </c>
      <c r="E70">
        <v>0.55000000000000004</v>
      </c>
      <c r="F70">
        <v>0.57999999999999996</v>
      </c>
      <c r="G70">
        <v>0.6</v>
      </c>
      <c r="H70">
        <v>0.56999999999999995</v>
      </c>
      <c r="I70">
        <v>0.8</v>
      </c>
      <c r="J70">
        <v>0.6</v>
      </c>
      <c r="K70">
        <v>0.65</v>
      </c>
      <c r="L70">
        <v>0.65</v>
      </c>
      <c r="M70">
        <v>0.5</v>
      </c>
      <c r="N70">
        <v>0.7</v>
      </c>
      <c r="O70">
        <v>0.7</v>
      </c>
      <c r="P70">
        <v>0.64</v>
      </c>
      <c r="Q70">
        <v>0.66</v>
      </c>
      <c r="R70">
        <v>0.66</v>
      </c>
      <c r="S70">
        <v>0.66</v>
      </c>
      <c r="T70">
        <v>0.64</v>
      </c>
      <c r="U70">
        <v>0.68</v>
      </c>
      <c r="V70">
        <v>0.63</v>
      </c>
      <c r="W70">
        <v>0.64</v>
      </c>
      <c r="X70" s="1" t="s">
        <v>180</v>
      </c>
      <c r="AC70" s="23"/>
      <c r="AD70" s="23"/>
      <c r="AE70" s="23"/>
    </row>
    <row r="71" spans="1:31" ht="15.95" customHeight="1">
      <c r="A71" s="1" t="s">
        <v>181</v>
      </c>
      <c r="C71">
        <v>0.6</v>
      </c>
      <c r="D71">
        <v>0.35</v>
      </c>
      <c r="E71">
        <v>0.4</v>
      </c>
      <c r="F71">
        <v>0.43</v>
      </c>
      <c r="G71">
        <v>0.5</v>
      </c>
      <c r="H71">
        <v>0.45</v>
      </c>
      <c r="I71">
        <v>0.8</v>
      </c>
      <c r="J71">
        <v>0.5</v>
      </c>
      <c r="K71">
        <v>0.55000000000000004</v>
      </c>
      <c r="L71">
        <v>0.53</v>
      </c>
      <c r="M71">
        <v>0.4</v>
      </c>
      <c r="N71">
        <v>0.62</v>
      </c>
      <c r="O71">
        <v>0.6</v>
      </c>
      <c r="P71">
        <v>0.56999999999999995</v>
      </c>
      <c r="Q71">
        <v>0.57999999999999996</v>
      </c>
      <c r="R71">
        <v>0.55000000000000004</v>
      </c>
      <c r="S71">
        <v>0.55000000000000004</v>
      </c>
      <c r="T71">
        <v>0.5</v>
      </c>
      <c r="U71">
        <v>0.57999999999999996</v>
      </c>
      <c r="V71">
        <v>0.57999999999999996</v>
      </c>
      <c r="W71">
        <v>0.5</v>
      </c>
      <c r="X71" s="1" t="s">
        <v>181</v>
      </c>
      <c r="AC71" s="23"/>
      <c r="AD71" s="23"/>
      <c r="AE71" s="23"/>
    </row>
    <row r="72" spans="1:31" ht="15.95" customHeight="1">
      <c r="A72" s="1" t="s">
        <v>182</v>
      </c>
      <c r="C72">
        <v>0.75</v>
      </c>
      <c r="D72">
        <v>0.63</v>
      </c>
      <c r="E72">
        <v>0.8</v>
      </c>
      <c r="F72">
        <v>0.7</v>
      </c>
      <c r="G72">
        <v>0.6</v>
      </c>
      <c r="H72">
        <v>0.65</v>
      </c>
      <c r="I72">
        <v>0.75</v>
      </c>
      <c r="J72">
        <v>0.65</v>
      </c>
      <c r="K72">
        <v>0.68</v>
      </c>
      <c r="L72">
        <v>0.65</v>
      </c>
      <c r="M72">
        <v>0.6</v>
      </c>
      <c r="N72">
        <v>0.73</v>
      </c>
      <c r="O72">
        <v>0.73</v>
      </c>
      <c r="P72">
        <v>0.65</v>
      </c>
      <c r="Q72">
        <v>0.67</v>
      </c>
      <c r="R72">
        <v>0.63</v>
      </c>
      <c r="S72">
        <v>0.62</v>
      </c>
      <c r="T72">
        <v>0.62</v>
      </c>
      <c r="U72">
        <v>0.7</v>
      </c>
      <c r="V72">
        <v>0.6</v>
      </c>
      <c r="W72">
        <v>0.64</v>
      </c>
      <c r="X72" s="1" t="s">
        <v>182</v>
      </c>
      <c r="AC72" s="23"/>
      <c r="AD72" s="23"/>
      <c r="AE72" s="23"/>
    </row>
    <row r="73" spans="1:31" ht="15.95" customHeight="1">
      <c r="A73" s="1" t="s">
        <v>183</v>
      </c>
      <c r="C73">
        <v>0.8</v>
      </c>
      <c r="D73">
        <v>0.6</v>
      </c>
      <c r="E73">
        <v>0.6</v>
      </c>
      <c r="F73">
        <v>0.6</v>
      </c>
      <c r="G73">
        <v>0.6</v>
      </c>
      <c r="H73">
        <v>0.7</v>
      </c>
      <c r="I73">
        <v>0.85</v>
      </c>
      <c r="J73">
        <v>0.6</v>
      </c>
      <c r="K73">
        <v>0.65</v>
      </c>
      <c r="L73">
        <v>0.65</v>
      </c>
      <c r="M73">
        <v>0.5</v>
      </c>
      <c r="N73">
        <v>0.76</v>
      </c>
      <c r="O73">
        <v>0.75</v>
      </c>
      <c r="P73">
        <v>0.69</v>
      </c>
      <c r="Q73">
        <v>0.7</v>
      </c>
      <c r="R73">
        <v>0.68</v>
      </c>
      <c r="S73">
        <v>0.62</v>
      </c>
      <c r="T73">
        <v>0.64</v>
      </c>
      <c r="U73">
        <v>0.72</v>
      </c>
      <c r="V73">
        <v>0.62</v>
      </c>
      <c r="W73">
        <v>0.67</v>
      </c>
      <c r="X73" s="1" t="s">
        <v>183</v>
      </c>
      <c r="AC73" s="23"/>
      <c r="AD73" s="23"/>
      <c r="AE73" s="23"/>
    </row>
    <row r="74" spans="1:31" ht="15.95" customHeight="1">
      <c r="A74" s="1" t="s">
        <v>184</v>
      </c>
      <c r="C74">
        <v>0.85</v>
      </c>
      <c r="D74">
        <v>0.55000000000000004</v>
      </c>
      <c r="E74">
        <v>0.57999999999999996</v>
      </c>
      <c r="F74">
        <v>0.6</v>
      </c>
      <c r="G74">
        <v>0.65</v>
      </c>
      <c r="H74">
        <v>0.65</v>
      </c>
      <c r="I74">
        <v>0.82</v>
      </c>
      <c r="J74">
        <v>0.65</v>
      </c>
      <c r="K74">
        <v>0.68</v>
      </c>
      <c r="L74">
        <v>0.65</v>
      </c>
      <c r="M74">
        <v>0.55000000000000004</v>
      </c>
      <c r="N74">
        <v>0.78</v>
      </c>
      <c r="O74">
        <v>0.8</v>
      </c>
      <c r="P74">
        <v>0.7</v>
      </c>
      <c r="Q74">
        <v>0.73</v>
      </c>
      <c r="R74">
        <v>0.7</v>
      </c>
      <c r="S74">
        <v>0.68</v>
      </c>
      <c r="T74">
        <v>0.68</v>
      </c>
      <c r="U74">
        <v>0.74</v>
      </c>
      <c r="V74">
        <v>0.62</v>
      </c>
      <c r="W74">
        <v>0.65</v>
      </c>
      <c r="X74" s="1" t="s">
        <v>184</v>
      </c>
      <c r="AC74" s="23"/>
      <c r="AD74" s="23"/>
      <c r="AE74" s="23"/>
    </row>
    <row r="75" spans="1:31" ht="15.95" customHeight="1">
      <c r="A75" t="s">
        <v>185</v>
      </c>
      <c r="C75">
        <v>0.8</v>
      </c>
      <c r="D75">
        <v>0.55000000000000004</v>
      </c>
      <c r="E75">
        <v>0.6</v>
      </c>
      <c r="F75">
        <v>0.6</v>
      </c>
      <c r="G75">
        <v>0.65</v>
      </c>
      <c r="H75">
        <v>0.65</v>
      </c>
      <c r="I75">
        <v>0.8</v>
      </c>
      <c r="J75">
        <v>0.65</v>
      </c>
      <c r="K75">
        <v>0.65</v>
      </c>
      <c r="L75">
        <v>0.65</v>
      </c>
      <c r="M75">
        <v>0.65</v>
      </c>
      <c r="N75">
        <v>0.76</v>
      </c>
      <c r="O75">
        <v>0.78</v>
      </c>
      <c r="P75">
        <v>0.68</v>
      </c>
      <c r="Q75">
        <v>0.7</v>
      </c>
      <c r="R75">
        <v>0.7</v>
      </c>
      <c r="S75">
        <v>0.68</v>
      </c>
      <c r="T75">
        <v>0.65</v>
      </c>
      <c r="U75">
        <v>0.63</v>
      </c>
      <c r="V75">
        <v>0.68</v>
      </c>
      <c r="W75">
        <v>0.6</v>
      </c>
      <c r="X75" t="s">
        <v>185</v>
      </c>
      <c r="AC75" s="23"/>
      <c r="AD75" s="23"/>
      <c r="AE75" s="23"/>
    </row>
    <row r="76" spans="1:31" ht="15.95" customHeight="1">
      <c r="A76" t="s">
        <v>186</v>
      </c>
      <c r="C76">
        <v>0.75</v>
      </c>
      <c r="D76">
        <v>0.5</v>
      </c>
      <c r="E76">
        <v>0.55000000000000004</v>
      </c>
      <c r="F76">
        <v>0.6</v>
      </c>
      <c r="G76">
        <v>0.55000000000000004</v>
      </c>
      <c r="H76">
        <v>0.55000000000000004</v>
      </c>
      <c r="I76">
        <v>0.85</v>
      </c>
      <c r="J76">
        <v>0.55000000000000004</v>
      </c>
      <c r="K76">
        <v>0.57999999999999996</v>
      </c>
      <c r="L76">
        <v>0.55000000000000004</v>
      </c>
      <c r="M76">
        <v>0.6</v>
      </c>
      <c r="N76">
        <v>0.75</v>
      </c>
      <c r="O76">
        <v>0.71</v>
      </c>
      <c r="P76">
        <v>0.62</v>
      </c>
      <c r="Q76">
        <v>0.66</v>
      </c>
      <c r="R76">
        <v>0.6</v>
      </c>
      <c r="S76">
        <v>0.6</v>
      </c>
      <c r="T76">
        <v>0.57999999999999996</v>
      </c>
      <c r="U76">
        <v>0.6</v>
      </c>
      <c r="V76">
        <v>0.62</v>
      </c>
      <c r="W76">
        <v>0.56999999999999995</v>
      </c>
      <c r="X76" t="s">
        <v>186</v>
      </c>
      <c r="AC76" s="23"/>
      <c r="AD76" s="23"/>
      <c r="AE76" s="23"/>
    </row>
    <row r="77" spans="1:31" ht="15.95" customHeight="1">
      <c r="A77" s="1"/>
      <c r="X77" s="1"/>
      <c r="AC77" s="23"/>
      <c r="AD77" s="23"/>
      <c r="AE77" s="23"/>
    </row>
    <row r="78" spans="1:31" ht="15.95" customHeight="1">
      <c r="A78" s="1" t="s">
        <v>187</v>
      </c>
      <c r="C78">
        <v>0.6</v>
      </c>
      <c r="D78">
        <v>0.7</v>
      </c>
      <c r="E78">
        <v>0.65</v>
      </c>
      <c r="F78">
        <v>0.5</v>
      </c>
      <c r="G78">
        <v>0.55000000000000004</v>
      </c>
      <c r="H78">
        <v>0.8</v>
      </c>
      <c r="I78">
        <v>0.74</v>
      </c>
      <c r="J78">
        <v>0.65</v>
      </c>
      <c r="K78">
        <v>0.65</v>
      </c>
      <c r="L78">
        <v>0.6</v>
      </c>
      <c r="M78">
        <v>0.75</v>
      </c>
      <c r="N78">
        <v>0.66</v>
      </c>
      <c r="O78">
        <v>0.5</v>
      </c>
      <c r="P78">
        <v>0.63</v>
      </c>
      <c r="Q78">
        <v>0.7</v>
      </c>
      <c r="R78">
        <v>0.54</v>
      </c>
      <c r="S78">
        <v>0.72</v>
      </c>
      <c r="T78">
        <v>0.48</v>
      </c>
      <c r="U78">
        <v>0.59</v>
      </c>
      <c r="V78">
        <v>0.64</v>
      </c>
      <c r="W78">
        <v>0.61</v>
      </c>
      <c r="X78" s="1" t="s">
        <v>187</v>
      </c>
      <c r="AC78" s="23"/>
      <c r="AD78" s="23"/>
      <c r="AE78" s="23"/>
    </row>
    <row r="79" spans="1:31" ht="15.95" customHeight="1">
      <c r="A79" s="1" t="s">
        <v>188</v>
      </c>
      <c r="C79">
        <v>0.4</v>
      </c>
      <c r="D79">
        <v>0.65</v>
      </c>
      <c r="E79">
        <v>0.6</v>
      </c>
      <c r="F79">
        <v>0.7</v>
      </c>
      <c r="G79">
        <v>0.4</v>
      </c>
      <c r="H79">
        <v>0.3</v>
      </c>
      <c r="I79">
        <v>0.7</v>
      </c>
      <c r="J79">
        <v>0.4</v>
      </c>
      <c r="K79">
        <v>0.4</v>
      </c>
      <c r="L79">
        <v>0.4</v>
      </c>
      <c r="M79">
        <v>0.77</v>
      </c>
      <c r="N79">
        <v>0.65</v>
      </c>
      <c r="O79">
        <v>0.43</v>
      </c>
      <c r="P79">
        <v>0.68</v>
      </c>
      <c r="Q79">
        <v>0.52</v>
      </c>
      <c r="R79">
        <v>0.5</v>
      </c>
      <c r="S79">
        <v>0.6</v>
      </c>
      <c r="T79">
        <v>0.39</v>
      </c>
      <c r="U79">
        <v>0.64</v>
      </c>
      <c r="V79">
        <v>0.6</v>
      </c>
      <c r="W79">
        <v>0.56999999999999995</v>
      </c>
      <c r="X79" s="1" t="s">
        <v>188</v>
      </c>
      <c r="AC79" s="23"/>
      <c r="AD79" s="23"/>
      <c r="AE79" s="23"/>
    </row>
    <row r="80" spans="1:31" ht="15.95" customHeight="1">
      <c r="A80" s="1" t="s">
        <v>189</v>
      </c>
      <c r="C80" t="s">
        <v>400</v>
      </c>
      <c r="D80" t="s">
        <v>254</v>
      </c>
      <c r="E80" t="s">
        <v>257</v>
      </c>
      <c r="F80" t="s">
        <v>257</v>
      </c>
      <c r="G80" t="s">
        <v>401</v>
      </c>
      <c r="H80" t="s">
        <v>259</v>
      </c>
      <c r="I80" t="s">
        <v>261</v>
      </c>
      <c r="J80" t="s">
        <v>259</v>
      </c>
      <c r="K80" t="s">
        <v>402</v>
      </c>
      <c r="L80" t="s">
        <v>257</v>
      </c>
      <c r="M80" t="s">
        <v>265</v>
      </c>
      <c r="N80" t="s">
        <v>265</v>
      </c>
      <c r="O80" t="s">
        <v>265</v>
      </c>
      <c r="P80" t="s">
        <v>257</v>
      </c>
      <c r="Q80" t="s">
        <v>259</v>
      </c>
      <c r="R80" t="s">
        <v>403</v>
      </c>
      <c r="S80" t="s">
        <v>404</v>
      </c>
      <c r="T80" t="s">
        <v>404</v>
      </c>
      <c r="U80" t="s">
        <v>404</v>
      </c>
      <c r="V80" t="s">
        <v>404</v>
      </c>
      <c r="W80" t="s">
        <v>404</v>
      </c>
      <c r="X80" s="1" t="s">
        <v>189</v>
      </c>
      <c r="AC80" s="23"/>
      <c r="AD80" s="23"/>
      <c r="AE80" s="23"/>
    </row>
    <row r="81" spans="1:31" ht="15.95" customHeight="1">
      <c r="A81" s="1" t="s">
        <v>190</v>
      </c>
      <c r="C81" t="s">
        <v>229</v>
      </c>
      <c r="D81" t="s">
        <v>255</v>
      </c>
      <c r="E81" t="s">
        <v>256</v>
      </c>
      <c r="F81" t="s">
        <v>256</v>
      </c>
      <c r="G81" t="s">
        <v>229</v>
      </c>
      <c r="H81" t="s">
        <v>260</v>
      </c>
      <c r="I81" t="s">
        <v>255</v>
      </c>
      <c r="J81" t="s">
        <v>262</v>
      </c>
      <c r="K81" t="s">
        <v>228</v>
      </c>
      <c r="L81" t="s">
        <v>264</v>
      </c>
      <c r="M81" t="s">
        <v>255</v>
      </c>
      <c r="N81" t="s">
        <v>276</v>
      </c>
      <c r="O81" t="s">
        <v>277</v>
      </c>
      <c r="P81" t="s">
        <v>256</v>
      </c>
      <c r="Q81" t="s">
        <v>255</v>
      </c>
      <c r="R81" t="s">
        <v>262</v>
      </c>
      <c r="S81" t="s">
        <v>287</v>
      </c>
      <c r="T81" t="s">
        <v>288</v>
      </c>
      <c r="U81" t="s">
        <v>287</v>
      </c>
      <c r="V81" t="s">
        <v>287</v>
      </c>
      <c r="W81" t="s">
        <v>287</v>
      </c>
      <c r="X81" s="1" t="s">
        <v>190</v>
      </c>
      <c r="AC81" s="23"/>
      <c r="AD81" s="23"/>
      <c r="AE81" s="23"/>
    </row>
    <row r="82" spans="1:31" ht="15.95" customHeight="1">
      <c r="A82" s="1"/>
      <c r="X82" s="1"/>
      <c r="AC82" s="23"/>
      <c r="AD82" s="23"/>
      <c r="AE82" s="23"/>
    </row>
    <row r="83" spans="1:31" ht="15.95" customHeight="1">
      <c r="A83" s="1" t="s">
        <v>191</v>
      </c>
      <c r="C83">
        <v>10000</v>
      </c>
      <c r="D83">
        <v>0</v>
      </c>
      <c r="E83">
        <v>6000</v>
      </c>
      <c r="F83">
        <v>7000</v>
      </c>
      <c r="G83">
        <v>8000</v>
      </c>
      <c r="H83">
        <v>4500</v>
      </c>
      <c r="I83">
        <v>12000</v>
      </c>
      <c r="J83">
        <v>7000</v>
      </c>
      <c r="K83">
        <v>8500</v>
      </c>
      <c r="L83">
        <v>8500</v>
      </c>
      <c r="M83">
        <v>0</v>
      </c>
      <c r="N83">
        <v>10000</v>
      </c>
      <c r="O83">
        <v>12000</v>
      </c>
      <c r="P83">
        <v>7500</v>
      </c>
      <c r="Q83">
        <v>8500</v>
      </c>
      <c r="R83">
        <v>7000</v>
      </c>
      <c r="S83">
        <v>7000</v>
      </c>
      <c r="T83">
        <v>5000</v>
      </c>
      <c r="U83">
        <v>6200</v>
      </c>
      <c r="V83">
        <v>6500</v>
      </c>
      <c r="W83">
        <v>6000</v>
      </c>
      <c r="X83" s="1" t="s">
        <v>191</v>
      </c>
      <c r="AC83" s="23"/>
      <c r="AD83" s="23"/>
      <c r="AE83" s="23"/>
    </row>
    <row r="84" spans="1:31" ht="15.95" customHeight="1">
      <c r="A84" s="1" t="s">
        <v>192</v>
      </c>
      <c r="C84">
        <v>500</v>
      </c>
      <c r="D84">
        <v>300</v>
      </c>
      <c r="E84">
        <v>400</v>
      </c>
      <c r="F84">
        <v>400</v>
      </c>
      <c r="G84">
        <v>400</v>
      </c>
      <c r="H84">
        <v>250</v>
      </c>
      <c r="I84">
        <v>500</v>
      </c>
      <c r="J84">
        <v>350</v>
      </c>
      <c r="K84">
        <v>500</v>
      </c>
      <c r="L84">
        <v>600</v>
      </c>
      <c r="M84">
        <v>0</v>
      </c>
      <c r="N84">
        <v>550</v>
      </c>
      <c r="O84">
        <v>420</v>
      </c>
      <c r="P84">
        <v>500</v>
      </c>
      <c r="Q84">
        <v>500</v>
      </c>
      <c r="R84">
        <v>500</v>
      </c>
      <c r="S84">
        <v>380</v>
      </c>
      <c r="T84">
        <v>550</v>
      </c>
      <c r="U84">
        <v>430</v>
      </c>
      <c r="V84">
        <v>450</v>
      </c>
      <c r="W84">
        <v>400</v>
      </c>
      <c r="X84" s="1" t="s">
        <v>192</v>
      </c>
      <c r="AC84" s="23"/>
      <c r="AD84" s="23"/>
      <c r="AE84" s="23"/>
    </row>
    <row r="85" spans="1:31" ht="15.95" customHeight="1">
      <c r="A85" s="1" t="s">
        <v>193</v>
      </c>
      <c r="C85">
        <v>700</v>
      </c>
      <c r="D85">
        <v>500</v>
      </c>
      <c r="E85">
        <v>600</v>
      </c>
      <c r="F85">
        <v>650</v>
      </c>
      <c r="G85">
        <v>500</v>
      </c>
      <c r="H85">
        <v>400</v>
      </c>
      <c r="I85">
        <v>1500</v>
      </c>
      <c r="J85">
        <v>600</v>
      </c>
      <c r="K85">
        <v>750</v>
      </c>
      <c r="L85">
        <v>700</v>
      </c>
      <c r="M85">
        <v>600</v>
      </c>
      <c r="N85">
        <v>750</v>
      </c>
      <c r="O85">
        <v>800</v>
      </c>
      <c r="P85">
        <v>700</v>
      </c>
      <c r="Q85">
        <v>700</v>
      </c>
      <c r="R85">
        <v>700</v>
      </c>
      <c r="S85">
        <v>650</v>
      </c>
      <c r="T85">
        <v>900</v>
      </c>
      <c r="U85">
        <v>600</v>
      </c>
      <c r="V85">
        <v>600</v>
      </c>
      <c r="W85">
        <v>650</v>
      </c>
      <c r="X85" s="1" t="s">
        <v>193</v>
      </c>
      <c r="AC85" s="7"/>
      <c r="AD85" s="23"/>
      <c r="AE85" s="23"/>
    </row>
    <row r="86" spans="1:31" ht="15.95" customHeight="1">
      <c r="A86" s="9" t="s">
        <v>194</v>
      </c>
      <c r="C86">
        <v>3</v>
      </c>
      <c r="D86">
        <v>3</v>
      </c>
      <c r="E86">
        <v>3</v>
      </c>
      <c r="F86">
        <v>3</v>
      </c>
      <c r="G86">
        <v>4</v>
      </c>
      <c r="H86">
        <v>4</v>
      </c>
      <c r="I86">
        <v>3</v>
      </c>
      <c r="J86">
        <v>3</v>
      </c>
      <c r="K86">
        <v>3</v>
      </c>
      <c r="L86">
        <v>3</v>
      </c>
      <c r="M86">
        <v>4</v>
      </c>
      <c r="N86">
        <v>3</v>
      </c>
      <c r="O86">
        <v>3</v>
      </c>
      <c r="P86">
        <v>3</v>
      </c>
      <c r="Q86">
        <v>3</v>
      </c>
      <c r="R86">
        <v>3</v>
      </c>
      <c r="S86">
        <v>3</v>
      </c>
      <c r="T86">
        <v>4</v>
      </c>
      <c r="U86">
        <v>3</v>
      </c>
      <c r="V86">
        <v>3</v>
      </c>
      <c r="W86">
        <v>3</v>
      </c>
      <c r="X86" t="s">
        <v>194</v>
      </c>
      <c r="AC86" s="7"/>
      <c r="AD86" s="23"/>
      <c r="AE86" s="23"/>
    </row>
    <row r="87" spans="1:31" ht="15.95" customHeight="1">
      <c r="A87" s="9" t="s">
        <v>195</v>
      </c>
      <c r="C87">
        <v>3</v>
      </c>
      <c r="D87">
        <v>4</v>
      </c>
      <c r="E87">
        <v>3</v>
      </c>
      <c r="F87">
        <v>3</v>
      </c>
      <c r="G87">
        <v>3</v>
      </c>
      <c r="H87">
        <v>4</v>
      </c>
      <c r="I87">
        <v>3</v>
      </c>
      <c r="J87">
        <v>4</v>
      </c>
      <c r="K87">
        <v>4</v>
      </c>
      <c r="L87">
        <v>3</v>
      </c>
      <c r="M87">
        <v>4</v>
      </c>
      <c r="N87">
        <v>3</v>
      </c>
      <c r="O87">
        <v>3</v>
      </c>
      <c r="P87">
        <v>3</v>
      </c>
      <c r="Q87">
        <v>3</v>
      </c>
      <c r="R87">
        <v>2</v>
      </c>
      <c r="S87">
        <v>3</v>
      </c>
      <c r="T87">
        <v>4</v>
      </c>
      <c r="U87">
        <v>4</v>
      </c>
      <c r="V87">
        <v>3</v>
      </c>
      <c r="W87">
        <v>3</v>
      </c>
      <c r="X87" t="s">
        <v>195</v>
      </c>
      <c r="AC87" s="7"/>
      <c r="AD87" s="23"/>
      <c r="AE87" s="23"/>
    </row>
    <row r="88" spans="1:31" ht="15.95" customHeight="1">
      <c r="A88" s="9" t="s">
        <v>196</v>
      </c>
      <c r="C88">
        <v>3000</v>
      </c>
      <c r="D88">
        <v>1700</v>
      </c>
      <c r="E88">
        <v>1900</v>
      </c>
      <c r="F88">
        <v>2050</v>
      </c>
      <c r="G88">
        <v>2000</v>
      </c>
      <c r="H88">
        <v>1600</v>
      </c>
      <c r="I88">
        <v>3800</v>
      </c>
      <c r="J88">
        <v>1900</v>
      </c>
      <c r="K88">
        <v>2200</v>
      </c>
      <c r="L88">
        <v>2100</v>
      </c>
      <c r="M88">
        <v>1600</v>
      </c>
      <c r="N88">
        <v>3200</v>
      </c>
      <c r="O88">
        <v>3500</v>
      </c>
      <c r="P88">
        <v>2700</v>
      </c>
      <c r="Q88">
        <v>2850</v>
      </c>
      <c r="R88">
        <v>2800</v>
      </c>
      <c r="S88">
        <v>2400</v>
      </c>
      <c r="T88">
        <v>2200</v>
      </c>
      <c r="U88">
        <v>2580</v>
      </c>
      <c r="V88">
        <v>2200</v>
      </c>
      <c r="W88">
        <v>2350</v>
      </c>
      <c r="X88" t="s">
        <v>196</v>
      </c>
      <c r="AC88" s="7"/>
      <c r="AD88" s="23"/>
      <c r="AE88" s="23"/>
    </row>
    <row r="89" spans="1:31" ht="15.95" customHeight="1">
      <c r="A89" s="9"/>
      <c r="AC89" s="7"/>
      <c r="AD89" s="23"/>
      <c r="AE89" s="23"/>
    </row>
    <row r="90" spans="1:31" ht="15.95" customHeight="1">
      <c r="A90" s="9" t="s">
        <v>198</v>
      </c>
      <c r="C90" t="s">
        <v>230</v>
      </c>
      <c r="D90" t="s">
        <v>233</v>
      </c>
      <c r="E90" t="s">
        <v>234</v>
      </c>
      <c r="F90" t="s">
        <v>234</v>
      </c>
      <c r="G90" t="s">
        <v>235</v>
      </c>
      <c r="H90" t="s">
        <v>236</v>
      </c>
      <c r="I90" t="s">
        <v>237</v>
      </c>
      <c r="J90" t="s">
        <v>238</v>
      </c>
      <c r="K90" t="s">
        <v>239</v>
      </c>
      <c r="L90" t="s">
        <v>240</v>
      </c>
      <c r="M90" t="s">
        <v>241</v>
      </c>
      <c r="N90" t="s">
        <v>271</v>
      </c>
      <c r="O90" t="s">
        <v>272</v>
      </c>
      <c r="P90" t="s">
        <v>235</v>
      </c>
      <c r="Q90" t="s">
        <v>236</v>
      </c>
      <c r="R90" t="s">
        <v>273</v>
      </c>
      <c r="S90" t="s">
        <v>272</v>
      </c>
      <c r="T90" t="s">
        <v>283</v>
      </c>
      <c r="U90" t="s">
        <v>284</v>
      </c>
      <c r="V90" t="s">
        <v>285</v>
      </c>
      <c r="W90" t="s">
        <v>286</v>
      </c>
      <c r="X90" t="s">
        <v>198</v>
      </c>
      <c r="AC90" s="7"/>
      <c r="AD90" s="23"/>
      <c r="AE90" s="23"/>
    </row>
    <row r="91" spans="1:31" ht="15.95" customHeight="1">
      <c r="A91" s="9" t="s">
        <v>199</v>
      </c>
      <c r="C91" t="s">
        <v>231</v>
      </c>
      <c r="D91" t="s">
        <v>242</v>
      </c>
      <c r="E91" t="s">
        <v>244</v>
      </c>
      <c r="F91" t="s">
        <v>244</v>
      </c>
      <c r="G91" t="s">
        <v>246</v>
      </c>
      <c r="H91" t="s">
        <v>246</v>
      </c>
      <c r="I91" t="s">
        <v>249</v>
      </c>
      <c r="J91" t="s">
        <v>232</v>
      </c>
      <c r="K91" t="s">
        <v>250</v>
      </c>
      <c r="L91" t="s">
        <v>232</v>
      </c>
      <c r="M91" t="s">
        <v>252</v>
      </c>
      <c r="N91" t="s">
        <v>232</v>
      </c>
      <c r="O91" t="s">
        <v>250</v>
      </c>
      <c r="P91" t="s">
        <v>251</v>
      </c>
      <c r="Q91" t="s">
        <v>232</v>
      </c>
      <c r="R91" t="s">
        <v>232</v>
      </c>
      <c r="S91" t="s">
        <v>232</v>
      </c>
      <c r="T91" t="s">
        <v>242</v>
      </c>
      <c r="U91" t="s">
        <v>250</v>
      </c>
      <c r="V91" t="s">
        <v>232</v>
      </c>
      <c r="W91" t="s">
        <v>244</v>
      </c>
      <c r="X91" t="s">
        <v>199</v>
      </c>
      <c r="AC91" s="7"/>
      <c r="AD91" s="23"/>
      <c r="AE91" s="23"/>
    </row>
    <row r="92" spans="1:31" ht="15.95" customHeight="1">
      <c r="A92" s="9" t="s">
        <v>200</v>
      </c>
      <c r="C92" t="s">
        <v>232</v>
      </c>
      <c r="D92" t="s">
        <v>243</v>
      </c>
      <c r="E92" t="s">
        <v>245</v>
      </c>
      <c r="F92" t="s">
        <v>245</v>
      </c>
      <c r="G92" t="s">
        <v>247</v>
      </c>
      <c r="H92" t="s">
        <v>248</v>
      </c>
      <c r="I92" t="s">
        <v>231</v>
      </c>
      <c r="J92" t="s">
        <v>232</v>
      </c>
      <c r="K92" t="s">
        <v>232</v>
      </c>
      <c r="L92" t="s">
        <v>251</v>
      </c>
      <c r="M92" t="s">
        <v>253</v>
      </c>
      <c r="N92" t="s">
        <v>231</v>
      </c>
      <c r="O92" t="s">
        <v>231</v>
      </c>
      <c r="P92" t="s">
        <v>251</v>
      </c>
      <c r="Q92" t="s">
        <v>274</v>
      </c>
      <c r="R92" t="s">
        <v>251</v>
      </c>
      <c r="S92" t="s">
        <v>251</v>
      </c>
      <c r="T92" t="s">
        <v>242</v>
      </c>
      <c r="U92" t="s">
        <v>251</v>
      </c>
      <c r="V92" t="s">
        <v>251</v>
      </c>
      <c r="W92" t="s">
        <v>242</v>
      </c>
      <c r="X92" t="s">
        <v>200</v>
      </c>
      <c r="AC92" s="7"/>
      <c r="AD92" s="23"/>
      <c r="AE92" s="23"/>
    </row>
    <row r="93" spans="1:31" ht="15.95" customHeight="1">
      <c r="A93" s="9"/>
      <c r="AC93" s="7"/>
      <c r="AD93" s="23"/>
      <c r="AE93" s="23"/>
    </row>
    <row r="94" spans="1:31" ht="15.95" customHeight="1">
      <c r="A94" s="9" t="s">
        <v>197</v>
      </c>
      <c r="C94">
        <v>0.05</v>
      </c>
      <c r="D94">
        <v>0.09</v>
      </c>
      <c r="E94">
        <v>0.1</v>
      </c>
      <c r="F94">
        <v>7.0000000000000007E-2</v>
      </c>
      <c r="G94">
        <v>0.08</v>
      </c>
      <c r="H94">
        <v>0.12</v>
      </c>
      <c r="I94">
        <v>0.02</v>
      </c>
      <c r="J94">
        <v>0.08</v>
      </c>
      <c r="K94">
        <v>0.06</v>
      </c>
      <c r="L94">
        <v>7.0000000000000007E-2</v>
      </c>
      <c r="M94">
        <v>0.08</v>
      </c>
      <c r="N94">
        <v>0.04</v>
      </c>
      <c r="O94">
        <v>7.0000000000000007E-2</v>
      </c>
      <c r="P94">
        <v>7.0000000000000007E-2</v>
      </c>
      <c r="Q94">
        <v>0.06</v>
      </c>
      <c r="R94">
        <v>7.0000000000000007E-2</v>
      </c>
      <c r="S94">
        <v>7.0000000000000007E-2</v>
      </c>
      <c r="T94">
        <v>0.1</v>
      </c>
      <c r="U94">
        <v>0.05</v>
      </c>
      <c r="V94">
        <v>0.06</v>
      </c>
      <c r="W94">
        <v>0.05</v>
      </c>
      <c r="X94" t="s">
        <v>197</v>
      </c>
      <c r="AC94" s="7"/>
      <c r="AD94" s="23"/>
      <c r="AE94" s="23"/>
    </row>
    <row r="95" spans="1:31" ht="15.95" customHeight="1">
      <c r="A95" s="9"/>
      <c r="AC95" s="7"/>
      <c r="AD95" s="23"/>
      <c r="AE95" s="23"/>
    </row>
    <row r="96" spans="1:31" ht="15.95" customHeight="1">
      <c r="A96" s="9" t="s">
        <v>201</v>
      </c>
      <c r="I96" t="s">
        <v>217</v>
      </c>
      <c r="J96" t="s">
        <v>217</v>
      </c>
      <c r="K96" t="s">
        <v>217</v>
      </c>
      <c r="U96" t="s">
        <v>217</v>
      </c>
      <c r="W96" t="s">
        <v>217</v>
      </c>
      <c r="X96" t="s">
        <v>201</v>
      </c>
      <c r="AC96" s="7"/>
      <c r="AD96" s="23"/>
      <c r="AE96" s="23"/>
    </row>
    <row r="97" spans="1:31" ht="15.95" customHeight="1">
      <c r="A97" s="9" t="s">
        <v>209</v>
      </c>
      <c r="C97" t="s">
        <v>217</v>
      </c>
      <c r="D97" t="s">
        <v>217</v>
      </c>
      <c r="E97" t="s">
        <v>217</v>
      </c>
      <c r="F97" t="s">
        <v>217</v>
      </c>
      <c r="G97" t="s">
        <v>217</v>
      </c>
      <c r="H97" t="s">
        <v>217</v>
      </c>
      <c r="I97" t="s">
        <v>217</v>
      </c>
      <c r="K97" t="s">
        <v>217</v>
      </c>
      <c r="L97" t="s">
        <v>217</v>
      </c>
      <c r="M97" s="10" t="s">
        <v>226</v>
      </c>
      <c r="N97" t="s">
        <v>217</v>
      </c>
      <c r="O97" t="s">
        <v>217</v>
      </c>
      <c r="P97" t="s">
        <v>217</v>
      </c>
      <c r="Q97" t="s">
        <v>217</v>
      </c>
      <c r="R97" t="s">
        <v>217</v>
      </c>
      <c r="S97" t="s">
        <v>217</v>
      </c>
      <c r="T97" t="s">
        <v>217</v>
      </c>
      <c r="V97" t="s">
        <v>217</v>
      </c>
      <c r="X97" t="s">
        <v>209</v>
      </c>
      <c r="AC97" s="7"/>
      <c r="AD97" s="23"/>
      <c r="AE97" s="23"/>
    </row>
    <row r="98" spans="1:31" ht="15.95" customHeight="1">
      <c r="A98" s="9" t="s">
        <v>202</v>
      </c>
      <c r="C98" t="s">
        <v>217</v>
      </c>
      <c r="E98" t="s">
        <v>217</v>
      </c>
      <c r="F98" t="s">
        <v>217</v>
      </c>
      <c r="G98" t="s">
        <v>217</v>
      </c>
      <c r="J98" t="s">
        <v>217</v>
      </c>
      <c r="K98" t="s">
        <v>217</v>
      </c>
      <c r="P98" t="s">
        <v>217</v>
      </c>
      <c r="S98" t="s">
        <v>217</v>
      </c>
      <c r="U98" t="s">
        <v>217</v>
      </c>
      <c r="W98" t="s">
        <v>217</v>
      </c>
      <c r="X98" t="s">
        <v>202</v>
      </c>
      <c r="AC98" s="7"/>
      <c r="AD98" s="23"/>
      <c r="AE98" s="23"/>
    </row>
    <row r="99" spans="1:31" ht="15.95" customHeight="1">
      <c r="A99" s="9" t="s">
        <v>203</v>
      </c>
      <c r="C99" t="s">
        <v>217</v>
      </c>
      <c r="H99" t="s">
        <v>217</v>
      </c>
      <c r="I99" t="s">
        <v>217</v>
      </c>
      <c r="N99" t="s">
        <v>217</v>
      </c>
      <c r="O99" t="s">
        <v>217</v>
      </c>
      <c r="P99" t="s">
        <v>217</v>
      </c>
      <c r="R99" t="s">
        <v>217</v>
      </c>
      <c r="S99" t="s">
        <v>217</v>
      </c>
      <c r="T99" t="s">
        <v>217</v>
      </c>
      <c r="U99" t="s">
        <v>217</v>
      </c>
      <c r="V99" t="s">
        <v>217</v>
      </c>
      <c r="X99" t="s">
        <v>203</v>
      </c>
      <c r="AC99" s="7"/>
      <c r="AD99" s="23"/>
      <c r="AE99" s="23"/>
    </row>
    <row r="100" spans="1:31" ht="15.95" customHeight="1">
      <c r="A100" s="9" t="s">
        <v>204</v>
      </c>
      <c r="C100" t="s">
        <v>217</v>
      </c>
      <c r="D100" t="s">
        <v>217</v>
      </c>
      <c r="E100" t="s">
        <v>217</v>
      </c>
      <c r="F100" t="s">
        <v>217</v>
      </c>
      <c r="G100" t="s">
        <v>217</v>
      </c>
      <c r="H100" t="s">
        <v>217</v>
      </c>
      <c r="I100" t="s">
        <v>217</v>
      </c>
      <c r="J100" t="s">
        <v>217</v>
      </c>
      <c r="K100" t="s">
        <v>217</v>
      </c>
      <c r="L100" t="s">
        <v>217</v>
      </c>
      <c r="N100" t="s">
        <v>217</v>
      </c>
      <c r="O100" t="s">
        <v>217</v>
      </c>
      <c r="P100" t="s">
        <v>217</v>
      </c>
      <c r="Q100" t="s">
        <v>217</v>
      </c>
      <c r="R100" t="s">
        <v>217</v>
      </c>
      <c r="S100" t="s">
        <v>217</v>
      </c>
      <c r="T100" t="s">
        <v>217</v>
      </c>
      <c r="U100" t="s">
        <v>217</v>
      </c>
      <c r="V100" t="s">
        <v>217</v>
      </c>
      <c r="W100" t="s">
        <v>217</v>
      </c>
      <c r="X100" t="s">
        <v>204</v>
      </c>
      <c r="AC100" s="7"/>
      <c r="AD100" s="23"/>
      <c r="AE100" s="23"/>
    </row>
    <row r="101" spans="1:31" ht="15.95" customHeight="1">
      <c r="A101" s="9" t="s">
        <v>205</v>
      </c>
      <c r="C101" t="s">
        <v>217</v>
      </c>
      <c r="D101" t="s">
        <v>217</v>
      </c>
      <c r="E101" t="s">
        <v>217</v>
      </c>
      <c r="F101" t="s">
        <v>217</v>
      </c>
      <c r="G101" t="s">
        <v>217</v>
      </c>
      <c r="H101" t="s">
        <v>217</v>
      </c>
      <c r="I101" t="s">
        <v>217</v>
      </c>
      <c r="J101" t="s">
        <v>217</v>
      </c>
      <c r="K101" t="s">
        <v>217</v>
      </c>
      <c r="L101" t="s">
        <v>217</v>
      </c>
      <c r="N101" t="s">
        <v>217</v>
      </c>
      <c r="O101" t="s">
        <v>217</v>
      </c>
      <c r="P101" t="s">
        <v>217</v>
      </c>
      <c r="R101" t="s">
        <v>217</v>
      </c>
      <c r="S101" t="s">
        <v>217</v>
      </c>
      <c r="T101" t="s">
        <v>217</v>
      </c>
      <c r="U101" t="s">
        <v>217</v>
      </c>
      <c r="V101" t="s">
        <v>217</v>
      </c>
      <c r="W101" t="s">
        <v>217</v>
      </c>
      <c r="X101" t="s">
        <v>205</v>
      </c>
      <c r="AC101" s="7"/>
      <c r="AD101" s="23"/>
      <c r="AE101" s="23"/>
    </row>
    <row r="102" spans="1:31" ht="15.95" customHeight="1">
      <c r="A102" s="9" t="s">
        <v>206</v>
      </c>
      <c r="D102" t="s">
        <v>217</v>
      </c>
      <c r="H102" t="s">
        <v>217</v>
      </c>
      <c r="I102" t="s">
        <v>217</v>
      </c>
      <c r="T102" t="s">
        <v>217</v>
      </c>
      <c r="X102" t="s">
        <v>206</v>
      </c>
      <c r="AC102" s="7"/>
      <c r="AD102" s="23"/>
      <c r="AE102" s="23"/>
    </row>
    <row r="103" spans="1:31" ht="15.95" customHeight="1">
      <c r="A103" s="9" t="s">
        <v>210</v>
      </c>
      <c r="C103" t="s">
        <v>217</v>
      </c>
      <c r="D103" t="s">
        <v>217</v>
      </c>
      <c r="E103" t="s">
        <v>217</v>
      </c>
      <c r="F103" t="s">
        <v>217</v>
      </c>
      <c r="G103" t="s">
        <v>217</v>
      </c>
      <c r="H103" t="s">
        <v>217</v>
      </c>
      <c r="I103" t="s">
        <v>217</v>
      </c>
      <c r="J103" t="s">
        <v>217</v>
      </c>
      <c r="K103" t="s">
        <v>217</v>
      </c>
      <c r="L103" t="s">
        <v>217</v>
      </c>
      <c r="M103" t="s">
        <v>217</v>
      </c>
      <c r="N103" t="s">
        <v>217</v>
      </c>
      <c r="O103" t="s">
        <v>217</v>
      </c>
      <c r="P103" t="s">
        <v>217</v>
      </c>
      <c r="Q103" t="s">
        <v>217</v>
      </c>
      <c r="R103" t="s">
        <v>217</v>
      </c>
      <c r="S103" t="s">
        <v>217</v>
      </c>
      <c r="T103" t="s">
        <v>217</v>
      </c>
      <c r="U103" t="s">
        <v>217</v>
      </c>
      <c r="V103" t="s">
        <v>217</v>
      </c>
      <c r="W103" t="s">
        <v>217</v>
      </c>
      <c r="X103" t="s">
        <v>210</v>
      </c>
      <c r="AC103" s="7"/>
      <c r="AD103" s="23"/>
      <c r="AE103" s="23"/>
    </row>
    <row r="104" spans="1:31" ht="15.95" customHeight="1">
      <c r="A104" s="9" t="s">
        <v>211</v>
      </c>
      <c r="D104" t="s">
        <v>217</v>
      </c>
      <c r="E104" t="s">
        <v>217</v>
      </c>
      <c r="M104" t="s">
        <v>217</v>
      </c>
      <c r="T104" t="s">
        <v>217</v>
      </c>
      <c r="V104" t="s">
        <v>217</v>
      </c>
      <c r="X104" t="s">
        <v>211</v>
      </c>
      <c r="AC104" s="24"/>
      <c r="AD104" s="23"/>
      <c r="AE104" s="23"/>
    </row>
    <row r="105" spans="1:31" ht="15.95" customHeight="1">
      <c r="A105" s="9" t="s">
        <v>212</v>
      </c>
      <c r="C105" t="s">
        <v>217</v>
      </c>
      <c r="E105" t="s">
        <v>217</v>
      </c>
      <c r="F105" t="s">
        <v>217</v>
      </c>
      <c r="G105" t="s">
        <v>217</v>
      </c>
      <c r="I105" t="s">
        <v>217</v>
      </c>
      <c r="J105" t="s">
        <v>217</v>
      </c>
      <c r="K105" t="s">
        <v>217</v>
      </c>
      <c r="L105" t="s">
        <v>217</v>
      </c>
      <c r="N105" t="s">
        <v>217</v>
      </c>
      <c r="O105" t="s">
        <v>217</v>
      </c>
      <c r="P105" t="s">
        <v>217</v>
      </c>
      <c r="R105" t="s">
        <v>217</v>
      </c>
      <c r="S105" t="s">
        <v>217</v>
      </c>
      <c r="T105" t="s">
        <v>217</v>
      </c>
      <c r="U105" t="s">
        <v>217</v>
      </c>
      <c r="V105" t="s">
        <v>217</v>
      </c>
      <c r="W105" t="s">
        <v>217</v>
      </c>
      <c r="X105" t="s">
        <v>212</v>
      </c>
      <c r="AC105" s="23"/>
      <c r="AD105" s="23"/>
      <c r="AE105" s="23"/>
    </row>
    <row r="106" spans="1:31" ht="15.95" customHeight="1">
      <c r="A106" s="9" t="s">
        <v>213</v>
      </c>
      <c r="C106" t="s">
        <v>217</v>
      </c>
      <c r="D106" t="s">
        <v>217</v>
      </c>
      <c r="E106" t="s">
        <v>217</v>
      </c>
      <c r="G106" t="s">
        <v>217</v>
      </c>
      <c r="H106" t="s">
        <v>217</v>
      </c>
      <c r="K106" t="s">
        <v>217</v>
      </c>
      <c r="L106" t="s">
        <v>217</v>
      </c>
      <c r="M106" t="s">
        <v>217</v>
      </c>
      <c r="O106" t="s">
        <v>217</v>
      </c>
      <c r="Q106" t="s">
        <v>217</v>
      </c>
      <c r="S106" t="s">
        <v>217</v>
      </c>
      <c r="T106" t="s">
        <v>217</v>
      </c>
      <c r="U106" t="s">
        <v>217</v>
      </c>
      <c r="V106" t="s">
        <v>217</v>
      </c>
      <c r="X106" t="s">
        <v>213</v>
      </c>
      <c r="AC106" s="23"/>
      <c r="AD106" s="23"/>
      <c r="AE106" s="23"/>
    </row>
    <row r="107" spans="1:31" ht="15.95" customHeight="1">
      <c r="A107" s="9" t="s">
        <v>207</v>
      </c>
      <c r="C107" t="s">
        <v>217</v>
      </c>
      <c r="D107" t="s">
        <v>217</v>
      </c>
      <c r="E107" t="s">
        <v>217</v>
      </c>
      <c r="F107" t="s">
        <v>217</v>
      </c>
      <c r="G107" t="s">
        <v>217</v>
      </c>
      <c r="H107" t="s">
        <v>217</v>
      </c>
      <c r="I107" t="s">
        <v>217</v>
      </c>
      <c r="J107" t="s">
        <v>217</v>
      </c>
      <c r="K107" t="s">
        <v>217</v>
      </c>
      <c r="L107" t="s">
        <v>217</v>
      </c>
      <c r="M107" t="s">
        <v>217</v>
      </c>
      <c r="N107" t="s">
        <v>217</v>
      </c>
      <c r="O107" t="s">
        <v>217</v>
      </c>
      <c r="P107" t="s">
        <v>217</v>
      </c>
      <c r="Q107" t="s">
        <v>217</v>
      </c>
      <c r="R107" t="s">
        <v>217</v>
      </c>
      <c r="S107" t="s">
        <v>217</v>
      </c>
      <c r="T107" t="s">
        <v>217</v>
      </c>
      <c r="U107" t="s">
        <v>217</v>
      </c>
      <c r="V107" t="s">
        <v>217</v>
      </c>
      <c r="W107" t="s">
        <v>217</v>
      </c>
      <c r="X107" t="s">
        <v>207</v>
      </c>
      <c r="AC107" s="23"/>
      <c r="AD107" s="23"/>
      <c r="AE107" s="23"/>
    </row>
    <row r="108" spans="1:31" ht="15.95" customHeight="1">
      <c r="A108" s="9" t="s">
        <v>214</v>
      </c>
      <c r="C108" t="s">
        <v>217</v>
      </c>
      <c r="E108" t="s">
        <v>217</v>
      </c>
      <c r="F108" t="s">
        <v>217</v>
      </c>
      <c r="G108" t="s">
        <v>217</v>
      </c>
      <c r="H108" t="s">
        <v>217</v>
      </c>
      <c r="I108" t="s">
        <v>217</v>
      </c>
      <c r="J108" t="s">
        <v>217</v>
      </c>
      <c r="K108" t="s">
        <v>217</v>
      </c>
      <c r="L108" t="s">
        <v>217</v>
      </c>
      <c r="M108" t="s">
        <v>217</v>
      </c>
      <c r="N108" t="s">
        <v>217</v>
      </c>
      <c r="O108" t="s">
        <v>217</v>
      </c>
      <c r="P108" t="s">
        <v>217</v>
      </c>
      <c r="Q108" t="s">
        <v>217</v>
      </c>
      <c r="R108" t="s">
        <v>217</v>
      </c>
      <c r="S108" t="s">
        <v>217</v>
      </c>
      <c r="T108" t="s">
        <v>217</v>
      </c>
      <c r="U108" t="s">
        <v>217</v>
      </c>
      <c r="V108" t="s">
        <v>217</v>
      </c>
      <c r="W108" t="s">
        <v>217</v>
      </c>
      <c r="X108" t="s">
        <v>214</v>
      </c>
      <c r="AC108" s="23"/>
      <c r="AD108" s="23"/>
      <c r="AE108" s="23"/>
    </row>
    <row r="109" spans="1:31" ht="15.95" customHeight="1">
      <c r="A109" s="9" t="s">
        <v>215</v>
      </c>
      <c r="F109" t="s">
        <v>217</v>
      </c>
      <c r="I109" t="s">
        <v>217</v>
      </c>
      <c r="K109" t="s">
        <v>217</v>
      </c>
      <c r="N109" t="s">
        <v>217</v>
      </c>
      <c r="R109" t="s">
        <v>217</v>
      </c>
      <c r="T109" t="s">
        <v>217</v>
      </c>
      <c r="U109" t="s">
        <v>217</v>
      </c>
      <c r="X109" t="s">
        <v>215</v>
      </c>
      <c r="AC109" s="23"/>
      <c r="AD109" s="23"/>
      <c r="AE109" s="23"/>
    </row>
    <row r="110" spans="1:31" ht="15.95" customHeight="1">
      <c r="A110" s="9" t="s">
        <v>208</v>
      </c>
      <c r="C110" t="s">
        <v>217</v>
      </c>
      <c r="D110" t="s">
        <v>217</v>
      </c>
      <c r="E110" t="s">
        <v>217</v>
      </c>
      <c r="F110" t="s">
        <v>217</v>
      </c>
      <c r="G110" t="s">
        <v>217</v>
      </c>
      <c r="H110" t="s">
        <v>217</v>
      </c>
      <c r="I110" t="s">
        <v>217</v>
      </c>
      <c r="J110" t="s">
        <v>217</v>
      </c>
      <c r="K110" t="s">
        <v>217</v>
      </c>
      <c r="L110" t="s">
        <v>217</v>
      </c>
      <c r="M110" t="s">
        <v>217</v>
      </c>
      <c r="N110" t="s">
        <v>217</v>
      </c>
      <c r="O110" t="s">
        <v>217</v>
      </c>
      <c r="P110" t="s">
        <v>217</v>
      </c>
      <c r="Q110" t="s">
        <v>217</v>
      </c>
      <c r="R110" t="s">
        <v>217</v>
      </c>
      <c r="S110" t="s">
        <v>217</v>
      </c>
      <c r="T110" t="s">
        <v>217</v>
      </c>
      <c r="U110" t="s">
        <v>217</v>
      </c>
      <c r="V110" t="s">
        <v>217</v>
      </c>
      <c r="W110" t="s">
        <v>217</v>
      </c>
      <c r="X110" t="s">
        <v>208</v>
      </c>
      <c r="AC110" s="23"/>
      <c r="AD110" s="23"/>
      <c r="AE110" s="23"/>
    </row>
    <row r="111" spans="1:31" ht="15.95" customHeight="1">
      <c r="AC111" s="23"/>
      <c r="AD111" s="23"/>
      <c r="AE111" s="23"/>
    </row>
    <row r="112" spans="1:31" ht="15.95" customHeight="1">
      <c r="C112" s="20" t="s">
        <v>371</v>
      </c>
      <c r="D112" s="20" t="s">
        <v>339</v>
      </c>
      <c r="E112" t="s">
        <v>350</v>
      </c>
      <c r="F112" t="s">
        <v>349</v>
      </c>
      <c r="G112" t="s">
        <v>340</v>
      </c>
      <c r="H112" t="s">
        <v>341</v>
      </c>
      <c r="I112" t="s">
        <v>351</v>
      </c>
      <c r="J112" t="s">
        <v>347</v>
      </c>
      <c r="K112" t="s">
        <v>348</v>
      </c>
      <c r="L112" t="s">
        <v>346</v>
      </c>
      <c r="M112" t="s">
        <v>135</v>
      </c>
      <c r="N112" t="s">
        <v>344</v>
      </c>
      <c r="O112" t="s">
        <v>343</v>
      </c>
      <c r="P112" t="s">
        <v>81</v>
      </c>
      <c r="Q112" t="s">
        <v>85</v>
      </c>
      <c r="R112" t="s">
        <v>345</v>
      </c>
      <c r="S112" t="s">
        <v>342</v>
      </c>
      <c r="T112" t="s">
        <v>58</v>
      </c>
      <c r="U112" t="s">
        <v>367</v>
      </c>
      <c r="V112" t="s">
        <v>56</v>
      </c>
      <c r="W112" t="s">
        <v>62</v>
      </c>
      <c r="AC112" s="23"/>
      <c r="AD112" s="23"/>
      <c r="AE112" s="23"/>
    </row>
    <row r="113" spans="1:31" ht="15.95" customHeight="1">
      <c r="A113" s="20" t="s">
        <v>352</v>
      </c>
      <c r="C113" t="s">
        <v>373</v>
      </c>
      <c r="D113" t="s">
        <v>373</v>
      </c>
      <c r="E113" t="s">
        <v>373</v>
      </c>
      <c r="F113" t="s">
        <v>373</v>
      </c>
      <c r="G113" t="s">
        <v>373</v>
      </c>
      <c r="H113" t="s">
        <v>373</v>
      </c>
      <c r="I113" t="s">
        <v>373</v>
      </c>
      <c r="J113" t="s">
        <v>373</v>
      </c>
      <c r="K113" t="s">
        <v>373</v>
      </c>
      <c r="L113" t="s">
        <v>373</v>
      </c>
      <c r="M113" t="s">
        <v>373</v>
      </c>
      <c r="N113" t="s">
        <v>373</v>
      </c>
      <c r="O113" t="s">
        <v>373</v>
      </c>
      <c r="P113" t="s">
        <v>373</v>
      </c>
      <c r="Q113" t="s">
        <v>373</v>
      </c>
      <c r="R113" t="s">
        <v>373</v>
      </c>
      <c r="S113" t="s">
        <v>373</v>
      </c>
      <c r="T113" t="s">
        <v>373</v>
      </c>
      <c r="U113" t="s">
        <v>373</v>
      </c>
      <c r="V113" t="s">
        <v>373</v>
      </c>
      <c r="W113" t="s">
        <v>373</v>
      </c>
      <c r="AC113" s="23"/>
      <c r="AD113" s="23"/>
      <c r="AE113" s="23"/>
    </row>
    <row r="114" spans="1:31" ht="15.95" customHeight="1">
      <c r="A114" t="s">
        <v>353</v>
      </c>
      <c r="C114" t="s">
        <v>374</v>
      </c>
      <c r="D114" t="s">
        <v>374</v>
      </c>
      <c r="E114" t="s">
        <v>374</v>
      </c>
      <c r="F114" t="s">
        <v>374</v>
      </c>
      <c r="G114" t="s">
        <v>374</v>
      </c>
      <c r="H114" t="s">
        <v>374</v>
      </c>
      <c r="I114" t="s">
        <v>374</v>
      </c>
      <c r="J114" t="s">
        <v>374</v>
      </c>
      <c r="K114" t="s">
        <v>374</v>
      </c>
      <c r="L114" t="s">
        <v>374</v>
      </c>
      <c r="M114" t="s">
        <v>374</v>
      </c>
      <c r="N114" t="s">
        <v>374</v>
      </c>
      <c r="O114" t="s">
        <v>374</v>
      </c>
      <c r="P114" t="s">
        <v>374</v>
      </c>
      <c r="Q114" t="s">
        <v>374</v>
      </c>
      <c r="R114" t="s">
        <v>374</v>
      </c>
      <c r="S114" t="s">
        <v>374</v>
      </c>
      <c r="T114" t="s">
        <v>374</v>
      </c>
      <c r="U114" t="s">
        <v>374</v>
      </c>
      <c r="V114" t="s">
        <v>374</v>
      </c>
      <c r="W114" t="s">
        <v>374</v>
      </c>
      <c r="AC114" s="23"/>
      <c r="AD114" s="23"/>
      <c r="AE114" s="23"/>
    </row>
    <row r="115" spans="1:31" ht="15.95" customHeight="1">
      <c r="A115" t="s">
        <v>297</v>
      </c>
      <c r="C115" t="s">
        <v>375</v>
      </c>
      <c r="D115" t="s">
        <v>375</v>
      </c>
      <c r="E115" t="s">
        <v>375</v>
      </c>
      <c r="F115" t="s">
        <v>375</v>
      </c>
      <c r="G115" t="s">
        <v>375</v>
      </c>
      <c r="H115" t="s">
        <v>375</v>
      </c>
      <c r="I115" t="s">
        <v>375</v>
      </c>
      <c r="J115" t="s">
        <v>375</v>
      </c>
      <c r="K115" t="s">
        <v>375</v>
      </c>
      <c r="L115" t="s">
        <v>375</v>
      </c>
      <c r="M115" t="s">
        <v>375</v>
      </c>
      <c r="N115" t="s">
        <v>375</v>
      </c>
      <c r="O115" t="s">
        <v>375</v>
      </c>
      <c r="P115" t="s">
        <v>375</v>
      </c>
      <c r="Q115" t="s">
        <v>375</v>
      </c>
      <c r="R115" t="s">
        <v>375</v>
      </c>
      <c r="S115" t="s">
        <v>375</v>
      </c>
      <c r="T115" t="s">
        <v>375</v>
      </c>
      <c r="U115" t="s">
        <v>375</v>
      </c>
      <c r="V115" t="s">
        <v>375</v>
      </c>
      <c r="W115" t="s">
        <v>375</v>
      </c>
      <c r="AC115" s="23"/>
      <c r="AD115" s="23"/>
      <c r="AE115" s="23"/>
    </row>
    <row r="116" spans="1:31" ht="15.95" customHeight="1">
      <c r="A116" t="s">
        <v>354</v>
      </c>
      <c r="C116" t="s">
        <v>374</v>
      </c>
      <c r="D116" t="s">
        <v>374</v>
      </c>
      <c r="E116" t="s">
        <v>374</v>
      </c>
      <c r="F116" t="s">
        <v>374</v>
      </c>
      <c r="G116" t="s">
        <v>374</v>
      </c>
      <c r="H116" t="s">
        <v>374</v>
      </c>
      <c r="I116" t="s">
        <v>374</v>
      </c>
      <c r="J116" t="s">
        <v>374</v>
      </c>
      <c r="K116" t="s">
        <v>374</v>
      </c>
      <c r="L116" t="s">
        <v>374</v>
      </c>
      <c r="M116" t="s">
        <v>374</v>
      </c>
      <c r="N116" t="s">
        <v>374</v>
      </c>
      <c r="O116" t="s">
        <v>374</v>
      </c>
      <c r="P116" t="s">
        <v>374</v>
      </c>
      <c r="Q116" t="s">
        <v>374</v>
      </c>
      <c r="R116" t="s">
        <v>374</v>
      </c>
      <c r="S116" t="s">
        <v>374</v>
      </c>
      <c r="T116" t="s">
        <v>374</v>
      </c>
      <c r="U116" t="s">
        <v>374</v>
      </c>
      <c r="V116" t="s">
        <v>374</v>
      </c>
      <c r="W116" t="s">
        <v>374</v>
      </c>
      <c r="AC116" s="23"/>
      <c r="AD116" s="23"/>
      <c r="AE116" s="23"/>
    </row>
    <row r="117" spans="1:31" ht="15.95" customHeight="1">
      <c r="A117" t="s">
        <v>299</v>
      </c>
      <c r="C117" t="s">
        <v>375</v>
      </c>
      <c r="D117" t="s">
        <v>375</v>
      </c>
      <c r="E117" t="s">
        <v>375</v>
      </c>
      <c r="F117" t="s">
        <v>375</v>
      </c>
      <c r="G117" t="s">
        <v>375</v>
      </c>
      <c r="H117" t="s">
        <v>375</v>
      </c>
      <c r="I117" t="s">
        <v>375</v>
      </c>
      <c r="J117" t="s">
        <v>375</v>
      </c>
      <c r="K117" t="s">
        <v>375</v>
      </c>
      <c r="L117" t="s">
        <v>375</v>
      </c>
      <c r="M117" t="s">
        <v>375</v>
      </c>
      <c r="N117" t="s">
        <v>375</v>
      </c>
      <c r="O117" t="s">
        <v>375</v>
      </c>
      <c r="P117" t="s">
        <v>375</v>
      </c>
      <c r="Q117" t="s">
        <v>375</v>
      </c>
      <c r="R117" t="s">
        <v>375</v>
      </c>
      <c r="S117" t="s">
        <v>375</v>
      </c>
      <c r="T117" t="s">
        <v>375</v>
      </c>
      <c r="U117" t="s">
        <v>375</v>
      </c>
      <c r="V117" t="s">
        <v>375</v>
      </c>
      <c r="W117" t="s">
        <v>375</v>
      </c>
      <c r="AC117" s="23"/>
      <c r="AD117" s="23"/>
      <c r="AE117" s="23"/>
    </row>
    <row r="118" spans="1:31" ht="15.95" customHeight="1">
      <c r="A118" t="s">
        <v>300</v>
      </c>
      <c r="C118" t="s">
        <v>375</v>
      </c>
      <c r="D118" t="s">
        <v>375</v>
      </c>
      <c r="E118" t="s">
        <v>375</v>
      </c>
      <c r="F118" t="s">
        <v>375</v>
      </c>
      <c r="G118" t="s">
        <v>375</v>
      </c>
      <c r="H118" t="s">
        <v>375</v>
      </c>
      <c r="I118" t="s">
        <v>375</v>
      </c>
      <c r="J118" t="s">
        <v>375</v>
      </c>
      <c r="K118" t="s">
        <v>375</v>
      </c>
      <c r="L118" t="s">
        <v>375</v>
      </c>
      <c r="M118" t="s">
        <v>375</v>
      </c>
      <c r="N118" t="s">
        <v>375</v>
      </c>
      <c r="O118" t="s">
        <v>375</v>
      </c>
      <c r="P118" t="s">
        <v>375</v>
      </c>
      <c r="Q118" t="s">
        <v>375</v>
      </c>
      <c r="R118" t="s">
        <v>375</v>
      </c>
      <c r="S118" t="s">
        <v>375</v>
      </c>
      <c r="T118" t="s">
        <v>375</v>
      </c>
      <c r="U118" t="s">
        <v>375</v>
      </c>
      <c r="V118" t="s">
        <v>375</v>
      </c>
      <c r="W118" t="s">
        <v>375</v>
      </c>
      <c r="AC118" s="23"/>
      <c r="AD118" s="23"/>
      <c r="AE118" s="23"/>
    </row>
    <row r="119" spans="1:31" ht="15.95" customHeight="1">
      <c r="B119" t="s">
        <v>216</v>
      </c>
      <c r="C119" t="s">
        <v>218</v>
      </c>
      <c r="D119" t="s">
        <v>219</v>
      </c>
      <c r="E119" t="s">
        <v>220</v>
      </c>
      <c r="F119" t="s">
        <v>178</v>
      </c>
      <c r="G119" t="s">
        <v>221</v>
      </c>
      <c r="H119" t="s">
        <v>222</v>
      </c>
      <c r="I119" t="s">
        <v>223</v>
      </c>
      <c r="J119" t="s">
        <v>224</v>
      </c>
      <c r="K119" t="s">
        <v>225</v>
      </c>
      <c r="L119" t="s">
        <v>135</v>
      </c>
      <c r="M119" t="s">
        <v>266</v>
      </c>
      <c r="N119" t="s">
        <v>267</v>
      </c>
      <c r="O119" t="s">
        <v>268</v>
      </c>
      <c r="P119" t="s">
        <v>269</v>
      </c>
      <c r="Q119" t="s">
        <v>270</v>
      </c>
      <c r="R119" t="s">
        <v>278</v>
      </c>
      <c r="S119" t="s">
        <v>279</v>
      </c>
      <c r="T119" t="s">
        <v>280</v>
      </c>
      <c r="U119" t="s">
        <v>281</v>
      </c>
      <c r="V119" t="s">
        <v>282</v>
      </c>
      <c r="AC119" s="23"/>
      <c r="AD119" s="23"/>
      <c r="AE119" s="23"/>
    </row>
    <row r="120" spans="1:31" ht="15.95" customHeight="1">
      <c r="A120" t="s">
        <v>216</v>
      </c>
      <c r="B120" s="11"/>
      <c r="AC120" s="23"/>
      <c r="AD120" s="23"/>
      <c r="AE120" s="23"/>
    </row>
    <row r="121" spans="1:31" ht="15.95" customHeight="1">
      <c r="A121" t="s">
        <v>218</v>
      </c>
      <c r="B121">
        <v>-6</v>
      </c>
      <c r="C121" s="11"/>
      <c r="AC121" s="23"/>
      <c r="AD121" s="23"/>
      <c r="AE121" s="23"/>
    </row>
    <row r="122" spans="1:31" ht="15.95" customHeight="1">
      <c r="A122" t="s">
        <v>219</v>
      </c>
      <c r="B122">
        <v>-4</v>
      </c>
      <c r="C122">
        <v>0</v>
      </c>
      <c r="D122" s="11"/>
      <c r="AC122" s="23"/>
      <c r="AD122" s="23"/>
      <c r="AE122" s="23"/>
    </row>
    <row r="123" spans="1:31" ht="15.95" customHeight="1">
      <c r="A123" t="s">
        <v>220</v>
      </c>
      <c r="B123">
        <v>-3</v>
      </c>
      <c r="C123">
        <v>0</v>
      </c>
      <c r="D123">
        <v>0</v>
      </c>
      <c r="E123" s="11"/>
      <c r="AC123" s="23"/>
      <c r="AD123" s="23"/>
      <c r="AE123" s="23"/>
    </row>
    <row r="124" spans="1:31" ht="15.95" customHeight="1">
      <c r="A124" t="s">
        <v>178</v>
      </c>
      <c r="B124">
        <v>7</v>
      </c>
      <c r="C124">
        <v>-3</v>
      </c>
      <c r="D124">
        <v>-2</v>
      </c>
      <c r="E124">
        <v>-2</v>
      </c>
      <c r="F124" s="11"/>
      <c r="AC124" s="23"/>
      <c r="AD124" s="23"/>
      <c r="AE124" s="23"/>
    </row>
    <row r="125" spans="1:31" ht="15.95" customHeight="1">
      <c r="A125" t="s">
        <v>221</v>
      </c>
      <c r="B125">
        <v>-10</v>
      </c>
      <c r="C125">
        <v>-4</v>
      </c>
      <c r="D125">
        <v>-3</v>
      </c>
      <c r="E125">
        <v>-2</v>
      </c>
      <c r="F125">
        <v>-10</v>
      </c>
      <c r="G125" s="11"/>
      <c r="AC125" s="24"/>
      <c r="AD125" s="23"/>
      <c r="AE125" s="23"/>
    </row>
    <row r="126" spans="1:31" ht="15.95" customHeight="1">
      <c r="A126" t="s">
        <v>222</v>
      </c>
      <c r="B126">
        <v>-8</v>
      </c>
      <c r="C126">
        <v>2</v>
      </c>
      <c r="D126">
        <v>5</v>
      </c>
      <c r="E126">
        <v>5</v>
      </c>
      <c r="F126">
        <v>-7</v>
      </c>
      <c r="G126">
        <v>-7</v>
      </c>
      <c r="H126" s="11"/>
      <c r="AC126" s="23"/>
      <c r="AD126" s="23"/>
      <c r="AE126" s="23"/>
    </row>
    <row r="127" spans="1:31" ht="15.95" customHeight="1">
      <c r="A127" t="s">
        <v>223</v>
      </c>
      <c r="B127">
        <v>-4</v>
      </c>
      <c r="C127">
        <v>-2</v>
      </c>
      <c r="D127">
        <v>-3</v>
      </c>
      <c r="E127">
        <v>-2</v>
      </c>
      <c r="F127">
        <v>0</v>
      </c>
      <c r="G127">
        <v>0</v>
      </c>
      <c r="H127">
        <v>-7</v>
      </c>
      <c r="I127" s="11"/>
      <c r="AC127" s="23"/>
      <c r="AD127" s="23"/>
      <c r="AE127" s="23"/>
    </row>
    <row r="128" spans="1:31" ht="15.95" customHeight="1">
      <c r="A128" t="s">
        <v>224</v>
      </c>
      <c r="B128">
        <v>-3</v>
      </c>
      <c r="C128">
        <v>-2</v>
      </c>
      <c r="D128">
        <v>-3</v>
      </c>
      <c r="E128">
        <v>-3</v>
      </c>
      <c r="F128">
        <v>0</v>
      </c>
      <c r="G128">
        <v>-1</v>
      </c>
      <c r="H128">
        <v>-7</v>
      </c>
      <c r="I128">
        <v>-4</v>
      </c>
      <c r="J128" s="11"/>
      <c r="AC128" s="23"/>
      <c r="AD128" s="23"/>
      <c r="AE128" s="23"/>
    </row>
    <row r="129" spans="1:31" ht="15.95" customHeight="1">
      <c r="A129" t="s">
        <v>225</v>
      </c>
      <c r="B129">
        <v>-2</v>
      </c>
      <c r="C129">
        <v>-1</v>
      </c>
      <c r="D129">
        <v>-2</v>
      </c>
      <c r="E129">
        <v>-2</v>
      </c>
      <c r="F129">
        <v>-2</v>
      </c>
      <c r="G129">
        <v>1</v>
      </c>
      <c r="H129">
        <v>-6</v>
      </c>
      <c r="I129">
        <v>-2</v>
      </c>
      <c r="J129">
        <v>-5</v>
      </c>
      <c r="K129" s="11"/>
      <c r="AC129" s="23"/>
      <c r="AD129" s="23"/>
      <c r="AE129" s="23"/>
    </row>
    <row r="130" spans="1:31" ht="15.95" customHeight="1">
      <c r="A130" t="s">
        <v>135</v>
      </c>
      <c r="B130">
        <v>-2</v>
      </c>
      <c r="C130">
        <v>0</v>
      </c>
      <c r="D130">
        <v>0</v>
      </c>
      <c r="E130">
        <v>0</v>
      </c>
      <c r="F130">
        <v>-3</v>
      </c>
      <c r="G130">
        <v>-3</v>
      </c>
      <c r="H130">
        <v>-5</v>
      </c>
      <c r="I130">
        <v>-3</v>
      </c>
      <c r="J130">
        <v>-4</v>
      </c>
      <c r="K130">
        <v>-2</v>
      </c>
      <c r="L130" s="11"/>
      <c r="AC130" s="23"/>
      <c r="AD130" s="23"/>
      <c r="AE130" s="23"/>
    </row>
    <row r="131" spans="1:31" ht="15.95" customHeight="1">
      <c r="A131" t="s">
        <v>266</v>
      </c>
      <c r="B131">
        <v>3</v>
      </c>
      <c r="C131">
        <v>-2</v>
      </c>
      <c r="D131">
        <v>-2</v>
      </c>
      <c r="E131">
        <v>-2</v>
      </c>
      <c r="F131">
        <v>2</v>
      </c>
      <c r="G131">
        <v>-2</v>
      </c>
      <c r="H131">
        <v>-4</v>
      </c>
      <c r="I131">
        <v>-3</v>
      </c>
      <c r="J131">
        <v>-2</v>
      </c>
      <c r="K131">
        <v>4</v>
      </c>
      <c r="L131">
        <v>-2</v>
      </c>
      <c r="M131" s="11"/>
    </row>
    <row r="132" spans="1:31" ht="15.95" customHeight="1">
      <c r="A132" t="s">
        <v>267</v>
      </c>
      <c r="B132">
        <v>4</v>
      </c>
      <c r="C132">
        <v>-2</v>
      </c>
      <c r="D132">
        <v>-2</v>
      </c>
      <c r="E132">
        <v>-2</v>
      </c>
      <c r="F132">
        <v>2</v>
      </c>
      <c r="G132">
        <v>-2</v>
      </c>
      <c r="H132">
        <v>-4</v>
      </c>
      <c r="I132">
        <v>-3</v>
      </c>
      <c r="J132">
        <v>-3</v>
      </c>
      <c r="K132">
        <v>-2</v>
      </c>
      <c r="L132">
        <v>-2</v>
      </c>
      <c r="M132">
        <v>-2</v>
      </c>
      <c r="N132" s="11"/>
    </row>
    <row r="133" spans="1:31" ht="15.95" customHeight="1">
      <c r="A133" t="s">
        <v>268</v>
      </c>
      <c r="B133">
        <v>4</v>
      </c>
      <c r="C133">
        <v>-2</v>
      </c>
      <c r="D133">
        <v>-2</v>
      </c>
      <c r="E133">
        <v>-2</v>
      </c>
      <c r="F133">
        <v>1</v>
      </c>
      <c r="G133">
        <v>-1</v>
      </c>
      <c r="H133">
        <v>-3</v>
      </c>
      <c r="I133">
        <v>-2</v>
      </c>
      <c r="J133">
        <v>0</v>
      </c>
      <c r="K133">
        <v>0</v>
      </c>
      <c r="L133">
        <v>-1</v>
      </c>
      <c r="M133">
        <v>-1</v>
      </c>
      <c r="N133">
        <v>2</v>
      </c>
      <c r="O133" s="11"/>
    </row>
    <row r="134" spans="1:31" ht="15.95" customHeight="1">
      <c r="A134" t="s">
        <v>269</v>
      </c>
      <c r="B134">
        <v>-2</v>
      </c>
      <c r="C134">
        <v>0</v>
      </c>
      <c r="D134">
        <v>0</v>
      </c>
      <c r="E134">
        <v>0</v>
      </c>
      <c r="F134">
        <v>-1</v>
      </c>
      <c r="G134">
        <v>3</v>
      </c>
      <c r="H134">
        <v>1</v>
      </c>
      <c r="I134">
        <v>-4</v>
      </c>
      <c r="J134">
        <v>-2</v>
      </c>
      <c r="K134">
        <v>-2</v>
      </c>
      <c r="L134">
        <v>-1</v>
      </c>
      <c r="M134">
        <v>-3</v>
      </c>
      <c r="N134">
        <v>-3</v>
      </c>
      <c r="O134">
        <v>-2</v>
      </c>
      <c r="P134" s="11"/>
    </row>
    <row r="135" spans="1:31" ht="15.95" customHeight="1">
      <c r="A135" t="s">
        <v>270</v>
      </c>
      <c r="B135">
        <v>5</v>
      </c>
      <c r="C135">
        <v>-2</v>
      </c>
      <c r="D135">
        <v>-3</v>
      </c>
      <c r="E135">
        <v>-2</v>
      </c>
      <c r="F135">
        <v>3</v>
      </c>
      <c r="G135">
        <v>-3</v>
      </c>
      <c r="H135">
        <v>-2</v>
      </c>
      <c r="I135">
        <v>-2</v>
      </c>
      <c r="J135">
        <v>0</v>
      </c>
      <c r="K135">
        <v>0</v>
      </c>
      <c r="L135">
        <v>-1</v>
      </c>
      <c r="M135">
        <v>2</v>
      </c>
      <c r="N135">
        <v>2</v>
      </c>
      <c r="O135">
        <v>1</v>
      </c>
      <c r="P135">
        <v>-4</v>
      </c>
      <c r="Q135" s="11"/>
    </row>
    <row r="136" spans="1:31" ht="15.95" customHeight="1">
      <c r="A136" t="s">
        <v>278</v>
      </c>
      <c r="B136">
        <v>-1</v>
      </c>
      <c r="C136">
        <v>-6</v>
      </c>
      <c r="D136">
        <v>-1</v>
      </c>
      <c r="E136">
        <v>0</v>
      </c>
      <c r="F136">
        <v>2</v>
      </c>
      <c r="G136">
        <v>-3</v>
      </c>
      <c r="H136">
        <v>-2</v>
      </c>
      <c r="I136">
        <v>0</v>
      </c>
      <c r="J136">
        <v>0</v>
      </c>
      <c r="K136">
        <v>0</v>
      </c>
      <c r="L136">
        <v>-3</v>
      </c>
      <c r="M136">
        <v>0</v>
      </c>
      <c r="N136">
        <v>2</v>
      </c>
      <c r="O136">
        <v>-1</v>
      </c>
      <c r="P136">
        <v>-1</v>
      </c>
      <c r="Q136">
        <v>1</v>
      </c>
      <c r="R136" s="11"/>
    </row>
    <row r="137" spans="1:31" ht="15.95" customHeight="1">
      <c r="A137" t="s">
        <v>279</v>
      </c>
      <c r="B137">
        <v>-2</v>
      </c>
      <c r="C137">
        <v>-7</v>
      </c>
      <c r="D137">
        <v>-2</v>
      </c>
      <c r="E137">
        <v>-2</v>
      </c>
      <c r="F137">
        <v>0</v>
      </c>
      <c r="G137">
        <v>-2</v>
      </c>
      <c r="H137">
        <v>-3</v>
      </c>
      <c r="I137">
        <v>0</v>
      </c>
      <c r="J137">
        <v>0</v>
      </c>
      <c r="K137">
        <v>0</v>
      </c>
      <c r="L137">
        <v>-2</v>
      </c>
      <c r="M137">
        <v>-1</v>
      </c>
      <c r="N137">
        <v>-1</v>
      </c>
      <c r="O137">
        <v>-2</v>
      </c>
      <c r="P137">
        <v>-3</v>
      </c>
      <c r="Q137">
        <v>0</v>
      </c>
      <c r="R137">
        <v>7</v>
      </c>
      <c r="S137" s="11"/>
    </row>
    <row r="138" spans="1:31" ht="15.95" customHeight="1">
      <c r="A138" t="s">
        <v>280</v>
      </c>
      <c r="B138">
        <v>0</v>
      </c>
      <c r="C138">
        <v>-5</v>
      </c>
      <c r="D138">
        <v>-1</v>
      </c>
      <c r="E138">
        <v>0</v>
      </c>
      <c r="F138">
        <v>1</v>
      </c>
      <c r="G138">
        <v>-2</v>
      </c>
      <c r="H138">
        <v>-2</v>
      </c>
      <c r="I138">
        <v>0</v>
      </c>
      <c r="J138">
        <v>0</v>
      </c>
      <c r="K138">
        <v>0</v>
      </c>
      <c r="L138">
        <v>-3</v>
      </c>
      <c r="M138">
        <v>1</v>
      </c>
      <c r="N138">
        <v>1</v>
      </c>
      <c r="O138">
        <v>0</v>
      </c>
      <c r="P138">
        <v>0</v>
      </c>
      <c r="Q138">
        <v>1</v>
      </c>
      <c r="R138">
        <v>5</v>
      </c>
      <c r="S138">
        <v>4</v>
      </c>
      <c r="T138" s="11"/>
    </row>
    <row r="139" spans="1:31" ht="15.95" customHeight="1">
      <c r="A139" t="s">
        <v>281</v>
      </c>
      <c r="B139">
        <v>2</v>
      </c>
      <c r="C139">
        <v>-6</v>
      </c>
      <c r="D139">
        <v>-2</v>
      </c>
      <c r="E139">
        <v>-2</v>
      </c>
      <c r="F139">
        <v>3</v>
      </c>
      <c r="G139">
        <v>-4</v>
      </c>
      <c r="H139">
        <v>-4</v>
      </c>
      <c r="I139">
        <v>-2</v>
      </c>
      <c r="J139">
        <v>-1</v>
      </c>
      <c r="K139">
        <v>-1</v>
      </c>
      <c r="L139">
        <v>-2</v>
      </c>
      <c r="M139">
        <v>2</v>
      </c>
      <c r="N139">
        <v>2</v>
      </c>
      <c r="O139">
        <v>1</v>
      </c>
      <c r="P139">
        <v>-2</v>
      </c>
      <c r="Q139">
        <v>2</v>
      </c>
      <c r="R139">
        <v>3</v>
      </c>
      <c r="S139">
        <v>3</v>
      </c>
      <c r="T139">
        <v>3</v>
      </c>
      <c r="U139" s="11"/>
    </row>
    <row r="140" spans="1:31" ht="15.95" customHeight="1">
      <c r="A140" t="s">
        <v>282</v>
      </c>
      <c r="B140">
        <v>0</v>
      </c>
      <c r="C140">
        <v>-5</v>
      </c>
      <c r="D140">
        <v>-1</v>
      </c>
      <c r="E140">
        <v>-1</v>
      </c>
      <c r="F140">
        <v>0</v>
      </c>
      <c r="G140">
        <v>-2</v>
      </c>
      <c r="H140">
        <v>-2</v>
      </c>
      <c r="I140">
        <v>0</v>
      </c>
      <c r="J140">
        <v>0</v>
      </c>
      <c r="K140">
        <v>0</v>
      </c>
      <c r="L140">
        <v>-1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3</v>
      </c>
      <c r="S140">
        <v>3</v>
      </c>
      <c r="T140">
        <v>6</v>
      </c>
      <c r="U140">
        <v>3</v>
      </c>
      <c r="V140" s="11"/>
    </row>
    <row r="141" spans="1:31" ht="15.95" customHeight="1"/>
    <row r="142" spans="1:31" ht="15.95" customHeight="1"/>
    <row r="143" spans="1:31" ht="15.95" customHeight="1"/>
    <row r="144" spans="1:31" ht="15.95" customHeight="1"/>
    <row r="145" spans="1:142" ht="15.75" customHeight="1">
      <c r="A145" s="9"/>
      <c r="B145" s="25"/>
      <c r="C145" s="12" t="s">
        <v>376</v>
      </c>
      <c r="D145" s="25" t="s">
        <v>377</v>
      </c>
      <c r="E145" s="25" t="s">
        <v>378</v>
      </c>
      <c r="F145" s="12" t="s">
        <v>378</v>
      </c>
      <c r="G145" s="12" t="s">
        <v>378</v>
      </c>
      <c r="H145" s="12" t="s">
        <v>390</v>
      </c>
      <c r="I145" s="12" t="s">
        <v>378</v>
      </c>
      <c r="J145" s="12" t="s">
        <v>391</v>
      </c>
      <c r="K145" s="12" t="s">
        <v>378</v>
      </c>
      <c r="L145" s="12" t="s">
        <v>378</v>
      </c>
      <c r="M145" s="12" t="s">
        <v>378</v>
      </c>
      <c r="N145" s="12" t="s">
        <v>378</v>
      </c>
      <c r="O145" s="12" t="s">
        <v>378</v>
      </c>
      <c r="P145" s="12" t="s">
        <v>378</v>
      </c>
      <c r="Q145" t="s">
        <v>378</v>
      </c>
      <c r="R145" t="s">
        <v>389</v>
      </c>
      <c r="S145" t="s">
        <v>378</v>
      </c>
      <c r="T145" t="s">
        <v>390</v>
      </c>
      <c r="U145" t="s">
        <v>391</v>
      </c>
      <c r="V145" t="s">
        <v>378</v>
      </c>
      <c r="W145" t="s">
        <v>389</v>
      </c>
    </row>
    <row r="146" spans="1:142" ht="15.75" customHeight="1">
      <c r="A146" s="9"/>
      <c r="B146" s="20"/>
      <c r="C146" t="s">
        <v>379</v>
      </c>
      <c r="D146" t="s">
        <v>380</v>
      </c>
      <c r="E146" t="s">
        <v>381</v>
      </c>
      <c r="F146" t="s">
        <v>381</v>
      </c>
      <c r="G146" t="s">
        <v>382</v>
      </c>
      <c r="H146" t="s">
        <v>392</v>
      </c>
      <c r="I146" t="s">
        <v>393</v>
      </c>
      <c r="J146" t="s">
        <v>383</v>
      </c>
      <c r="K146" t="s">
        <v>384</v>
      </c>
      <c r="L146" t="s">
        <v>394</v>
      </c>
      <c r="M146" t="s">
        <v>395</v>
      </c>
      <c r="N146" t="s">
        <v>385</v>
      </c>
      <c r="O146" t="s">
        <v>385</v>
      </c>
      <c r="P146" t="s">
        <v>386</v>
      </c>
      <c r="Q146" t="s">
        <v>396</v>
      </c>
      <c r="R146" t="s">
        <v>384</v>
      </c>
      <c r="S146" t="s">
        <v>397</v>
      </c>
      <c r="T146" t="s">
        <v>398</v>
      </c>
      <c r="U146" t="s">
        <v>399</v>
      </c>
      <c r="V146" t="s">
        <v>387</v>
      </c>
      <c r="W146" t="s">
        <v>388</v>
      </c>
    </row>
    <row r="147" spans="1:142" ht="15.75" customHeight="1">
      <c r="A147" s="9"/>
    </row>
    <row r="148" spans="1:142" ht="15.75" customHeight="1">
      <c r="A148" s="9"/>
    </row>
    <row r="149" spans="1:142" ht="15.95" customHeight="1"/>
    <row r="150" spans="1:142" ht="15.95" customHeight="1"/>
    <row r="151" spans="1:142" ht="15.95" customHeight="1">
      <c r="W151" s="13"/>
      <c r="X151" s="13"/>
      <c r="Y151" s="13"/>
      <c r="Z151" s="13"/>
    </row>
    <row r="152" spans="1:142" ht="15.95" customHeight="1">
      <c r="A152" s="9"/>
      <c r="X152" s="14"/>
      <c r="Y152" s="15"/>
      <c r="Z152" s="15"/>
      <c r="AA152" s="15"/>
    </row>
    <row r="153" spans="1:142" ht="15.95" customHeight="1">
      <c r="A153" s="9" t="s">
        <v>304</v>
      </c>
      <c r="B153" t="s">
        <v>216</v>
      </c>
      <c r="C153" t="s">
        <v>216</v>
      </c>
      <c r="D153" t="s">
        <v>216</v>
      </c>
      <c r="E153" t="s">
        <v>216</v>
      </c>
      <c r="F153" t="s">
        <v>216</v>
      </c>
      <c r="G153" t="s">
        <v>216</v>
      </c>
      <c r="H153" t="s">
        <v>216</v>
      </c>
      <c r="I153" t="s">
        <v>216</v>
      </c>
      <c r="J153" t="s">
        <v>216</v>
      </c>
      <c r="K153" t="s">
        <v>216</v>
      </c>
      <c r="L153" t="s">
        <v>216</v>
      </c>
      <c r="M153" t="s">
        <v>216</v>
      </c>
      <c r="N153" t="s">
        <v>216</v>
      </c>
      <c r="O153" t="s">
        <v>216</v>
      </c>
      <c r="P153" t="s">
        <v>216</v>
      </c>
      <c r="Q153" t="s">
        <v>216</v>
      </c>
      <c r="R153" t="s">
        <v>216</v>
      </c>
      <c r="S153" t="s">
        <v>216</v>
      </c>
      <c r="T153" t="s">
        <v>216</v>
      </c>
      <c r="U153" t="s">
        <v>216</v>
      </c>
      <c r="V153" t="s">
        <v>216</v>
      </c>
      <c r="W153" t="s">
        <v>216</v>
      </c>
      <c r="X153" t="s">
        <v>216</v>
      </c>
      <c r="Y153" t="s">
        <v>216</v>
      </c>
      <c r="Z153" t="s">
        <v>222</v>
      </c>
      <c r="AA153" t="s">
        <v>222</v>
      </c>
      <c r="AB153" t="s">
        <v>222</v>
      </c>
      <c r="AC153" t="s">
        <v>222</v>
      </c>
      <c r="AD153" t="s">
        <v>222</v>
      </c>
      <c r="AE153" t="s">
        <v>222</v>
      </c>
      <c r="AF153" t="s">
        <v>222</v>
      </c>
      <c r="AG153" t="s">
        <v>222</v>
      </c>
      <c r="AH153" t="s">
        <v>222</v>
      </c>
      <c r="AI153" t="s">
        <v>222</v>
      </c>
      <c r="AJ153" t="s">
        <v>218</v>
      </c>
      <c r="AK153" t="s">
        <v>218</v>
      </c>
      <c r="AL153" t="s">
        <v>218</v>
      </c>
      <c r="AM153" t="s">
        <v>218</v>
      </c>
      <c r="AN153" t="s">
        <v>218</v>
      </c>
      <c r="AO153" t="s">
        <v>218</v>
      </c>
      <c r="AP153" t="s">
        <v>218</v>
      </c>
      <c r="AQ153" t="s">
        <v>218</v>
      </c>
      <c r="AR153" t="s">
        <v>218</v>
      </c>
      <c r="AS153" t="s">
        <v>218</v>
      </c>
      <c r="AT153" t="s">
        <v>219</v>
      </c>
      <c r="AU153" t="s">
        <v>219</v>
      </c>
      <c r="AV153" t="s">
        <v>219</v>
      </c>
      <c r="AW153" t="s">
        <v>178</v>
      </c>
      <c r="AX153" t="s">
        <v>178</v>
      </c>
      <c r="AY153" t="s">
        <v>178</v>
      </c>
      <c r="AZ153" t="s">
        <v>178</v>
      </c>
      <c r="BA153" t="s">
        <v>178</v>
      </c>
      <c r="BB153" t="s">
        <v>178</v>
      </c>
      <c r="BC153" t="s">
        <v>178</v>
      </c>
      <c r="BD153" t="s">
        <v>178</v>
      </c>
      <c r="BE153" t="s">
        <v>178</v>
      </c>
      <c r="BF153" t="s">
        <v>178</v>
      </c>
      <c r="BG153" t="s">
        <v>178</v>
      </c>
      <c r="BH153" t="s">
        <v>178</v>
      </c>
      <c r="BI153" t="s">
        <v>221</v>
      </c>
      <c r="BJ153" t="s">
        <v>221</v>
      </c>
      <c r="BK153" t="s">
        <v>221</v>
      </c>
      <c r="BL153" t="s">
        <v>221</v>
      </c>
      <c r="BM153" t="s">
        <v>221</v>
      </c>
      <c r="BN153" t="s">
        <v>225</v>
      </c>
      <c r="BO153" t="s">
        <v>225</v>
      </c>
      <c r="BP153" t="s">
        <v>225</v>
      </c>
      <c r="BQ153" t="s">
        <v>225</v>
      </c>
      <c r="BR153" t="s">
        <v>225</v>
      </c>
      <c r="BS153" t="s">
        <v>224</v>
      </c>
      <c r="BT153" t="s">
        <v>224</v>
      </c>
      <c r="BU153" t="s">
        <v>224</v>
      </c>
      <c r="BV153" t="s">
        <v>135</v>
      </c>
      <c r="BW153" t="s">
        <v>135</v>
      </c>
      <c r="BX153" t="s">
        <v>266</v>
      </c>
      <c r="BY153" t="s">
        <v>266</v>
      </c>
      <c r="BZ153" t="s">
        <v>266</v>
      </c>
      <c r="CA153" t="s">
        <v>266</v>
      </c>
      <c r="CB153" t="s">
        <v>266</v>
      </c>
      <c r="CC153" t="s">
        <v>266</v>
      </c>
      <c r="CD153" t="s">
        <v>267</v>
      </c>
      <c r="CE153" t="s">
        <v>267</v>
      </c>
      <c r="CF153" t="s">
        <v>267</v>
      </c>
      <c r="CG153" t="s">
        <v>268</v>
      </c>
      <c r="CH153" t="s">
        <v>268</v>
      </c>
      <c r="CI153" t="s">
        <v>268</v>
      </c>
      <c r="CJ153" t="s">
        <v>269</v>
      </c>
      <c r="CK153" t="s">
        <v>269</v>
      </c>
      <c r="CL153" t="s">
        <v>278</v>
      </c>
      <c r="CM153" t="s">
        <v>278</v>
      </c>
      <c r="CN153" t="s">
        <v>278</v>
      </c>
      <c r="CO153" t="s">
        <v>278</v>
      </c>
      <c r="CP153" t="s">
        <v>278</v>
      </c>
      <c r="CQ153" t="s">
        <v>278</v>
      </c>
      <c r="CR153" t="s">
        <v>278</v>
      </c>
      <c r="CS153" t="s">
        <v>278</v>
      </c>
      <c r="CT153" t="s">
        <v>278</v>
      </c>
      <c r="CU153" t="s">
        <v>278</v>
      </c>
      <c r="CV153" t="s">
        <v>278</v>
      </c>
      <c r="CW153" t="s">
        <v>278</v>
      </c>
      <c r="CX153" t="s">
        <v>278</v>
      </c>
      <c r="CY153" t="s">
        <v>278</v>
      </c>
      <c r="CZ153" t="s">
        <v>278</v>
      </c>
      <c r="DA153" t="s">
        <v>278</v>
      </c>
      <c r="DB153" t="s">
        <v>278</v>
      </c>
      <c r="DC153" t="s">
        <v>278</v>
      </c>
      <c r="DD153" t="s">
        <v>278</v>
      </c>
      <c r="DE153" t="s">
        <v>278</v>
      </c>
      <c r="DF153" t="s">
        <v>279</v>
      </c>
      <c r="DG153" t="s">
        <v>279</v>
      </c>
      <c r="DH153" t="s">
        <v>279</v>
      </c>
      <c r="DI153" t="s">
        <v>279</v>
      </c>
      <c r="DJ153" t="s">
        <v>279</v>
      </c>
      <c r="DK153" t="s">
        <v>279</v>
      </c>
      <c r="DL153" t="s">
        <v>279</v>
      </c>
      <c r="DM153" t="s">
        <v>279</v>
      </c>
      <c r="DN153" t="s">
        <v>279</v>
      </c>
      <c r="DO153" t="s">
        <v>279</v>
      </c>
      <c r="DP153" t="s">
        <v>279</v>
      </c>
      <c r="DQ153" t="s">
        <v>279</v>
      </c>
      <c r="DR153" t="s">
        <v>279</v>
      </c>
      <c r="DS153" t="s">
        <v>279</v>
      </c>
      <c r="DT153" t="s">
        <v>279</v>
      </c>
      <c r="DU153" t="s">
        <v>280</v>
      </c>
      <c r="DV153" t="s">
        <v>280</v>
      </c>
      <c r="DW153" t="s">
        <v>280</v>
      </c>
      <c r="DX153" t="s">
        <v>280</v>
      </c>
      <c r="DY153" t="s">
        <v>280</v>
      </c>
      <c r="DZ153" t="s">
        <v>280</v>
      </c>
      <c r="EA153" t="s">
        <v>280</v>
      </c>
      <c r="EB153" t="s">
        <v>280</v>
      </c>
      <c r="EC153" t="s">
        <v>280</v>
      </c>
      <c r="ED153" t="s">
        <v>280</v>
      </c>
      <c r="EE153" t="s">
        <v>281</v>
      </c>
      <c r="EF153" t="s">
        <v>281</v>
      </c>
      <c r="EG153" t="s">
        <v>281</v>
      </c>
      <c r="EH153" t="s">
        <v>281</v>
      </c>
      <c r="EI153" t="s">
        <v>281</v>
      </c>
      <c r="EJ153" t="s">
        <v>219</v>
      </c>
    </row>
    <row r="154" spans="1:142" ht="15.95" customHeight="1">
      <c r="A154" s="9" t="s">
        <v>305</v>
      </c>
      <c r="B154" s="20" t="s">
        <v>178</v>
      </c>
      <c r="C154" t="s">
        <v>266</v>
      </c>
      <c r="D154" t="s">
        <v>267</v>
      </c>
      <c r="E154" t="s">
        <v>268</v>
      </c>
      <c r="F154" t="s">
        <v>270</v>
      </c>
      <c r="G154" s="20" t="s">
        <v>178</v>
      </c>
      <c r="H154" t="s">
        <v>266</v>
      </c>
      <c r="I154" t="s">
        <v>267</v>
      </c>
      <c r="J154" s="20" t="s">
        <v>178</v>
      </c>
      <c r="K154" t="s">
        <v>266</v>
      </c>
      <c r="L154" t="s">
        <v>267</v>
      </c>
      <c r="M154" t="s">
        <v>268</v>
      </c>
      <c r="N154" t="s">
        <v>270</v>
      </c>
      <c r="O154" s="20" t="s">
        <v>178</v>
      </c>
      <c r="P154" t="s">
        <v>281</v>
      </c>
      <c r="Q154" t="s">
        <v>278</v>
      </c>
      <c r="R154" s="20" t="s">
        <v>178</v>
      </c>
      <c r="S154" t="s">
        <v>281</v>
      </c>
      <c r="T154" t="s">
        <v>278</v>
      </c>
      <c r="U154" t="s">
        <v>222</v>
      </c>
      <c r="V154" t="s">
        <v>269</v>
      </c>
      <c r="W154" t="s">
        <v>218</v>
      </c>
      <c r="X154" t="s">
        <v>221</v>
      </c>
      <c r="Y154" t="s">
        <v>222</v>
      </c>
      <c r="Z154" t="s">
        <v>219</v>
      </c>
      <c r="AA154" t="s">
        <v>220</v>
      </c>
      <c r="AB154" t="s">
        <v>219</v>
      </c>
      <c r="AC154" t="s">
        <v>220</v>
      </c>
      <c r="AD154" t="s">
        <v>225</v>
      </c>
      <c r="AE154" t="s">
        <v>223</v>
      </c>
      <c r="AF154" t="s">
        <v>224</v>
      </c>
      <c r="AG154" t="s">
        <v>225</v>
      </c>
      <c r="AH154" t="s">
        <v>223</v>
      </c>
      <c r="AI154" t="s">
        <v>224</v>
      </c>
      <c r="AJ154" t="s">
        <v>278</v>
      </c>
      <c r="AK154" t="s">
        <v>279</v>
      </c>
      <c r="AL154" t="s">
        <v>280</v>
      </c>
      <c r="AM154" t="s">
        <v>281</v>
      </c>
      <c r="AN154" t="s">
        <v>282</v>
      </c>
      <c r="AO154" t="s">
        <v>278</v>
      </c>
      <c r="AP154" t="s">
        <v>279</v>
      </c>
      <c r="AQ154" t="s">
        <v>280</v>
      </c>
      <c r="AR154" t="s">
        <v>281</v>
      </c>
      <c r="AS154" t="s">
        <v>282</v>
      </c>
      <c r="AT154" s="20" t="s">
        <v>220</v>
      </c>
      <c r="AU154" s="20" t="s">
        <v>220</v>
      </c>
      <c r="AV154" s="20" t="s">
        <v>220</v>
      </c>
      <c r="AW154" t="s">
        <v>266</v>
      </c>
      <c r="AX154" t="s">
        <v>267</v>
      </c>
      <c r="AY154" t="s">
        <v>266</v>
      </c>
      <c r="AZ154" t="s">
        <v>267</v>
      </c>
      <c r="BA154" t="s">
        <v>222</v>
      </c>
      <c r="BB154" t="s">
        <v>218</v>
      </c>
      <c r="BC154" t="s">
        <v>221</v>
      </c>
      <c r="BD154" t="s">
        <v>278</v>
      </c>
      <c r="BE154" t="s">
        <v>279</v>
      </c>
      <c r="BF154" t="s">
        <v>280</v>
      </c>
      <c r="BG154" t="s">
        <v>281</v>
      </c>
      <c r="BH154" t="s">
        <v>282</v>
      </c>
      <c r="BI154" t="s">
        <v>278</v>
      </c>
      <c r="BJ154" t="s">
        <v>279</v>
      </c>
      <c r="BK154" t="s">
        <v>280</v>
      </c>
      <c r="BL154" t="s">
        <v>281</v>
      </c>
      <c r="BM154" t="s">
        <v>282</v>
      </c>
      <c r="BN154" t="s">
        <v>266</v>
      </c>
      <c r="BO154" t="s">
        <v>267</v>
      </c>
      <c r="BP154" t="s">
        <v>266</v>
      </c>
      <c r="BQ154" t="s">
        <v>267</v>
      </c>
      <c r="BR154" t="s">
        <v>224</v>
      </c>
      <c r="BS154" t="s">
        <v>223</v>
      </c>
      <c r="BT154" t="s">
        <v>266</v>
      </c>
      <c r="BU154" t="s">
        <v>267</v>
      </c>
      <c r="BV154" t="s">
        <v>224</v>
      </c>
      <c r="BW154" t="s">
        <v>223</v>
      </c>
      <c r="BX154" t="s">
        <v>267</v>
      </c>
      <c r="BY154" t="s">
        <v>267</v>
      </c>
      <c r="BZ154" t="s">
        <v>268</v>
      </c>
      <c r="CA154" t="s">
        <v>268</v>
      </c>
      <c r="CB154" t="s">
        <v>267</v>
      </c>
      <c r="CC154" t="s">
        <v>269</v>
      </c>
      <c r="CD154" t="s">
        <v>268</v>
      </c>
      <c r="CE154" t="s">
        <v>268</v>
      </c>
      <c r="CF154" t="s">
        <v>269</v>
      </c>
      <c r="CG154" t="s">
        <v>270</v>
      </c>
      <c r="CH154" t="s">
        <v>270</v>
      </c>
      <c r="CI154" t="s">
        <v>269</v>
      </c>
      <c r="CJ154" t="s">
        <v>270</v>
      </c>
      <c r="CK154" t="s">
        <v>270</v>
      </c>
      <c r="CL154" t="s">
        <v>279</v>
      </c>
      <c r="CM154" t="s">
        <v>280</v>
      </c>
      <c r="CN154" t="s">
        <v>281</v>
      </c>
      <c r="CO154" t="s">
        <v>282</v>
      </c>
      <c r="CP154" t="s">
        <v>279</v>
      </c>
      <c r="CQ154" t="s">
        <v>280</v>
      </c>
      <c r="CR154" t="s">
        <v>281</v>
      </c>
      <c r="CS154" t="s">
        <v>282</v>
      </c>
      <c r="CT154" t="s">
        <v>279</v>
      </c>
      <c r="CU154" t="s">
        <v>280</v>
      </c>
      <c r="CV154" t="s">
        <v>281</v>
      </c>
      <c r="CW154" t="s">
        <v>282</v>
      </c>
      <c r="CX154" t="s">
        <v>279</v>
      </c>
      <c r="CY154" t="s">
        <v>280</v>
      </c>
      <c r="CZ154" t="s">
        <v>281</v>
      </c>
      <c r="DA154" t="s">
        <v>282</v>
      </c>
      <c r="DB154" t="s">
        <v>279</v>
      </c>
      <c r="DC154" t="s">
        <v>280</v>
      </c>
      <c r="DD154" t="s">
        <v>281</v>
      </c>
      <c r="DE154" t="s">
        <v>282</v>
      </c>
      <c r="DF154" t="s">
        <v>280</v>
      </c>
      <c r="DG154" t="s">
        <v>281</v>
      </c>
      <c r="DH154" t="s">
        <v>282</v>
      </c>
      <c r="DI154" t="s">
        <v>280</v>
      </c>
      <c r="DJ154" t="s">
        <v>281</v>
      </c>
      <c r="DK154" t="s">
        <v>282</v>
      </c>
      <c r="DL154" t="s">
        <v>280</v>
      </c>
      <c r="DM154" t="s">
        <v>281</v>
      </c>
      <c r="DN154" t="s">
        <v>282</v>
      </c>
      <c r="DO154" t="s">
        <v>280</v>
      </c>
      <c r="DP154" t="s">
        <v>281</v>
      </c>
      <c r="DQ154" t="s">
        <v>282</v>
      </c>
      <c r="DR154" t="s">
        <v>280</v>
      </c>
      <c r="DS154" t="s">
        <v>281</v>
      </c>
      <c r="DT154" t="s">
        <v>282</v>
      </c>
      <c r="DU154" t="s">
        <v>281</v>
      </c>
      <c r="DV154" t="s">
        <v>282</v>
      </c>
      <c r="DW154" t="s">
        <v>281</v>
      </c>
      <c r="DX154" t="s">
        <v>282</v>
      </c>
      <c r="DY154" t="s">
        <v>281</v>
      </c>
      <c r="DZ154" t="s">
        <v>282</v>
      </c>
      <c r="EA154" t="s">
        <v>281</v>
      </c>
      <c r="EB154" t="s">
        <v>282</v>
      </c>
      <c r="EC154" t="s">
        <v>281</v>
      </c>
      <c r="ED154" t="s">
        <v>282</v>
      </c>
      <c r="EE154" t="s">
        <v>282</v>
      </c>
      <c r="EF154" t="s">
        <v>282</v>
      </c>
      <c r="EG154" t="s">
        <v>282</v>
      </c>
      <c r="EH154" t="s">
        <v>282</v>
      </c>
      <c r="EI154" t="s">
        <v>282</v>
      </c>
      <c r="EJ154" s="20" t="s">
        <v>220</v>
      </c>
    </row>
    <row r="155" spans="1:142" ht="15.95" customHeight="1">
      <c r="A155" s="9" t="s">
        <v>301</v>
      </c>
      <c r="B155" s="20" t="s">
        <v>355</v>
      </c>
      <c r="C155" s="20" t="s">
        <v>355</v>
      </c>
      <c r="D155" s="20" t="s">
        <v>355</v>
      </c>
      <c r="E155" s="20" t="s">
        <v>355</v>
      </c>
      <c r="F155" s="20" t="s">
        <v>355</v>
      </c>
      <c r="G155" s="20" t="s">
        <v>356</v>
      </c>
      <c r="H155" s="20" t="s">
        <v>356</v>
      </c>
      <c r="I155" s="20" t="s">
        <v>356</v>
      </c>
      <c r="J155" s="20" t="s">
        <v>357</v>
      </c>
      <c r="K155" s="20" t="s">
        <v>357</v>
      </c>
      <c r="L155" s="20" t="s">
        <v>357</v>
      </c>
      <c r="M155" s="20" t="s">
        <v>357</v>
      </c>
      <c r="N155" s="20" t="s">
        <v>357</v>
      </c>
      <c r="O155" s="20" t="s">
        <v>358</v>
      </c>
      <c r="P155" s="20" t="s">
        <v>358</v>
      </c>
      <c r="Q155" s="20" t="s">
        <v>358</v>
      </c>
      <c r="R155" s="20" t="s">
        <v>359</v>
      </c>
      <c r="S155" s="20" t="s">
        <v>359</v>
      </c>
      <c r="T155" s="20" t="s">
        <v>359</v>
      </c>
      <c r="U155" s="20" t="s">
        <v>360</v>
      </c>
      <c r="V155" s="20" t="s">
        <v>360</v>
      </c>
      <c r="W155" s="20" t="s">
        <v>360</v>
      </c>
      <c r="X155" s="20" t="s">
        <v>362</v>
      </c>
      <c r="Y155" s="20" t="s">
        <v>361</v>
      </c>
      <c r="Z155" s="20" t="s">
        <v>369</v>
      </c>
      <c r="AA155" s="20" t="s">
        <v>369</v>
      </c>
      <c r="AB155" s="20" t="s">
        <v>356</v>
      </c>
      <c r="AC155" s="20" t="s">
        <v>356</v>
      </c>
      <c r="AD155" s="20" t="s">
        <v>360</v>
      </c>
      <c r="AE155" s="20" t="s">
        <v>360</v>
      </c>
      <c r="AF155" s="20" t="s">
        <v>360</v>
      </c>
      <c r="AG155" s="20" t="s">
        <v>361</v>
      </c>
      <c r="AH155" s="20" t="s">
        <v>361</v>
      </c>
      <c r="AI155" s="20" t="s">
        <v>361</v>
      </c>
      <c r="AJ155" s="20" t="s">
        <v>360</v>
      </c>
      <c r="AK155" s="20" t="s">
        <v>360</v>
      </c>
      <c r="AL155" s="20" t="s">
        <v>360</v>
      </c>
      <c r="AM155" s="20" t="s">
        <v>360</v>
      </c>
      <c r="AN155" s="20" t="s">
        <v>360</v>
      </c>
      <c r="AO155" s="20" t="s">
        <v>361</v>
      </c>
      <c r="AP155" s="20" t="s">
        <v>361</v>
      </c>
      <c r="AQ155" s="20" t="s">
        <v>361</v>
      </c>
      <c r="AR155" s="20" t="s">
        <v>361</v>
      </c>
      <c r="AS155" s="20" t="s">
        <v>361</v>
      </c>
      <c r="AT155" s="20" t="s">
        <v>356</v>
      </c>
      <c r="AU155" s="20" t="s">
        <v>357</v>
      </c>
      <c r="AV155" s="20" t="s">
        <v>363</v>
      </c>
      <c r="AW155" s="20" t="s">
        <v>356</v>
      </c>
      <c r="AX155" s="20" t="s">
        <v>356</v>
      </c>
      <c r="AY155" s="20" t="s">
        <v>363</v>
      </c>
      <c r="AZ155" s="20" t="s">
        <v>363</v>
      </c>
      <c r="BA155" s="20" t="s">
        <v>360</v>
      </c>
      <c r="BB155" s="20" t="s">
        <v>360</v>
      </c>
      <c r="BC155" s="20" t="s">
        <v>362</v>
      </c>
      <c r="BD155" s="20" t="s">
        <v>358</v>
      </c>
      <c r="BE155" s="20" t="s">
        <v>358</v>
      </c>
      <c r="BF155" s="20" t="s">
        <v>358</v>
      </c>
      <c r="BG155" s="20" t="s">
        <v>358</v>
      </c>
      <c r="BH155" s="20" t="s">
        <v>358</v>
      </c>
      <c r="BI155" s="20" t="s">
        <v>360</v>
      </c>
      <c r="BJ155" s="20" t="s">
        <v>360</v>
      </c>
      <c r="BK155" s="20" t="s">
        <v>360</v>
      </c>
      <c r="BL155" s="20" t="s">
        <v>360</v>
      </c>
      <c r="BM155" s="20" t="s">
        <v>360</v>
      </c>
      <c r="BN155" s="20" t="s">
        <v>356</v>
      </c>
      <c r="BO155" s="20" t="s">
        <v>356</v>
      </c>
      <c r="BP155" s="20" t="s">
        <v>359</v>
      </c>
      <c r="BQ155" s="20" t="s">
        <v>359</v>
      </c>
      <c r="BR155" s="20" t="s">
        <v>360</v>
      </c>
      <c r="BS155" s="20" t="s">
        <v>357</v>
      </c>
      <c r="BT155" s="20" t="s">
        <v>359</v>
      </c>
      <c r="BU155" s="20" t="s">
        <v>359</v>
      </c>
      <c r="BV155" s="20" t="s">
        <v>360</v>
      </c>
      <c r="BW155" s="20" t="s">
        <v>360</v>
      </c>
      <c r="BX155" s="20" t="s">
        <v>356</v>
      </c>
      <c r="BY155" s="20" t="s">
        <v>358</v>
      </c>
      <c r="BZ155" s="20" t="s">
        <v>358</v>
      </c>
      <c r="CA155" s="20" t="s">
        <v>359</v>
      </c>
      <c r="CB155" s="20" t="s">
        <v>359</v>
      </c>
      <c r="CC155" s="20" t="s">
        <v>360</v>
      </c>
      <c r="CD155" s="20" t="s">
        <v>358</v>
      </c>
      <c r="CE155" s="20" t="s">
        <v>359</v>
      </c>
      <c r="CF155" s="20" t="s">
        <v>360</v>
      </c>
      <c r="CG155" s="20" t="s">
        <v>356</v>
      </c>
      <c r="CH155" s="20" t="s">
        <v>358</v>
      </c>
      <c r="CI155" s="20" t="s">
        <v>360</v>
      </c>
      <c r="CJ155" s="20" t="s">
        <v>360</v>
      </c>
      <c r="CK155" s="20" t="s">
        <v>361</v>
      </c>
      <c r="CL155" s="20" t="s">
        <v>355</v>
      </c>
      <c r="CM155" s="20" t="s">
        <v>355</v>
      </c>
      <c r="CN155" s="20" t="s">
        <v>355</v>
      </c>
      <c r="CO155" s="20" t="s">
        <v>355</v>
      </c>
      <c r="CP155" s="20" t="s">
        <v>356</v>
      </c>
      <c r="CQ155" s="20" t="s">
        <v>356</v>
      </c>
      <c r="CR155" s="20" t="s">
        <v>356</v>
      </c>
      <c r="CS155" s="20" t="s">
        <v>356</v>
      </c>
      <c r="CT155" s="20" t="s">
        <v>357</v>
      </c>
      <c r="CU155" s="20" t="s">
        <v>357</v>
      </c>
      <c r="CV155" s="20" t="s">
        <v>357</v>
      </c>
      <c r="CW155" s="20" t="s">
        <v>357</v>
      </c>
      <c r="CX155" s="20" t="s">
        <v>358</v>
      </c>
      <c r="CY155" s="20" t="s">
        <v>358</v>
      </c>
      <c r="CZ155" s="20" t="s">
        <v>358</v>
      </c>
      <c r="DA155" s="20" t="s">
        <v>358</v>
      </c>
      <c r="DB155" s="20" t="s">
        <v>359</v>
      </c>
      <c r="DC155" s="20" t="s">
        <v>359</v>
      </c>
      <c r="DD155" s="20" t="s">
        <v>359</v>
      </c>
      <c r="DE155" s="20" t="s">
        <v>359</v>
      </c>
      <c r="DF155" s="20" t="s">
        <v>355</v>
      </c>
      <c r="DG155" s="20" t="s">
        <v>355</v>
      </c>
      <c r="DH155" s="20" t="s">
        <v>355</v>
      </c>
      <c r="DI155" s="20" t="s">
        <v>356</v>
      </c>
      <c r="DJ155" s="20" t="s">
        <v>356</v>
      </c>
      <c r="DK155" s="20" t="s">
        <v>356</v>
      </c>
      <c r="DL155" s="20" t="s">
        <v>357</v>
      </c>
      <c r="DM155" s="20" t="s">
        <v>357</v>
      </c>
      <c r="DN155" s="20" t="s">
        <v>357</v>
      </c>
      <c r="DO155" s="20" t="s">
        <v>358</v>
      </c>
      <c r="DP155" s="20" t="s">
        <v>358</v>
      </c>
      <c r="DQ155" s="20" t="s">
        <v>358</v>
      </c>
      <c r="DR155" s="20" t="s">
        <v>359</v>
      </c>
      <c r="DS155" s="20" t="s">
        <v>359</v>
      </c>
      <c r="DT155" s="20" t="s">
        <v>359</v>
      </c>
      <c r="DU155" s="20" t="s">
        <v>355</v>
      </c>
      <c r="DV155" s="20" t="s">
        <v>355</v>
      </c>
      <c r="DW155" s="20" t="s">
        <v>356</v>
      </c>
      <c r="DX155" s="20" t="s">
        <v>356</v>
      </c>
      <c r="DY155" s="20" t="s">
        <v>357</v>
      </c>
      <c r="DZ155" s="20" t="s">
        <v>357</v>
      </c>
      <c r="EA155" s="20" t="s">
        <v>358</v>
      </c>
      <c r="EB155" s="20" t="s">
        <v>358</v>
      </c>
      <c r="EC155" s="20" t="s">
        <v>359</v>
      </c>
      <c r="ED155" s="20" t="s">
        <v>359</v>
      </c>
      <c r="EE155" s="20" t="s">
        <v>355</v>
      </c>
      <c r="EF155" s="20" t="s">
        <v>356</v>
      </c>
      <c r="EG155" s="20" t="s">
        <v>357</v>
      </c>
      <c r="EH155" s="20" t="s">
        <v>358</v>
      </c>
      <c r="EI155" s="20" t="s">
        <v>359</v>
      </c>
      <c r="EJ155" s="20" t="s">
        <v>363</v>
      </c>
      <c r="EL155" s="20"/>
    </row>
    <row r="156" spans="1:142" ht="15.95" customHeight="1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s">
        <v>216</v>
      </c>
      <c r="V156" t="s">
        <v>216</v>
      </c>
      <c r="W156" t="s">
        <v>216</v>
      </c>
      <c r="X156" t="s">
        <v>221</v>
      </c>
      <c r="Y156">
        <v>0</v>
      </c>
      <c r="Z156" t="s">
        <v>222</v>
      </c>
      <c r="AA156" t="s">
        <v>222</v>
      </c>
      <c r="AB156">
        <v>0</v>
      </c>
      <c r="AC156">
        <v>0</v>
      </c>
      <c r="AD156" t="s">
        <v>225</v>
      </c>
      <c r="AE156" t="s">
        <v>223</v>
      </c>
      <c r="AF156" t="s">
        <v>224</v>
      </c>
      <c r="AG156">
        <v>0</v>
      </c>
      <c r="AH156">
        <v>0</v>
      </c>
      <c r="AI156">
        <v>0</v>
      </c>
      <c r="AJ156" t="s">
        <v>278</v>
      </c>
      <c r="AK156" t="s">
        <v>279</v>
      </c>
      <c r="AL156" t="s">
        <v>280</v>
      </c>
      <c r="AM156" t="s">
        <v>281</v>
      </c>
      <c r="AN156" t="s">
        <v>282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 t="s">
        <v>219</v>
      </c>
      <c r="AW156">
        <v>0</v>
      </c>
      <c r="AX156">
        <v>0</v>
      </c>
      <c r="AY156" t="s">
        <v>266</v>
      </c>
      <c r="AZ156" t="s">
        <v>267</v>
      </c>
      <c r="BA156" t="s">
        <v>178</v>
      </c>
      <c r="BB156" t="s">
        <v>178</v>
      </c>
      <c r="BC156" t="s">
        <v>221</v>
      </c>
      <c r="BD156">
        <v>0</v>
      </c>
      <c r="BE156">
        <v>0</v>
      </c>
      <c r="BF156">
        <v>0</v>
      </c>
      <c r="BG156">
        <v>0</v>
      </c>
      <c r="BH156">
        <v>0</v>
      </c>
      <c r="BI156" t="s">
        <v>278</v>
      </c>
      <c r="BJ156" t="s">
        <v>279</v>
      </c>
      <c r="BK156" t="s">
        <v>280</v>
      </c>
      <c r="BL156" t="s">
        <v>281</v>
      </c>
      <c r="BM156" t="s">
        <v>282</v>
      </c>
      <c r="BN156">
        <v>0</v>
      </c>
      <c r="BO156">
        <v>0</v>
      </c>
      <c r="BP156">
        <v>0</v>
      </c>
      <c r="BQ156">
        <v>0</v>
      </c>
      <c r="BR156" t="s">
        <v>224</v>
      </c>
      <c r="BS156">
        <v>0</v>
      </c>
      <c r="BT156">
        <v>0</v>
      </c>
      <c r="BU156">
        <v>0</v>
      </c>
      <c r="BV156" t="s">
        <v>224</v>
      </c>
      <c r="BW156" t="s">
        <v>223</v>
      </c>
      <c r="BX156">
        <v>0</v>
      </c>
      <c r="BY156">
        <v>0</v>
      </c>
      <c r="BZ156">
        <v>0</v>
      </c>
      <c r="CA156">
        <v>0</v>
      </c>
      <c r="CB156">
        <v>0</v>
      </c>
      <c r="CC156" t="s">
        <v>269</v>
      </c>
      <c r="CD156">
        <v>0</v>
      </c>
      <c r="CE156">
        <v>0</v>
      </c>
      <c r="CF156" t="s">
        <v>267</v>
      </c>
      <c r="CG156">
        <v>0</v>
      </c>
      <c r="CH156">
        <v>0</v>
      </c>
      <c r="CI156" t="s">
        <v>268</v>
      </c>
      <c r="CJ156" t="s">
        <v>270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 s="20" t="s">
        <v>220</v>
      </c>
    </row>
    <row r="157" spans="1:142" ht="15.95" customHeight="1">
      <c r="X157" s="13"/>
      <c r="Y157" s="13"/>
      <c r="Z157" s="13"/>
      <c r="AA157" s="13"/>
    </row>
    <row r="158" spans="1:142" ht="15.95" customHeight="1">
      <c r="DG158" s="21"/>
    </row>
    <row r="159" spans="1:142" ht="15.95" customHeight="1">
      <c r="DF159" s="22"/>
    </row>
    <row r="160" spans="1:142" ht="15.95" customHeight="1">
      <c r="A160" s="9" t="s">
        <v>312</v>
      </c>
      <c r="B160">
        <v>30000</v>
      </c>
      <c r="C160">
        <v>22000</v>
      </c>
      <c r="D160">
        <v>17500</v>
      </c>
      <c r="E160">
        <v>19000</v>
      </c>
      <c r="F160">
        <v>15000</v>
      </c>
      <c r="G160">
        <v>15000</v>
      </c>
      <c r="H160">
        <v>8000</v>
      </c>
      <c r="I160">
        <v>33000</v>
      </c>
      <c r="J160">
        <v>25000</v>
      </c>
      <c r="K160">
        <v>23000</v>
      </c>
      <c r="L160">
        <v>8000</v>
      </c>
      <c r="M160">
        <v>16000</v>
      </c>
      <c r="N160">
        <v>12000</v>
      </c>
      <c r="O160">
        <v>8000</v>
      </c>
      <c r="P160">
        <v>30000</v>
      </c>
      <c r="Q160">
        <v>25000</v>
      </c>
      <c r="R160">
        <v>25000</v>
      </c>
      <c r="S160">
        <v>12000</v>
      </c>
      <c r="T160">
        <v>10000</v>
      </c>
      <c r="U160">
        <v>20000</v>
      </c>
      <c r="V160">
        <v>8000</v>
      </c>
      <c r="W160">
        <v>8000</v>
      </c>
      <c r="X160">
        <v>16000</v>
      </c>
      <c r="Y160">
        <v>5000</v>
      </c>
      <c r="Z160">
        <v>6500</v>
      </c>
      <c r="AA160">
        <v>23000</v>
      </c>
      <c r="AB160">
        <v>20000</v>
      </c>
      <c r="AC160">
        <v>16000</v>
      </c>
      <c r="AD160">
        <v>13000</v>
      </c>
      <c r="AE160">
        <v>20000</v>
      </c>
      <c r="AF160">
        <v>18000</v>
      </c>
      <c r="AG160">
        <v>15000</v>
      </c>
      <c r="AH160">
        <v>10000</v>
      </c>
      <c r="AI160">
        <v>16000</v>
      </c>
      <c r="AJ160">
        <v>10000</v>
      </c>
      <c r="AK160">
        <v>20000</v>
      </c>
      <c r="AL160">
        <v>20000</v>
      </c>
      <c r="AM160">
        <v>15000</v>
      </c>
      <c r="AN160">
        <v>10000</v>
      </c>
      <c r="AO160">
        <v>27000</v>
      </c>
      <c r="AP160">
        <v>20000</v>
      </c>
      <c r="AQ160">
        <v>17000</v>
      </c>
      <c r="AR160">
        <v>27500</v>
      </c>
      <c r="AS160">
        <v>33000</v>
      </c>
      <c r="AT160">
        <v>18000</v>
      </c>
      <c r="AU160">
        <v>26000</v>
      </c>
      <c r="AV160">
        <v>18000</v>
      </c>
      <c r="AW160">
        <v>28000</v>
      </c>
      <c r="AX160">
        <v>32000</v>
      </c>
      <c r="AY160">
        <v>26000</v>
      </c>
      <c r="AZ160">
        <v>12000</v>
      </c>
      <c r="BA160">
        <v>7000</v>
      </c>
      <c r="BB160">
        <v>24000</v>
      </c>
      <c r="BC160">
        <v>15000</v>
      </c>
      <c r="BD160">
        <v>15000</v>
      </c>
      <c r="BE160">
        <v>18000</v>
      </c>
      <c r="BF160">
        <v>10000</v>
      </c>
      <c r="BG160">
        <v>16000</v>
      </c>
      <c r="BH160">
        <v>13000</v>
      </c>
      <c r="DC160" s="22"/>
    </row>
    <row r="161" spans="1:107" ht="15.95" customHeight="1">
      <c r="A161" s="9" t="s">
        <v>313</v>
      </c>
      <c r="B161">
        <v>5000</v>
      </c>
      <c r="C161">
        <v>4000</v>
      </c>
      <c r="D161">
        <v>3500</v>
      </c>
      <c r="E161">
        <v>2500</v>
      </c>
      <c r="F161">
        <v>5000</v>
      </c>
      <c r="G161">
        <v>3500</v>
      </c>
      <c r="H161">
        <v>2000</v>
      </c>
      <c r="I161">
        <v>5000</v>
      </c>
      <c r="J161">
        <v>3500</v>
      </c>
      <c r="K161">
        <v>3000</v>
      </c>
      <c r="L161">
        <v>2000</v>
      </c>
      <c r="M161">
        <v>2000</v>
      </c>
      <c r="N161">
        <v>1400</v>
      </c>
      <c r="O161">
        <v>2000</v>
      </c>
      <c r="P161">
        <v>3500</v>
      </c>
      <c r="Q161">
        <v>3000</v>
      </c>
      <c r="R161">
        <v>2500</v>
      </c>
      <c r="S161">
        <v>2000</v>
      </c>
      <c r="T161">
        <v>2000</v>
      </c>
      <c r="U161">
        <v>3500</v>
      </c>
      <c r="V161">
        <v>2000</v>
      </c>
      <c r="W161">
        <v>2000</v>
      </c>
      <c r="X161">
        <v>3500</v>
      </c>
      <c r="Y161">
        <v>1500</v>
      </c>
      <c r="Z161">
        <v>1000</v>
      </c>
      <c r="AA161">
        <v>3000</v>
      </c>
      <c r="AB161">
        <v>3000</v>
      </c>
      <c r="AC161">
        <v>2000</v>
      </c>
      <c r="AD161">
        <v>2000</v>
      </c>
      <c r="AE161">
        <v>4500</v>
      </c>
      <c r="AF161">
        <v>4000</v>
      </c>
      <c r="AG161">
        <v>3000</v>
      </c>
      <c r="AH161">
        <v>2000</v>
      </c>
      <c r="AI161">
        <v>3000</v>
      </c>
      <c r="AJ161">
        <v>2000</v>
      </c>
      <c r="AK161">
        <v>3500</v>
      </c>
      <c r="AL161">
        <v>3000</v>
      </c>
      <c r="AM161">
        <v>2500</v>
      </c>
      <c r="AN161">
        <v>2000</v>
      </c>
      <c r="AO161">
        <v>2500</v>
      </c>
      <c r="AP161">
        <v>2500</v>
      </c>
      <c r="AQ161">
        <v>2000</v>
      </c>
      <c r="AR161">
        <v>2500</v>
      </c>
      <c r="AS161">
        <v>5500</v>
      </c>
      <c r="AT161">
        <v>4500</v>
      </c>
      <c r="AU161">
        <v>4000</v>
      </c>
      <c r="AV161">
        <v>3500</v>
      </c>
      <c r="AW161">
        <v>3000</v>
      </c>
      <c r="AX161">
        <v>4000</v>
      </c>
      <c r="AY161">
        <v>4000</v>
      </c>
      <c r="AZ161">
        <v>2000</v>
      </c>
      <c r="BA161">
        <v>1500</v>
      </c>
      <c r="BB161">
        <v>3800</v>
      </c>
      <c r="BC161">
        <v>2700</v>
      </c>
      <c r="BD161">
        <v>3000</v>
      </c>
      <c r="BE161">
        <v>2500</v>
      </c>
      <c r="BF161">
        <v>2000</v>
      </c>
      <c r="BG161">
        <v>3000</v>
      </c>
      <c r="BH161">
        <v>2500</v>
      </c>
      <c r="DC161" s="22"/>
    </row>
    <row r="162" spans="1:107" ht="15.95" customHeight="1">
      <c r="A162" s="9" t="s">
        <v>311</v>
      </c>
      <c r="B162">
        <v>3000</v>
      </c>
      <c r="C162">
        <v>4000</v>
      </c>
      <c r="D162">
        <v>2500</v>
      </c>
      <c r="E162">
        <v>2000</v>
      </c>
      <c r="F162">
        <v>1000</v>
      </c>
      <c r="G162">
        <v>500</v>
      </c>
      <c r="H162">
        <v>0</v>
      </c>
      <c r="I162">
        <v>7500</v>
      </c>
      <c r="J162">
        <v>6500</v>
      </c>
      <c r="K162">
        <v>5000</v>
      </c>
      <c r="L162">
        <v>3000</v>
      </c>
      <c r="M162">
        <v>5000</v>
      </c>
      <c r="N162">
        <v>3500</v>
      </c>
      <c r="O162">
        <v>3000</v>
      </c>
      <c r="P162">
        <v>2000</v>
      </c>
      <c r="Q162">
        <v>1000</v>
      </c>
      <c r="R162">
        <v>1000</v>
      </c>
      <c r="S162">
        <v>500</v>
      </c>
      <c r="T162">
        <v>0</v>
      </c>
      <c r="U162">
        <v>1500</v>
      </c>
      <c r="V162">
        <v>0</v>
      </c>
      <c r="W162">
        <v>0</v>
      </c>
      <c r="X162">
        <v>2500</v>
      </c>
      <c r="Y162">
        <v>0</v>
      </c>
      <c r="Z162">
        <v>0</v>
      </c>
      <c r="AA162">
        <v>2000</v>
      </c>
      <c r="AB162">
        <v>1500</v>
      </c>
      <c r="AC162">
        <v>1000</v>
      </c>
      <c r="AD162">
        <v>1000</v>
      </c>
      <c r="AE162">
        <v>500</v>
      </c>
      <c r="AF162">
        <v>500</v>
      </c>
      <c r="AG162">
        <v>500</v>
      </c>
      <c r="AH162">
        <v>0</v>
      </c>
      <c r="AI162">
        <v>4000</v>
      </c>
      <c r="AJ162">
        <v>3000</v>
      </c>
      <c r="AK162">
        <v>5000</v>
      </c>
      <c r="AL162">
        <v>4000</v>
      </c>
      <c r="AM162">
        <v>4000</v>
      </c>
      <c r="AN162">
        <v>3000</v>
      </c>
      <c r="AO162">
        <v>5000</v>
      </c>
      <c r="AP162">
        <v>5000</v>
      </c>
      <c r="AQ162">
        <v>4000</v>
      </c>
      <c r="AR162">
        <v>1000</v>
      </c>
      <c r="AS162">
        <v>8000</v>
      </c>
      <c r="AT162">
        <v>3000</v>
      </c>
      <c r="AU162">
        <v>5000</v>
      </c>
      <c r="AV162">
        <v>2500</v>
      </c>
      <c r="AW162">
        <v>4000</v>
      </c>
      <c r="AX162">
        <v>5000</v>
      </c>
      <c r="AY162">
        <v>3000</v>
      </c>
      <c r="AZ162">
        <v>2000</v>
      </c>
      <c r="BA162">
        <v>3000</v>
      </c>
      <c r="BB162">
        <v>6000</v>
      </c>
      <c r="BC162">
        <v>4000</v>
      </c>
      <c r="BD162">
        <v>4000</v>
      </c>
      <c r="BE162">
        <v>4000</v>
      </c>
      <c r="BF162">
        <v>2500</v>
      </c>
      <c r="BG162">
        <v>2500</v>
      </c>
      <c r="BH162">
        <v>2000</v>
      </c>
      <c r="DC162" s="22"/>
    </row>
    <row r="163" spans="1:107" ht="15.95" customHeight="1">
      <c r="DC163" s="22"/>
    </row>
    <row r="164" spans="1:107" ht="15.95" customHeight="1">
      <c r="A164" s="9" t="s">
        <v>306</v>
      </c>
      <c r="B164">
        <v>100</v>
      </c>
      <c r="C164">
        <v>50</v>
      </c>
      <c r="D164">
        <v>50</v>
      </c>
      <c r="E164">
        <v>0</v>
      </c>
      <c r="F164">
        <v>0</v>
      </c>
      <c r="G164">
        <v>20</v>
      </c>
      <c r="H164">
        <v>0</v>
      </c>
      <c r="I164">
        <v>150</v>
      </c>
      <c r="J164">
        <v>80</v>
      </c>
      <c r="K164">
        <v>50</v>
      </c>
      <c r="L164">
        <v>0</v>
      </c>
      <c r="M164">
        <v>20</v>
      </c>
      <c r="N164">
        <v>0</v>
      </c>
      <c r="O164">
        <v>0</v>
      </c>
      <c r="P164">
        <v>20</v>
      </c>
      <c r="Q164">
        <v>10</v>
      </c>
      <c r="R164">
        <v>0</v>
      </c>
      <c r="S164">
        <v>0</v>
      </c>
      <c r="T164">
        <v>0</v>
      </c>
      <c r="U164">
        <v>10</v>
      </c>
      <c r="V164">
        <v>0</v>
      </c>
      <c r="W164">
        <v>0</v>
      </c>
      <c r="X164">
        <v>15</v>
      </c>
      <c r="Y164">
        <v>0</v>
      </c>
      <c r="Z164">
        <v>0</v>
      </c>
      <c r="AA164">
        <v>25</v>
      </c>
      <c r="AB164">
        <v>10</v>
      </c>
      <c r="AC164">
        <v>0</v>
      </c>
      <c r="AD164">
        <v>0</v>
      </c>
      <c r="AE164">
        <v>10</v>
      </c>
      <c r="AF164">
        <v>0</v>
      </c>
      <c r="AG164">
        <v>0</v>
      </c>
      <c r="AH164">
        <v>0</v>
      </c>
      <c r="AI164">
        <v>10</v>
      </c>
      <c r="AJ164">
        <v>10</v>
      </c>
      <c r="AK164">
        <v>20</v>
      </c>
      <c r="AL164">
        <v>15</v>
      </c>
      <c r="AM164">
        <v>10</v>
      </c>
      <c r="AN164">
        <v>0</v>
      </c>
      <c r="AO164">
        <v>15</v>
      </c>
      <c r="AP164">
        <v>15</v>
      </c>
      <c r="AQ164">
        <v>15</v>
      </c>
      <c r="AR164">
        <v>10</v>
      </c>
      <c r="AS164">
        <v>25</v>
      </c>
      <c r="AT164">
        <v>5</v>
      </c>
      <c r="AU164">
        <v>20</v>
      </c>
      <c r="AV164">
        <v>5</v>
      </c>
      <c r="AW164">
        <v>5</v>
      </c>
      <c r="AX164">
        <v>5</v>
      </c>
      <c r="AY164">
        <v>10</v>
      </c>
      <c r="AZ164">
        <v>0</v>
      </c>
      <c r="BA164">
        <v>0</v>
      </c>
      <c r="BB164">
        <v>20</v>
      </c>
      <c r="BC164">
        <v>5</v>
      </c>
      <c r="BD164">
        <v>10</v>
      </c>
      <c r="BE164">
        <v>10</v>
      </c>
      <c r="BF164">
        <v>5</v>
      </c>
      <c r="BG164">
        <v>10</v>
      </c>
      <c r="BH164">
        <v>5</v>
      </c>
      <c r="DC164" s="22"/>
    </row>
    <row r="165" spans="1:107" ht="15.95" customHeight="1">
      <c r="DC165" s="22"/>
    </row>
    <row r="166" spans="1:107" ht="15.95" customHeight="1">
      <c r="A166" s="9" t="s">
        <v>309</v>
      </c>
      <c r="B166" t="s">
        <v>314</v>
      </c>
      <c r="C166" t="s">
        <v>314</v>
      </c>
      <c r="D166" t="s">
        <v>314</v>
      </c>
      <c r="E166" t="s">
        <v>314</v>
      </c>
      <c r="F166" t="s">
        <v>314</v>
      </c>
      <c r="G166" t="s">
        <v>314</v>
      </c>
      <c r="H166" t="s">
        <v>314</v>
      </c>
      <c r="I166" t="s">
        <v>314</v>
      </c>
      <c r="J166" t="s">
        <v>314</v>
      </c>
      <c r="K166" t="s">
        <v>314</v>
      </c>
      <c r="L166" t="s">
        <v>314</v>
      </c>
      <c r="M166" t="s">
        <v>314</v>
      </c>
      <c r="N166" t="s">
        <v>314</v>
      </c>
      <c r="O166" t="s">
        <v>314</v>
      </c>
      <c r="P166" t="s">
        <v>314</v>
      </c>
      <c r="Q166" t="s">
        <v>314</v>
      </c>
      <c r="R166" t="s">
        <v>314</v>
      </c>
      <c r="S166" t="s">
        <v>314</v>
      </c>
      <c r="T166" t="s">
        <v>314</v>
      </c>
      <c r="U166" t="s">
        <v>314</v>
      </c>
      <c r="V166" t="s">
        <v>314</v>
      </c>
      <c r="W166" t="s">
        <v>314</v>
      </c>
      <c r="X166" t="s">
        <v>314</v>
      </c>
      <c r="Y166" t="s">
        <v>314</v>
      </c>
      <c r="Z166" t="s">
        <v>314</v>
      </c>
      <c r="AA166" t="s">
        <v>314</v>
      </c>
      <c r="AB166" t="s">
        <v>314</v>
      </c>
      <c r="AC166" t="s">
        <v>314</v>
      </c>
      <c r="AD166" t="s">
        <v>314</v>
      </c>
      <c r="AE166" t="s">
        <v>314</v>
      </c>
      <c r="AF166" t="s">
        <v>314</v>
      </c>
      <c r="AG166" t="s">
        <v>314</v>
      </c>
      <c r="AH166" t="s">
        <v>314</v>
      </c>
      <c r="AI166" t="s">
        <v>314</v>
      </c>
      <c r="AJ166" t="s">
        <v>314</v>
      </c>
      <c r="AK166" t="s">
        <v>314</v>
      </c>
      <c r="AL166" t="s">
        <v>314</v>
      </c>
      <c r="AM166" t="s">
        <v>314</v>
      </c>
      <c r="AN166" t="s">
        <v>314</v>
      </c>
      <c r="AO166" t="s">
        <v>314</v>
      </c>
      <c r="AP166" t="s">
        <v>314</v>
      </c>
      <c r="AQ166" t="s">
        <v>314</v>
      </c>
      <c r="AR166" t="s">
        <v>314</v>
      </c>
      <c r="AS166" t="s">
        <v>314</v>
      </c>
      <c r="AT166" t="s">
        <v>314</v>
      </c>
      <c r="AU166" t="s">
        <v>314</v>
      </c>
      <c r="AV166" t="s">
        <v>314</v>
      </c>
      <c r="AW166" t="s">
        <v>314</v>
      </c>
      <c r="AX166" t="s">
        <v>314</v>
      </c>
      <c r="AY166" t="s">
        <v>314</v>
      </c>
      <c r="AZ166" t="s">
        <v>314</v>
      </c>
      <c r="BA166" t="s">
        <v>314</v>
      </c>
      <c r="BB166" t="s">
        <v>314</v>
      </c>
      <c r="BC166" t="s">
        <v>314</v>
      </c>
      <c r="BD166" t="s">
        <v>314</v>
      </c>
      <c r="BE166" t="s">
        <v>314</v>
      </c>
      <c r="BF166" t="s">
        <v>314</v>
      </c>
      <c r="BG166" t="s">
        <v>314</v>
      </c>
      <c r="BH166" t="s">
        <v>314</v>
      </c>
      <c r="DC166" s="21"/>
    </row>
    <row r="167" spans="1:107" ht="15.95" customHeight="1">
      <c r="A167" s="9" t="s">
        <v>310</v>
      </c>
      <c r="B167" t="s">
        <v>216</v>
      </c>
      <c r="C167" t="s">
        <v>216</v>
      </c>
      <c r="D167" t="s">
        <v>216</v>
      </c>
      <c r="E167" t="s">
        <v>216</v>
      </c>
      <c r="F167" t="s">
        <v>216</v>
      </c>
      <c r="G167" t="s">
        <v>216</v>
      </c>
      <c r="H167" t="s">
        <v>216</v>
      </c>
      <c r="I167" t="s">
        <v>222</v>
      </c>
      <c r="J167" t="s">
        <v>222</v>
      </c>
      <c r="K167" t="s">
        <v>222</v>
      </c>
      <c r="L167" t="s">
        <v>222</v>
      </c>
      <c r="M167" t="s">
        <v>222</v>
      </c>
      <c r="N167" t="s">
        <v>222</v>
      </c>
      <c r="O167" t="s">
        <v>222</v>
      </c>
      <c r="P167" t="s">
        <v>218</v>
      </c>
      <c r="Q167" t="s">
        <v>218</v>
      </c>
      <c r="R167" t="s">
        <v>218</v>
      </c>
      <c r="S167" t="s">
        <v>218</v>
      </c>
      <c r="T167" t="s">
        <v>218</v>
      </c>
      <c r="U167" t="s">
        <v>219</v>
      </c>
      <c r="V167" t="s">
        <v>219</v>
      </c>
      <c r="W167" t="s">
        <v>219</v>
      </c>
      <c r="X167" t="s">
        <v>220</v>
      </c>
      <c r="Y167" t="s">
        <v>220</v>
      </c>
      <c r="Z167" t="s">
        <v>220</v>
      </c>
      <c r="AA167" t="s">
        <v>178</v>
      </c>
      <c r="AB167" t="s">
        <v>178</v>
      </c>
      <c r="AC167" t="s">
        <v>178</v>
      </c>
      <c r="AD167" t="s">
        <v>178</v>
      </c>
      <c r="AE167" t="s">
        <v>221</v>
      </c>
      <c r="AF167" t="s">
        <v>221</v>
      </c>
      <c r="AG167" t="s">
        <v>221</v>
      </c>
      <c r="AH167" t="s">
        <v>221</v>
      </c>
      <c r="AI167" t="s">
        <v>225</v>
      </c>
      <c r="AJ167" t="s">
        <v>225</v>
      </c>
      <c r="AK167" t="s">
        <v>224</v>
      </c>
      <c r="AL167" t="s">
        <v>224</v>
      </c>
      <c r="AM167" t="s">
        <v>224</v>
      </c>
      <c r="AN167" t="s">
        <v>224</v>
      </c>
      <c r="AO167" t="s">
        <v>223</v>
      </c>
      <c r="AP167" t="s">
        <v>223</v>
      </c>
      <c r="AQ167" t="s">
        <v>223</v>
      </c>
      <c r="AR167" t="s">
        <v>135</v>
      </c>
      <c r="AS167" t="s">
        <v>266</v>
      </c>
      <c r="AT167" t="s">
        <v>266</v>
      </c>
      <c r="AU167" t="s">
        <v>267</v>
      </c>
      <c r="AV167" t="s">
        <v>267</v>
      </c>
      <c r="AW167" t="s">
        <v>268</v>
      </c>
      <c r="AX167" t="s">
        <v>269</v>
      </c>
      <c r="AY167" t="s">
        <v>270</v>
      </c>
      <c r="AZ167" t="s">
        <v>270</v>
      </c>
      <c r="BA167" t="s">
        <v>270</v>
      </c>
      <c r="BB167" t="s">
        <v>278</v>
      </c>
      <c r="BC167" t="s">
        <v>278</v>
      </c>
      <c r="BD167" t="s">
        <v>279</v>
      </c>
      <c r="BE167" t="s">
        <v>280</v>
      </c>
      <c r="BF167" t="s">
        <v>280</v>
      </c>
      <c r="BG167" t="s">
        <v>281</v>
      </c>
      <c r="BH167" t="s">
        <v>282</v>
      </c>
      <c r="DC167" s="22"/>
    </row>
    <row r="168" spans="1:107" ht="15.95" customHeight="1">
      <c r="A168" s="9" t="s">
        <v>302</v>
      </c>
      <c r="B168" t="s">
        <v>315</v>
      </c>
      <c r="C168" t="s">
        <v>315</v>
      </c>
      <c r="D168" t="s">
        <v>293</v>
      </c>
      <c r="E168" t="s">
        <v>315</v>
      </c>
      <c r="F168" t="s">
        <v>315</v>
      </c>
      <c r="G168" t="s">
        <v>315</v>
      </c>
      <c r="H168" t="s">
        <v>315</v>
      </c>
      <c r="I168" t="s">
        <v>315</v>
      </c>
      <c r="J168" t="s">
        <v>293</v>
      </c>
      <c r="K168" t="s">
        <v>315</v>
      </c>
      <c r="L168" t="s">
        <v>315</v>
      </c>
      <c r="M168" t="s">
        <v>315</v>
      </c>
      <c r="N168" t="s">
        <v>293</v>
      </c>
      <c r="O168" t="s">
        <v>315</v>
      </c>
      <c r="P168" t="s">
        <v>315</v>
      </c>
      <c r="Q168" t="s">
        <v>293</v>
      </c>
      <c r="R168" t="s">
        <v>315</v>
      </c>
      <c r="S168" t="s">
        <v>315</v>
      </c>
      <c r="T168" t="s">
        <v>315</v>
      </c>
      <c r="U168" t="s">
        <v>315</v>
      </c>
      <c r="V168" t="s">
        <v>293</v>
      </c>
      <c r="W168" t="s">
        <v>315</v>
      </c>
      <c r="X168" t="s">
        <v>315</v>
      </c>
      <c r="Y168" t="s">
        <v>293</v>
      </c>
      <c r="Z168" t="s">
        <v>315</v>
      </c>
      <c r="AA168" t="s">
        <v>293</v>
      </c>
      <c r="AB168" t="s">
        <v>293</v>
      </c>
      <c r="AC168" t="s">
        <v>293</v>
      </c>
      <c r="AD168" t="s">
        <v>293</v>
      </c>
      <c r="AE168" t="s">
        <v>293</v>
      </c>
      <c r="AF168" t="s">
        <v>293</v>
      </c>
      <c r="AG168" t="s">
        <v>293</v>
      </c>
      <c r="AH168" t="s">
        <v>293</v>
      </c>
      <c r="AI168" t="s">
        <v>315</v>
      </c>
      <c r="AJ168" t="s">
        <v>315</v>
      </c>
      <c r="AK168" t="s">
        <v>315</v>
      </c>
      <c r="AL168" t="s">
        <v>293</v>
      </c>
      <c r="AM168" t="s">
        <v>315</v>
      </c>
      <c r="AN168" t="s">
        <v>315</v>
      </c>
      <c r="AO168" t="s">
        <v>315</v>
      </c>
      <c r="AP168" t="s">
        <v>293</v>
      </c>
      <c r="AQ168" t="s">
        <v>315</v>
      </c>
      <c r="AR168" t="s">
        <v>315</v>
      </c>
      <c r="AS168" t="s">
        <v>315</v>
      </c>
      <c r="AT168" t="s">
        <v>293</v>
      </c>
      <c r="AU168" t="s">
        <v>315</v>
      </c>
      <c r="AV168" t="s">
        <v>293</v>
      </c>
      <c r="AW168" t="s">
        <v>293</v>
      </c>
      <c r="AX168" t="s">
        <v>293</v>
      </c>
      <c r="AY168" t="s">
        <v>315</v>
      </c>
      <c r="AZ168" t="s">
        <v>293</v>
      </c>
      <c r="BA168" t="s">
        <v>315</v>
      </c>
      <c r="BB168" t="s">
        <v>315</v>
      </c>
      <c r="BC168" t="s">
        <v>293</v>
      </c>
      <c r="BD168" t="s">
        <v>293</v>
      </c>
      <c r="BE168" t="s">
        <v>293</v>
      </c>
      <c r="BF168" t="s">
        <v>315</v>
      </c>
      <c r="BG168" t="s">
        <v>293</v>
      </c>
      <c r="BH168" t="s">
        <v>293</v>
      </c>
    </row>
    <row r="169" spans="1:107" ht="15.95" customHeight="1">
      <c r="A169" s="9" t="s">
        <v>372</v>
      </c>
      <c r="B169" t="s">
        <v>50</v>
      </c>
      <c r="C169" t="s">
        <v>43</v>
      </c>
      <c r="D169" t="s">
        <v>44</v>
      </c>
      <c r="E169" t="s">
        <v>48</v>
      </c>
      <c r="F169" t="s">
        <v>370</v>
      </c>
      <c r="G169" t="s">
        <v>46</v>
      </c>
      <c r="H169" t="s">
        <v>47</v>
      </c>
      <c r="I169" t="s">
        <v>124</v>
      </c>
      <c r="J169" t="s">
        <v>148</v>
      </c>
      <c r="K169" t="s">
        <v>176</v>
      </c>
      <c r="L169" t="s">
        <v>140</v>
      </c>
      <c r="M169" t="s">
        <v>123</v>
      </c>
      <c r="N169" t="s">
        <v>130</v>
      </c>
      <c r="O169" t="s">
        <v>150</v>
      </c>
      <c r="P169" t="s">
        <v>218</v>
      </c>
      <c r="Q169" t="s">
        <v>60</v>
      </c>
      <c r="R169" t="s">
        <v>66</v>
      </c>
      <c r="S169" t="s">
        <v>70</v>
      </c>
      <c r="T169" t="s">
        <v>65</v>
      </c>
      <c r="U169" t="s">
        <v>116</v>
      </c>
      <c r="V169" t="s">
        <v>111</v>
      </c>
      <c r="W169" t="s">
        <v>117</v>
      </c>
      <c r="X169" t="s">
        <v>133</v>
      </c>
      <c r="Y169" t="s">
        <v>119</v>
      </c>
      <c r="Z169" t="s">
        <v>134</v>
      </c>
      <c r="AA169" t="s">
        <v>26</v>
      </c>
      <c r="AB169" t="s">
        <v>0</v>
      </c>
      <c r="AC169" t="s">
        <v>21</v>
      </c>
      <c r="AD169" t="s">
        <v>23</v>
      </c>
      <c r="AE169" t="s">
        <v>27</v>
      </c>
      <c r="AF169" t="s">
        <v>30</v>
      </c>
      <c r="AG169" t="s">
        <v>32</v>
      </c>
      <c r="AH169" t="s">
        <v>29</v>
      </c>
      <c r="AI169" t="s">
        <v>136</v>
      </c>
      <c r="AJ169" t="s">
        <v>137</v>
      </c>
      <c r="AK169" t="s">
        <v>103</v>
      </c>
      <c r="AL169" t="s">
        <v>105</v>
      </c>
      <c r="AM169" t="s">
        <v>138</v>
      </c>
      <c r="AN169" t="s">
        <v>99</v>
      </c>
      <c r="AO169" t="s">
        <v>107</v>
      </c>
      <c r="AP169" t="s">
        <v>101</v>
      </c>
      <c r="AQ169" t="s">
        <v>109</v>
      </c>
      <c r="AR169" t="s">
        <v>135</v>
      </c>
      <c r="AS169" t="s">
        <v>92</v>
      </c>
      <c r="AT169" t="s">
        <v>90</v>
      </c>
      <c r="AU169" t="s">
        <v>88</v>
      </c>
      <c r="AV169" t="s">
        <v>89</v>
      </c>
      <c r="AW169" t="s">
        <v>81</v>
      </c>
      <c r="AX169" t="s">
        <v>85</v>
      </c>
      <c r="AY169" t="s">
        <v>80</v>
      </c>
      <c r="AZ169" t="s">
        <v>83</v>
      </c>
      <c r="BA169" t="s">
        <v>77</v>
      </c>
      <c r="BB169" t="s">
        <v>54</v>
      </c>
      <c r="BC169" t="s">
        <v>51</v>
      </c>
      <c r="BD169" t="s">
        <v>58</v>
      </c>
      <c r="BE169" t="s">
        <v>365</v>
      </c>
      <c r="BF169" t="s">
        <v>364</v>
      </c>
      <c r="BG169" t="s">
        <v>56</v>
      </c>
      <c r="BH169" t="s">
        <v>62</v>
      </c>
    </row>
    <row r="170" spans="1:107" ht="15.95" customHeight="1"/>
    <row r="171" spans="1:107" ht="15.95" customHeight="1"/>
    <row r="172" spans="1:107" ht="15.95" customHeight="1">
      <c r="C172" s="18"/>
      <c r="D172" s="18"/>
      <c r="E172" s="18"/>
    </row>
    <row r="173" spans="1:107" ht="15.95" customHeight="1"/>
    <row r="174" spans="1:107" ht="15.95" customHeight="1"/>
    <row r="175" spans="1:107" ht="15.95" customHeight="1"/>
    <row r="176" spans="1:107" ht="15.95" customHeight="1">
      <c r="C176" t="e">
        <f>ROUNDDOWN(((0.01*C137)+(0.2*C161)+(0.1*C168)+(0.1*C173)),0)</f>
        <v>#VALUE!</v>
      </c>
    </row>
    <row r="177" spans="3:3" ht="15.95" customHeight="1">
      <c r="C177">
        <f>ROUNDDOWN(((0.005*C137)+(0.1*C161)+(0.2*C138)+(0.15*C173)),0)</f>
        <v>398</v>
      </c>
    </row>
    <row r="178" spans="3:3" ht="15.95" customHeight="1">
      <c r="C178" t="e">
        <f>ROUNDDOWN(((0.05*C137)+(0.05*C161)+(0.05*(C166+C168))),0)</f>
        <v>#VALUE!</v>
      </c>
    </row>
    <row r="179" spans="3:3" ht="15.95" customHeight="1">
      <c r="C179">
        <f>ROUNDDOWN((0.2*C137),0)</f>
        <v>-1</v>
      </c>
    </row>
    <row r="180" spans="3:3" ht="15.95" customHeight="1">
      <c r="C180">
        <f t="shared" ref="C180" si="11">ROUNDDOWN((0.17*C137),0)</f>
        <v>-1</v>
      </c>
    </row>
    <row r="181" spans="3:3" ht="15.95" customHeight="1">
      <c r="C181" t="e">
        <f t="shared" ref="C181" si="12">ROUNDDOWN(((0.1*C137)+(0.3*C165)+(0.3*C168)+(0.15*C173)+(0.05*C166)),0)</f>
        <v>#VALUE!</v>
      </c>
    </row>
    <row r="182" spans="3:3" ht="15.95" customHeight="1">
      <c r="C182" t="e">
        <f>ROUNDDOWN((0.1*C137)+(0.2*(C155+C156+C157)+0.25*C168+0.1*C173),0)</f>
        <v>#VALUE!</v>
      </c>
    </row>
    <row r="183" spans="3:3" ht="15.95" customHeight="1">
      <c r="C183">
        <f>ROUNDDOWN(((0.3*C137+0.2*C138))*0.3,0)</f>
        <v>0</v>
      </c>
    </row>
    <row r="184" spans="3:3" ht="15.95" customHeight="1">
      <c r="C184">
        <f>ROUNDDOWN(((0.3*C137+0.2*C138))*0.6,0)</f>
        <v>-1</v>
      </c>
    </row>
    <row r="185" spans="3:3" ht="15.95" customHeight="1">
      <c r="C185">
        <f>ROUNDDOWN(((0.3*C137+0.2*C138))*0.45,0)</f>
        <v>-1</v>
      </c>
    </row>
    <row r="186" spans="3:3" ht="15.95" customHeight="1">
      <c r="C186">
        <f>ROUNDDOWN((0.06*C137+0.4*C172),0)</f>
        <v>0</v>
      </c>
    </row>
    <row r="187" spans="3:3" ht="15.95" customHeight="1">
      <c r="C187">
        <f>ROUNDDOWN((0.115*C137),0)</f>
        <v>0</v>
      </c>
    </row>
    <row r="188" spans="3:3" ht="15.95" customHeight="1">
      <c r="C188">
        <f>ROUNDDOWN((0.15*C137),0)</f>
        <v>-1</v>
      </c>
    </row>
    <row r="189" spans="3:3" ht="15.95" customHeight="1">
      <c r="C189">
        <f>ROUNDDOWN((0.1*C137),0)</f>
        <v>0</v>
      </c>
    </row>
    <row r="190" spans="3:3" ht="15.95" customHeight="1">
      <c r="C190">
        <f>ROUNDDOWN((0.08*C137+0.02*SUM(C155:C168,C171:C173)),0)</f>
        <v>600</v>
      </c>
    </row>
    <row r="191" spans="3:3" ht="15.95" customHeight="1">
      <c r="C191">
        <f>ROUNDDOWN((0.07*C137+0.2*C138),0)</f>
        <v>-1</v>
      </c>
    </row>
    <row r="192" spans="3:3" ht="15.95" customHeight="1">
      <c r="C192">
        <f>ROUNDDOWN((0.1*C137+SUM(C155:C170,C172:C173)*0.035),0)</f>
        <v>1051</v>
      </c>
    </row>
    <row r="193" spans="3:3" ht="15.95" customHeight="1">
      <c r="C193">
        <f>ROUNDDOWN((0.1*C137)+SUM(C155:C171,C173)*0.01,0)</f>
        <v>299</v>
      </c>
    </row>
    <row r="194" spans="3:3" ht="15.95" customHeight="1">
      <c r="C194">
        <f>ROUNDDOWN((0.13*C137+SUM(C155:C172)*0.015),0)</f>
        <v>449</v>
      </c>
    </row>
    <row r="195" spans="3:3" ht="15.95" customHeight="1">
      <c r="C195" s="8" t="e">
        <f>SUM(C176:C194)</f>
        <v>#VALUE!</v>
      </c>
    </row>
    <row r="196" spans="3:3" ht="15.95" customHeight="1">
      <c r="C196" s="20"/>
    </row>
    <row r="197" spans="3:3" ht="15.95" customHeight="1"/>
    <row r="198" spans="3:3" ht="15.95" customHeight="1"/>
    <row r="199" spans="3:3" ht="15.95" customHeight="1"/>
    <row r="200" spans="3:3" ht="15.95" customHeight="1"/>
    <row r="201" spans="3:3" ht="15.95" customHeight="1"/>
    <row r="202" spans="3:3" ht="15.95" customHeight="1"/>
    <row r="203" spans="3:3" ht="15.95" customHeight="1"/>
    <row r="204" spans="3:3" ht="15.95" customHeight="1"/>
    <row r="205" spans="3:3" ht="15.95" customHeight="1"/>
    <row r="206" spans="3:3" ht="15.95" customHeight="1"/>
    <row r="207" spans="3:3" ht="15.95" customHeight="1"/>
    <row r="208" spans="3:3" ht="15.95" customHeight="1"/>
    <row r="209" ht="15.95" customHeight="1"/>
    <row r="210" ht="15.95" customHeight="1"/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22"/>
  <sheetViews>
    <sheetView topLeftCell="A36" zoomScale="44" workbookViewId="0">
      <selection sqref="A1:DE105"/>
    </sheetView>
  </sheetViews>
  <sheetFormatPr defaultColWidth="10" defaultRowHeight="15"/>
  <cols>
    <col min="1" max="21" width="11.42578125" customWidth="1"/>
    <col min="22" max="22" width="11.5703125" customWidth="1"/>
    <col min="23" max="256" width="11.42578125" customWidth="1"/>
  </cols>
  <sheetData>
    <row r="1" spans="1:24">
      <c r="A1" s="1" t="s">
        <v>34</v>
      </c>
      <c r="C1" t="s">
        <v>216</v>
      </c>
      <c r="D1" t="s">
        <v>218</v>
      </c>
      <c r="E1" t="s">
        <v>219</v>
      </c>
      <c r="F1" t="s">
        <v>220</v>
      </c>
      <c r="G1" t="s">
        <v>178</v>
      </c>
      <c r="H1" t="s">
        <v>221</v>
      </c>
      <c r="I1" t="s">
        <v>222</v>
      </c>
      <c r="J1" t="s">
        <v>223</v>
      </c>
      <c r="K1" t="s">
        <v>224</v>
      </c>
      <c r="L1" t="s">
        <v>225</v>
      </c>
      <c r="M1" t="s">
        <v>135</v>
      </c>
      <c r="N1" t="s">
        <v>266</v>
      </c>
      <c r="O1" t="s">
        <v>267</v>
      </c>
      <c r="P1" t="s">
        <v>268</v>
      </c>
      <c r="Q1" t="s">
        <v>269</v>
      </c>
      <c r="R1" t="s">
        <v>270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s="1" t="s">
        <v>34</v>
      </c>
    </row>
    <row r="2" spans="1:24">
      <c r="A2" s="1" t="s">
        <v>179</v>
      </c>
      <c r="X2" s="1" t="s">
        <v>179</v>
      </c>
    </row>
    <row r="3" spans="1:24">
      <c r="A3" s="1" t="s">
        <v>180</v>
      </c>
      <c r="C3">
        <v>0.7</v>
      </c>
      <c r="D3">
        <v>0.5</v>
      </c>
      <c r="E3">
        <v>0.55000000000000004</v>
      </c>
      <c r="F3">
        <v>0.57999999999999996</v>
      </c>
      <c r="G3">
        <v>0.6</v>
      </c>
      <c r="H3">
        <v>0.56999999999999995</v>
      </c>
      <c r="I3">
        <v>0.8</v>
      </c>
      <c r="J3">
        <v>0.6</v>
      </c>
      <c r="K3">
        <v>0.65</v>
      </c>
      <c r="L3">
        <v>0.65</v>
      </c>
      <c r="M3">
        <v>0.5</v>
      </c>
      <c r="N3">
        <v>0.7</v>
      </c>
      <c r="O3">
        <v>0.7</v>
      </c>
      <c r="P3">
        <v>0.64</v>
      </c>
      <c r="Q3">
        <v>0.66</v>
      </c>
      <c r="R3">
        <v>0.66</v>
      </c>
      <c r="S3">
        <v>0.66</v>
      </c>
      <c r="T3">
        <v>0.64</v>
      </c>
      <c r="U3">
        <v>0.68</v>
      </c>
      <c r="V3">
        <v>0.63</v>
      </c>
      <c r="W3">
        <v>0.64</v>
      </c>
      <c r="X3" s="1" t="s">
        <v>180</v>
      </c>
    </row>
    <row r="4" spans="1:24">
      <c r="A4" s="1" t="s">
        <v>181</v>
      </c>
      <c r="C4">
        <v>0.6</v>
      </c>
      <c r="D4">
        <v>0.35</v>
      </c>
      <c r="E4">
        <v>0.4</v>
      </c>
      <c r="F4">
        <v>0.43</v>
      </c>
      <c r="G4">
        <v>0.5</v>
      </c>
      <c r="H4">
        <v>0.45</v>
      </c>
      <c r="I4">
        <v>0.8</v>
      </c>
      <c r="J4">
        <v>0.5</v>
      </c>
      <c r="K4">
        <v>0.55000000000000004</v>
      </c>
      <c r="L4">
        <v>0.53</v>
      </c>
      <c r="M4">
        <v>0.4</v>
      </c>
      <c r="N4">
        <v>0.62</v>
      </c>
      <c r="O4">
        <v>0.6</v>
      </c>
      <c r="P4">
        <v>0.56999999999999995</v>
      </c>
      <c r="Q4">
        <v>0.57999999999999996</v>
      </c>
      <c r="R4">
        <v>0.55000000000000004</v>
      </c>
      <c r="S4">
        <v>0.55000000000000004</v>
      </c>
      <c r="T4">
        <v>0.5</v>
      </c>
      <c r="U4">
        <v>0.57999999999999996</v>
      </c>
      <c r="V4">
        <v>0.57999999999999996</v>
      </c>
      <c r="W4">
        <v>0.5</v>
      </c>
      <c r="X4" s="1" t="s">
        <v>181</v>
      </c>
    </row>
    <row r="5" spans="1:24">
      <c r="A5" s="1" t="s">
        <v>182</v>
      </c>
      <c r="C5">
        <v>0.75</v>
      </c>
      <c r="D5">
        <v>0.63</v>
      </c>
      <c r="E5">
        <v>0.8</v>
      </c>
      <c r="F5">
        <v>0.7</v>
      </c>
      <c r="G5">
        <v>0.6</v>
      </c>
      <c r="H5">
        <v>0.65</v>
      </c>
      <c r="I5">
        <v>0.75</v>
      </c>
      <c r="J5">
        <v>0.65</v>
      </c>
      <c r="K5">
        <v>0.68</v>
      </c>
      <c r="L5">
        <v>0.65</v>
      </c>
      <c r="M5">
        <v>0.6</v>
      </c>
      <c r="N5">
        <v>0.73</v>
      </c>
      <c r="O5">
        <v>0.73</v>
      </c>
      <c r="P5">
        <v>0.65</v>
      </c>
      <c r="Q5">
        <v>0.67</v>
      </c>
      <c r="R5">
        <v>0.63</v>
      </c>
      <c r="S5">
        <v>0.62</v>
      </c>
      <c r="T5">
        <v>0.62</v>
      </c>
      <c r="U5">
        <v>0.7</v>
      </c>
      <c r="V5">
        <v>0.6</v>
      </c>
      <c r="W5">
        <v>0.64</v>
      </c>
      <c r="X5" s="1" t="s">
        <v>182</v>
      </c>
    </row>
    <row r="6" spans="1:24">
      <c r="A6" s="1" t="s">
        <v>183</v>
      </c>
      <c r="C6">
        <v>0.8</v>
      </c>
      <c r="D6">
        <v>0.6</v>
      </c>
      <c r="E6">
        <v>0.6</v>
      </c>
      <c r="F6">
        <v>0.6</v>
      </c>
      <c r="G6">
        <v>0.6</v>
      </c>
      <c r="H6">
        <v>0.7</v>
      </c>
      <c r="I6">
        <v>0.85</v>
      </c>
      <c r="J6">
        <v>0.6</v>
      </c>
      <c r="K6">
        <v>0.65</v>
      </c>
      <c r="L6">
        <v>0.65</v>
      </c>
      <c r="M6">
        <v>0.5</v>
      </c>
      <c r="N6">
        <v>0.76</v>
      </c>
      <c r="O6">
        <v>0.75</v>
      </c>
      <c r="P6">
        <v>0.69</v>
      </c>
      <c r="Q6">
        <v>0.7</v>
      </c>
      <c r="R6">
        <v>0.68</v>
      </c>
      <c r="S6">
        <v>0.62</v>
      </c>
      <c r="T6">
        <v>0.64</v>
      </c>
      <c r="U6">
        <v>0.72</v>
      </c>
      <c r="V6">
        <v>0.62</v>
      </c>
      <c r="W6">
        <v>0.67</v>
      </c>
      <c r="X6" s="1" t="s">
        <v>183</v>
      </c>
    </row>
    <row r="7" spans="1:24">
      <c r="A7" s="1" t="s">
        <v>184</v>
      </c>
      <c r="C7">
        <v>0.85</v>
      </c>
      <c r="D7">
        <v>0.55000000000000004</v>
      </c>
      <c r="E7">
        <v>0.57999999999999996</v>
      </c>
      <c r="F7">
        <v>0.6</v>
      </c>
      <c r="G7">
        <v>0.65</v>
      </c>
      <c r="H7">
        <v>0.65</v>
      </c>
      <c r="I7">
        <v>0.82</v>
      </c>
      <c r="J7">
        <v>0.65</v>
      </c>
      <c r="K7">
        <v>0.68</v>
      </c>
      <c r="L7">
        <v>0.65</v>
      </c>
      <c r="M7">
        <v>0.55000000000000004</v>
      </c>
      <c r="N7">
        <v>0.78</v>
      </c>
      <c r="O7">
        <v>0.8</v>
      </c>
      <c r="P7">
        <v>0.7</v>
      </c>
      <c r="Q7">
        <v>0.73</v>
      </c>
      <c r="R7">
        <v>0.7</v>
      </c>
      <c r="S7">
        <v>0.68</v>
      </c>
      <c r="T7">
        <v>0.68</v>
      </c>
      <c r="U7">
        <v>0.74</v>
      </c>
      <c r="V7">
        <v>0.62</v>
      </c>
      <c r="W7">
        <v>0.65</v>
      </c>
      <c r="X7" s="1" t="s">
        <v>184</v>
      </c>
    </row>
    <row r="8" spans="1:24">
      <c r="A8" t="s">
        <v>185</v>
      </c>
      <c r="C8">
        <v>0.8</v>
      </c>
      <c r="D8">
        <v>0.55000000000000004</v>
      </c>
      <c r="E8">
        <v>0.6</v>
      </c>
      <c r="F8">
        <v>0.6</v>
      </c>
      <c r="G8">
        <v>0.65</v>
      </c>
      <c r="H8">
        <v>0.65</v>
      </c>
      <c r="I8">
        <v>0.8</v>
      </c>
      <c r="J8">
        <v>0.65</v>
      </c>
      <c r="K8">
        <v>0.65</v>
      </c>
      <c r="L8">
        <v>0.65</v>
      </c>
      <c r="M8">
        <v>0.65</v>
      </c>
      <c r="N8">
        <v>0.76</v>
      </c>
      <c r="O8">
        <v>0.78</v>
      </c>
      <c r="P8">
        <v>0.68</v>
      </c>
      <c r="Q8">
        <v>0.7</v>
      </c>
      <c r="R8">
        <v>0.7</v>
      </c>
      <c r="S8">
        <v>0.68</v>
      </c>
      <c r="T8">
        <v>0.65</v>
      </c>
      <c r="U8">
        <v>0.63</v>
      </c>
      <c r="V8">
        <v>0.68</v>
      </c>
      <c r="W8">
        <v>0.6</v>
      </c>
      <c r="X8" t="s">
        <v>185</v>
      </c>
    </row>
    <row r="9" spans="1:24">
      <c r="A9" t="s">
        <v>186</v>
      </c>
      <c r="C9">
        <v>0.75</v>
      </c>
      <c r="D9">
        <v>0.5</v>
      </c>
      <c r="E9">
        <v>0.55000000000000004</v>
      </c>
      <c r="F9">
        <v>0.6</v>
      </c>
      <c r="G9">
        <v>0.55000000000000004</v>
      </c>
      <c r="H9">
        <v>0.55000000000000004</v>
      </c>
      <c r="I9">
        <v>0.85</v>
      </c>
      <c r="J9">
        <v>0.55000000000000004</v>
      </c>
      <c r="K9">
        <v>0.57999999999999996</v>
      </c>
      <c r="L9">
        <v>0.55000000000000004</v>
      </c>
      <c r="M9">
        <v>0.6</v>
      </c>
      <c r="N9">
        <v>0.75</v>
      </c>
      <c r="O9">
        <v>0.71</v>
      </c>
      <c r="P9">
        <v>0.62</v>
      </c>
      <c r="Q9">
        <v>0.66</v>
      </c>
      <c r="R9">
        <v>0.6</v>
      </c>
      <c r="S9">
        <v>0.6</v>
      </c>
      <c r="T9">
        <v>0.57999999999999996</v>
      </c>
      <c r="U9">
        <v>0.6</v>
      </c>
      <c r="V9">
        <v>0.62</v>
      </c>
      <c r="W9">
        <v>0.56999999999999995</v>
      </c>
      <c r="X9" t="s">
        <v>186</v>
      </c>
    </row>
    <row r="10" spans="1:24">
      <c r="A10" s="1"/>
      <c r="X10" s="1"/>
    </row>
    <row r="11" spans="1:24">
      <c r="A11" s="1" t="s">
        <v>187</v>
      </c>
      <c r="C11">
        <v>0.6</v>
      </c>
      <c r="D11">
        <v>0.7</v>
      </c>
      <c r="E11">
        <v>0.65</v>
      </c>
      <c r="F11">
        <v>0.5</v>
      </c>
      <c r="G11">
        <v>0.55000000000000004</v>
      </c>
      <c r="H11">
        <v>0.8</v>
      </c>
      <c r="I11">
        <v>0.74</v>
      </c>
      <c r="J11">
        <v>0.65</v>
      </c>
      <c r="K11">
        <v>0.65</v>
      </c>
      <c r="L11">
        <v>0.6</v>
      </c>
      <c r="M11">
        <v>0.75</v>
      </c>
      <c r="N11">
        <v>0.66</v>
      </c>
      <c r="O11">
        <v>0.5</v>
      </c>
      <c r="P11">
        <v>0.63</v>
      </c>
      <c r="Q11">
        <v>0.7</v>
      </c>
      <c r="R11">
        <v>0.54</v>
      </c>
      <c r="S11">
        <v>0.72</v>
      </c>
      <c r="T11">
        <v>0.48</v>
      </c>
      <c r="U11">
        <v>0.59</v>
      </c>
      <c r="V11">
        <v>0.64</v>
      </c>
      <c r="W11">
        <v>0.61</v>
      </c>
      <c r="X11" s="1" t="s">
        <v>187</v>
      </c>
    </row>
    <row r="12" spans="1:24">
      <c r="A12" s="1" t="s">
        <v>188</v>
      </c>
      <c r="C12">
        <v>0.4</v>
      </c>
      <c r="D12">
        <v>0.65</v>
      </c>
      <c r="E12">
        <v>0.6</v>
      </c>
      <c r="F12">
        <v>0.7</v>
      </c>
      <c r="G12">
        <v>0.4</v>
      </c>
      <c r="H12">
        <v>0.3</v>
      </c>
      <c r="I12">
        <v>0.7</v>
      </c>
      <c r="J12">
        <v>0.4</v>
      </c>
      <c r="K12">
        <v>0.4</v>
      </c>
      <c r="L12">
        <v>0.4</v>
      </c>
      <c r="M12">
        <v>0.77</v>
      </c>
      <c r="N12">
        <v>0.65</v>
      </c>
      <c r="O12">
        <v>0.43</v>
      </c>
      <c r="P12">
        <v>0.68</v>
      </c>
      <c r="Q12">
        <v>0.52</v>
      </c>
      <c r="R12">
        <v>0.5</v>
      </c>
      <c r="S12">
        <v>0.6</v>
      </c>
      <c r="T12">
        <v>0.39</v>
      </c>
      <c r="U12">
        <v>0.64</v>
      </c>
      <c r="V12">
        <v>0.6</v>
      </c>
      <c r="W12">
        <v>0.56999999999999995</v>
      </c>
      <c r="X12" s="1" t="s">
        <v>188</v>
      </c>
    </row>
    <row r="13" spans="1:24">
      <c r="A13" s="1" t="s">
        <v>189</v>
      </c>
      <c r="C13" t="s">
        <v>227</v>
      </c>
      <c r="D13" t="s">
        <v>254</v>
      </c>
      <c r="E13" t="s">
        <v>257</v>
      </c>
      <c r="F13" t="s">
        <v>257</v>
      </c>
      <c r="G13" t="s">
        <v>258</v>
      </c>
      <c r="H13" t="s">
        <v>259</v>
      </c>
      <c r="I13" t="s">
        <v>261</v>
      </c>
      <c r="J13" t="s">
        <v>259</v>
      </c>
      <c r="K13" t="s">
        <v>263</v>
      </c>
      <c r="L13" t="s">
        <v>257</v>
      </c>
      <c r="M13" t="s">
        <v>265</v>
      </c>
      <c r="N13" t="s">
        <v>265</v>
      </c>
      <c r="O13" t="s">
        <v>265</v>
      </c>
      <c r="P13" t="s">
        <v>257</v>
      </c>
      <c r="Q13" t="s">
        <v>259</v>
      </c>
      <c r="R13" t="s">
        <v>275</v>
      </c>
      <c r="S13" t="s">
        <v>289</v>
      </c>
      <c r="T13" t="s">
        <v>289</v>
      </c>
      <c r="U13" t="s">
        <v>289</v>
      </c>
      <c r="V13" t="s">
        <v>289</v>
      </c>
      <c r="W13" t="s">
        <v>289</v>
      </c>
      <c r="X13" s="1" t="s">
        <v>189</v>
      </c>
    </row>
    <row r="14" spans="1:24">
      <c r="A14" s="1" t="s">
        <v>190</v>
      </c>
      <c r="C14" t="s">
        <v>229</v>
      </c>
      <c r="D14" t="s">
        <v>255</v>
      </c>
      <c r="E14" t="s">
        <v>256</v>
      </c>
      <c r="F14" t="s">
        <v>256</v>
      </c>
      <c r="G14" t="s">
        <v>229</v>
      </c>
      <c r="H14" t="s">
        <v>260</v>
      </c>
      <c r="I14" t="s">
        <v>255</v>
      </c>
      <c r="J14" t="s">
        <v>262</v>
      </c>
      <c r="K14" t="s">
        <v>228</v>
      </c>
      <c r="L14" t="s">
        <v>264</v>
      </c>
      <c r="M14" t="s">
        <v>255</v>
      </c>
      <c r="N14" t="s">
        <v>276</v>
      </c>
      <c r="O14" t="s">
        <v>277</v>
      </c>
      <c r="P14" t="s">
        <v>256</v>
      </c>
      <c r="Q14" t="s">
        <v>255</v>
      </c>
      <c r="R14" t="s">
        <v>262</v>
      </c>
      <c r="S14" t="s">
        <v>287</v>
      </c>
      <c r="T14" t="s">
        <v>288</v>
      </c>
      <c r="U14" t="s">
        <v>287</v>
      </c>
      <c r="V14" t="s">
        <v>287</v>
      </c>
      <c r="W14" t="s">
        <v>287</v>
      </c>
      <c r="X14" s="1" t="s">
        <v>190</v>
      </c>
    </row>
    <row r="15" spans="1:24">
      <c r="A15" s="1"/>
      <c r="X15" s="1"/>
    </row>
    <row r="16" spans="1:24">
      <c r="A16" s="1" t="s">
        <v>191</v>
      </c>
      <c r="C16">
        <v>10000</v>
      </c>
      <c r="D16">
        <v>0</v>
      </c>
      <c r="E16">
        <v>6000</v>
      </c>
      <c r="F16">
        <v>7000</v>
      </c>
      <c r="G16">
        <v>8000</v>
      </c>
      <c r="H16">
        <v>4500</v>
      </c>
      <c r="I16">
        <v>12000</v>
      </c>
      <c r="J16">
        <v>7000</v>
      </c>
      <c r="K16">
        <v>8500</v>
      </c>
      <c r="L16">
        <v>8500</v>
      </c>
      <c r="M16">
        <v>0</v>
      </c>
      <c r="N16">
        <v>10000</v>
      </c>
      <c r="O16">
        <v>12000</v>
      </c>
      <c r="P16">
        <v>7500</v>
      </c>
      <c r="Q16">
        <v>8500</v>
      </c>
      <c r="R16">
        <v>7000</v>
      </c>
      <c r="S16">
        <v>7000</v>
      </c>
      <c r="T16">
        <v>5000</v>
      </c>
      <c r="U16">
        <v>6200</v>
      </c>
      <c r="V16">
        <v>6500</v>
      </c>
      <c r="W16">
        <v>6000</v>
      </c>
      <c r="X16" s="1" t="s">
        <v>191</v>
      </c>
    </row>
    <row r="17" spans="1:24">
      <c r="A17" s="1" t="s">
        <v>192</v>
      </c>
      <c r="C17">
        <v>500</v>
      </c>
      <c r="D17">
        <v>300</v>
      </c>
      <c r="E17">
        <v>400</v>
      </c>
      <c r="F17">
        <v>400</v>
      </c>
      <c r="G17">
        <v>400</v>
      </c>
      <c r="H17">
        <v>250</v>
      </c>
      <c r="I17">
        <v>500</v>
      </c>
      <c r="J17">
        <v>350</v>
      </c>
      <c r="K17">
        <v>500</v>
      </c>
      <c r="L17">
        <v>600</v>
      </c>
      <c r="M17">
        <v>0</v>
      </c>
      <c r="N17">
        <v>550</v>
      </c>
      <c r="O17">
        <v>420</v>
      </c>
      <c r="P17">
        <v>500</v>
      </c>
      <c r="Q17">
        <v>500</v>
      </c>
      <c r="R17">
        <v>500</v>
      </c>
      <c r="S17">
        <v>380</v>
      </c>
      <c r="T17">
        <v>550</v>
      </c>
      <c r="U17">
        <v>430</v>
      </c>
      <c r="V17">
        <v>450</v>
      </c>
      <c r="W17">
        <v>400</v>
      </c>
      <c r="X17" s="1" t="s">
        <v>192</v>
      </c>
    </row>
    <row r="18" spans="1:24">
      <c r="A18" s="1" t="s">
        <v>193</v>
      </c>
      <c r="C18">
        <v>700</v>
      </c>
      <c r="D18">
        <v>500</v>
      </c>
      <c r="E18">
        <v>600</v>
      </c>
      <c r="F18">
        <v>650</v>
      </c>
      <c r="G18">
        <v>500</v>
      </c>
      <c r="H18">
        <v>400</v>
      </c>
      <c r="I18">
        <v>1500</v>
      </c>
      <c r="J18">
        <v>600</v>
      </c>
      <c r="K18">
        <v>750</v>
      </c>
      <c r="L18">
        <v>700</v>
      </c>
      <c r="M18">
        <v>600</v>
      </c>
      <c r="N18">
        <v>750</v>
      </c>
      <c r="O18">
        <v>800</v>
      </c>
      <c r="P18">
        <v>700</v>
      </c>
      <c r="Q18">
        <v>700</v>
      </c>
      <c r="R18">
        <v>700</v>
      </c>
      <c r="S18">
        <v>650</v>
      </c>
      <c r="T18">
        <v>900</v>
      </c>
      <c r="U18">
        <v>600</v>
      </c>
      <c r="V18">
        <v>600</v>
      </c>
      <c r="W18">
        <v>650</v>
      </c>
      <c r="X18" s="1" t="s">
        <v>193</v>
      </c>
    </row>
    <row r="19" spans="1:24">
      <c r="A19" s="9" t="s">
        <v>194</v>
      </c>
      <c r="C19">
        <v>3</v>
      </c>
      <c r="D19">
        <v>3</v>
      </c>
      <c r="E19">
        <v>3</v>
      </c>
      <c r="F19">
        <v>3</v>
      </c>
      <c r="G19">
        <v>4</v>
      </c>
      <c r="H19">
        <v>4</v>
      </c>
      <c r="I19">
        <v>3</v>
      </c>
      <c r="J19">
        <v>3</v>
      </c>
      <c r="K19">
        <v>3</v>
      </c>
      <c r="L19">
        <v>3</v>
      </c>
      <c r="M19">
        <v>4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4</v>
      </c>
      <c r="U19">
        <v>3</v>
      </c>
      <c r="V19">
        <v>3</v>
      </c>
      <c r="W19">
        <v>3</v>
      </c>
      <c r="X19" t="s">
        <v>194</v>
      </c>
    </row>
    <row r="20" spans="1:24">
      <c r="A20" s="9" t="s">
        <v>195</v>
      </c>
      <c r="C20">
        <v>3</v>
      </c>
      <c r="D20">
        <v>4</v>
      </c>
      <c r="E20">
        <v>3</v>
      </c>
      <c r="F20">
        <v>3</v>
      </c>
      <c r="G20">
        <v>3</v>
      </c>
      <c r="H20">
        <v>4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  <c r="R20">
        <v>2</v>
      </c>
      <c r="S20">
        <v>3</v>
      </c>
      <c r="T20">
        <v>4</v>
      </c>
      <c r="U20">
        <v>4</v>
      </c>
      <c r="V20">
        <v>3</v>
      </c>
      <c r="W20">
        <v>3</v>
      </c>
      <c r="X20" t="s">
        <v>195</v>
      </c>
    </row>
    <row r="21" spans="1:24">
      <c r="A21" s="9" t="s">
        <v>196</v>
      </c>
      <c r="C21">
        <v>3000</v>
      </c>
      <c r="D21">
        <v>1700</v>
      </c>
      <c r="E21">
        <v>1900</v>
      </c>
      <c r="F21">
        <v>2050</v>
      </c>
      <c r="G21">
        <v>2000</v>
      </c>
      <c r="H21">
        <v>1600</v>
      </c>
      <c r="I21">
        <v>3800</v>
      </c>
      <c r="J21">
        <v>1900</v>
      </c>
      <c r="K21">
        <v>2200</v>
      </c>
      <c r="L21">
        <v>2100</v>
      </c>
      <c r="M21">
        <v>1600</v>
      </c>
      <c r="N21">
        <v>3200</v>
      </c>
      <c r="O21">
        <v>3500</v>
      </c>
      <c r="P21">
        <v>2700</v>
      </c>
      <c r="Q21">
        <v>2850</v>
      </c>
      <c r="R21">
        <v>2800</v>
      </c>
      <c r="S21">
        <v>2400</v>
      </c>
      <c r="T21">
        <v>2200</v>
      </c>
      <c r="U21">
        <v>2580</v>
      </c>
      <c r="V21">
        <v>2200</v>
      </c>
      <c r="W21">
        <v>2350</v>
      </c>
      <c r="X21" t="s">
        <v>196</v>
      </c>
    </row>
    <row r="22" spans="1:24">
      <c r="A22" s="9"/>
    </row>
    <row r="23" spans="1:24">
      <c r="A23" s="9" t="s">
        <v>198</v>
      </c>
      <c r="C23" t="s">
        <v>230</v>
      </c>
      <c r="D23" t="s">
        <v>233</v>
      </c>
      <c r="E23" t="s">
        <v>234</v>
      </c>
      <c r="F23" t="s">
        <v>234</v>
      </c>
      <c r="G23" t="s">
        <v>235</v>
      </c>
      <c r="H23" t="s">
        <v>236</v>
      </c>
      <c r="I23" t="s">
        <v>237</v>
      </c>
      <c r="J23" t="s">
        <v>238</v>
      </c>
      <c r="K23" t="s">
        <v>239</v>
      </c>
      <c r="L23" t="s">
        <v>240</v>
      </c>
      <c r="M23" t="s">
        <v>241</v>
      </c>
      <c r="N23" t="s">
        <v>271</v>
      </c>
      <c r="O23" t="s">
        <v>272</v>
      </c>
      <c r="P23" t="s">
        <v>235</v>
      </c>
      <c r="Q23" t="s">
        <v>236</v>
      </c>
      <c r="R23" t="s">
        <v>273</v>
      </c>
      <c r="S23" t="s">
        <v>272</v>
      </c>
      <c r="T23" t="s">
        <v>283</v>
      </c>
      <c r="U23" t="s">
        <v>284</v>
      </c>
      <c r="V23" t="s">
        <v>285</v>
      </c>
      <c r="W23" t="s">
        <v>286</v>
      </c>
      <c r="X23" t="s">
        <v>198</v>
      </c>
    </row>
    <row r="24" spans="1:24">
      <c r="A24" s="9" t="s">
        <v>199</v>
      </c>
      <c r="C24" t="s">
        <v>231</v>
      </c>
      <c r="D24" t="s">
        <v>242</v>
      </c>
      <c r="E24" t="s">
        <v>244</v>
      </c>
      <c r="F24" t="s">
        <v>244</v>
      </c>
      <c r="G24" t="s">
        <v>246</v>
      </c>
      <c r="H24" t="s">
        <v>246</v>
      </c>
      <c r="I24" t="s">
        <v>249</v>
      </c>
      <c r="J24" t="s">
        <v>232</v>
      </c>
      <c r="K24" t="s">
        <v>250</v>
      </c>
      <c r="L24" t="s">
        <v>232</v>
      </c>
      <c r="M24" t="s">
        <v>252</v>
      </c>
      <c r="N24" t="s">
        <v>232</v>
      </c>
      <c r="O24" t="s">
        <v>250</v>
      </c>
      <c r="P24" t="s">
        <v>251</v>
      </c>
      <c r="Q24" t="s">
        <v>232</v>
      </c>
      <c r="R24" t="s">
        <v>232</v>
      </c>
      <c r="S24" t="s">
        <v>232</v>
      </c>
      <c r="T24" t="s">
        <v>242</v>
      </c>
      <c r="U24" t="s">
        <v>250</v>
      </c>
      <c r="V24" t="s">
        <v>232</v>
      </c>
      <c r="W24" t="s">
        <v>244</v>
      </c>
      <c r="X24" t="s">
        <v>199</v>
      </c>
    </row>
    <row r="25" spans="1:24">
      <c r="A25" s="9" t="s">
        <v>200</v>
      </c>
      <c r="C25" t="s">
        <v>232</v>
      </c>
      <c r="D25" t="s">
        <v>243</v>
      </c>
      <c r="E25" t="s">
        <v>245</v>
      </c>
      <c r="F25" t="s">
        <v>245</v>
      </c>
      <c r="G25" t="s">
        <v>247</v>
      </c>
      <c r="H25" t="s">
        <v>248</v>
      </c>
      <c r="I25" t="s">
        <v>231</v>
      </c>
      <c r="J25" t="s">
        <v>232</v>
      </c>
      <c r="K25" t="s">
        <v>232</v>
      </c>
      <c r="L25" t="s">
        <v>251</v>
      </c>
      <c r="M25" t="s">
        <v>253</v>
      </c>
      <c r="N25" t="s">
        <v>231</v>
      </c>
      <c r="O25" t="s">
        <v>231</v>
      </c>
      <c r="P25" t="s">
        <v>251</v>
      </c>
      <c r="Q25" t="s">
        <v>274</v>
      </c>
      <c r="R25" t="s">
        <v>251</v>
      </c>
      <c r="S25" t="s">
        <v>251</v>
      </c>
      <c r="T25" t="s">
        <v>242</v>
      </c>
      <c r="U25" t="s">
        <v>251</v>
      </c>
      <c r="V25" t="s">
        <v>251</v>
      </c>
      <c r="W25" t="s">
        <v>242</v>
      </c>
      <c r="X25" t="s">
        <v>200</v>
      </c>
    </row>
    <row r="26" spans="1:24">
      <c r="A26" s="9"/>
    </row>
    <row r="27" spans="1:24">
      <c r="A27" s="9" t="s">
        <v>197</v>
      </c>
      <c r="C27">
        <v>0.05</v>
      </c>
      <c r="D27">
        <v>0.09</v>
      </c>
      <c r="E27">
        <v>0.1</v>
      </c>
      <c r="F27">
        <v>7.0000000000000007E-2</v>
      </c>
      <c r="G27">
        <v>0.08</v>
      </c>
      <c r="H27">
        <v>0.12</v>
      </c>
      <c r="I27">
        <v>0.02</v>
      </c>
      <c r="J27">
        <v>0.08</v>
      </c>
      <c r="K27">
        <v>0.06</v>
      </c>
      <c r="L27">
        <v>7.0000000000000007E-2</v>
      </c>
      <c r="M27">
        <v>0.08</v>
      </c>
      <c r="N27">
        <v>0.04</v>
      </c>
      <c r="O27">
        <v>7.0000000000000007E-2</v>
      </c>
      <c r="P27">
        <v>7.0000000000000007E-2</v>
      </c>
      <c r="Q27">
        <v>0.06</v>
      </c>
      <c r="R27">
        <v>7.0000000000000007E-2</v>
      </c>
      <c r="S27">
        <v>7.0000000000000007E-2</v>
      </c>
      <c r="T27">
        <v>0.1</v>
      </c>
      <c r="U27">
        <v>0.05</v>
      </c>
      <c r="V27">
        <v>0.06</v>
      </c>
      <c r="W27">
        <v>0.05</v>
      </c>
      <c r="X27" t="s">
        <v>197</v>
      </c>
    </row>
    <row r="28" spans="1:24">
      <c r="A28" s="9"/>
    </row>
    <row r="29" spans="1:24">
      <c r="A29" s="9" t="s">
        <v>201</v>
      </c>
      <c r="I29" t="s">
        <v>217</v>
      </c>
      <c r="J29" t="s">
        <v>217</v>
      </c>
      <c r="K29" t="s">
        <v>217</v>
      </c>
      <c r="U29" t="s">
        <v>217</v>
      </c>
      <c r="W29" t="s">
        <v>217</v>
      </c>
      <c r="X29" t="s">
        <v>201</v>
      </c>
    </row>
    <row r="30" spans="1:24" ht="30">
      <c r="A30" s="9" t="s">
        <v>209</v>
      </c>
      <c r="C30" t="s">
        <v>217</v>
      </c>
      <c r="D30" t="s">
        <v>217</v>
      </c>
      <c r="E30" t="s">
        <v>217</v>
      </c>
      <c r="F30" t="s">
        <v>217</v>
      </c>
      <c r="G30" t="s">
        <v>217</v>
      </c>
      <c r="H30" t="s">
        <v>217</v>
      </c>
      <c r="I30" t="s">
        <v>217</v>
      </c>
      <c r="K30" t="s">
        <v>217</v>
      </c>
      <c r="L30" t="s">
        <v>217</v>
      </c>
      <c r="M30" s="10" t="s">
        <v>226</v>
      </c>
      <c r="N30" t="s">
        <v>217</v>
      </c>
      <c r="O30" t="s">
        <v>217</v>
      </c>
      <c r="P30" t="s">
        <v>217</v>
      </c>
      <c r="Q30" t="s">
        <v>217</v>
      </c>
      <c r="R30" t="s">
        <v>217</v>
      </c>
      <c r="S30" t="s">
        <v>217</v>
      </c>
      <c r="T30" t="s">
        <v>217</v>
      </c>
      <c r="V30" t="s">
        <v>217</v>
      </c>
      <c r="X30" t="s">
        <v>209</v>
      </c>
    </row>
    <row r="31" spans="1:24">
      <c r="A31" s="9" t="s">
        <v>202</v>
      </c>
      <c r="C31" t="s">
        <v>217</v>
      </c>
      <c r="E31" t="s">
        <v>217</v>
      </c>
      <c r="F31" t="s">
        <v>217</v>
      </c>
      <c r="G31" t="s">
        <v>217</v>
      </c>
      <c r="J31" t="s">
        <v>217</v>
      </c>
      <c r="K31" t="s">
        <v>217</v>
      </c>
      <c r="P31" t="s">
        <v>217</v>
      </c>
      <c r="S31" t="s">
        <v>217</v>
      </c>
      <c r="U31" t="s">
        <v>217</v>
      </c>
      <c r="W31" t="s">
        <v>217</v>
      </c>
      <c r="X31" t="s">
        <v>202</v>
      </c>
    </row>
    <row r="32" spans="1:24">
      <c r="A32" s="9" t="s">
        <v>203</v>
      </c>
      <c r="C32" t="s">
        <v>217</v>
      </c>
      <c r="H32" t="s">
        <v>217</v>
      </c>
      <c r="I32" t="s">
        <v>217</v>
      </c>
      <c r="N32" t="s">
        <v>217</v>
      </c>
      <c r="O32" t="s">
        <v>217</v>
      </c>
      <c r="P32" t="s">
        <v>217</v>
      </c>
      <c r="R32" t="s">
        <v>217</v>
      </c>
      <c r="S32" t="s">
        <v>217</v>
      </c>
      <c r="T32" t="s">
        <v>217</v>
      </c>
      <c r="U32" t="s">
        <v>217</v>
      </c>
      <c r="V32" t="s">
        <v>217</v>
      </c>
      <c r="X32" t="s">
        <v>203</v>
      </c>
    </row>
    <row r="33" spans="1:24">
      <c r="A33" s="9" t="s">
        <v>204</v>
      </c>
      <c r="C33" t="s">
        <v>217</v>
      </c>
      <c r="D33" t="s">
        <v>217</v>
      </c>
      <c r="E33" t="s">
        <v>217</v>
      </c>
      <c r="F33" t="s">
        <v>217</v>
      </c>
      <c r="G33" t="s">
        <v>217</v>
      </c>
      <c r="H33" t="s">
        <v>217</v>
      </c>
      <c r="I33" t="s">
        <v>217</v>
      </c>
      <c r="J33" t="s">
        <v>217</v>
      </c>
      <c r="K33" t="s">
        <v>217</v>
      </c>
      <c r="L33" t="s">
        <v>217</v>
      </c>
      <c r="N33" t="s">
        <v>217</v>
      </c>
      <c r="O33" t="s">
        <v>217</v>
      </c>
      <c r="P33" t="s">
        <v>217</v>
      </c>
      <c r="Q33" t="s">
        <v>217</v>
      </c>
      <c r="R33" t="s">
        <v>217</v>
      </c>
      <c r="S33" t="s">
        <v>217</v>
      </c>
      <c r="T33" t="s">
        <v>217</v>
      </c>
      <c r="U33" t="s">
        <v>217</v>
      </c>
      <c r="V33" t="s">
        <v>217</v>
      </c>
      <c r="W33" t="s">
        <v>217</v>
      </c>
      <c r="X33" t="s">
        <v>204</v>
      </c>
    </row>
    <row r="34" spans="1:24">
      <c r="A34" s="9" t="s">
        <v>205</v>
      </c>
      <c r="C34" t="s">
        <v>217</v>
      </c>
      <c r="D34" t="s">
        <v>217</v>
      </c>
      <c r="E34" t="s">
        <v>217</v>
      </c>
      <c r="F34" t="s">
        <v>217</v>
      </c>
      <c r="G34" t="s">
        <v>217</v>
      </c>
      <c r="H34" t="s">
        <v>217</v>
      </c>
      <c r="I34" t="s">
        <v>217</v>
      </c>
      <c r="J34" t="s">
        <v>217</v>
      </c>
      <c r="K34" t="s">
        <v>217</v>
      </c>
      <c r="L34" t="s">
        <v>217</v>
      </c>
      <c r="N34" t="s">
        <v>217</v>
      </c>
      <c r="O34" t="s">
        <v>217</v>
      </c>
      <c r="P34" t="s">
        <v>217</v>
      </c>
      <c r="R34" t="s">
        <v>217</v>
      </c>
      <c r="S34" t="s">
        <v>217</v>
      </c>
      <c r="T34" t="s">
        <v>217</v>
      </c>
      <c r="U34" t="s">
        <v>217</v>
      </c>
      <c r="V34" t="s">
        <v>217</v>
      </c>
      <c r="W34" t="s">
        <v>217</v>
      </c>
      <c r="X34" t="s">
        <v>205</v>
      </c>
    </row>
    <row r="35" spans="1:24">
      <c r="A35" s="9" t="s">
        <v>206</v>
      </c>
      <c r="D35" t="s">
        <v>217</v>
      </c>
      <c r="H35" t="s">
        <v>217</v>
      </c>
      <c r="I35" t="s">
        <v>217</v>
      </c>
      <c r="T35" t="s">
        <v>217</v>
      </c>
      <c r="X35" t="s">
        <v>206</v>
      </c>
    </row>
    <row r="36" spans="1:24">
      <c r="A36" s="9" t="s">
        <v>210</v>
      </c>
      <c r="C36" t="s">
        <v>217</v>
      </c>
      <c r="D36" t="s">
        <v>217</v>
      </c>
      <c r="E36" t="s">
        <v>217</v>
      </c>
      <c r="F36" t="s">
        <v>217</v>
      </c>
      <c r="G36" t="s">
        <v>217</v>
      </c>
      <c r="H36" t="s">
        <v>217</v>
      </c>
      <c r="I36" t="s">
        <v>217</v>
      </c>
      <c r="J36" t="s">
        <v>217</v>
      </c>
      <c r="K36" t="s">
        <v>217</v>
      </c>
      <c r="L36" t="s">
        <v>217</v>
      </c>
      <c r="M36" t="s">
        <v>217</v>
      </c>
      <c r="N36" t="s">
        <v>217</v>
      </c>
      <c r="O36" t="s">
        <v>217</v>
      </c>
      <c r="P36" t="s">
        <v>217</v>
      </c>
      <c r="Q36" t="s">
        <v>217</v>
      </c>
      <c r="R36" t="s">
        <v>217</v>
      </c>
      <c r="S36" t="s">
        <v>217</v>
      </c>
      <c r="T36" t="s">
        <v>217</v>
      </c>
      <c r="U36" t="s">
        <v>217</v>
      </c>
      <c r="V36" t="s">
        <v>217</v>
      </c>
      <c r="W36" t="s">
        <v>217</v>
      </c>
      <c r="X36" t="s">
        <v>210</v>
      </c>
    </row>
    <row r="37" spans="1:24">
      <c r="A37" s="9" t="s">
        <v>211</v>
      </c>
      <c r="D37" t="s">
        <v>217</v>
      </c>
      <c r="E37" t="s">
        <v>217</v>
      </c>
      <c r="M37" t="s">
        <v>217</v>
      </c>
      <c r="T37" t="s">
        <v>217</v>
      </c>
      <c r="V37" t="s">
        <v>217</v>
      </c>
      <c r="X37" t="s">
        <v>211</v>
      </c>
    </row>
    <row r="38" spans="1:24">
      <c r="A38" s="9" t="s">
        <v>212</v>
      </c>
      <c r="C38" t="s">
        <v>217</v>
      </c>
      <c r="E38" t="s">
        <v>217</v>
      </c>
      <c r="F38" t="s">
        <v>217</v>
      </c>
      <c r="G38" t="s">
        <v>217</v>
      </c>
      <c r="I38" t="s">
        <v>217</v>
      </c>
      <c r="J38" t="s">
        <v>217</v>
      </c>
      <c r="K38" t="s">
        <v>217</v>
      </c>
      <c r="L38" t="s">
        <v>217</v>
      </c>
      <c r="N38" t="s">
        <v>217</v>
      </c>
      <c r="O38" t="s">
        <v>217</v>
      </c>
      <c r="P38" t="s">
        <v>217</v>
      </c>
      <c r="R38" t="s">
        <v>217</v>
      </c>
      <c r="S38" t="s">
        <v>217</v>
      </c>
      <c r="T38" t="s">
        <v>217</v>
      </c>
      <c r="U38" t="s">
        <v>217</v>
      </c>
      <c r="V38" t="s">
        <v>217</v>
      </c>
      <c r="W38" t="s">
        <v>217</v>
      </c>
      <c r="X38" t="s">
        <v>212</v>
      </c>
    </row>
    <row r="39" spans="1:24">
      <c r="A39" s="9" t="s">
        <v>213</v>
      </c>
      <c r="C39" t="s">
        <v>217</v>
      </c>
      <c r="D39" t="s">
        <v>217</v>
      </c>
      <c r="E39" t="s">
        <v>217</v>
      </c>
      <c r="G39" t="s">
        <v>217</v>
      </c>
      <c r="H39" t="s">
        <v>217</v>
      </c>
      <c r="K39" t="s">
        <v>217</v>
      </c>
      <c r="L39" t="s">
        <v>217</v>
      </c>
      <c r="M39" t="s">
        <v>217</v>
      </c>
      <c r="O39" t="s">
        <v>217</v>
      </c>
      <c r="Q39" t="s">
        <v>217</v>
      </c>
      <c r="S39" t="s">
        <v>217</v>
      </c>
      <c r="T39" t="s">
        <v>217</v>
      </c>
      <c r="U39" t="s">
        <v>217</v>
      </c>
      <c r="V39" t="s">
        <v>217</v>
      </c>
      <c r="X39" t="s">
        <v>213</v>
      </c>
    </row>
    <row r="40" spans="1:24">
      <c r="A40" s="9" t="s">
        <v>207</v>
      </c>
      <c r="C40" t="s">
        <v>217</v>
      </c>
      <c r="D40" t="s">
        <v>217</v>
      </c>
      <c r="E40" t="s">
        <v>217</v>
      </c>
      <c r="F40" t="s">
        <v>217</v>
      </c>
      <c r="G40" t="s">
        <v>217</v>
      </c>
      <c r="H40" t="s">
        <v>217</v>
      </c>
      <c r="I40" t="s">
        <v>217</v>
      </c>
      <c r="J40" t="s">
        <v>217</v>
      </c>
      <c r="K40" t="s">
        <v>217</v>
      </c>
      <c r="L40" t="s">
        <v>217</v>
      </c>
      <c r="M40" t="s">
        <v>217</v>
      </c>
      <c r="N40" t="s">
        <v>217</v>
      </c>
      <c r="O40" t="s">
        <v>217</v>
      </c>
      <c r="P40" t="s">
        <v>217</v>
      </c>
      <c r="Q40" t="s">
        <v>217</v>
      </c>
      <c r="R40" t="s">
        <v>217</v>
      </c>
      <c r="S40" t="s">
        <v>217</v>
      </c>
      <c r="T40" t="s">
        <v>217</v>
      </c>
      <c r="U40" t="s">
        <v>217</v>
      </c>
      <c r="V40" t="s">
        <v>217</v>
      </c>
      <c r="W40" t="s">
        <v>217</v>
      </c>
      <c r="X40" t="s">
        <v>207</v>
      </c>
    </row>
    <row r="41" spans="1:24">
      <c r="A41" s="9" t="s">
        <v>214</v>
      </c>
      <c r="C41" t="s">
        <v>217</v>
      </c>
      <c r="E41" t="s">
        <v>217</v>
      </c>
      <c r="F41" t="s">
        <v>217</v>
      </c>
      <c r="G41" t="s">
        <v>217</v>
      </c>
      <c r="H41" t="s">
        <v>217</v>
      </c>
      <c r="I41" t="s">
        <v>217</v>
      </c>
      <c r="J41" t="s">
        <v>217</v>
      </c>
      <c r="K41" t="s">
        <v>217</v>
      </c>
      <c r="L41" t="s">
        <v>217</v>
      </c>
      <c r="M41" t="s">
        <v>217</v>
      </c>
      <c r="N41" t="s">
        <v>217</v>
      </c>
      <c r="O41" t="s">
        <v>217</v>
      </c>
      <c r="P41" t="s">
        <v>217</v>
      </c>
      <c r="Q41" t="s">
        <v>217</v>
      </c>
      <c r="R41" t="s">
        <v>217</v>
      </c>
      <c r="S41" t="s">
        <v>217</v>
      </c>
      <c r="T41" t="s">
        <v>217</v>
      </c>
      <c r="U41" t="s">
        <v>217</v>
      </c>
      <c r="V41" t="s">
        <v>217</v>
      </c>
      <c r="W41" t="s">
        <v>217</v>
      </c>
      <c r="X41" t="s">
        <v>214</v>
      </c>
    </row>
    <row r="42" spans="1:24">
      <c r="A42" s="9" t="s">
        <v>215</v>
      </c>
      <c r="F42" t="s">
        <v>217</v>
      </c>
      <c r="I42" t="s">
        <v>217</v>
      </c>
      <c r="K42" t="s">
        <v>217</v>
      </c>
      <c r="N42" t="s">
        <v>217</v>
      </c>
      <c r="R42" t="s">
        <v>217</v>
      </c>
      <c r="T42" t="s">
        <v>217</v>
      </c>
      <c r="U42" t="s">
        <v>217</v>
      </c>
      <c r="X42" t="s">
        <v>215</v>
      </c>
    </row>
    <row r="43" spans="1:24">
      <c r="A43" s="9" t="s">
        <v>208</v>
      </c>
      <c r="C43" t="s">
        <v>217</v>
      </c>
      <c r="D43" t="s">
        <v>217</v>
      </c>
      <c r="E43" t="s">
        <v>217</v>
      </c>
      <c r="F43" t="s">
        <v>217</v>
      </c>
      <c r="G43" t="s">
        <v>217</v>
      </c>
      <c r="H43" t="s">
        <v>217</v>
      </c>
      <c r="I43" t="s">
        <v>217</v>
      </c>
      <c r="J43" t="s">
        <v>217</v>
      </c>
      <c r="K43" t="s">
        <v>217</v>
      </c>
      <c r="L43" t="s">
        <v>217</v>
      </c>
      <c r="M43" t="s">
        <v>217</v>
      </c>
      <c r="N43" t="s">
        <v>217</v>
      </c>
      <c r="O43" t="s">
        <v>217</v>
      </c>
      <c r="P43" t="s">
        <v>217</v>
      </c>
      <c r="Q43" t="s">
        <v>217</v>
      </c>
      <c r="R43" t="s">
        <v>217</v>
      </c>
      <c r="S43" t="s">
        <v>217</v>
      </c>
      <c r="T43" t="s">
        <v>217</v>
      </c>
      <c r="U43" t="s">
        <v>217</v>
      </c>
      <c r="V43" t="s">
        <v>217</v>
      </c>
      <c r="W43" t="s">
        <v>217</v>
      </c>
      <c r="X43" t="s">
        <v>208</v>
      </c>
    </row>
    <row r="52" spans="1:22" ht="16.350000000000001" customHeight="1">
      <c r="B52" t="s">
        <v>216</v>
      </c>
      <c r="C52" t="s">
        <v>218</v>
      </c>
      <c r="D52" t="s">
        <v>219</v>
      </c>
      <c r="E52" t="s">
        <v>220</v>
      </c>
      <c r="F52" t="s">
        <v>178</v>
      </c>
      <c r="G52" t="s">
        <v>221</v>
      </c>
      <c r="H52" t="s">
        <v>222</v>
      </c>
      <c r="I52" t="s">
        <v>223</v>
      </c>
      <c r="J52" t="s">
        <v>224</v>
      </c>
      <c r="K52" t="s">
        <v>225</v>
      </c>
      <c r="L52" t="s">
        <v>135</v>
      </c>
      <c r="M52" t="s">
        <v>266</v>
      </c>
      <c r="N52" t="s">
        <v>267</v>
      </c>
      <c r="O52" t="s">
        <v>268</v>
      </c>
      <c r="P52" t="s">
        <v>269</v>
      </c>
      <c r="Q52" t="s">
        <v>270</v>
      </c>
      <c r="R52" t="s">
        <v>278</v>
      </c>
      <c r="S52" t="s">
        <v>279</v>
      </c>
      <c r="T52" t="s">
        <v>280</v>
      </c>
      <c r="U52" t="s">
        <v>281</v>
      </c>
      <c r="V52" t="s">
        <v>282</v>
      </c>
    </row>
    <row r="53" spans="1:22" ht="16.350000000000001" customHeight="1">
      <c r="A53" t="s">
        <v>216</v>
      </c>
      <c r="B53" s="11"/>
    </row>
    <row r="54" spans="1:22" ht="16.350000000000001" customHeight="1">
      <c r="A54" t="s">
        <v>218</v>
      </c>
      <c r="B54">
        <v>-6</v>
      </c>
      <c r="C54" s="11"/>
    </row>
    <row r="55" spans="1:22" ht="16.350000000000001" customHeight="1">
      <c r="A55" t="s">
        <v>219</v>
      </c>
      <c r="B55">
        <v>-4</v>
      </c>
      <c r="C55">
        <v>0</v>
      </c>
      <c r="D55" s="11"/>
    </row>
    <row r="56" spans="1:22" ht="16.350000000000001" customHeight="1">
      <c r="A56" t="s">
        <v>220</v>
      </c>
      <c r="B56">
        <v>-3</v>
      </c>
      <c r="C56">
        <v>0</v>
      </c>
      <c r="D56">
        <v>0</v>
      </c>
      <c r="E56" s="11"/>
    </row>
    <row r="57" spans="1:22" ht="16.350000000000001" customHeight="1">
      <c r="A57" t="s">
        <v>178</v>
      </c>
      <c r="B57">
        <v>7</v>
      </c>
      <c r="C57">
        <v>-3</v>
      </c>
      <c r="D57">
        <v>-2</v>
      </c>
      <c r="E57">
        <v>-2</v>
      </c>
      <c r="F57" s="11"/>
    </row>
    <row r="58" spans="1:22" ht="16.350000000000001" customHeight="1">
      <c r="A58" t="s">
        <v>221</v>
      </c>
      <c r="B58">
        <v>-10</v>
      </c>
      <c r="C58">
        <v>-4</v>
      </c>
      <c r="D58">
        <v>-3</v>
      </c>
      <c r="E58">
        <v>-2</v>
      </c>
      <c r="F58">
        <v>-10</v>
      </c>
      <c r="G58" s="11"/>
    </row>
    <row r="59" spans="1:22" ht="16.350000000000001" customHeight="1">
      <c r="A59" t="s">
        <v>222</v>
      </c>
      <c r="B59">
        <v>-8</v>
      </c>
      <c r="C59">
        <v>2</v>
      </c>
      <c r="D59">
        <v>5</v>
      </c>
      <c r="E59">
        <v>5</v>
      </c>
      <c r="F59">
        <v>-7</v>
      </c>
      <c r="G59">
        <v>-7</v>
      </c>
      <c r="H59" s="11"/>
    </row>
    <row r="60" spans="1:22" ht="16.350000000000001" customHeight="1">
      <c r="A60" t="s">
        <v>223</v>
      </c>
      <c r="B60">
        <v>-4</v>
      </c>
      <c r="C60">
        <v>-2</v>
      </c>
      <c r="D60">
        <v>-3</v>
      </c>
      <c r="E60">
        <v>-2</v>
      </c>
      <c r="F60">
        <v>0</v>
      </c>
      <c r="G60">
        <v>0</v>
      </c>
      <c r="H60">
        <v>-7</v>
      </c>
      <c r="I60" s="11"/>
    </row>
    <row r="61" spans="1:22" ht="16.350000000000001" customHeight="1">
      <c r="A61" t="s">
        <v>224</v>
      </c>
      <c r="B61">
        <v>-3</v>
      </c>
      <c r="C61">
        <v>-2</v>
      </c>
      <c r="D61">
        <v>-3</v>
      </c>
      <c r="E61">
        <v>-3</v>
      </c>
      <c r="F61">
        <v>0</v>
      </c>
      <c r="G61">
        <v>-1</v>
      </c>
      <c r="H61">
        <v>-7</v>
      </c>
      <c r="I61">
        <v>-4</v>
      </c>
      <c r="J61" s="11"/>
    </row>
    <row r="62" spans="1:22" ht="16.350000000000001" customHeight="1">
      <c r="A62" t="s">
        <v>225</v>
      </c>
      <c r="B62">
        <v>-2</v>
      </c>
      <c r="C62">
        <v>-1</v>
      </c>
      <c r="D62">
        <v>-2</v>
      </c>
      <c r="E62">
        <v>-2</v>
      </c>
      <c r="F62">
        <v>-2</v>
      </c>
      <c r="G62">
        <v>1</v>
      </c>
      <c r="H62">
        <v>-6</v>
      </c>
      <c r="I62">
        <v>-2</v>
      </c>
      <c r="J62">
        <v>-5</v>
      </c>
      <c r="K62" s="11"/>
    </row>
    <row r="63" spans="1:22" ht="16.350000000000001" customHeight="1">
      <c r="A63" t="s">
        <v>135</v>
      </c>
      <c r="B63">
        <v>-2</v>
      </c>
      <c r="C63">
        <v>0</v>
      </c>
      <c r="D63">
        <v>0</v>
      </c>
      <c r="E63">
        <v>0</v>
      </c>
      <c r="F63">
        <v>-3</v>
      </c>
      <c r="G63">
        <v>-3</v>
      </c>
      <c r="H63">
        <v>-5</v>
      </c>
      <c r="I63">
        <v>-3</v>
      </c>
      <c r="J63">
        <v>-4</v>
      </c>
      <c r="K63">
        <v>-2</v>
      </c>
      <c r="L63" s="11"/>
    </row>
    <row r="64" spans="1:22" ht="16.350000000000001" customHeight="1">
      <c r="A64" t="s">
        <v>266</v>
      </c>
      <c r="B64">
        <v>3</v>
      </c>
      <c r="C64">
        <v>-2</v>
      </c>
      <c r="D64">
        <v>-2</v>
      </c>
      <c r="E64">
        <v>-2</v>
      </c>
      <c r="F64">
        <v>2</v>
      </c>
      <c r="G64">
        <v>-2</v>
      </c>
      <c r="H64">
        <v>-4</v>
      </c>
      <c r="I64">
        <v>-3</v>
      </c>
      <c r="J64">
        <v>-2</v>
      </c>
      <c r="K64">
        <v>4</v>
      </c>
      <c r="L64">
        <v>-2</v>
      </c>
      <c r="M64" s="11"/>
    </row>
    <row r="65" spans="1:36" ht="16.350000000000001" customHeight="1">
      <c r="A65" t="s">
        <v>267</v>
      </c>
      <c r="B65">
        <v>4</v>
      </c>
      <c r="C65">
        <v>-2</v>
      </c>
      <c r="D65">
        <v>-2</v>
      </c>
      <c r="E65">
        <v>-2</v>
      </c>
      <c r="F65">
        <v>2</v>
      </c>
      <c r="G65">
        <v>-2</v>
      </c>
      <c r="H65">
        <v>-4</v>
      </c>
      <c r="I65">
        <v>-3</v>
      </c>
      <c r="J65">
        <v>-3</v>
      </c>
      <c r="K65">
        <v>-2</v>
      </c>
      <c r="L65">
        <v>-2</v>
      </c>
      <c r="M65">
        <v>-2</v>
      </c>
      <c r="N65" s="11"/>
    </row>
    <row r="66" spans="1:36" ht="16.350000000000001" customHeight="1">
      <c r="A66" t="s">
        <v>268</v>
      </c>
      <c r="B66">
        <v>4</v>
      </c>
      <c r="C66">
        <v>-2</v>
      </c>
      <c r="D66">
        <v>-2</v>
      </c>
      <c r="E66">
        <v>-2</v>
      </c>
      <c r="F66">
        <v>1</v>
      </c>
      <c r="G66">
        <v>-1</v>
      </c>
      <c r="H66">
        <v>-3</v>
      </c>
      <c r="I66">
        <v>-2</v>
      </c>
      <c r="J66">
        <v>0</v>
      </c>
      <c r="K66">
        <v>0</v>
      </c>
      <c r="L66">
        <v>-1</v>
      </c>
      <c r="M66">
        <v>-1</v>
      </c>
      <c r="N66">
        <v>2</v>
      </c>
      <c r="O66" s="11"/>
    </row>
    <row r="67" spans="1:36" ht="16.350000000000001" customHeight="1">
      <c r="A67" t="s">
        <v>269</v>
      </c>
      <c r="B67">
        <v>-2</v>
      </c>
      <c r="C67">
        <v>0</v>
      </c>
      <c r="D67">
        <v>0</v>
      </c>
      <c r="E67">
        <v>0</v>
      </c>
      <c r="F67">
        <v>-1</v>
      </c>
      <c r="G67">
        <v>3</v>
      </c>
      <c r="H67">
        <v>1</v>
      </c>
      <c r="I67">
        <v>-4</v>
      </c>
      <c r="J67">
        <v>-2</v>
      </c>
      <c r="K67">
        <v>-2</v>
      </c>
      <c r="L67">
        <v>-1</v>
      </c>
      <c r="M67">
        <v>-3</v>
      </c>
      <c r="N67">
        <v>-3</v>
      </c>
      <c r="O67">
        <v>-2</v>
      </c>
      <c r="P67" s="11"/>
    </row>
    <row r="68" spans="1:36" ht="16.350000000000001" customHeight="1">
      <c r="A68" t="s">
        <v>270</v>
      </c>
      <c r="B68">
        <v>5</v>
      </c>
      <c r="C68">
        <v>-2</v>
      </c>
      <c r="D68">
        <v>-3</v>
      </c>
      <c r="E68">
        <v>-2</v>
      </c>
      <c r="F68">
        <v>3</v>
      </c>
      <c r="G68">
        <v>-3</v>
      </c>
      <c r="H68">
        <v>-2</v>
      </c>
      <c r="I68">
        <v>-2</v>
      </c>
      <c r="J68">
        <v>0</v>
      </c>
      <c r="K68">
        <v>0</v>
      </c>
      <c r="L68">
        <v>-1</v>
      </c>
      <c r="M68">
        <v>2</v>
      </c>
      <c r="N68">
        <v>2</v>
      </c>
      <c r="O68">
        <v>1</v>
      </c>
      <c r="P68">
        <v>-4</v>
      </c>
      <c r="Q68" s="11"/>
    </row>
    <row r="69" spans="1:36" ht="16.350000000000001" customHeight="1">
      <c r="A69" t="s">
        <v>278</v>
      </c>
      <c r="B69">
        <v>-1</v>
      </c>
      <c r="C69">
        <v>-6</v>
      </c>
      <c r="D69">
        <v>-1</v>
      </c>
      <c r="E69">
        <v>0</v>
      </c>
      <c r="F69">
        <v>2</v>
      </c>
      <c r="G69">
        <v>-3</v>
      </c>
      <c r="H69">
        <v>-2</v>
      </c>
      <c r="I69">
        <v>0</v>
      </c>
      <c r="J69">
        <v>0</v>
      </c>
      <c r="K69">
        <v>0</v>
      </c>
      <c r="L69">
        <v>-3</v>
      </c>
      <c r="M69">
        <v>0</v>
      </c>
      <c r="N69">
        <v>2</v>
      </c>
      <c r="O69">
        <v>-1</v>
      </c>
      <c r="P69">
        <v>-1</v>
      </c>
      <c r="Q69">
        <v>1</v>
      </c>
      <c r="R69" s="11"/>
    </row>
    <row r="70" spans="1:36" ht="16.350000000000001" customHeight="1">
      <c r="A70" t="s">
        <v>279</v>
      </c>
      <c r="B70">
        <v>-2</v>
      </c>
      <c r="C70">
        <v>-7</v>
      </c>
      <c r="D70">
        <v>-2</v>
      </c>
      <c r="E70">
        <v>-2</v>
      </c>
      <c r="F70">
        <v>0</v>
      </c>
      <c r="G70">
        <v>-2</v>
      </c>
      <c r="H70">
        <v>-3</v>
      </c>
      <c r="I70">
        <v>0</v>
      </c>
      <c r="J70">
        <v>0</v>
      </c>
      <c r="K70">
        <v>0</v>
      </c>
      <c r="L70">
        <v>-2</v>
      </c>
      <c r="M70">
        <v>-1</v>
      </c>
      <c r="N70">
        <v>-1</v>
      </c>
      <c r="O70">
        <v>-2</v>
      </c>
      <c r="P70">
        <v>-3</v>
      </c>
      <c r="Q70">
        <v>0</v>
      </c>
      <c r="R70">
        <v>7</v>
      </c>
      <c r="S70" s="11"/>
    </row>
    <row r="71" spans="1:36" ht="16.350000000000001" customHeight="1">
      <c r="A71" t="s">
        <v>280</v>
      </c>
      <c r="B71">
        <v>0</v>
      </c>
      <c r="C71">
        <v>-5</v>
      </c>
      <c r="D71">
        <v>-1</v>
      </c>
      <c r="E71">
        <v>0</v>
      </c>
      <c r="F71">
        <v>1</v>
      </c>
      <c r="G71">
        <v>-2</v>
      </c>
      <c r="H71">
        <v>-2</v>
      </c>
      <c r="I71">
        <v>0</v>
      </c>
      <c r="J71">
        <v>0</v>
      </c>
      <c r="K71">
        <v>0</v>
      </c>
      <c r="L71">
        <v>-3</v>
      </c>
      <c r="M71">
        <v>1</v>
      </c>
      <c r="N71">
        <v>1</v>
      </c>
      <c r="O71">
        <v>0</v>
      </c>
      <c r="P71">
        <v>0</v>
      </c>
      <c r="Q71">
        <v>1</v>
      </c>
      <c r="R71">
        <v>5</v>
      </c>
      <c r="S71">
        <v>4</v>
      </c>
      <c r="T71" s="11"/>
    </row>
    <row r="72" spans="1:36" ht="16.350000000000001" customHeight="1">
      <c r="A72" t="s">
        <v>281</v>
      </c>
      <c r="B72">
        <v>2</v>
      </c>
      <c r="C72">
        <v>-6</v>
      </c>
      <c r="D72">
        <v>-2</v>
      </c>
      <c r="E72">
        <v>-2</v>
      </c>
      <c r="F72">
        <v>3</v>
      </c>
      <c r="G72">
        <v>-4</v>
      </c>
      <c r="H72">
        <v>-4</v>
      </c>
      <c r="I72">
        <v>-2</v>
      </c>
      <c r="J72">
        <v>-1</v>
      </c>
      <c r="K72">
        <v>-1</v>
      </c>
      <c r="L72">
        <v>-2</v>
      </c>
      <c r="M72">
        <v>2</v>
      </c>
      <c r="N72">
        <v>2</v>
      </c>
      <c r="O72">
        <v>1</v>
      </c>
      <c r="P72">
        <v>-2</v>
      </c>
      <c r="Q72">
        <v>2</v>
      </c>
      <c r="R72">
        <v>3</v>
      </c>
      <c r="S72">
        <v>3</v>
      </c>
      <c r="T72">
        <v>3</v>
      </c>
      <c r="U72" s="11"/>
    </row>
    <row r="73" spans="1:36" ht="16.350000000000001" customHeight="1">
      <c r="A73" t="s">
        <v>282</v>
      </c>
      <c r="B73">
        <v>0</v>
      </c>
      <c r="C73">
        <v>-5</v>
      </c>
      <c r="D73">
        <v>-1</v>
      </c>
      <c r="E73">
        <v>-1</v>
      </c>
      <c r="F73">
        <v>0</v>
      </c>
      <c r="G73">
        <v>-2</v>
      </c>
      <c r="H73">
        <v>-2</v>
      </c>
      <c r="I73">
        <v>0</v>
      </c>
      <c r="J73">
        <v>0</v>
      </c>
      <c r="K73">
        <v>0</v>
      </c>
      <c r="L73">
        <v>-1</v>
      </c>
      <c r="M73">
        <v>0</v>
      </c>
      <c r="N73">
        <v>0</v>
      </c>
      <c r="O73">
        <v>0</v>
      </c>
      <c r="P73">
        <v>0</v>
      </c>
      <c r="Q73">
        <v>0</v>
      </c>
      <c r="R73">
        <v>3</v>
      </c>
      <c r="S73">
        <v>3</v>
      </c>
      <c r="T73">
        <v>6</v>
      </c>
      <c r="U73">
        <v>3</v>
      </c>
      <c r="V73" s="11"/>
    </row>
    <row r="74" spans="1:36" ht="16.350000000000001" customHeight="1"/>
    <row r="75" spans="1:36" ht="16.350000000000001" customHeight="1"/>
    <row r="76" spans="1:36" ht="16.350000000000001" customHeight="1"/>
    <row r="77" spans="1:36" ht="16.350000000000001" customHeight="1"/>
    <row r="78" spans="1:36" ht="16.350000000000001" customHeight="1">
      <c r="A78" s="9" t="s">
        <v>301</v>
      </c>
      <c r="B78" s="12" t="s">
        <v>292</v>
      </c>
      <c r="C78" s="12" t="s">
        <v>292</v>
      </c>
      <c r="D78" s="12" t="s">
        <v>292</v>
      </c>
      <c r="E78" s="12" t="s">
        <v>292</v>
      </c>
      <c r="F78" s="12" t="s">
        <v>292</v>
      </c>
      <c r="H78" s="12" t="s">
        <v>290</v>
      </c>
      <c r="I78" s="12" t="s">
        <v>290</v>
      </c>
      <c r="J78" s="12" t="s">
        <v>290</v>
      </c>
      <c r="K78" s="12" t="s">
        <v>290</v>
      </c>
      <c r="L78" s="12" t="s">
        <v>290</v>
      </c>
      <c r="N78" s="12" t="s">
        <v>296</v>
      </c>
      <c r="O78" s="12" t="s">
        <v>296</v>
      </c>
      <c r="P78" s="12" t="s">
        <v>296</v>
      </c>
      <c r="Q78" s="12" t="s">
        <v>296</v>
      </c>
      <c r="R78" s="12" t="s">
        <v>296</v>
      </c>
      <c r="T78" t="s">
        <v>290</v>
      </c>
      <c r="U78" t="s">
        <v>290</v>
      </c>
      <c r="V78" t="s">
        <v>290</v>
      </c>
      <c r="W78" t="s">
        <v>290</v>
      </c>
      <c r="X78" t="s">
        <v>290</v>
      </c>
      <c r="Z78" t="s">
        <v>290</v>
      </c>
      <c r="AA78" t="s">
        <v>290</v>
      </c>
      <c r="AB78" t="s">
        <v>290</v>
      </c>
      <c r="AC78" t="s">
        <v>290</v>
      </c>
      <c r="AD78" t="s">
        <v>290</v>
      </c>
      <c r="AF78" t="s">
        <v>290</v>
      </c>
      <c r="AG78" t="s">
        <v>290</v>
      </c>
      <c r="AH78" t="s">
        <v>290</v>
      </c>
      <c r="AI78" t="s">
        <v>290</v>
      </c>
      <c r="AJ78" t="s">
        <v>290</v>
      </c>
    </row>
    <row r="79" spans="1:36" ht="16.350000000000001" customHeight="1">
      <c r="A79" s="9" t="s">
        <v>34</v>
      </c>
      <c r="B79" t="s">
        <v>294</v>
      </c>
      <c r="C79" t="s">
        <v>294</v>
      </c>
      <c r="D79" t="s">
        <v>294</v>
      </c>
      <c r="E79" t="s">
        <v>294</v>
      </c>
      <c r="F79" t="s">
        <v>294</v>
      </c>
      <c r="H79" t="s">
        <v>295</v>
      </c>
      <c r="I79" t="s">
        <v>295</v>
      </c>
      <c r="J79" t="s">
        <v>295</v>
      </c>
      <c r="K79" t="s">
        <v>295</v>
      </c>
      <c r="L79" t="s">
        <v>295</v>
      </c>
      <c r="N79" t="s">
        <v>297</v>
      </c>
      <c r="O79" t="s">
        <v>297</v>
      </c>
      <c r="P79" t="s">
        <v>297</v>
      </c>
      <c r="Q79" t="s">
        <v>297</v>
      </c>
      <c r="R79" t="s">
        <v>297</v>
      </c>
      <c r="T79" t="s">
        <v>298</v>
      </c>
      <c r="U79" t="s">
        <v>298</v>
      </c>
      <c r="V79" t="s">
        <v>298</v>
      </c>
      <c r="W79" t="s">
        <v>298</v>
      </c>
      <c r="X79" t="s">
        <v>298</v>
      </c>
      <c r="Z79" t="s">
        <v>299</v>
      </c>
      <c r="AA79" t="s">
        <v>299</v>
      </c>
      <c r="AB79" t="s">
        <v>299</v>
      </c>
      <c r="AC79" t="s">
        <v>299</v>
      </c>
      <c r="AD79" t="s">
        <v>299</v>
      </c>
      <c r="AF79" t="s">
        <v>300</v>
      </c>
      <c r="AG79" t="s">
        <v>300</v>
      </c>
      <c r="AH79" t="s">
        <v>300</v>
      </c>
      <c r="AI79" t="s">
        <v>300</v>
      </c>
      <c r="AJ79" t="s">
        <v>300</v>
      </c>
    </row>
    <row r="80" spans="1:36" ht="16.350000000000001" customHeight="1">
      <c r="A80" s="9" t="s">
        <v>302</v>
      </c>
      <c r="B80" t="s">
        <v>293</v>
      </c>
      <c r="C80" t="s">
        <v>293</v>
      </c>
      <c r="D80" t="s">
        <v>293</v>
      </c>
      <c r="E80" t="s">
        <v>293</v>
      </c>
      <c r="F80" t="s">
        <v>293</v>
      </c>
      <c r="H80" t="s">
        <v>293</v>
      </c>
      <c r="I80" t="s">
        <v>293</v>
      </c>
      <c r="J80" t="s">
        <v>293</v>
      </c>
      <c r="K80" t="s">
        <v>293</v>
      </c>
      <c r="L80" t="s">
        <v>293</v>
      </c>
      <c r="N80" t="s">
        <v>293</v>
      </c>
      <c r="O80" t="s">
        <v>293</v>
      </c>
      <c r="P80" t="s">
        <v>293</v>
      </c>
      <c r="Q80" t="s">
        <v>293</v>
      </c>
      <c r="R80" t="s">
        <v>293</v>
      </c>
      <c r="T80" t="s">
        <v>291</v>
      </c>
      <c r="U80" t="s">
        <v>291</v>
      </c>
      <c r="V80" t="s">
        <v>291</v>
      </c>
      <c r="W80" t="s">
        <v>291</v>
      </c>
      <c r="X80" t="s">
        <v>291</v>
      </c>
      <c r="Z80" t="s">
        <v>291</v>
      </c>
      <c r="AA80" t="s">
        <v>291</v>
      </c>
      <c r="AB80" t="s">
        <v>291</v>
      </c>
      <c r="AC80" t="s">
        <v>291</v>
      </c>
      <c r="AD80" t="s">
        <v>291</v>
      </c>
      <c r="AF80" t="s">
        <v>291</v>
      </c>
      <c r="AG80" t="s">
        <v>291</v>
      </c>
      <c r="AH80" t="s">
        <v>291</v>
      </c>
      <c r="AI80" t="s">
        <v>291</v>
      </c>
      <c r="AJ80" t="s">
        <v>291</v>
      </c>
    </row>
    <row r="81" spans="1:109" ht="16.350000000000001" customHeight="1">
      <c r="A81" s="9" t="s">
        <v>303</v>
      </c>
      <c r="B81">
        <v>0.05</v>
      </c>
      <c r="C81">
        <v>0.1</v>
      </c>
      <c r="D81">
        <v>0.15</v>
      </c>
      <c r="E81">
        <v>0.2</v>
      </c>
      <c r="F81">
        <v>0.3</v>
      </c>
      <c r="H81">
        <v>0.05</v>
      </c>
      <c r="I81">
        <v>0.1</v>
      </c>
      <c r="J81">
        <v>0.15</v>
      </c>
      <c r="K81">
        <v>0.2</v>
      </c>
      <c r="L81">
        <v>0.3</v>
      </c>
      <c r="N81">
        <v>100</v>
      </c>
      <c r="O81">
        <v>300</v>
      </c>
      <c r="P81">
        <v>500</v>
      </c>
      <c r="Q81">
        <v>1000</v>
      </c>
      <c r="R81">
        <v>1500</v>
      </c>
      <c r="T81">
        <v>0.03</v>
      </c>
      <c r="U81">
        <v>0.05</v>
      </c>
      <c r="V81">
        <v>0.1</v>
      </c>
      <c r="W81">
        <v>0.15</v>
      </c>
      <c r="X81">
        <v>0.2</v>
      </c>
      <c r="Z81">
        <v>0.02</v>
      </c>
      <c r="AA81">
        <v>0.05</v>
      </c>
      <c r="AB81">
        <v>0.08</v>
      </c>
      <c r="AC81">
        <v>0.1</v>
      </c>
      <c r="AD81">
        <v>0.15</v>
      </c>
      <c r="AF81">
        <v>0.03</v>
      </c>
      <c r="AG81">
        <v>0.05</v>
      </c>
      <c r="AH81">
        <v>0.1</v>
      </c>
      <c r="AI81">
        <v>0.15</v>
      </c>
      <c r="AJ81">
        <v>0.2</v>
      </c>
    </row>
    <row r="82" spans="1:109" ht="16.350000000000001" customHeight="1"/>
    <row r="83" spans="1:109" ht="16.350000000000001" customHeight="1"/>
    <row r="84" spans="1:109">
      <c r="X84" s="13"/>
      <c r="Y84" s="13"/>
      <c r="Z84" s="13"/>
      <c r="AA84" s="13"/>
    </row>
    <row r="85" spans="1:109">
      <c r="A85" s="9"/>
      <c r="X85" s="14"/>
      <c r="Y85" s="15"/>
      <c r="Z85" s="15"/>
      <c r="AA85" s="15"/>
    </row>
    <row r="86" spans="1:109">
      <c r="A86" s="9" t="s">
        <v>304</v>
      </c>
      <c r="X86" s="15"/>
      <c r="Y86" s="15"/>
      <c r="Z86" s="15"/>
      <c r="AA86" s="15"/>
    </row>
    <row r="87" spans="1:109">
      <c r="A87" s="9" t="s">
        <v>305</v>
      </c>
      <c r="X87" s="14"/>
      <c r="Y87" s="15"/>
      <c r="Z87" s="15"/>
      <c r="AA87" s="15"/>
    </row>
    <row r="88" spans="1:109">
      <c r="A88" s="9" t="s">
        <v>301</v>
      </c>
      <c r="X88" s="16"/>
      <c r="Y88" s="16"/>
      <c r="Z88" s="16"/>
      <c r="AA88" s="16"/>
    </row>
    <row r="89" spans="1:109">
      <c r="X89" s="13"/>
      <c r="Y89" s="13"/>
      <c r="Z89" s="13"/>
      <c r="AA89" s="13"/>
    </row>
    <row r="90" spans="1:109">
      <c r="X90" s="13"/>
      <c r="Y90" s="13"/>
      <c r="Z90" s="13"/>
      <c r="AA90" s="13"/>
    </row>
    <row r="93" spans="1:109">
      <c r="A93" s="9" t="s">
        <v>312</v>
      </c>
      <c r="B93">
        <v>30000</v>
      </c>
      <c r="C93">
        <v>20000</v>
      </c>
      <c r="D93">
        <v>17500</v>
      </c>
      <c r="E93">
        <v>16000</v>
      </c>
      <c r="F93">
        <v>12000</v>
      </c>
      <c r="G93">
        <v>12000</v>
      </c>
      <c r="H93">
        <v>11000</v>
      </c>
      <c r="I93">
        <v>8000</v>
      </c>
      <c r="M93" s="9" t="s">
        <v>312</v>
      </c>
      <c r="N93">
        <v>33000</v>
      </c>
      <c r="O93">
        <v>25000</v>
      </c>
      <c r="P93">
        <v>23000</v>
      </c>
      <c r="Q93">
        <v>16000</v>
      </c>
      <c r="R93">
        <v>12000</v>
      </c>
      <c r="S93">
        <v>8000</v>
      </c>
      <c r="T93">
        <v>8000</v>
      </c>
      <c r="Y93" s="9" t="s">
        <v>312</v>
      </c>
      <c r="Z93">
        <v>30000</v>
      </c>
      <c r="AA93">
        <v>25000</v>
      </c>
      <c r="AB93">
        <v>25000</v>
      </c>
      <c r="AC93">
        <v>12000</v>
      </c>
      <c r="AD93">
        <v>10000</v>
      </c>
      <c r="AG93" s="9" t="s">
        <v>312</v>
      </c>
      <c r="AH93">
        <v>20000</v>
      </c>
      <c r="AI93">
        <v>8000</v>
      </c>
      <c r="AJ93">
        <v>8000</v>
      </c>
      <c r="AL93">
        <v>16000</v>
      </c>
      <c r="AM93">
        <v>5000</v>
      </c>
      <c r="AN93">
        <v>6500</v>
      </c>
      <c r="AQ93" s="9" t="s">
        <v>312</v>
      </c>
      <c r="AR93">
        <v>23000</v>
      </c>
      <c r="AS93">
        <v>20000</v>
      </c>
      <c r="AT93">
        <v>16000</v>
      </c>
      <c r="AU93">
        <v>13000</v>
      </c>
      <c r="AX93">
        <v>20000</v>
      </c>
      <c r="AY93">
        <v>18000</v>
      </c>
      <c r="AZ93">
        <v>15000</v>
      </c>
      <c r="BA93">
        <v>10000</v>
      </c>
    </row>
    <row r="94" spans="1:109">
      <c r="A94" s="9" t="s">
        <v>313</v>
      </c>
      <c r="B94">
        <v>5000</v>
      </c>
      <c r="C94">
        <v>4000</v>
      </c>
      <c r="D94">
        <v>3000</v>
      </c>
      <c r="E94">
        <v>2000</v>
      </c>
      <c r="F94">
        <v>5000</v>
      </c>
      <c r="G94">
        <v>3000</v>
      </c>
      <c r="H94">
        <v>1500</v>
      </c>
      <c r="I94">
        <v>2000</v>
      </c>
      <c r="M94" s="9" t="s">
        <v>313</v>
      </c>
      <c r="N94">
        <v>5000</v>
      </c>
      <c r="O94">
        <v>3500</v>
      </c>
      <c r="P94">
        <v>3000</v>
      </c>
      <c r="Q94">
        <v>2000</v>
      </c>
      <c r="R94">
        <v>1400</v>
      </c>
      <c r="S94">
        <v>2000</v>
      </c>
      <c r="T94">
        <v>2000</v>
      </c>
      <c r="Y94" s="9" t="s">
        <v>313</v>
      </c>
      <c r="Z94">
        <v>3500</v>
      </c>
      <c r="AA94">
        <v>3000</v>
      </c>
      <c r="AB94">
        <v>2500</v>
      </c>
      <c r="AC94">
        <v>2000</v>
      </c>
      <c r="AD94">
        <v>2000</v>
      </c>
      <c r="AG94" s="9" t="s">
        <v>313</v>
      </c>
      <c r="AH94">
        <v>3500</v>
      </c>
      <c r="AI94">
        <v>2000</v>
      </c>
      <c r="AJ94">
        <v>2000</v>
      </c>
      <c r="AL94">
        <v>3500</v>
      </c>
      <c r="AM94">
        <v>1500</v>
      </c>
      <c r="AN94">
        <v>1000</v>
      </c>
      <c r="AQ94" s="9" t="s">
        <v>313</v>
      </c>
      <c r="AR94">
        <v>3000</v>
      </c>
      <c r="AS94">
        <v>3000</v>
      </c>
      <c r="AT94">
        <v>2000</v>
      </c>
      <c r="AU94">
        <v>2000</v>
      </c>
      <c r="AX94">
        <v>4500</v>
      </c>
      <c r="AY94">
        <v>4000</v>
      </c>
      <c r="AZ94">
        <v>3000</v>
      </c>
      <c r="BA94">
        <v>2000</v>
      </c>
      <c r="BD94" s="9" t="s">
        <v>312</v>
      </c>
      <c r="BE94">
        <v>16000</v>
      </c>
      <c r="BF94">
        <v>10000</v>
      </c>
      <c r="BI94">
        <v>20000</v>
      </c>
      <c r="BJ94">
        <v>20000</v>
      </c>
      <c r="BK94">
        <v>15000</v>
      </c>
      <c r="BL94">
        <v>10000</v>
      </c>
      <c r="BP94">
        <v>22000</v>
      </c>
      <c r="BQ94">
        <v>17000</v>
      </c>
      <c r="BR94">
        <v>14000</v>
      </c>
      <c r="BS94">
        <v>11000</v>
      </c>
      <c r="BV94">
        <v>27500</v>
      </c>
      <c r="BX94" s="9" t="s">
        <v>312</v>
      </c>
      <c r="BY94">
        <v>30000</v>
      </c>
      <c r="BZ94">
        <v>16000</v>
      </c>
      <c r="CA94">
        <v>5000</v>
      </c>
      <c r="CD94">
        <v>26000</v>
      </c>
      <c r="CE94">
        <v>18000</v>
      </c>
      <c r="CH94">
        <v>28000</v>
      </c>
      <c r="CJ94">
        <v>32000</v>
      </c>
      <c r="CL94">
        <v>26000</v>
      </c>
      <c r="CM94">
        <v>12000</v>
      </c>
      <c r="CN94">
        <v>7000</v>
      </c>
      <c r="CR94">
        <v>20000</v>
      </c>
      <c r="CS94">
        <v>12000</v>
      </c>
      <c r="CT94">
        <v>7000</v>
      </c>
      <c r="CW94">
        <v>15000</v>
      </c>
      <c r="CY94">
        <v>18000</v>
      </c>
      <c r="CZ94">
        <v>10000</v>
      </c>
      <c r="DC94">
        <v>16000</v>
      </c>
      <c r="DE94">
        <v>13000</v>
      </c>
    </row>
    <row r="95" spans="1:109">
      <c r="A95" s="9" t="s">
        <v>311</v>
      </c>
      <c r="B95">
        <v>3000</v>
      </c>
      <c r="C95">
        <v>4000</v>
      </c>
      <c r="D95">
        <v>2500</v>
      </c>
      <c r="E95">
        <v>2000</v>
      </c>
      <c r="F95">
        <v>1000</v>
      </c>
      <c r="G95">
        <v>0</v>
      </c>
      <c r="H95">
        <v>500</v>
      </c>
      <c r="I95">
        <v>0</v>
      </c>
      <c r="M95" s="9" t="s">
        <v>311</v>
      </c>
      <c r="N95">
        <v>7500</v>
      </c>
      <c r="O95">
        <v>6500</v>
      </c>
      <c r="P95">
        <v>5000</v>
      </c>
      <c r="Q95">
        <v>5000</v>
      </c>
      <c r="R95">
        <v>3500</v>
      </c>
      <c r="S95">
        <v>3000</v>
      </c>
      <c r="T95">
        <v>3000</v>
      </c>
      <c r="Y95" s="9" t="s">
        <v>311</v>
      </c>
      <c r="Z95">
        <v>2000</v>
      </c>
      <c r="AA95">
        <v>1000</v>
      </c>
      <c r="AB95">
        <v>1000</v>
      </c>
      <c r="AC95">
        <v>500</v>
      </c>
      <c r="AD95">
        <v>0</v>
      </c>
      <c r="AG95" s="9" t="s">
        <v>311</v>
      </c>
      <c r="AH95">
        <v>1500</v>
      </c>
      <c r="AI95">
        <v>0</v>
      </c>
      <c r="AJ95">
        <v>0</v>
      </c>
      <c r="AL95">
        <v>2500</v>
      </c>
      <c r="AM95">
        <v>0</v>
      </c>
      <c r="AN95">
        <v>0</v>
      </c>
      <c r="AQ95" s="9" t="s">
        <v>311</v>
      </c>
      <c r="AR95">
        <v>2000</v>
      </c>
      <c r="AS95">
        <v>1500</v>
      </c>
      <c r="AT95">
        <v>1000</v>
      </c>
      <c r="AU95">
        <v>1000</v>
      </c>
      <c r="AX95">
        <v>500</v>
      </c>
      <c r="AY95">
        <v>500</v>
      </c>
      <c r="AZ95">
        <v>500</v>
      </c>
      <c r="BA95">
        <v>0</v>
      </c>
      <c r="BD95" s="9" t="s">
        <v>313</v>
      </c>
      <c r="BE95">
        <v>3000</v>
      </c>
      <c r="BF95">
        <v>2000</v>
      </c>
      <c r="BI95">
        <v>3500</v>
      </c>
      <c r="BJ95">
        <v>3000</v>
      </c>
      <c r="BK95">
        <v>2500</v>
      </c>
      <c r="BL95">
        <v>2000</v>
      </c>
      <c r="BP95">
        <v>2000</v>
      </c>
      <c r="BQ95">
        <v>2000</v>
      </c>
      <c r="BR95">
        <v>1500</v>
      </c>
      <c r="BS95">
        <v>1500</v>
      </c>
      <c r="BV95">
        <v>2500</v>
      </c>
      <c r="BX95" s="9" t="s">
        <v>313</v>
      </c>
      <c r="BY95">
        <v>5000</v>
      </c>
      <c r="BZ95">
        <v>4000</v>
      </c>
      <c r="CA95">
        <v>1000</v>
      </c>
      <c r="CD95">
        <v>4000</v>
      </c>
      <c r="CE95">
        <v>3500</v>
      </c>
      <c r="CH95">
        <v>3000</v>
      </c>
      <c r="CJ95">
        <v>4000</v>
      </c>
      <c r="CL95">
        <v>4000</v>
      </c>
      <c r="CM95">
        <v>2000</v>
      </c>
      <c r="CN95">
        <v>1500</v>
      </c>
      <c r="CR95">
        <v>3000</v>
      </c>
      <c r="CS95">
        <v>2000</v>
      </c>
      <c r="CT95">
        <v>1500</v>
      </c>
      <c r="CW95">
        <v>3000</v>
      </c>
      <c r="CY95">
        <v>2500</v>
      </c>
      <c r="CZ95">
        <v>2000</v>
      </c>
      <c r="DC95">
        <v>3000</v>
      </c>
      <c r="DE95">
        <v>2500</v>
      </c>
    </row>
    <row r="96" spans="1:109">
      <c r="BD96" s="9" t="s">
        <v>311</v>
      </c>
      <c r="BE96">
        <v>4000</v>
      </c>
      <c r="BF96">
        <v>3000</v>
      </c>
      <c r="BI96">
        <v>5000</v>
      </c>
      <c r="BJ96">
        <v>4000</v>
      </c>
      <c r="BK96">
        <v>4000</v>
      </c>
      <c r="BL96">
        <v>3000</v>
      </c>
      <c r="BP96">
        <v>4000</v>
      </c>
      <c r="BQ96">
        <v>4000</v>
      </c>
      <c r="BR96">
        <v>3000</v>
      </c>
      <c r="BS96">
        <v>3000</v>
      </c>
      <c r="BV96">
        <v>1000</v>
      </c>
      <c r="BX96" s="9" t="s">
        <v>311</v>
      </c>
      <c r="BY96">
        <v>8000</v>
      </c>
      <c r="BZ96">
        <v>3000</v>
      </c>
      <c r="CA96">
        <v>0</v>
      </c>
      <c r="CD96">
        <v>5000</v>
      </c>
      <c r="CE96">
        <v>2500</v>
      </c>
      <c r="CH96">
        <v>4000</v>
      </c>
      <c r="CJ96">
        <v>5000</v>
      </c>
      <c r="CL96">
        <v>3000</v>
      </c>
      <c r="CM96">
        <v>2000</v>
      </c>
      <c r="CN96">
        <v>3000</v>
      </c>
      <c r="CR96">
        <v>5000</v>
      </c>
      <c r="CS96">
        <v>3000</v>
      </c>
      <c r="CT96">
        <v>2000</v>
      </c>
      <c r="CW96">
        <v>4000</v>
      </c>
      <c r="CY96">
        <v>4000</v>
      </c>
      <c r="CZ96">
        <v>2500</v>
      </c>
      <c r="DC96">
        <v>2500</v>
      </c>
      <c r="DE96">
        <v>2000</v>
      </c>
    </row>
    <row r="97" spans="1:109">
      <c r="A97" s="9" t="s">
        <v>306</v>
      </c>
      <c r="B97">
        <v>100</v>
      </c>
      <c r="C97">
        <v>50</v>
      </c>
      <c r="D97">
        <v>50</v>
      </c>
      <c r="E97">
        <v>0</v>
      </c>
      <c r="F97">
        <v>0</v>
      </c>
      <c r="G97">
        <v>20</v>
      </c>
      <c r="H97">
        <v>15</v>
      </c>
      <c r="I97">
        <v>0</v>
      </c>
      <c r="M97" s="9" t="s">
        <v>306</v>
      </c>
      <c r="N97">
        <v>150</v>
      </c>
      <c r="O97">
        <v>80</v>
      </c>
      <c r="P97">
        <v>50</v>
      </c>
      <c r="Q97">
        <v>20</v>
      </c>
      <c r="Y97" s="9" t="s">
        <v>306</v>
      </c>
      <c r="Z97">
        <v>20</v>
      </c>
      <c r="AA97">
        <v>10</v>
      </c>
      <c r="AB97">
        <v>0</v>
      </c>
      <c r="AC97">
        <v>0</v>
      </c>
      <c r="AD97">
        <v>0</v>
      </c>
      <c r="AG97" s="9" t="s">
        <v>306</v>
      </c>
      <c r="AH97">
        <v>10</v>
      </c>
      <c r="AI97">
        <v>0</v>
      </c>
      <c r="AJ97">
        <v>0</v>
      </c>
      <c r="AL97">
        <v>15</v>
      </c>
      <c r="AM97">
        <v>0</v>
      </c>
      <c r="AN97">
        <v>0</v>
      </c>
      <c r="AQ97" s="9" t="s">
        <v>306</v>
      </c>
      <c r="AR97">
        <v>25</v>
      </c>
      <c r="AS97">
        <v>10</v>
      </c>
      <c r="AT97">
        <v>0</v>
      </c>
      <c r="AU97">
        <v>0</v>
      </c>
      <c r="AX97">
        <v>10</v>
      </c>
      <c r="AY97">
        <v>0</v>
      </c>
      <c r="AZ97">
        <v>0</v>
      </c>
      <c r="BA97">
        <v>0</v>
      </c>
    </row>
    <row r="98" spans="1:109">
      <c r="BD98" s="9" t="s">
        <v>306</v>
      </c>
      <c r="BE98">
        <v>10</v>
      </c>
      <c r="BF98">
        <v>10</v>
      </c>
      <c r="BI98">
        <v>20</v>
      </c>
      <c r="BJ98">
        <v>15</v>
      </c>
      <c r="BK98">
        <v>10</v>
      </c>
      <c r="BL98">
        <v>0</v>
      </c>
      <c r="BP98">
        <v>15</v>
      </c>
      <c r="BQ98">
        <v>15</v>
      </c>
      <c r="BR98">
        <v>15</v>
      </c>
      <c r="BS98">
        <v>0</v>
      </c>
      <c r="BV98">
        <v>10</v>
      </c>
      <c r="BX98" s="9" t="s">
        <v>306</v>
      </c>
      <c r="BY98">
        <v>25</v>
      </c>
      <c r="BZ98">
        <v>5</v>
      </c>
      <c r="CA98">
        <v>0</v>
      </c>
      <c r="CD98">
        <v>20</v>
      </c>
      <c r="CE98">
        <v>5</v>
      </c>
      <c r="CH98">
        <v>5</v>
      </c>
      <c r="CJ98">
        <v>5</v>
      </c>
      <c r="CL98">
        <v>10</v>
      </c>
      <c r="CM98">
        <v>0</v>
      </c>
      <c r="CN98">
        <v>0</v>
      </c>
      <c r="CR98">
        <v>20</v>
      </c>
      <c r="CS98">
        <v>5</v>
      </c>
      <c r="CT98">
        <v>0</v>
      </c>
      <c r="CW98">
        <v>10</v>
      </c>
      <c r="CY98">
        <v>10</v>
      </c>
      <c r="CZ98">
        <v>5</v>
      </c>
      <c r="DC98">
        <v>10</v>
      </c>
      <c r="DE98">
        <v>5</v>
      </c>
    </row>
    <row r="99" spans="1:109">
      <c r="A99" s="9" t="s">
        <v>307</v>
      </c>
      <c r="J99">
        <v>27</v>
      </c>
      <c r="K99">
        <v>24</v>
      </c>
      <c r="M99" s="9" t="s">
        <v>307</v>
      </c>
      <c r="U99">
        <v>35</v>
      </c>
      <c r="V99">
        <v>35</v>
      </c>
      <c r="W99">
        <v>15</v>
      </c>
      <c r="Y99" s="9" t="s">
        <v>307</v>
      </c>
      <c r="AE99">
        <v>20</v>
      </c>
      <c r="AG99" s="9" t="s">
        <v>307</v>
      </c>
      <c r="AO99">
        <v>25</v>
      </c>
      <c r="AQ99" s="9" t="s">
        <v>307</v>
      </c>
      <c r="AV99">
        <v>10</v>
      </c>
      <c r="BB99">
        <v>10</v>
      </c>
    </row>
    <row r="100" spans="1:109">
      <c r="A100" s="9" t="s">
        <v>308</v>
      </c>
      <c r="J100">
        <v>3</v>
      </c>
      <c r="K100">
        <v>1</v>
      </c>
      <c r="M100" s="9" t="s">
        <v>308</v>
      </c>
      <c r="U100">
        <v>5</v>
      </c>
      <c r="V100">
        <v>3</v>
      </c>
      <c r="W100">
        <v>3</v>
      </c>
      <c r="Y100" s="9" t="s">
        <v>308</v>
      </c>
      <c r="AE100">
        <v>2</v>
      </c>
      <c r="AG100" s="9" t="s">
        <v>308</v>
      </c>
      <c r="AO100">
        <v>1</v>
      </c>
      <c r="AQ100" s="9" t="s">
        <v>308</v>
      </c>
      <c r="AV100">
        <v>2</v>
      </c>
      <c r="BB100">
        <v>1</v>
      </c>
      <c r="BD100" s="9" t="s">
        <v>307</v>
      </c>
      <c r="BG100">
        <v>30</v>
      </c>
      <c r="BM100">
        <v>30</v>
      </c>
      <c r="BN100">
        <v>20</v>
      </c>
      <c r="BT100">
        <v>40</v>
      </c>
      <c r="BX100" s="9" t="s">
        <v>307</v>
      </c>
      <c r="CB100">
        <v>35</v>
      </c>
      <c r="CF100">
        <v>50</v>
      </c>
      <c r="CO100">
        <v>20</v>
      </c>
      <c r="CP100">
        <v>5</v>
      </c>
      <c r="CU100">
        <v>20</v>
      </c>
      <c r="DA100">
        <v>25</v>
      </c>
    </row>
    <row r="101" spans="1:109" ht="16.350000000000001" customHeight="1">
      <c r="A101" s="9"/>
      <c r="M101" s="9"/>
      <c r="Y101" s="9"/>
      <c r="AG101" s="9"/>
      <c r="AQ101" s="9"/>
      <c r="BD101" s="9" t="s">
        <v>308</v>
      </c>
      <c r="BG101">
        <v>3</v>
      </c>
      <c r="BM101">
        <v>4</v>
      </c>
      <c r="BN101">
        <v>3</v>
      </c>
      <c r="BT101">
        <v>5</v>
      </c>
      <c r="BX101" s="9" t="s">
        <v>308</v>
      </c>
      <c r="CB101">
        <v>3</v>
      </c>
      <c r="CF101">
        <v>4</v>
      </c>
      <c r="CO101">
        <v>2</v>
      </c>
      <c r="CP101">
        <v>1</v>
      </c>
      <c r="CU101">
        <v>3</v>
      </c>
      <c r="DA101">
        <v>3</v>
      </c>
    </row>
    <row r="102" spans="1:109">
      <c r="A102" s="9" t="s">
        <v>309</v>
      </c>
      <c r="B102" t="s">
        <v>314</v>
      </c>
      <c r="C102" t="s">
        <v>314</v>
      </c>
      <c r="D102" t="s">
        <v>314</v>
      </c>
      <c r="E102" t="s">
        <v>314</v>
      </c>
      <c r="F102" t="s">
        <v>314</v>
      </c>
      <c r="G102" t="s">
        <v>314</v>
      </c>
      <c r="H102" t="s">
        <v>314</v>
      </c>
      <c r="I102" t="s">
        <v>314</v>
      </c>
      <c r="J102" t="s">
        <v>316</v>
      </c>
      <c r="K102" t="s">
        <v>316</v>
      </c>
      <c r="M102" s="9" t="s">
        <v>309</v>
      </c>
      <c r="N102" t="s">
        <v>314</v>
      </c>
      <c r="O102" t="s">
        <v>314</v>
      </c>
      <c r="P102" t="s">
        <v>314</v>
      </c>
      <c r="Q102" t="s">
        <v>314</v>
      </c>
      <c r="R102" t="s">
        <v>314</v>
      </c>
      <c r="S102" t="s">
        <v>314</v>
      </c>
      <c r="T102" t="s">
        <v>314</v>
      </c>
      <c r="U102" s="17" t="s">
        <v>316</v>
      </c>
      <c r="V102" s="17" t="s">
        <v>316</v>
      </c>
      <c r="W102" s="17" t="s">
        <v>316</v>
      </c>
      <c r="Y102" s="9" t="s">
        <v>309</v>
      </c>
      <c r="Z102" t="s">
        <v>314</v>
      </c>
      <c r="AA102" t="s">
        <v>314</v>
      </c>
      <c r="AB102" t="s">
        <v>314</v>
      </c>
      <c r="AC102" t="s">
        <v>314</v>
      </c>
      <c r="AD102" t="s">
        <v>314</v>
      </c>
      <c r="AE102" s="17" t="s">
        <v>316</v>
      </c>
      <c r="AG102" s="9" t="s">
        <v>309</v>
      </c>
      <c r="AH102" t="s">
        <v>314</v>
      </c>
      <c r="AI102" t="s">
        <v>314</v>
      </c>
      <c r="AJ102" t="s">
        <v>314</v>
      </c>
      <c r="AL102" t="s">
        <v>314</v>
      </c>
      <c r="AM102" t="s">
        <v>314</v>
      </c>
      <c r="AN102" t="s">
        <v>314</v>
      </c>
      <c r="AO102" s="17" t="s">
        <v>316</v>
      </c>
      <c r="AQ102" s="9" t="s">
        <v>309</v>
      </c>
      <c r="AR102" t="s">
        <v>314</v>
      </c>
      <c r="AS102" t="s">
        <v>314</v>
      </c>
      <c r="AT102" t="s">
        <v>314</v>
      </c>
      <c r="AU102" t="s">
        <v>314</v>
      </c>
      <c r="AV102" t="s">
        <v>316</v>
      </c>
      <c r="AX102" t="s">
        <v>314</v>
      </c>
      <c r="AY102" t="s">
        <v>314</v>
      </c>
      <c r="AZ102" t="s">
        <v>314</v>
      </c>
      <c r="BA102" t="s">
        <v>314</v>
      </c>
      <c r="BB102" t="s">
        <v>316</v>
      </c>
      <c r="BD102" s="9"/>
      <c r="BX102" s="9"/>
    </row>
    <row r="103" spans="1:109">
      <c r="A103" s="9" t="s">
        <v>310</v>
      </c>
      <c r="B103" t="s">
        <v>216</v>
      </c>
      <c r="C103" t="s">
        <v>216</v>
      </c>
      <c r="D103" t="s">
        <v>216</v>
      </c>
      <c r="E103" t="s">
        <v>216</v>
      </c>
      <c r="F103" t="s">
        <v>216</v>
      </c>
      <c r="G103" t="s">
        <v>216</v>
      </c>
      <c r="H103" t="s">
        <v>216</v>
      </c>
      <c r="I103" t="s">
        <v>216</v>
      </c>
      <c r="J103" t="s">
        <v>216</v>
      </c>
      <c r="K103" t="s">
        <v>216</v>
      </c>
      <c r="M103" s="9" t="s">
        <v>310</v>
      </c>
      <c r="N103" t="s">
        <v>222</v>
      </c>
      <c r="O103" t="s">
        <v>222</v>
      </c>
      <c r="P103" t="s">
        <v>222</v>
      </c>
      <c r="Q103" t="s">
        <v>222</v>
      </c>
      <c r="R103" t="s">
        <v>222</v>
      </c>
      <c r="S103" t="s">
        <v>222</v>
      </c>
      <c r="T103" t="s">
        <v>222</v>
      </c>
      <c r="U103" t="s">
        <v>222</v>
      </c>
      <c r="V103" t="s">
        <v>222</v>
      </c>
      <c r="W103" t="s">
        <v>222</v>
      </c>
      <c r="Y103" s="9" t="s">
        <v>310</v>
      </c>
      <c r="Z103" t="s">
        <v>218</v>
      </c>
      <c r="AA103" t="s">
        <v>218</v>
      </c>
      <c r="AB103" t="s">
        <v>218</v>
      </c>
      <c r="AC103" t="s">
        <v>218</v>
      </c>
      <c r="AD103" t="s">
        <v>218</v>
      </c>
      <c r="AE103" t="s">
        <v>218</v>
      </c>
      <c r="AG103" s="9" t="s">
        <v>310</v>
      </c>
      <c r="AH103" t="s">
        <v>219</v>
      </c>
      <c r="AI103" t="s">
        <v>219</v>
      </c>
      <c r="AJ103" t="s">
        <v>219</v>
      </c>
      <c r="AL103" t="s">
        <v>220</v>
      </c>
      <c r="AM103" t="s">
        <v>220</v>
      </c>
      <c r="AN103" t="s">
        <v>220</v>
      </c>
      <c r="AO103" t="s">
        <v>220</v>
      </c>
      <c r="AQ103" s="9" t="s">
        <v>310</v>
      </c>
      <c r="AR103" t="s">
        <v>178</v>
      </c>
      <c r="AS103" t="s">
        <v>178</v>
      </c>
      <c r="AT103" t="s">
        <v>178</v>
      </c>
      <c r="AU103" t="s">
        <v>178</v>
      </c>
      <c r="AV103" t="s">
        <v>178</v>
      </c>
      <c r="AX103" t="s">
        <v>221</v>
      </c>
      <c r="AY103" t="s">
        <v>221</v>
      </c>
      <c r="AZ103" t="s">
        <v>221</v>
      </c>
      <c r="BA103" t="s">
        <v>221</v>
      </c>
      <c r="BB103" t="s">
        <v>221</v>
      </c>
      <c r="BD103" s="9" t="s">
        <v>309</v>
      </c>
      <c r="BE103" t="s">
        <v>314</v>
      </c>
      <c r="BF103" t="s">
        <v>314</v>
      </c>
      <c r="BG103" t="s">
        <v>316</v>
      </c>
      <c r="BI103" t="s">
        <v>314</v>
      </c>
      <c r="BJ103" t="s">
        <v>314</v>
      </c>
      <c r="BK103" t="s">
        <v>314</v>
      </c>
      <c r="BL103" t="s">
        <v>314</v>
      </c>
      <c r="BM103" t="s">
        <v>316</v>
      </c>
      <c r="BN103" t="s">
        <v>316</v>
      </c>
      <c r="BP103" t="s">
        <v>314</v>
      </c>
      <c r="BQ103" t="s">
        <v>314</v>
      </c>
      <c r="BR103" t="s">
        <v>314</v>
      </c>
      <c r="BS103" t="s">
        <v>314</v>
      </c>
      <c r="BT103" t="s">
        <v>316</v>
      </c>
      <c r="BV103" t="s">
        <v>314</v>
      </c>
      <c r="BX103" s="9" t="s">
        <v>309</v>
      </c>
      <c r="BY103" t="s">
        <v>314</v>
      </c>
      <c r="BZ103" t="s">
        <v>314</v>
      </c>
      <c r="CA103" t="s">
        <v>314</v>
      </c>
      <c r="CB103" t="s">
        <v>316</v>
      </c>
      <c r="CD103" t="s">
        <v>314</v>
      </c>
      <c r="CE103" t="s">
        <v>314</v>
      </c>
      <c r="CF103" t="s">
        <v>316</v>
      </c>
      <c r="CH103" t="s">
        <v>314</v>
      </c>
      <c r="CJ103" t="s">
        <v>314</v>
      </c>
      <c r="CL103" t="s">
        <v>314</v>
      </c>
      <c r="CM103" t="s">
        <v>314</v>
      </c>
      <c r="CN103" t="s">
        <v>314</v>
      </c>
      <c r="CO103" t="s">
        <v>316</v>
      </c>
      <c r="CP103" t="s">
        <v>316</v>
      </c>
      <c r="CR103" t="s">
        <v>314</v>
      </c>
      <c r="CS103" t="s">
        <v>314</v>
      </c>
      <c r="CT103" t="s">
        <v>314</v>
      </c>
      <c r="CU103" t="s">
        <v>316</v>
      </c>
      <c r="CW103" t="s">
        <v>314</v>
      </c>
      <c r="CY103" t="s">
        <v>314</v>
      </c>
      <c r="CZ103" t="s">
        <v>314</v>
      </c>
      <c r="DA103" t="s">
        <v>316</v>
      </c>
      <c r="DC103" t="s">
        <v>314</v>
      </c>
      <c r="DE103" t="s">
        <v>314</v>
      </c>
    </row>
    <row r="104" spans="1:109">
      <c r="A104" s="9" t="s">
        <v>302</v>
      </c>
      <c r="B104" t="s">
        <v>315</v>
      </c>
      <c r="C104" t="s">
        <v>315</v>
      </c>
      <c r="D104" t="s">
        <v>293</v>
      </c>
      <c r="E104" t="s">
        <v>315</v>
      </c>
      <c r="F104" t="s">
        <v>315</v>
      </c>
      <c r="G104" t="s">
        <v>315</v>
      </c>
      <c r="H104" t="s">
        <v>315</v>
      </c>
      <c r="I104" t="s">
        <v>315</v>
      </c>
      <c r="J104" t="s">
        <v>315</v>
      </c>
      <c r="K104" t="s">
        <v>293</v>
      </c>
      <c r="M104" s="9" t="s">
        <v>302</v>
      </c>
      <c r="N104" t="s">
        <v>315</v>
      </c>
      <c r="O104" t="s">
        <v>293</v>
      </c>
      <c r="P104" t="s">
        <v>315</v>
      </c>
      <c r="Q104" t="s">
        <v>315</v>
      </c>
      <c r="R104" t="s">
        <v>293</v>
      </c>
      <c r="S104" t="s">
        <v>315</v>
      </c>
      <c r="T104" t="s">
        <v>315</v>
      </c>
      <c r="U104" t="s">
        <v>315</v>
      </c>
      <c r="V104" t="s">
        <v>315</v>
      </c>
      <c r="W104" t="s">
        <v>293</v>
      </c>
      <c r="Y104" s="9" t="s">
        <v>302</v>
      </c>
      <c r="Z104" t="s">
        <v>315</v>
      </c>
      <c r="AA104" t="s">
        <v>293</v>
      </c>
      <c r="AB104" t="s">
        <v>315</v>
      </c>
      <c r="AC104" t="s">
        <v>315</v>
      </c>
      <c r="AD104" t="s">
        <v>315</v>
      </c>
      <c r="AE104" t="s">
        <v>315</v>
      </c>
      <c r="AG104" s="9" t="s">
        <v>302</v>
      </c>
      <c r="AH104" t="s">
        <v>315</v>
      </c>
      <c r="AI104" t="s">
        <v>293</v>
      </c>
      <c r="AJ104" t="s">
        <v>315</v>
      </c>
      <c r="AL104" t="s">
        <v>315</v>
      </c>
      <c r="AM104" t="s">
        <v>293</v>
      </c>
      <c r="AN104" t="s">
        <v>315</v>
      </c>
      <c r="AO104" t="s">
        <v>315</v>
      </c>
      <c r="AQ104" s="9" t="s">
        <v>302</v>
      </c>
      <c r="AR104" t="s">
        <v>293</v>
      </c>
      <c r="AS104" t="s">
        <v>293</v>
      </c>
      <c r="AT104" t="s">
        <v>293</v>
      </c>
      <c r="AU104" t="s">
        <v>293</v>
      </c>
      <c r="AV104" t="s">
        <v>293</v>
      </c>
      <c r="AX104" t="s">
        <v>293</v>
      </c>
      <c r="AY104" t="s">
        <v>293</v>
      </c>
      <c r="AZ104" t="s">
        <v>293</v>
      </c>
      <c r="BA104" t="s">
        <v>293</v>
      </c>
      <c r="BB104" t="s">
        <v>293</v>
      </c>
      <c r="BD104" s="9" t="s">
        <v>310</v>
      </c>
      <c r="BE104" t="s">
        <v>225</v>
      </c>
      <c r="BF104" t="s">
        <v>225</v>
      </c>
      <c r="BG104" t="s">
        <v>225</v>
      </c>
      <c r="BI104" t="s">
        <v>224</v>
      </c>
      <c r="BJ104" t="s">
        <v>224</v>
      </c>
      <c r="BK104" t="s">
        <v>224</v>
      </c>
      <c r="BL104" t="s">
        <v>224</v>
      </c>
      <c r="BM104" t="s">
        <v>224</v>
      </c>
      <c r="BN104" t="s">
        <v>224</v>
      </c>
      <c r="BP104" t="s">
        <v>223</v>
      </c>
      <c r="BQ104" t="s">
        <v>223</v>
      </c>
      <c r="BR104" t="s">
        <v>223</v>
      </c>
      <c r="BS104" t="s">
        <v>223</v>
      </c>
      <c r="BT104" t="s">
        <v>223</v>
      </c>
      <c r="BV104" t="s">
        <v>135</v>
      </c>
      <c r="BX104" s="9" t="s">
        <v>310</v>
      </c>
      <c r="BY104" t="s">
        <v>266</v>
      </c>
      <c r="BZ104" t="s">
        <v>266</v>
      </c>
      <c r="CA104" t="s">
        <v>266</v>
      </c>
      <c r="CB104" t="s">
        <v>266</v>
      </c>
      <c r="CD104" t="s">
        <v>267</v>
      </c>
      <c r="CE104" t="s">
        <v>267</v>
      </c>
      <c r="CF104" t="s">
        <v>267</v>
      </c>
      <c r="CH104" t="s">
        <v>268</v>
      </c>
      <c r="CJ104" t="s">
        <v>269</v>
      </c>
      <c r="CL104" t="s">
        <v>270</v>
      </c>
      <c r="CM104" t="s">
        <v>270</v>
      </c>
      <c r="CN104" t="s">
        <v>270</v>
      </c>
      <c r="CO104" t="s">
        <v>270</v>
      </c>
      <c r="CP104" t="s">
        <v>270</v>
      </c>
      <c r="CR104" t="s">
        <v>278</v>
      </c>
      <c r="CS104" t="s">
        <v>278</v>
      </c>
      <c r="CT104" t="s">
        <v>278</v>
      </c>
      <c r="CU104" t="s">
        <v>278</v>
      </c>
      <c r="CW104" t="s">
        <v>279</v>
      </c>
      <c r="CY104" t="s">
        <v>280</v>
      </c>
      <c r="CZ104" t="s">
        <v>280</v>
      </c>
      <c r="DA104" t="s">
        <v>280</v>
      </c>
      <c r="DC104" t="s">
        <v>281</v>
      </c>
      <c r="DE104" t="s">
        <v>282</v>
      </c>
    </row>
    <row r="105" spans="1:109">
      <c r="C105" s="18"/>
      <c r="D105" s="18"/>
      <c r="E105" s="18"/>
      <c r="BD105" s="9" t="s">
        <v>302</v>
      </c>
      <c r="BE105" t="s">
        <v>315</v>
      </c>
      <c r="BF105" t="s">
        <v>315</v>
      </c>
      <c r="BG105" t="s">
        <v>315</v>
      </c>
      <c r="BI105" t="s">
        <v>315</v>
      </c>
      <c r="BJ105" t="s">
        <v>293</v>
      </c>
      <c r="BK105" t="s">
        <v>315</v>
      </c>
      <c r="BL105" t="s">
        <v>315</v>
      </c>
      <c r="BM105" t="s">
        <v>315</v>
      </c>
      <c r="BN105" t="s">
        <v>315</v>
      </c>
      <c r="BP105" t="s">
        <v>315</v>
      </c>
      <c r="BQ105" t="s">
        <v>293</v>
      </c>
      <c r="BR105" t="s">
        <v>315</v>
      </c>
      <c r="BS105" t="s">
        <v>315</v>
      </c>
      <c r="BT105" t="s">
        <v>315</v>
      </c>
      <c r="BV105" t="s">
        <v>315</v>
      </c>
      <c r="BX105" s="9" t="s">
        <v>302</v>
      </c>
      <c r="BY105" t="s">
        <v>315</v>
      </c>
      <c r="BZ105" t="s">
        <v>293</v>
      </c>
      <c r="CA105" t="s">
        <v>315</v>
      </c>
      <c r="CB105" t="s">
        <v>315</v>
      </c>
      <c r="CD105" t="s">
        <v>315</v>
      </c>
      <c r="CE105" t="s">
        <v>293</v>
      </c>
      <c r="CF105" t="s">
        <v>315</v>
      </c>
      <c r="CH105" t="s">
        <v>293</v>
      </c>
      <c r="CJ105" t="s">
        <v>293</v>
      </c>
      <c r="CL105" t="s">
        <v>315</v>
      </c>
      <c r="CM105" t="s">
        <v>293</v>
      </c>
      <c r="CN105" t="s">
        <v>315</v>
      </c>
      <c r="CO105" t="s">
        <v>315</v>
      </c>
      <c r="CP105" t="s">
        <v>315</v>
      </c>
      <c r="CR105" t="s">
        <v>315</v>
      </c>
      <c r="CS105" t="s">
        <v>293</v>
      </c>
      <c r="CT105" t="s">
        <v>315</v>
      </c>
      <c r="CU105" t="s">
        <v>315</v>
      </c>
      <c r="CW105" t="s">
        <v>293</v>
      </c>
      <c r="CY105" t="s">
        <v>293</v>
      </c>
      <c r="CZ105" t="s">
        <v>315</v>
      </c>
      <c r="DA105" t="s">
        <v>315</v>
      </c>
      <c r="DC105" t="s">
        <v>293</v>
      </c>
      <c r="DE105" t="s">
        <v>293</v>
      </c>
    </row>
    <row r="106" spans="1:109">
      <c r="C106" s="18"/>
      <c r="D106" s="18"/>
      <c r="E106" s="18"/>
    </row>
    <row r="107" spans="1:109">
      <c r="C107" s="18"/>
      <c r="D107" s="18"/>
      <c r="E107" s="18"/>
    </row>
    <row r="108" spans="1:109">
      <c r="C108" s="18"/>
      <c r="D108" s="18"/>
      <c r="E108" s="18"/>
    </row>
    <row r="109" spans="1:109">
      <c r="C109" s="18"/>
      <c r="D109" s="18"/>
      <c r="E109" s="18"/>
    </row>
    <row r="110" spans="1:109">
      <c r="C110" s="18"/>
      <c r="D110" s="18"/>
      <c r="E110" s="18"/>
    </row>
    <row r="111" spans="1:109">
      <c r="C111" s="18"/>
      <c r="D111" s="18"/>
      <c r="E111" s="18"/>
    </row>
    <row r="112" spans="1:109">
      <c r="C112" s="18"/>
      <c r="D112" s="18"/>
      <c r="E112" s="18"/>
    </row>
    <row r="115" spans="3:5">
      <c r="C115" s="18"/>
      <c r="D115" s="18"/>
      <c r="E115" s="18"/>
    </row>
    <row r="116" spans="3:5">
      <c r="C116" s="18"/>
      <c r="D116" s="18"/>
      <c r="E116" s="18"/>
    </row>
    <row r="117" spans="3:5">
      <c r="C117" s="18"/>
      <c r="D117" s="18"/>
      <c r="E117" s="18"/>
    </row>
    <row r="118" spans="3:5">
      <c r="C118" s="18"/>
      <c r="D118" s="18"/>
      <c r="E118" s="18"/>
    </row>
    <row r="119" spans="3:5">
      <c r="C119" s="18"/>
      <c r="D119" s="18"/>
      <c r="E119" s="18"/>
    </row>
    <row r="120" spans="3:5">
      <c r="C120" s="18"/>
      <c r="D120" s="18"/>
      <c r="E120" s="18"/>
    </row>
    <row r="121" spans="3:5">
      <c r="C121" s="18"/>
      <c r="D121" s="18"/>
      <c r="E121" s="18"/>
    </row>
    <row r="122" spans="3:5">
      <c r="C122" s="18"/>
      <c r="D122" s="18"/>
      <c r="E122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5"/>
  <cols>
    <col min="1" max="256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RMX1921</dc:creator>
  <cp:lastModifiedBy>Денис Перков</cp:lastModifiedBy>
  <dcterms:created xsi:type="dcterms:W3CDTF">2020-11-17T13:32:17Z</dcterms:created>
  <dcterms:modified xsi:type="dcterms:W3CDTF">2021-12-22T15:21:39Z</dcterms:modified>
</cp:coreProperties>
</file>