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27" documentId="8_{6EEC280C-549B-4236-9B18-788A18C57CBC}" xr6:coauthVersionLast="45" xr6:coauthVersionMax="45" xr10:uidLastSave="{507AF2C9-0108-46ED-A58A-BCBB097B813C}"/>
  <bookViews>
    <workbookView xWindow="14475" yWindow="300" windowWidth="18765" windowHeight="1530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0" i="1"/>
  <c r="F13" i="1"/>
  <c r="F11" i="1"/>
  <c r="F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I3" i="1"/>
  <c r="I4" i="1"/>
  <c r="I5" i="1"/>
  <c r="I6" i="1"/>
  <c r="I7" i="1"/>
  <c r="I8" i="1"/>
  <c r="I9" i="1"/>
  <c r="I10" i="1"/>
  <c r="I11" i="1"/>
  <c r="I12" i="1"/>
  <c r="I13" i="1"/>
  <c r="I14" i="1"/>
  <c r="I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<sst xmlns="http://schemas.openxmlformats.org/spreadsheetml/2006/main" count="116" uniqueCount="105">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</sst>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K29"/>
  <sheetViews>
    <sheetView tabSelected="1" workbookViewId="0">
      <selection activeCell="G6" sqref="G6:G7"/>
    </sheetView>
  </sheetViews>
  <sheetFormatPr defaultRowHeight="14" x14ac:dyDescent="0.3"/>
  <cols>
    <col min="1" max="1" width="10.09765625" bestFit="1" customWidth="1"/>
    <col min="2" max="2" width="15" bestFit="1" customWidth="1"/>
    <col min="3" max="3" width="14.3984375" bestFit="1" customWidth="1"/>
    <col min="4" max="4" width="12.69921875" bestFit="1" customWidth="1"/>
    <col min="5" max="5" width="54.59765625" bestFit="1" customWidth="1"/>
    <col min="6" max="6" width="15.59765625" customWidth="1"/>
    <col min="7" max="7" width="13.19921875" bestFit="1" customWidth="1"/>
    <col min="8" max="8" width="24.8984375" style="7" bestFit="1" customWidth="1"/>
    <col min="9" max="9" width="17.69921875" bestFit="1" customWidth="1"/>
  </cols>
  <sheetData>
    <row r="1" spans="1:11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6</v>
      </c>
      <c r="F1" s="3" t="s">
        <v>4</v>
      </c>
      <c r="G1" s="3" t="s">
        <v>5</v>
      </c>
      <c r="H1" s="6" t="s">
        <v>17</v>
      </c>
      <c r="I1" s="3" t="s">
        <v>58</v>
      </c>
      <c r="J1" s="3" t="s">
        <v>59</v>
      </c>
      <c r="K1" s="3" t="s">
        <v>60</v>
      </c>
    </row>
    <row r="2" spans="1:11" ht="16.5" x14ac:dyDescent="0.3">
      <c r="A2">
        <v>1</v>
      </c>
      <c r="B2" s="1">
        <v>44032</v>
      </c>
      <c r="C2" s="1">
        <f>B2+4</f>
        <v>44036</v>
      </c>
      <c r="D2">
        <v>4</v>
      </c>
      <c r="E2" t="s">
        <v>12</v>
      </c>
      <c r="I2">
        <f>SUMIFS(datacamp_courses!$E:$E,datacamp_courses!$A:$A,work_schedule!A2)</f>
        <v>0</v>
      </c>
    </row>
    <row r="3" spans="1:11" ht="16.5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E3" t="s">
        <v>12</v>
      </c>
      <c r="I3">
        <f>SUMIFS(datacamp_courses!$E:$E,datacamp_courses!$A:$A,work_schedule!A3)</f>
        <v>0</v>
      </c>
    </row>
    <row r="4" spans="1:11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E4" s="4" t="s">
        <v>7</v>
      </c>
      <c r="F4" s="1">
        <v>44048</v>
      </c>
      <c r="G4" s="5">
        <v>0.5</v>
      </c>
      <c r="I4">
        <f>SUMIFS(datacamp_courses!$E:$E,datacamp_courses!$A:$A,work_schedule!A4)</f>
        <v>0</v>
      </c>
    </row>
    <row r="5" spans="1:11" ht="16.5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E5" t="s">
        <v>12</v>
      </c>
      <c r="I5">
        <f>SUMIFS(datacamp_courses!$E:$E,datacamp_courses!$A:$A,work_schedule!A5)</f>
        <v>0</v>
      </c>
    </row>
    <row r="6" spans="1:11" ht="16.5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14</v>
      </c>
      <c r="F6" s="1">
        <v>44064</v>
      </c>
      <c r="G6" s="5">
        <v>0.5</v>
      </c>
      <c r="H6" s="7" t="s">
        <v>104</v>
      </c>
      <c r="I6">
        <f>SUMIFS(datacamp_courses!$E:$E,datacamp_courses!$A:$A,work_schedule!A6)</f>
        <v>9</v>
      </c>
    </row>
    <row r="7" spans="1:11" ht="16.5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8</v>
      </c>
      <c r="F7" s="1">
        <v>44069</v>
      </c>
      <c r="G7" s="5">
        <v>0.58333333333333337</v>
      </c>
      <c r="H7" s="7" t="s">
        <v>96</v>
      </c>
      <c r="I7">
        <f>SUMIFS(datacamp_courses!$E:$E,datacamp_courses!$A:$A,work_schedule!A7)</f>
        <v>1</v>
      </c>
    </row>
    <row r="8" spans="1:11" ht="16.5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13</v>
      </c>
      <c r="F8" s="1">
        <v>44078</v>
      </c>
      <c r="G8" s="5">
        <v>0.5</v>
      </c>
      <c r="H8" s="7" t="s">
        <v>97</v>
      </c>
      <c r="I8">
        <f>SUMIFS(datacamp_courses!$E:$E,datacamp_courses!$A:$A,work_schedule!A8)</f>
        <v>4</v>
      </c>
    </row>
    <row r="9" spans="1:11" ht="16.5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9</v>
      </c>
      <c r="F9" s="1">
        <f>F7+14</f>
        <v>44083</v>
      </c>
      <c r="G9" s="5">
        <v>0.58333333333333337</v>
      </c>
      <c r="H9" s="7" t="s">
        <v>98</v>
      </c>
      <c r="I9">
        <f>SUMIFS(datacamp_courses!$E:$E,datacamp_courses!$A:$A,work_schedule!A9)</f>
        <v>1</v>
      </c>
    </row>
    <row r="10" spans="1:11" ht="16.5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15</v>
      </c>
      <c r="F10" s="1">
        <f>F8+14</f>
        <v>44092</v>
      </c>
      <c r="G10" s="5">
        <v>0.5</v>
      </c>
      <c r="H10" s="7" t="s">
        <v>99</v>
      </c>
      <c r="I10">
        <f>SUMIFS(datacamp_courses!$E:$E,datacamp_courses!$A:$A,work_schedule!A10)</f>
        <v>1</v>
      </c>
    </row>
    <row r="11" spans="1:11" ht="16.5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</v>
      </c>
      <c r="F11" s="1">
        <f>F9+14</f>
        <v>44097</v>
      </c>
      <c r="G11" s="5">
        <v>0.58333333333333337</v>
      </c>
      <c r="H11" s="7" t="s">
        <v>100</v>
      </c>
      <c r="I11">
        <f>SUMIFS(datacamp_courses!$E:$E,datacamp_courses!$A:$A,work_schedule!A11)</f>
        <v>1</v>
      </c>
    </row>
    <row r="12" spans="1:11" ht="16.5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18</v>
      </c>
      <c r="F12" s="1">
        <f>F10+14</f>
        <v>44106</v>
      </c>
      <c r="G12" s="5">
        <v>0.5</v>
      </c>
      <c r="H12" s="7" t="s">
        <v>101</v>
      </c>
      <c r="I12">
        <f>SUMIFS(datacamp_courses!$E:$E,datacamp_courses!$A:$A,work_schedule!A12)</f>
        <v>0</v>
      </c>
    </row>
    <row r="13" spans="1:11" ht="16.5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11</v>
      </c>
      <c r="F13" s="1">
        <f>F11+14</f>
        <v>44111</v>
      </c>
      <c r="G13" s="5">
        <v>0.58333333333333337</v>
      </c>
      <c r="H13" s="7" t="s">
        <v>102</v>
      </c>
      <c r="I13">
        <f>SUMIFS(datacamp_courses!$E:$E,datacamp_courses!$A:$A,work_schedule!A13)</f>
        <v>0</v>
      </c>
    </row>
    <row r="14" spans="1:11" ht="16.5" x14ac:dyDescent="0.3">
      <c r="A14">
        <v>13</v>
      </c>
      <c r="B14" s="1">
        <v>44116</v>
      </c>
      <c r="C14" s="1">
        <v>44117</v>
      </c>
      <c r="D14">
        <v>2</v>
      </c>
      <c r="E14" t="s">
        <v>16</v>
      </c>
      <c r="F14" s="1">
        <v>44117</v>
      </c>
      <c r="G14" s="5">
        <v>0.5</v>
      </c>
      <c r="H14" s="7" t="s">
        <v>103</v>
      </c>
      <c r="I14">
        <f>SUMIFS(datacamp_courses!$E:$E,datacamp_courses!$A:$A,work_schedule!A14)</f>
        <v>1</v>
      </c>
    </row>
    <row r="20" spans="2:3" ht="16.5" x14ac:dyDescent="0.3">
      <c r="B20" s="1"/>
      <c r="C20" s="1"/>
    </row>
    <row r="21" spans="2:3" ht="16.5" x14ac:dyDescent="0.3">
      <c r="B21" s="1"/>
      <c r="C21" s="1"/>
    </row>
    <row r="22" spans="2:3" ht="16.5" x14ac:dyDescent="0.3">
      <c r="B22" s="1"/>
      <c r="C22" s="1"/>
    </row>
    <row r="23" spans="2:3" ht="16.5" x14ac:dyDescent="0.3">
      <c r="B23" s="1"/>
      <c r="C23" s="1"/>
    </row>
    <row r="24" spans="2:3" ht="16.5" x14ac:dyDescent="0.3">
      <c r="B24" s="1"/>
      <c r="C24" s="1"/>
    </row>
    <row r="25" spans="2:3" ht="16.5" x14ac:dyDescent="0.3">
      <c r="B25" s="1"/>
      <c r="C25" s="1"/>
    </row>
    <row r="26" spans="2:3" ht="16.5" x14ac:dyDescent="0.3">
      <c r="B26" s="1"/>
      <c r="C26" s="1"/>
    </row>
    <row r="27" spans="2:3" ht="16.5" x14ac:dyDescent="0.3">
      <c r="B27" s="1"/>
      <c r="C27" s="1"/>
    </row>
    <row r="28" spans="2:3" ht="16.5" x14ac:dyDescent="0.3">
      <c r="B28" s="1"/>
      <c r="C28" s="1"/>
    </row>
    <row r="29" spans="2:3" ht="16.5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4" x14ac:dyDescent="0.3"/>
  <cols>
    <col min="2" max="2" width="10.09765625" bestFit="1" customWidth="1"/>
    <col min="3" max="3" width="9.8984375" bestFit="1" customWidth="1"/>
    <col min="4" max="4" width="9.29687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4" x14ac:dyDescent="0.3"/>
  <cols>
    <col min="1" max="2" width="10.09765625" bestFit="1" customWidth="1"/>
    <col min="3" max="3" width="26.296875" bestFit="1" customWidth="1"/>
    <col min="4" max="4" width="65.3984375" bestFit="1" customWidth="1"/>
    <col min="5" max="5" width="12.89843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ht="16.5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ht="16.5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ht="16.5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ht="16.5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ht="16.5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ht="16.5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ht="16.5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ht="16.5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C11" sqref="C11"/>
    </sheetView>
  </sheetViews>
  <sheetFormatPr defaultRowHeight="14" x14ac:dyDescent="0.3"/>
  <cols>
    <col min="1" max="1" width="10.296875" bestFit="1" customWidth="1"/>
    <col min="2" max="2" width="45.3984375" bestFit="1" customWidth="1"/>
    <col min="3" max="4" width="31.3984375" customWidth="1"/>
    <col min="5" max="5" width="92.59765625" bestFit="1" customWidth="1"/>
    <col min="6" max="6" width="94.699218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ht="16.5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ht="16.5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ht="16.5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ht="16.5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ht="16.5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ht="16.5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ht="16.5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4" x14ac:dyDescent="0.3"/>
  <cols>
    <col min="1" max="1" width="10.296875" bestFit="1" customWidth="1"/>
    <col min="2" max="2" width="10.09765625" bestFit="1" customWidth="1"/>
    <col min="3" max="3" width="43.296875" bestFit="1" customWidth="1"/>
    <col min="4" max="4" width="24.09765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ht="16.5" x14ac:dyDescent="0.3">
      <c r="A2">
        <v>1</v>
      </c>
      <c r="B2">
        <v>4</v>
      </c>
      <c r="C2" t="str">
        <f>VLOOKUP($A2,books!$A:$B,2,FALSE)</f>
        <v>R for Data Science</v>
      </c>
      <c r="D2" t="str">
        <f>VLOOKUP($B2,work_schedule!$A:$E,5,FALSE)</f>
        <v>No webinar, training prep time</v>
      </c>
    </row>
    <row r="3" spans="1:4" ht="16.5" x14ac:dyDescent="0.3">
      <c r="A3">
        <v>3</v>
      </c>
      <c r="B3">
        <v>4</v>
      </c>
      <c r="C3" t="str">
        <f>VLOOKUP($A3,books!$A:$B,2,FALSE)</f>
        <v>A Modern Dive into R and the Tidyverse</v>
      </c>
      <c r="D3" t="str">
        <f>VLOOKUP($B3,work_schedule!$A:$E,5,FALSE)</f>
        <v>No webinar, training prep time</v>
      </c>
    </row>
    <row r="4" spans="1:4" ht="16.5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VLOOKUP($B4,work_schedule!$A:$E,5,FALSE)</f>
        <v>Shiny Dashboard Training Session 1</v>
      </c>
    </row>
    <row r="5" spans="1:4" ht="16.5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VLOOKUP($B5,work_schedule!$A:$E,5,FALSE)</f>
        <v>Shiny Dashboard Training Session 4</v>
      </c>
    </row>
    <row r="6" spans="1:4" ht="16.5" x14ac:dyDescent="0.3">
      <c r="C6" t="e">
        <f>VLOOKUP($A6,books!$A:$B,2,FALSE)</f>
        <v>#N/A</v>
      </c>
      <c r="D6" t="e">
        <f>VLOOKUP($B6,work_schedule!$A:$E,5,FALSE)</f>
        <v>#N/A</v>
      </c>
    </row>
    <row r="7" spans="1:4" ht="16.5" x14ac:dyDescent="0.3">
      <c r="C7" t="e">
        <f>VLOOKUP($A7,books!$A:$B,2,FALSE)</f>
        <v>#N/A</v>
      </c>
      <c r="D7" t="e">
        <f>VLOOKUP($B7,work_schedule!$A:$E,5,FALSE)</f>
        <v>#N/A</v>
      </c>
    </row>
    <row r="8" spans="1:4" ht="16.5" x14ac:dyDescent="0.3">
      <c r="C8" t="e">
        <f>VLOOKUP($A8,books!$A:$B,2,FALSE)</f>
        <v>#N/A</v>
      </c>
      <c r="D8" t="e">
        <f>VLOOKUP($B8,work_schedule!$A:$E,5,FALSE)</f>
        <v>#N/A</v>
      </c>
    </row>
    <row r="9" spans="1:4" ht="16.5" x14ac:dyDescent="0.3">
      <c r="C9" t="e">
        <f>VLOOKUP($A9,books!$A:$B,2,FALSE)</f>
        <v>#N/A</v>
      </c>
      <c r="D9" t="e">
        <f>VLOOKUP($B9,work_schedule!$A:$E,5,FALSE)</f>
        <v>#N/A</v>
      </c>
    </row>
    <row r="10" spans="1:4" ht="16.5" x14ac:dyDescent="0.3">
      <c r="C10" t="e">
        <f>VLOOKUP($A10,books!$A:$B,2,FALSE)</f>
        <v>#N/A</v>
      </c>
      <c r="D10" t="e">
        <f>VLOOKUP($B10,work_schedule!$A:$E,5,FALSE)</f>
        <v>#N/A</v>
      </c>
    </row>
    <row r="11" spans="1:4" ht="16.5" x14ac:dyDescent="0.3">
      <c r="C11" t="e">
        <f>VLOOKUP($A11,books!$A:$B,2,FALSE)</f>
        <v>#N/A</v>
      </c>
      <c r="D11" t="e">
        <f>VLOOKUP($B11,work_schedule!$A:$E,5,FALSE)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2020-08-13T02:01:50Z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