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F46C78E6-EF2E-4A8C-93A1-F18A0B8EAF4A}" xr6:coauthVersionLast="41" xr6:coauthVersionMax="41" xr10:uidLastSave="{00000000-0000-0000-0000-000000000000}"/>
  <bookViews>
    <workbookView xWindow="-120" yWindow="-120" windowWidth="20730" windowHeight="11040" activeTab="1" xr2:uid="{8C91DA6D-E5A1-4120-A228-5D2A48CFAB22}"/>
  </bookViews>
  <sheets>
    <sheet name="Analysis 1" sheetId="7" r:id="rId1"/>
    <sheet name="Dashboard 1" sheetId="10" r:id="rId2"/>
    <sheet name="Sheet2" sheetId="11" r:id="rId3"/>
    <sheet name="DimDate" sheetId="6" r:id="rId4"/>
    <sheet name="DimGeography" sheetId="5" r:id="rId5"/>
    <sheet name="DimProduct" sheetId="4" r:id="rId6"/>
    <sheet name="DimSalesTerritory" sheetId="3" r:id="rId7"/>
    <sheet name="FactInternetSales" sheetId="2" r:id="rId8"/>
    <sheet name="Sheet1" sheetId="1" r:id="rId9"/>
  </sheets>
  <definedNames>
    <definedName name="Slicer_Year">#N/A</definedName>
  </definedNames>
  <calcPr calcId="191029"/>
  <pivotCaches>
    <pivotCache cacheId="1" r:id="rId10"/>
    <pivotCache cacheId="53" r:id="rId11"/>
  </pivotCaches>
  <extLst>
    <ext xmlns:x14="http://schemas.microsoft.com/office/spreadsheetml/2009/9/main" uri="{876F7934-8845-4945-9796-88D515C7AA90}">
      <x14:pivotCaches>
        <pivotCache cacheId="26"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B17" i="7" l="1"/>
  <c r="B18" i="7"/>
  <c r="B19" i="7"/>
  <c r="B20" i="7"/>
  <c r="B16" i="7"/>
  <c r="C16" i="7" s="1"/>
  <c r="A19" i="7"/>
  <c r="A20" i="7"/>
  <c r="A17" i="7"/>
  <c r="A18" i="7"/>
  <c r="A16" i="7"/>
  <c r="C18" i="7" l="1"/>
  <c r="D18" i="7" s="1"/>
  <c r="C17" i="7"/>
  <c r="D17" i="7" s="1"/>
  <c r="C20" i="7"/>
  <c r="D20" i="7" s="1"/>
  <c r="C19" i="7"/>
  <c r="D19"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x15:oledbPr connection="Provider=Microsoft.Mashup.OleDb.1;Data Source=$Workbook$;Location=DimCustomer;Extended Properties=&quot;&quot;">
            <x15:dbTables>
              <x15:dbTable name="DimCustomer"/>
            </x15:dbTables>
          </x15:oledbPr>
        </x15:connection>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<sst xmlns="http://schemas.openxmlformats.org/spreadsheetml/2006/main" count="15" uniqueCount="12">
  <si>
    <t>#Transaction</t>
  </si>
  <si>
    <t>Total Profit</t>
  </si>
  <si>
    <t>Total Products</t>
  </si>
  <si>
    <t>Sold Products</t>
  </si>
  <si>
    <t>Unsold Products</t>
  </si>
  <si>
    <t>Total COGS</t>
  </si>
  <si>
    <t>Total Qty</t>
  </si>
  <si>
    <t>Total Revenue</t>
  </si>
  <si>
    <t>% Profit Margin</t>
  </si>
  <si>
    <t>Year</t>
  </si>
  <si>
    <t>Option Button</t>
  </si>
  <si>
    <t>Above Average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</si>
</sst>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 &quot;0.0,,\ &quot;M&quot;"/>
    <numFmt numFmtId="165" formatCode="0.00,&quot;K&quot;"/>
    <numFmt numFmtId="166" formatCode="0.00%;\-0.00%;0.00%"/>
  </numFmts>
  <fonts count="4" x14ac:knownFonts="1">
    <font>
      <sz val="11"/>
      <color theme="1"/>
      <name val="Calibri"/>
      <family val="2"/>
      <scheme val="minor"/>
    </font>
    <font>
      <b/>
      <sz val="11"/>
      <color theme="1"/>
      <name val="Calibri"/>
      <family val="2"/>
      <scheme val="minor"/>
    </font>
    <font>
      <sz val="11"/>
      <color theme="0"/>
      <name val="Calibri"/>
      <family val="2"/>
      <scheme val="minor"/>
    </font>
    <font>
      <sz val="8"/>
      <name val="Segoe UI"/>
      <family val="2"/>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9">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1" fillId="0" borderId="0" xfId="0" applyFont="1"/>
    <xf numFmtId="0" fontId="2" fillId="2" borderId="0" xfId="0" applyFont="1" applyFill="1"/>
    <xf numFmtId="3" fontId="0" fillId="0" borderId="0" xfId="0" applyNumberFormat="1"/>
  </cellXfs>
  <cellStyles count="1">
    <cellStyle name="Normal" xfId="0" builtinId="0"/>
  </cellStyles>
  <dxfs count="10">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s>
  <tableStyles count="1" defaultTableStyle="TableStyleMedium2" defaultPivotStyle="PivotStyleLight16">
    <tableStyle name="SlicerStyleLight1 2" pivot="0" table="0" count="10" xr9:uid="{69A4AECD-8509-4EED-873F-9D1CC4E10FED}">
      <tableStyleElement type="wholeTable" dxfId="1"/>
      <tableStyleElement type="headerRow" dxfId="0"/>
    </tableStyle>
  </tableStyles>
  <colors>
    <mruColors>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66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3" Type="http://schemas.openxmlformats.org/officeDocument/2006/relationships/worksheet" Target="worksheets/sheet3.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1.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095238095238099E-2"/>
          <c:y val="0.24385470050530014"/>
          <c:w val="0.92380952380952386"/>
          <c:h val="0.57366121477671528"/>
        </c:manualLayout>
      </c:layout>
      <c:barChart>
        <c:barDir val="col"/>
        <c:grouping val="clustered"/>
        <c:varyColors val="0"/>
        <c:ser>
          <c:idx val="0"/>
          <c:order val="0"/>
          <c:tx>
            <c:strRef>
              <c:f>'Analysis 1'!$A$16</c:f>
              <c:strCache>
                <c:ptCount val="1"/>
                <c:pt idx="0">
                  <c:v>Year</c:v>
                </c:pt>
              </c:strCache>
            </c:strRef>
          </c:tx>
          <c:spPr>
            <a:solidFill>
              <a:schemeClr val="accent1"/>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Total Revenue</c:v>
                </c:pt>
              </c:strCache>
            </c:strRef>
          </c:tx>
          <c:spPr>
            <a:solidFill>
              <a:schemeClr val="bg1">
                <a:lumMod val="8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1'!$B$17:$B$20</c:f>
              <c:numCache>
                <c:formatCode>#,##0</c:formatCode>
                <c:ptCount val="4"/>
                <c:pt idx="0">
                  <c:v>33370192.1712</c:v>
                </c:pt>
                <c:pt idx="1">
                  <c:v>69484523.200599998</c:v>
                </c:pt>
                <c:pt idx="2">
                  <c:v>102379613.1163</c:v>
                </c:pt>
                <c:pt idx="3">
                  <c:v>101858616.70999999</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FF6600"/>
            </a:solidFill>
            <a:ln>
              <a:noFill/>
            </a:ln>
            <a:effectLst/>
          </c:spPr>
          <c:invertIfNegative val="0"/>
          <c:val>
            <c:numRef>
              <c:f>'Analysis 1'!$D$17:$D$20</c:f>
              <c:numCache>
                <c:formatCode>General</c:formatCode>
                <c:ptCount val="4"/>
                <c:pt idx="0">
                  <c:v>0</c:v>
                </c:pt>
                <c:pt idx="1">
                  <c:v>0</c:v>
                </c:pt>
                <c:pt idx="2">
                  <c:v>102379613.1163</c:v>
                </c:pt>
                <c:pt idx="3">
                  <c:v>101858616.70999999</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76773236.299524993</c:v>
                </c:pt>
                <c:pt idx="1">
                  <c:v>76773236.299524993</c:v>
                </c:pt>
                <c:pt idx="2">
                  <c:v>76773236.299524993</c:v>
                </c:pt>
                <c:pt idx="3">
                  <c:v>76773236.299524993</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C$5"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5" Type="http://schemas.openxmlformats.org/officeDocument/2006/relationships/image" Target="../media/image5.gi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E3AAAAA5-A08F-46CD-A167-D6962BCD3648}"/>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36BD90AA-58DF-4A61-89BA-B0E01FBCF0C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4237</xdr:colOff>
      <xdr:row>17</xdr:row>
      <xdr:rowOff>116416</xdr:rowOff>
    </xdr:from>
    <xdr:to>
      <xdr:col>3</xdr:col>
      <xdr:colOff>571501</xdr:colOff>
      <xdr:row>20</xdr:row>
      <xdr:rowOff>52917</xdr:rowOff>
    </xdr:to>
    <xdr:sp macro="" textlink="">
      <xdr:nvSpPr>
        <xdr:cNvPr id="41" name="Oval 40">
          <a:extLst>
            <a:ext uri="{FF2B5EF4-FFF2-40B4-BE49-F238E27FC236}">
              <a16:creationId xmlns:a16="http://schemas.microsoft.com/office/drawing/2014/main" id="{A67EB647-8A21-4671-8D4F-AD063090A5F5}"/>
            </a:ext>
          </a:extLst>
        </xdr:cNvPr>
        <xdr:cNvSpPr/>
      </xdr:nvSpPr>
      <xdr:spPr>
        <a:xfrm>
          <a:off x="1845737"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16</xdr:col>
      <xdr:colOff>317500</xdr:colOff>
      <xdr:row>17</xdr:row>
      <xdr:rowOff>116416</xdr:rowOff>
    </xdr:from>
    <xdr:to>
      <xdr:col>17</xdr:col>
      <xdr:colOff>270930</xdr:colOff>
      <xdr:row>20</xdr:row>
      <xdr:rowOff>52917</xdr:rowOff>
    </xdr:to>
    <xdr:sp macro="" textlink="">
      <xdr:nvSpPr>
        <xdr:cNvPr id="58" name="Oval 57">
          <a:extLst>
            <a:ext uri="{FF2B5EF4-FFF2-40B4-BE49-F238E27FC236}">
              <a16:creationId xmlns:a16="http://schemas.microsoft.com/office/drawing/2014/main" id="{A63A6F07-DA6E-4421-A5FF-FDC785A9D831}"/>
            </a:ext>
          </a:extLst>
        </xdr:cNvPr>
        <xdr:cNvSpPr/>
      </xdr:nvSpPr>
      <xdr:spPr>
        <a:xfrm>
          <a:off x="10138833"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F11B70EC-F7B7-4442-AC1F-1EB63B82390B}"/>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664CAB97-5779-4938-87CA-A51559F9813D}"/>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C38C0872-F4BA-4B2E-B5C2-AD5F4E98E01C}"/>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3BAB7571-C438-44C8-A946-F73F664EC5AB}"/>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CE79BE8D-D69F-4A28-963F-CF2F94E075FB}"/>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374AF981-BC49-49E4-AAF5-0FCE05AB7DF7}"/>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E2989C6B-044A-4DE4-8268-86590E57CB33}"/>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2BF3483-55BA-4088-8F66-8928ABF1A09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98AD3D2A-E325-4BE0-B148-374268F2F089}"/>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6250E7DE-A2EC-4F7B-B8AD-7452EAE11EA9}"/>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BB116EF1-FA56-4E4F-9738-99EE49C0211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3C363B3D-212A-46B9-94D5-B1BCF4C24C09}"/>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B6CE8B1E-F140-45AD-816C-D810BC8021D4}"/>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C03F72A9-4CA6-4CA9-9AC5-AE5FF9719809}"/>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8B544EAD-C94A-4B16-BB79-39A3A1337F9D}"/>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FE7E85CC-F32A-4450-8A60-B21CC9DDAEEA}"/>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BCADCC6E-6E43-4017-9CF3-4220FA3F07DE}"/>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58D534CD-904E-46C8-99B1-BA49E0377E3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AA7BBF00-41A2-450A-A8B1-5E7E9B9186E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B839A24-1D8E-4751-9FD4-EA9EF782BD9E}"/>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D2DD8259-EEEE-47D7-9A72-99B39F07B0EB}"/>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121FF40D-D738-4606-83D6-A08B40A57DDC}"/>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52CF87E2-67E7-438E-BEF5-675C12A97B9E}"/>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5710863B-3E54-49ED-9219-60241E3BBDF3}"/>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C634CCFE-B3FE-4560-B7F2-6C4B2EEFA8DA}"/>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2A1CBAB6-0607-4FAF-B5BF-E05B55350E39}"/>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AFF9EABA-F077-4AFE-848A-FC43C64FA25E}"/>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628BB095-480F-4CBA-8C59-74061D0742E4}"/>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B88A0EF8-594A-40D6-847B-9B289156E1C6}"/>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B79CB4D0-AB91-45CF-9834-D29EC82023F4}"/>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FBB59A92-9F1F-4B2E-AAA6-C65196FC8F6C}"/>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4D61C024-B7BE-4CD6-9600-22500002528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7AFCC169-4C07-4E2B-B834-764D0B58656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35E86F32-A016-4403-A44A-D7737E27D63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4B93CAB9-0F8B-46CA-A7AB-5AF284A8807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66675</xdr:colOff>
      <xdr:row>5</xdr:row>
      <xdr:rowOff>66676</xdr:rowOff>
    </xdr:from>
    <xdr:to>
      <xdr:col>21</xdr:col>
      <xdr:colOff>76200</xdr:colOff>
      <xdr:row>13</xdr:row>
      <xdr:rowOff>157162</xdr:rowOff>
    </xdr:to>
    <xdr:graphicFrame macro="">
      <xdr:nvGraphicFramePr>
        <xdr:cNvPr id="48" name="Chart 47">
          <a:extLst>
            <a:ext uri="{FF2B5EF4-FFF2-40B4-BE49-F238E27FC236}">
              <a16:creationId xmlns:a16="http://schemas.microsoft.com/office/drawing/2014/main" id="{0CF1284F-2CF5-44EF-B2E7-6D42697D6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523875</xdr:colOff>
      <xdr:row>18</xdr:row>
      <xdr:rowOff>28575</xdr:rowOff>
    </xdr:from>
    <xdr:to>
      <xdr:col>5</xdr:col>
      <xdr:colOff>209550</xdr:colOff>
      <xdr:row>20</xdr:row>
      <xdr:rowOff>123825</xdr:rowOff>
    </xdr:to>
    <xdr:sp macro="" textlink="">
      <xdr:nvSpPr>
        <xdr:cNvPr id="49" name="Rectangle: Rounded Corners 48">
          <a:extLst>
            <a:ext uri="{FF2B5EF4-FFF2-40B4-BE49-F238E27FC236}">
              <a16:creationId xmlns:a16="http://schemas.microsoft.com/office/drawing/2014/main" id="{7DEC0D96-7BAB-4A9A-97BB-C6BB3A8FEAE7}"/>
            </a:ext>
          </a:extLst>
        </xdr:cNvPr>
        <xdr:cNvSpPr/>
      </xdr:nvSpPr>
      <xdr:spPr>
        <a:xfrm>
          <a:off x="2352675" y="3457575"/>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15</xdr:col>
      <xdr:colOff>447675</xdr:colOff>
      <xdr:row>12</xdr:row>
      <xdr:rowOff>85724</xdr:rowOff>
    </xdr:from>
    <xdr:to>
      <xdr:col>20</xdr:col>
      <xdr:colOff>523875</xdr:colOff>
      <xdr:row>14</xdr:row>
      <xdr:rowOff>152399</xdr:rowOff>
    </xdr:to>
    <mc:AlternateContent xmlns:mc="http://schemas.openxmlformats.org/markup-compatibility/2006">
      <mc:Choice xmlns:a14="http://schemas.microsoft.com/office/drawing/2010/main" Requires="a14">
        <xdr:graphicFrame macro="">
          <xdr:nvGraphicFramePr>
            <xdr:cNvPr id="50" name="Year">
              <a:extLst>
                <a:ext uri="{FF2B5EF4-FFF2-40B4-BE49-F238E27FC236}">
                  <a16:creationId xmlns:a16="http://schemas.microsoft.com/office/drawing/2014/main" id="{74DD468E-A16E-4D35-9F99-D2C88A53222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591675" y="2371724"/>
              <a:ext cx="3124200"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E0B4E8-5825-4D2A-8EA4-866785690817}"/>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68555D81-9D80-44C6-9834-0D2FA5679362}"/>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BE73AC6E-846A-4853-A2EB-69CEEBC1EFDB}"/>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F8618CA0-5AA3-42AD-B6F9-52CA1E09E852}"/>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669467245367" backgroundQuery="1" createdVersion="6" refreshedVersion="6" minRefreshableVersion="3" recordCount="0" supportSubquery="1" supportAdvancedDrill="1" xr:uid="{870243B3-F619-4194-A97F-1BDBA9515B26}">
  <cacheSource type="external" connectionId="8"/>
  <cacheFields count="9">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Total Products]" caption="Total Products" numFmtId="0" hierarchy="46" level="32767"/>
    <cacheField name="[Measures].[Sold Products]" caption="Sold Products" numFmtId="0" hierarchy="47" level="32767"/>
    <cacheField name="[Measures].[Unsold Products]" caption="Unsold Products" numFmtId="0" hierarchy="48" level="32767"/>
    <cacheField name="[Measures].[% Profit Margin]" caption="% Profit Margin" numFmtId="0" hierarchy="45" level="32767"/>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0"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3358449078" backgroundQuery="1" createdVersion="6" refreshedVersion="6" minRefreshableVersion="3" recordCount="0" supportSubquery="1" supportAdvancedDrill="1" xr:uid="{17BA0191-9618-4979-BB6A-9CDE2D8534B3}">
  <cacheSource type="external" connectionId="8"/>
  <cacheFields count="4">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1093634263" backgroundQuery="1" createdVersion="3" refreshedVersion="6" minRefreshableVersion="3" recordCount="0" supportSubquery="1" supportAdvancedDrill="1" xr:uid="{BD521CE3-927A-4B21-A638-2A16279E2338}">
  <cacheSource type="external" connectionId="8">
    <extLst>
      <ext xmlns:x14="http://schemas.microsoft.com/office/spreadsheetml/2009/9/main" uri="{F057638F-6D5F-4e77-A914-E7F072B9BCA8}">
        <x14:sourceConnection name="ThisWorkbookDataModel"/>
      </ext>
    </extLst>
  </cacheSource>
  <cacheFields count="0"/>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150845976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53" applyNumberFormats="0" applyBorderFormats="0" applyFontFormats="0" applyPatternFormats="0" applyAlignmentFormats="0" applyWidthHeightFormats="1" dataCaption="Values" tag="b089fa9e-48fd-483b-845f-426f406746e9" updatedVersion="6" minRefreshableVersion="3" useAutoFormatting="1" rowGrandTotals="0" colGrandTotals="0" itemPrintTitles="1" createdVersion="6" indent="0" compact="0" compactData="0" multipleFieldFilters="0" rowHeaderCaption="">
  <location ref="A8:D12"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s>
  <rowFields count="1">
    <field x="3"/>
  </rowFields>
  <rowItems count="4">
    <i>
      <x/>
    </i>
    <i>
      <x v="1"/>
    </i>
    <i>
      <x v="2"/>
    </i>
    <i>
      <x v="3"/>
    </i>
  </rowItems>
  <colFields count="1">
    <field x="-2"/>
  </colFields>
  <colItems count="3">
    <i>
      <x/>
    </i>
    <i i="1">
      <x v="1"/>
    </i>
    <i i="2">
      <x v="2"/>
    </i>
  </colItems>
  <dataFields count="3">
    <dataField name="Total Revenue" fld="1" subtotal="count" baseField="0" baseItem="0" numFmtId="164"/>
    <dataField fld="2" subtotal="count" baseField="0" baseItem="0" numFmtId="164"/>
    <dataField fld="0" subtotal="count" baseField="0" baseItem="0" numFmtId="165"/>
  </dataFields>
  <formats count="3">
    <format dxfId="4">
      <pivotArea outline="0" collapsedLevelsAreSubtotals="1" fieldPosition="0">
        <references count="1">
          <reference field="4294967294" count="1" selected="0">
            <x v="0"/>
          </reference>
        </references>
      </pivotArea>
    </format>
    <format dxfId="3">
      <pivotArea outline="0" collapsedLevelsAreSubtotals="1" fieldPosition="0">
        <references count="1">
          <reference field="4294967294" count="1" selected="0">
            <x v="1"/>
          </reference>
        </references>
      </pivotArea>
    </format>
    <format dxfId="2">
      <pivotArea outline="0" collapsedLevelsAreSubtotals="1" fieldPosition="0">
        <references count="1">
          <reference field="4294967294" count="1" selected="0">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1" applyNumberFormats="0" applyBorderFormats="0" applyFontFormats="0" applyPatternFormats="0" applyAlignmentFormats="0" applyWidthHeightFormats="1" dataCaption="Values" tag="74ce36d1-defe-458e-86e6-590255282440" updatedVersion="6" minRefreshableVersion="3" useAutoFormatting="1" itemPrintTitles="1" createdVersion="6" indent="0" outline="1" outlineData="1" multipleFieldFilters="0">
  <location ref="A1:I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Total Revenue" fld="1" subtotal="count" baseField="0" baseItem="0" numFmtId="164"/>
    <dataField fld="2" subtotal="count" baseField="0" baseItem="0" numFmtId="164"/>
    <dataField fld="3" subtotal="count" baseField="0" baseItem="0" numFmtId="164"/>
    <dataField fld="4" subtotal="count" baseField="0" baseItem="0" numFmtId="165"/>
    <dataField fld="5" subtotal="count" baseField="0" baseItem="0"/>
    <dataField fld="6" subtotal="count" baseField="0" baseItem="0"/>
    <dataField fld="7" subtotal="count" baseField="0" baseItem="0"/>
    <dataField fld="8" subtotal="count" baseField="0" baseItem="0"/>
  </dataFields>
  <formats count="5">
    <format dxfId="9">
      <pivotArea outline="0" collapsedLevelsAreSubtotals="1" fieldPosition="0">
        <references count="1">
          <reference field="4294967294" count="1" selected="0">
            <x v="3"/>
          </reference>
        </references>
      </pivotArea>
    </format>
    <format dxfId="8">
      <pivotArea outline="0" collapsedLevelsAreSubtotals="1" fieldPosition="0">
        <references count="1">
          <reference field="4294967294" count="1" selected="0">
            <x v="4"/>
          </reference>
        </references>
      </pivotArea>
    </format>
    <format dxfId="7">
      <pivotArea outline="0" collapsedLevelsAreSubtotals="1" fieldPosition="0">
        <references count="1">
          <reference field="4294967294" count="1" selected="0">
            <x v="1"/>
          </reference>
        </references>
      </pivotArea>
    </format>
    <format dxfId="6">
      <pivotArea outline="0" collapsedLevelsAreSubtotals="1" fieldPosition="0">
        <references count="1">
          <reference field="4294967294" count="1" selected="0">
            <x v="2"/>
          </reference>
        </references>
      </pivotArea>
    </format>
    <format dxfId="5">
      <pivotArea outline="0" collapsedLevelsAreSubtotals="1" fieldPosition="0">
        <references count="1">
          <reference field="4294967294" count="1" selected="0">
            <x v="0"/>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Revenu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986AA3F-451B-411F-BB44-D8D663F159C7}" sourceName="[DimDate].[Year]">
  <pivotTables>
    <pivotTable tabId="7" name="PivotTable2"/>
  </pivotTables>
  <data>
    <olap pivotCacheId="1508459767">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434B65F-D68E-4D07-B9B1-51782FD1A81D}" cache="Slicer_Year" caption="Year" columnCount="4" showCaption="0" level="1"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I20"/>
  <sheetViews>
    <sheetView workbookViewId="0">
      <selection activeCell="F5" sqref="F5"/>
    </sheetView>
  </sheetViews>
  <sheetFormatPr defaultRowHeight="15" x14ac:dyDescent="0.25"/>
  <cols>
    <col min="1" max="1" width="7.28515625" bestFit="1" customWidth="1"/>
    <col min="2" max="2" width="13.85546875" bestFit="1" customWidth="1"/>
    <col min="3" max="3" width="10.85546875" bestFit="1" customWidth="1"/>
    <col min="4" max="4" width="12.140625" bestFit="1" customWidth="1"/>
    <col min="5" max="5" width="9" bestFit="1" customWidth="1"/>
    <col min="6" max="6" width="13.7109375" bestFit="1" customWidth="1"/>
    <col min="7" max="7" width="13.140625" bestFit="1" customWidth="1"/>
    <col min="8" max="8" width="15.5703125" bestFit="1" customWidth="1"/>
    <col min="9" max="9" width="14.85546875" bestFit="1" customWidth="1"/>
  </cols>
  <sheetData>
    <row r="1" spans="1:9" x14ac:dyDescent="0.25">
      <c r="A1" t="s">
        <v>0</v>
      </c>
      <c r="B1" t="s">
        <v>7</v>
      </c>
      <c r="C1" t="s">
        <v>1</v>
      </c>
      <c r="D1" t="s">
        <v>5</v>
      </c>
      <c r="E1" t="s">
        <v>6</v>
      </c>
      <c r="F1" t="s">
        <v>2</v>
      </c>
      <c r="G1" t="s">
        <v>3</v>
      </c>
      <c r="H1" t="s">
        <v>4</v>
      </c>
      <c r="I1" t="s">
        <v>8</v>
      </c>
    </row>
    <row r="2" spans="1:9" x14ac:dyDescent="0.25">
      <c r="A2" s="3">
        <v>60398</v>
      </c>
      <c r="B2" s="2">
        <v>307092945.19809997</v>
      </c>
      <c r="C2" s="2">
        <v>126290577.646</v>
      </c>
      <c r="D2" s="2">
        <v>180802367.5521</v>
      </c>
      <c r="E2" s="3">
        <v>631920</v>
      </c>
      <c r="F2" s="1">
        <v>606</v>
      </c>
      <c r="G2" s="1">
        <v>158</v>
      </c>
      <c r="H2" s="1">
        <v>448</v>
      </c>
      <c r="I2" s="5">
        <v>0.41124545392774253</v>
      </c>
    </row>
    <row r="5" spans="1:9" x14ac:dyDescent="0.25">
      <c r="B5" s="6" t="s">
        <v>10</v>
      </c>
      <c r="C5" s="7">
        <v>1</v>
      </c>
    </row>
    <row r="8" spans="1:9" x14ac:dyDescent="0.25">
      <c r="A8" s="4" t="s">
        <v>9</v>
      </c>
      <c r="B8" t="s">
        <v>7</v>
      </c>
      <c r="C8" t="s">
        <v>1</v>
      </c>
      <c r="D8" t="s">
        <v>0</v>
      </c>
    </row>
    <row r="9" spans="1:9" x14ac:dyDescent="0.25">
      <c r="A9">
        <v>2005</v>
      </c>
      <c r="B9" s="2">
        <v>33370192.1712</v>
      </c>
      <c r="C9" s="2">
        <v>13403626.559800001</v>
      </c>
      <c r="D9" s="3">
        <v>1013</v>
      </c>
    </row>
    <row r="10" spans="1:9" x14ac:dyDescent="0.25">
      <c r="A10">
        <v>2006</v>
      </c>
      <c r="B10" s="2">
        <v>69484523.200599998</v>
      </c>
      <c r="C10" s="2">
        <v>28177776.4263</v>
      </c>
      <c r="D10" s="3">
        <v>2677</v>
      </c>
    </row>
    <row r="11" spans="1:9" x14ac:dyDescent="0.25">
      <c r="A11">
        <v>2007</v>
      </c>
      <c r="B11" s="2">
        <v>102379613.1163</v>
      </c>
      <c r="C11" s="2">
        <v>42547110.6642</v>
      </c>
      <c r="D11" s="3">
        <v>24443</v>
      </c>
    </row>
    <row r="12" spans="1:9" x14ac:dyDescent="0.25">
      <c r="A12">
        <v>2008</v>
      </c>
      <c r="B12" s="2">
        <v>101858616.70999999</v>
      </c>
      <c r="C12" s="2">
        <v>42162063.995700002</v>
      </c>
      <c r="D12" s="3">
        <v>32265</v>
      </c>
    </row>
    <row r="16" spans="1:9" x14ac:dyDescent="0.25">
      <c r="A16" t="str">
        <f>A8</f>
        <v>Year</v>
      </c>
      <c r="B16" t="str">
        <f>_xlfn.IFS($C$5=1,B8,$C$5=2,C8,$C$5=3,D8)</f>
        <v>Total Revenue</v>
      </c>
      <c r="C16" t="str">
        <f>"Average"  &amp;  B16</f>
        <v>AverageTotal Revenue</v>
      </c>
      <c r="D16" t="s">
        <v>11</v>
      </c>
    </row>
    <row r="17" spans="1:4" x14ac:dyDescent="0.25">
      <c r="A17">
        <f t="shared" ref="A17:A21" si="0">A9</f>
        <v>2005</v>
      </c>
      <c r="B17" s="8">
        <f t="shared" ref="B17:B20" si="1">_xlfn.IFS($C$5=1,B9,$C$5=2,C9,$C$5=3,D9)</f>
        <v>33370192.1712</v>
      </c>
      <c r="C17" s="8">
        <f>AVERAGE($B$17:$B$20)</f>
        <v>76773236.299524993</v>
      </c>
      <c r="D17" t="str">
        <f>IF(B17&gt;C17,B17," ")</f>
        <v xml:space="preserve"> </v>
      </c>
    </row>
    <row r="18" spans="1:4" x14ac:dyDescent="0.25">
      <c r="A18">
        <f t="shared" si="0"/>
        <v>2006</v>
      </c>
      <c r="B18" s="8">
        <f t="shared" si="1"/>
        <v>69484523.200599998</v>
      </c>
      <c r="C18" s="8">
        <f t="shared" ref="C18:C20" si="2">AVERAGE($B$17:$B$20)</f>
        <v>76773236.299524993</v>
      </c>
      <c r="D18" t="str">
        <f t="shared" ref="D18:D20" si="3">IF(B18&gt;C18,B18," ")</f>
        <v xml:space="preserve"> </v>
      </c>
    </row>
    <row r="19" spans="1:4" x14ac:dyDescent="0.25">
      <c r="A19">
        <f t="shared" si="0"/>
        <v>2007</v>
      </c>
      <c r="B19" s="8">
        <f t="shared" si="1"/>
        <v>102379613.1163</v>
      </c>
      <c r="C19" s="8">
        <f t="shared" si="2"/>
        <v>76773236.299524993</v>
      </c>
      <c r="D19">
        <f t="shared" si="3"/>
        <v>102379613.1163</v>
      </c>
    </row>
    <row r="20" spans="1:4" x14ac:dyDescent="0.25">
      <c r="A20">
        <f t="shared" si="0"/>
        <v>2008</v>
      </c>
      <c r="B20" s="8">
        <f t="shared" si="1"/>
        <v>101858616.70999999</v>
      </c>
      <c r="C20" s="8">
        <f t="shared" si="2"/>
        <v>76773236.299524993</v>
      </c>
      <c r="D20">
        <f t="shared" si="3"/>
        <v>101858616.70999999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A1"/>
  <sheetViews>
    <sheetView showGridLines="0" showRowColHeaders="0" tabSelected="1" topLeftCell="B1" zoomScaleNormal="100" workbookViewId="0">
      <selection activeCell="U20" sqref="U20"/>
    </sheetView>
  </sheetViews>
  <sheetFormatPr defaultRowHeight="15" x14ac:dyDescent="0.25"/>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317B-4C95-47FF-B59E-2A02DC09F271}">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90BED013-65AD-4771-A9B9-F981C8D42671}">
  <ds:schemaRefs/>
</ds:datastoreItem>
</file>

<file path=customXml/itemProps2.xml><?xml version="1.0" encoding="utf-8"?>
<ds:datastoreItem xmlns:ds="http://schemas.openxmlformats.org/officeDocument/2006/customXml" ds:itemID="{C38CF89B-C4FB-41BB-9C9E-8185EA3BD988}">
  <ds:schemaRefs/>
</ds:datastoreItem>
</file>

<file path=customXml/itemProps3.xml><?xml version="1.0" encoding="utf-8"?>
<ds:datastoreItem xmlns:ds="http://schemas.openxmlformats.org/officeDocument/2006/customXml" ds:itemID="{5A818098-6746-486C-A668-A325421CF4D5}">
  <ds:schemaRefs/>
</ds:datastoreItem>
</file>

<file path=customXml/itemProps4.xml><?xml version="1.0" encoding="utf-8"?>
<ds:datastoreItem xmlns:ds="http://schemas.openxmlformats.org/officeDocument/2006/customXml" ds:itemID="{66473D17-B36B-4D9F-9919-2B78B4C8BA56}">
  <ds:schemaRefs/>
</ds:datastoreItem>
</file>

<file path=customXml/itemProps5.xml><?xml version="1.0" encoding="utf-8"?>
<ds:datastoreItem xmlns:ds="http://schemas.openxmlformats.org/officeDocument/2006/customXml" ds:itemID="{622FB59E-8E90-44E7-9454-1388D2EBA507}">
  <ds:schemaRefs/>
</ds:datastoreItem>
</file>

<file path=customXml/itemProps6.xml><?xml version="1.0" encoding="utf-8"?>
<ds:datastoreItem xmlns:ds="http://schemas.openxmlformats.org/officeDocument/2006/customXml" ds:itemID="{E1ADE316-708B-41B3-BA81-BEB501D6E718}">
  <ds:schemaRefs/>
</ds:datastoreItem>
</file>

<file path=customXml/itemProps7.xml><?xml version="1.0" encoding="utf-8"?>
<ds:datastoreItem xmlns:ds="http://schemas.openxmlformats.org/officeDocument/2006/customXml" ds:itemID="{B24B0BF7-1910-4E66-8090-CBA29947716E}">
  <ds:schemaRefs/>
</ds:datastoreItem>
</file>

<file path=customXml/itemProps8.xml><?xml version="1.0" encoding="utf-8"?>
<ds:datastoreItem xmlns:ds="http://schemas.openxmlformats.org/officeDocument/2006/customXml" ds:itemID="{B998F005-8B6B-4ABB-95E2-C8F857ECB733}">
  <ds:schemaRefs/>
</ds:datastoreItem>
</file>

<file path=customXml/itemProps9.xml><?xml version="1.0" encoding="utf-8"?>
<ds:datastoreItem xmlns:ds="http://schemas.openxmlformats.org/officeDocument/2006/customXml" ds:itemID="{32DC7BD5-D9E4-4DAE-A374-EEEAAA6F14A6}">
  <ds:schemaRefs/>
</ds:datastoreItem>
</file>

<file path=customXml/itemProps10.xml><?xml version="1.0" encoding="utf-8"?>
<ds:datastoreItem xmlns:ds="http://schemas.openxmlformats.org/officeDocument/2006/customXml" ds:itemID="{954067DE-62B1-4702-9620-C16EECA91BFD}">
  <ds:schemaRefs/>
</ds:datastoreItem>
</file>

<file path=customXml/itemProps11.xml><?xml version="1.0" encoding="utf-8"?>
<ds:datastoreItem xmlns:ds="http://schemas.openxmlformats.org/officeDocument/2006/customXml" ds:itemID="{897B9D90-8219-4CA1-A710-32AFAD9C47E0}">
  <ds:schemaRefs/>
</ds:datastoreItem>
</file>

<file path=customXml/itemProps12.xml><?xml version="1.0" encoding="utf-8"?>
<ds:datastoreItem xmlns:ds="http://schemas.openxmlformats.org/officeDocument/2006/customXml" ds:itemID="{8E86AB7F-8A0F-4DAE-A427-13CECCECEFCC}">
  <ds:schemaRefs/>
</ds:datastoreItem>
</file>

<file path=customXml/itemProps13.xml><?xml version="1.0" encoding="utf-8"?>
<ds:datastoreItem xmlns:ds="http://schemas.openxmlformats.org/officeDocument/2006/customXml" ds:itemID="{FC73CD6D-40ED-423F-BC4F-2FA5A76C1C6E}">
  <ds:schemaRefs/>
</ds:datastoreItem>
</file>

<file path=customXml/itemProps14.xml><?xml version="1.0" encoding="utf-8"?>
<ds:datastoreItem xmlns:ds="http://schemas.openxmlformats.org/officeDocument/2006/customXml" ds:itemID="{A48DFC0E-FFA1-478C-91F2-6C3252A125D0}">
  <ds:schemaRefs/>
</ds:datastoreItem>
</file>

<file path=customXml/itemProps15.xml><?xml version="1.0" encoding="utf-8"?>
<ds:datastoreItem xmlns:ds="http://schemas.openxmlformats.org/officeDocument/2006/customXml" ds:itemID="{60EAB325-9657-4DDC-9EE5-D25064C7D957}">
  <ds:schemaRefs/>
</ds:datastoreItem>
</file>

<file path=customXml/itemProps16.xml><?xml version="1.0" encoding="utf-8"?>
<ds:datastoreItem xmlns:ds="http://schemas.openxmlformats.org/officeDocument/2006/customXml" ds:itemID="{44BAA218-45A7-4E24-BB1E-E486A131DD05}">
  <ds:schemaRefs/>
</ds:datastoreItem>
</file>

<file path=customXml/itemProps17.xml><?xml version="1.0" encoding="utf-8"?>
<ds:datastoreItem xmlns:ds="http://schemas.openxmlformats.org/officeDocument/2006/customXml" ds:itemID="{E6B3C2B3-C621-4766-AD8A-F4374B9318BC}">
  <ds:schemaRefs/>
</ds:datastoreItem>
</file>

<file path=customXml/itemProps18.xml><?xml version="1.0" encoding="utf-8"?>
<ds:datastoreItem xmlns:ds="http://schemas.openxmlformats.org/officeDocument/2006/customXml" ds:itemID="{86898150-9E18-42C5-AB05-2DDCEA38F02E}">
  <ds:schemaRefs/>
</ds:datastoreItem>
</file>

<file path=customXml/itemProps19.xml><?xml version="1.0" encoding="utf-8"?>
<ds:datastoreItem xmlns:ds="http://schemas.openxmlformats.org/officeDocument/2006/customXml" ds:itemID="{5856D767-4A5A-4C37-B3A3-3F52B40F4BFF}">
  <ds:schemaRefs/>
</ds:datastoreItem>
</file>

<file path=customXml/itemProps20.xml><?xml version="1.0" encoding="utf-8"?>
<ds:datastoreItem xmlns:ds="http://schemas.openxmlformats.org/officeDocument/2006/customXml" ds:itemID="{44B80552-ED7C-4614-B26E-1FDC2CC99A96}">
  <ds:schemaRefs/>
</ds:datastoreItem>
</file>

<file path=customXml/itemProps21.xml><?xml version="1.0" encoding="utf-8"?>
<ds:datastoreItem xmlns:ds="http://schemas.openxmlformats.org/officeDocument/2006/customXml" ds:itemID="{389F0947-71F3-46E0-8A21-23A2EF38E0BA}">
  <ds:schemaRefs/>
</ds:datastoreItem>
</file>

<file path=customXml/itemProps22.xml><?xml version="1.0" encoding="utf-8"?>
<ds:datastoreItem xmlns:ds="http://schemas.openxmlformats.org/officeDocument/2006/customXml" ds:itemID="{AF24E9B8-2D8C-4BB5-9A43-6F86FBA179B6}">
  <ds:schemaRefs/>
</ds:datastoreItem>
</file>

<file path=customXml/itemProps23.xml><?xml version="1.0" encoding="utf-8"?>
<ds:datastoreItem xmlns:ds="http://schemas.openxmlformats.org/officeDocument/2006/customXml" ds:itemID="{FAFDE0E8-EB83-4830-8A26-A9E245CA2E88}">
  <ds:schemaRefs/>
</ds:datastoreItem>
</file>

<file path=customXml/itemProps24.xml><?xml version="1.0" encoding="utf-8"?>
<ds:datastoreItem xmlns:ds="http://schemas.openxmlformats.org/officeDocument/2006/customXml" ds:itemID="{9391157C-0EFE-42DB-B13E-340223BF4E69}">
  <ds:schemaRefs/>
</ds:datastoreItem>
</file>

<file path=customXml/itemProps25.xml><?xml version="1.0" encoding="utf-8"?>
<ds:datastoreItem xmlns:ds="http://schemas.openxmlformats.org/officeDocument/2006/customXml" ds:itemID="{DE488956-52A7-42C9-88B8-22BD05622774}">
  <ds:schemaRefs/>
</ds:datastoreItem>
</file>

<file path=customXml/itemProps26.xml><?xml version="1.0" encoding="utf-8"?>
<ds:datastoreItem xmlns:ds="http://schemas.openxmlformats.org/officeDocument/2006/customXml" ds:itemID="{C21686A0-9FA5-40DC-9522-EF95AB8809B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Analysis 1</vt:lpstr>
      <vt:lpstr>Dashboard 1</vt:lpstr>
      <vt:lpstr>Sheet2</vt:lpstr>
      <vt:lpstr>DimDate</vt:lpstr>
      <vt:lpstr>DimGeography</vt:lpstr>
      <vt:lpstr>DimProduct</vt:lpstr>
      <vt:lpstr>DimSalesTerritory</vt:lpstr>
      <vt:lpstr>FactInternetSales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2026-06-16T17:24:32Z</dcterms:modified>
</cp:coreProperties>
</file>