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Excel-Adventure-Works-Dashboards\"/>
    </mc:Choice>
  </mc:AlternateContent>
  <xr:revisionPtr revIDLastSave="0" documentId="13_ncr:1_{FDADC3F7-742A-4E5E-A62E-3164121C29CD}" xr6:coauthVersionLast="41" xr6:coauthVersionMax="41" xr10:uidLastSave="{00000000-0000-0000-0000-000000000000}"/>
  <bookViews>
    <workbookView xWindow="-120" yWindow="-120" windowWidth="20730" windowHeight="11040" activeTab="1" xr2:uid="{8C91DA6D-E5A1-4120-A228-5D2A48CFAB22}"/>
  </bookViews>
  <sheets>
    <sheet name="Analysis 1" sheetId="7" r:id="rId1"/>
    <sheet name="Dashboard 1" sheetId="10" r:id="rId2"/>
    <sheet name="Sheet2" sheetId="11" r:id="rId3"/>
    <sheet name="DimDate" sheetId="6" r:id="rId4"/>
    <sheet name="DimGeography" sheetId="5" r:id="rId5"/>
    <sheet name="DimProduct" sheetId="4" r:id="rId6"/>
    <sheet name="DimSalesTerritory" sheetId="3" r:id="rId7"/>
    <sheet name="FactInternetSales" sheetId="2" r:id="rId8"/>
    <sheet name="Sheet1" sheetId="1" r:id="rId9"/>
  </sheets>
  <calcPr calcId="191029"/>
  <pivotCaches>
    <pivotCache cacheId="1" r:id="rId10"/>
    <pivotCache cacheId="25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" toTable="DimDate" toColumn="Date"/>
          <x15:modelRelationship fromTable="DimGeography" fromColumn="SalesTerritoryKey" toTable="DimSalesTerritory" toColumn="SalesTerritoryKey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FactInternetSales" columnName="OrderDate" columnId="OrderDate">
                <x16:calculatedTimeColumn columnName="OrderDate (Year)" columnId="OrderDate (Year)" contentType="year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D18" i="7" l="1"/>
  <c r="D19" i="7"/>
  <c r="D20" i="7"/>
  <c r="D17" i="7"/>
  <c r="C18" i="7"/>
  <c r="C19" i="7"/>
  <c r="C20" i="7"/>
  <c r="C17" i="7"/>
  <c r="C16" i="7"/>
  <c r="B17" i="7"/>
  <c r="B18" i="7"/>
  <c r="B19" i="7"/>
  <c r="B20" i="7"/>
  <c r="B16" i="7"/>
  <c r="A19" i="7"/>
  <c r="A20" i="7"/>
  <c r="A17" i="7"/>
  <c r="A18" i="7"/>
  <c r="A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<sst xmlns="http://schemas.openxmlformats.org/spreadsheetml/2006/main" count="15" uniqueCount="12">
  <si>
    <t>#Transaction</t>
  </si>
  <si>
    <t>Total Profit</t>
  </si>
  <si>
    <t>Total Products</t>
  </si>
  <si>
    <t>Sold Products</t>
  </si>
  <si>
    <t>Unsold Products</t>
  </si>
  <si>
    <t>Total COGS</t>
  </si>
  <si>
    <t>Total Qty</t>
  </si>
  <si>
    <t>Total Revenue</t>
  </si>
  <si>
    <t>% Profit Margin</t>
  </si>
  <si>
    <t>Year</t>
  </si>
  <si>
    <t>Option Button</t>
  </si>
  <si>
    <t>Above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</si>
</sst>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 &quot;0.0,,\ &quot;M&quot;"/>
    <numFmt numFmtId="165" formatCode="0.00,&quot;K&quot;"/>
    <numFmt numFmtId="166" formatCode="0.00%;\-0.00%;0.0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166" fontId="0" fillId="0" borderId="0" xfId="0" applyNumberFormat="1"/>
    <xf numFmtId="0" fontId="1" fillId="0" borderId="0" xfId="0" applyFont="1"/>
    <xf numFmtId="0" fontId="2" fillId="2" borderId="0" xfId="0" applyFont="1" applyFill="1"/>
    <xf numFmtId="3" fontId="0" fillId="0" borderId="0" xfId="0" applyNumberFormat="1"/>
  </cellXfs>
  <cellStyles count="1">
    <cellStyle name="Normal" xfId="0" builtinId="0"/>
  </cellStyles>
  <dxfs count="8">
    <dxf>
      <numFmt numFmtId="165" formatCode="0.00,&quot;K&quot;"/>
    </dxf>
    <dxf>
      <numFmt numFmtId="164" formatCode="&quot;$ &quot;0.0,,\ &quot;M&quot;"/>
    </dxf>
    <dxf>
      <numFmt numFmtId="164" formatCode="&quot;$ &quot;0.0,,\ &quot;M&quot;"/>
    </dxf>
    <dxf>
      <numFmt numFmtId="165" formatCode="0.00,&quot;K&quot;"/>
    </dxf>
    <dxf>
      <numFmt numFmtId="164" formatCode="&quot;$ &quot;0.0,,\ &quot;M&quot;"/>
    </dxf>
    <dxf>
      <numFmt numFmtId="164" formatCode="&quot;$ &quot;0.0,,\ &quot;M&quot;"/>
    </dxf>
    <dxf>
      <numFmt numFmtId="165" formatCode="0.00,&quot;K&quot;"/>
    </dxf>
    <dxf>
      <numFmt numFmtId="164" formatCode="&quot;$ &quot;0.0,,\ &quot;M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42" Type="http://schemas.openxmlformats.org/officeDocument/2006/relationships/customXml" Target="../customXml/item25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41" Type="http://schemas.openxmlformats.org/officeDocument/2006/relationships/customXml" Target="../customXml/item2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40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43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8095238095238099E-2"/>
          <c:y val="0.24385470050530014"/>
          <c:w val="0.92380952380952386"/>
          <c:h val="0.573661214776715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'Analysis 1'!$A$16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'Analysis 1'!$A$17:$A$20</c:f>
              <c:numCache>
                <c:formatCode>General</c:formatCode>
                <c:ptCount val="4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</c:numCache>
            </c:numRef>
          </c:cat>
          <c:val>
            <c:numRef>
              <c:f>'Analysis 1'!$A$17:$A$20</c:f>
              <c:numCache>
                <c:formatCode>General</c:formatCode>
                <c:ptCount val="4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6C-4710-A80D-B82F52FBF5ED}"/>
            </c:ext>
          </c:extLst>
        </c:ser>
        <c:ser>
          <c:idx val="1"/>
          <c:order val="1"/>
          <c:tx>
            <c:strRef>
              <c:f>'Analysis 1'!$B$16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'Analysis 1'!$A$17:$A$20</c:f>
              <c:numCache>
                <c:formatCode>General</c:formatCode>
                <c:ptCount val="4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</c:numCache>
            </c:numRef>
          </c:cat>
          <c:val>
            <c:numRef>
              <c:f>'Analysis 1'!$B$17:$B$20</c:f>
              <c:numCache>
                <c:formatCode>#,##0</c:formatCode>
                <c:ptCount val="4"/>
                <c:pt idx="0">
                  <c:v>13403626.559800001</c:v>
                </c:pt>
                <c:pt idx="1">
                  <c:v>28177776.4263</c:v>
                </c:pt>
                <c:pt idx="2">
                  <c:v>42547110.6642</c:v>
                </c:pt>
                <c:pt idx="3">
                  <c:v>42162063.995700002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6C-4710-A80D-B82F52FBF5ED}"/>
            </c:ext>
          </c:extLst>
        </c:ser>
        <c:ser>
          <c:idx val="3"/>
          <c:order val="3"/>
          <c:tx>
            <c:strRef>
              <c:f>'Analysis 1'!$D$17</c:f>
              <c:strCache>
                <c:ptCount val="1"/>
                <c:pt idx="0">
                  <c:v>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'Analysis 1'!$D$17:$D$20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42547110.6642</c:v>
                </c:pt>
                <c:pt idx="3">
                  <c:v>42162063.995700002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6C-4710-A80D-B82F52FBF5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60818104"/>
        <c:axId val="760795144"/>
      </c:barChart>
      <c:lineChart>
        <c:grouping val="standard"/>
        <c:varyColors val="0"/>
        <c:ser>
          <c:idx val="2"/>
          <c:order val="2"/>
          <c:tx>
            <c:v>DimCustomer!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'Analysis 1'!$C$17:$C$20</c:f>
              <c:numCache>
                <c:formatCode>#,##0</c:formatCode>
                <c:ptCount val="4"/>
                <c:pt idx="0">
                  <c:v>31572644.411499999</c:v>
                </c:pt>
                <c:pt idx="1">
                  <c:v>31572644.411499999</c:v>
                </c:pt>
                <c:pt idx="2">
                  <c:v>31572644.411499999</c:v>
                </c:pt>
                <c:pt idx="3">
                  <c:v>31572644.411499999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6C-4710-A80D-B82F52FBF5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0818104"/>
        <c:axId val="760795144"/>
      </c:lineChart>
      <c:catAx>
        <c:axId val="760818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760795144"/>
        <c:crosses val="autoZero"/>
        <c:auto val="1"/>
        <c:lblAlgn val="ctr"/>
        <c:lblOffset val="100"/>
        <c:noMultiLvlLbl val="0"/>
      </c:catAx>
      <c:valAx>
        <c:axId val="760795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60818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Radio" firstButton="1" fmlaLink="'Analysis 1'!$C$5" lockText="1" noThreeD="1"/>
</file>

<file path=xl/ctrlProps/ctrlProp2.xml><?xml version="1.0" encoding="utf-8"?>
<formControlPr xmlns="http://schemas.microsoft.com/office/spreadsheetml/2009/9/main" objectType="Radio" checked="Checked" lockText="1" noThreeD="1"/>
</file>

<file path=xl/ctrlProps/ctrlProp3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.xm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10</xdr:row>
      <xdr:rowOff>188209</xdr:rowOff>
    </xdr:from>
    <xdr:to>
      <xdr:col>3</xdr:col>
      <xdr:colOff>209550</xdr:colOff>
      <xdr:row>13</xdr:row>
      <xdr:rowOff>171451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E3AAAAA5-A08F-46CD-A167-D6962BCD3648}"/>
            </a:ext>
          </a:extLst>
        </xdr:cNvPr>
        <xdr:cNvSpPr/>
      </xdr:nvSpPr>
      <xdr:spPr>
        <a:xfrm>
          <a:off x="1530350" y="2093209"/>
          <a:ext cx="48895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76200</xdr:colOff>
      <xdr:row>11</xdr:row>
      <xdr:rowOff>16759</xdr:rowOff>
    </xdr:from>
    <xdr:to>
      <xdr:col>17</xdr:col>
      <xdr:colOff>571500</xdr:colOff>
      <xdr:row>14</xdr:row>
      <xdr:rowOff>1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36BD90AA-58DF-4A61-89BA-B0E01FBCF0C0}"/>
            </a:ext>
          </a:extLst>
        </xdr:cNvPr>
        <xdr:cNvSpPr/>
      </xdr:nvSpPr>
      <xdr:spPr>
        <a:xfrm>
          <a:off x="10331450" y="2112259"/>
          <a:ext cx="49530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4237</xdr:colOff>
      <xdr:row>17</xdr:row>
      <xdr:rowOff>116416</xdr:rowOff>
    </xdr:from>
    <xdr:to>
      <xdr:col>3</xdr:col>
      <xdr:colOff>571501</xdr:colOff>
      <xdr:row>20</xdr:row>
      <xdr:rowOff>52917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A67EB647-8A21-4671-8D4F-AD063090A5F5}"/>
            </a:ext>
          </a:extLst>
        </xdr:cNvPr>
        <xdr:cNvSpPr/>
      </xdr:nvSpPr>
      <xdr:spPr>
        <a:xfrm>
          <a:off x="1845737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16</xdr:col>
      <xdr:colOff>317500</xdr:colOff>
      <xdr:row>17</xdr:row>
      <xdr:rowOff>116416</xdr:rowOff>
    </xdr:from>
    <xdr:to>
      <xdr:col>17</xdr:col>
      <xdr:colOff>270930</xdr:colOff>
      <xdr:row>20</xdr:row>
      <xdr:rowOff>52917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A63A6F07-DA6E-4421-A5FF-FDC785A9D831}"/>
            </a:ext>
          </a:extLst>
        </xdr:cNvPr>
        <xdr:cNvSpPr/>
      </xdr:nvSpPr>
      <xdr:spPr>
        <a:xfrm>
          <a:off x="10138833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45509</xdr:colOff>
      <xdr:row>3</xdr:row>
      <xdr:rowOff>52917</xdr:rowOff>
    </xdr:from>
    <xdr:to>
      <xdr:col>14</xdr:col>
      <xdr:colOff>506941</xdr:colOff>
      <xdr:row>14</xdr:row>
      <xdr:rowOff>179832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11B70EC-F7B7-4442-AC1F-1EB63B82390B}"/>
            </a:ext>
          </a:extLst>
        </xdr:cNvPr>
        <xdr:cNvSpPr/>
      </xdr:nvSpPr>
      <xdr:spPr>
        <a:xfrm>
          <a:off x="45509" y="624417"/>
          <a:ext cx="8995832" cy="2222415"/>
        </a:xfrm>
        <a:prstGeom prst="roundRect">
          <a:avLst>
            <a:gd name="adj" fmla="val 11139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240239</xdr:colOff>
      <xdr:row>4</xdr:row>
      <xdr:rowOff>167216</xdr:rowOff>
    </xdr:from>
    <xdr:to>
      <xdr:col>2</xdr:col>
      <xdr:colOff>250973</xdr:colOff>
      <xdr:row>12</xdr:row>
      <xdr:rowOff>176816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664CAB97-5779-4938-87CA-A51559F9813D}"/>
            </a:ext>
          </a:extLst>
        </xdr:cNvPr>
        <xdr:cNvSpPr/>
      </xdr:nvSpPr>
      <xdr:spPr>
        <a:xfrm>
          <a:off x="240239" y="929216"/>
          <a:ext cx="1229934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483656</xdr:colOff>
      <xdr:row>4</xdr:row>
      <xdr:rowOff>167216</xdr:rowOff>
    </xdr:from>
    <xdr:to>
      <xdr:col>4</xdr:col>
      <xdr:colOff>494390</xdr:colOff>
      <xdr:row>12</xdr:row>
      <xdr:rowOff>176816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C38C0872-F4BA-4B2E-B5C2-AD5F4E98E01C}"/>
            </a:ext>
          </a:extLst>
        </xdr:cNvPr>
        <xdr:cNvSpPr/>
      </xdr:nvSpPr>
      <xdr:spPr>
        <a:xfrm>
          <a:off x="1702856" y="929216"/>
          <a:ext cx="1229934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5</xdr:col>
      <xdr:colOff>121707</xdr:colOff>
      <xdr:row>4</xdr:row>
      <xdr:rowOff>167216</xdr:rowOff>
    </xdr:from>
    <xdr:to>
      <xdr:col>7</xdr:col>
      <xdr:colOff>132440</xdr:colOff>
      <xdr:row>12</xdr:row>
      <xdr:rowOff>176816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3BAB7571-C438-44C8-A946-F73F664EC5AB}"/>
            </a:ext>
          </a:extLst>
        </xdr:cNvPr>
        <xdr:cNvSpPr/>
      </xdr:nvSpPr>
      <xdr:spPr>
        <a:xfrm>
          <a:off x="3169707" y="929216"/>
          <a:ext cx="1229933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7</xdr:col>
      <xdr:colOff>369357</xdr:colOff>
      <xdr:row>4</xdr:row>
      <xdr:rowOff>167216</xdr:rowOff>
    </xdr:from>
    <xdr:to>
      <xdr:col>9</xdr:col>
      <xdr:colOff>380090</xdr:colOff>
      <xdr:row>12</xdr:row>
      <xdr:rowOff>176816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CE79BE8D-D69F-4A28-963F-CF2F94E075FB}"/>
            </a:ext>
          </a:extLst>
        </xdr:cNvPr>
        <xdr:cNvSpPr/>
      </xdr:nvSpPr>
      <xdr:spPr>
        <a:xfrm>
          <a:off x="4636557" y="929216"/>
          <a:ext cx="1229933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10</xdr:col>
      <xdr:colOff>3174</xdr:colOff>
      <xdr:row>4</xdr:row>
      <xdr:rowOff>167216</xdr:rowOff>
    </xdr:from>
    <xdr:to>
      <xdr:col>12</xdr:col>
      <xdr:colOff>13907</xdr:colOff>
      <xdr:row>12</xdr:row>
      <xdr:rowOff>176816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374AF981-BC49-49E4-AAF5-0FCE05AB7DF7}"/>
            </a:ext>
          </a:extLst>
        </xdr:cNvPr>
        <xdr:cNvSpPr/>
      </xdr:nvSpPr>
      <xdr:spPr>
        <a:xfrm>
          <a:off x="6099174" y="929216"/>
          <a:ext cx="1229933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12</xdr:col>
      <xdr:colOff>250822</xdr:colOff>
      <xdr:row>4</xdr:row>
      <xdr:rowOff>167216</xdr:rowOff>
    </xdr:from>
    <xdr:to>
      <xdr:col>14</xdr:col>
      <xdr:colOff>261556</xdr:colOff>
      <xdr:row>12</xdr:row>
      <xdr:rowOff>176816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E2989C6B-044A-4DE4-8268-86590E57CB33}"/>
            </a:ext>
          </a:extLst>
        </xdr:cNvPr>
        <xdr:cNvSpPr/>
      </xdr:nvSpPr>
      <xdr:spPr>
        <a:xfrm>
          <a:off x="7566022" y="929216"/>
          <a:ext cx="1229934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191631</xdr:colOff>
      <xdr:row>4</xdr:row>
      <xdr:rowOff>42333</xdr:rowOff>
    </xdr:from>
    <xdr:to>
      <xdr:col>4</xdr:col>
      <xdr:colOff>181048</xdr:colOff>
      <xdr:row>7</xdr:row>
      <xdr:rowOff>74083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2BF3483-55BA-4088-8F66-8928ABF1A090}"/>
            </a:ext>
          </a:extLst>
        </xdr:cNvPr>
        <xdr:cNvSpPr/>
      </xdr:nvSpPr>
      <xdr:spPr>
        <a:xfrm>
          <a:off x="2020431" y="804333"/>
          <a:ext cx="599017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435048</xdr:colOff>
      <xdr:row>4</xdr:row>
      <xdr:rowOff>42333</xdr:rowOff>
    </xdr:from>
    <xdr:to>
      <xdr:col>6</xdr:col>
      <xdr:colOff>424465</xdr:colOff>
      <xdr:row>7</xdr:row>
      <xdr:rowOff>74083</xdr:rowOff>
    </xdr:to>
    <xdr:sp macro="" textlink="">
      <xdr:nvSpPr>
        <xdr:cNvPr id="34" name="Oval 33">
          <a:extLst>
            <a:ext uri="{FF2B5EF4-FFF2-40B4-BE49-F238E27FC236}">
              <a16:creationId xmlns:a16="http://schemas.microsoft.com/office/drawing/2014/main" id="{98AD3D2A-E325-4BE0-B148-374268F2F089}"/>
            </a:ext>
          </a:extLst>
        </xdr:cNvPr>
        <xdr:cNvSpPr/>
      </xdr:nvSpPr>
      <xdr:spPr>
        <a:xfrm>
          <a:off x="3483048" y="804333"/>
          <a:ext cx="599017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8</xdr:col>
      <xdr:colOff>73099</xdr:colOff>
      <xdr:row>4</xdr:row>
      <xdr:rowOff>42333</xdr:rowOff>
    </xdr:from>
    <xdr:to>
      <xdr:col>9</xdr:col>
      <xdr:colOff>62515</xdr:colOff>
      <xdr:row>7</xdr:row>
      <xdr:rowOff>74083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6250E7DE-A2EC-4F7B-B8AD-7452EAE11EA9}"/>
            </a:ext>
          </a:extLst>
        </xdr:cNvPr>
        <xdr:cNvSpPr/>
      </xdr:nvSpPr>
      <xdr:spPr>
        <a:xfrm>
          <a:off x="4949899" y="804333"/>
          <a:ext cx="599016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320749</xdr:colOff>
      <xdr:row>4</xdr:row>
      <xdr:rowOff>42333</xdr:rowOff>
    </xdr:from>
    <xdr:to>
      <xdr:col>11</xdr:col>
      <xdr:colOff>310166</xdr:colOff>
      <xdr:row>7</xdr:row>
      <xdr:rowOff>74083</xdr:rowOff>
    </xdr:to>
    <xdr:sp macro="" textlink="">
      <xdr:nvSpPr>
        <xdr:cNvPr id="36" name="Oval 35">
          <a:extLst>
            <a:ext uri="{FF2B5EF4-FFF2-40B4-BE49-F238E27FC236}">
              <a16:creationId xmlns:a16="http://schemas.microsoft.com/office/drawing/2014/main" id="{BB116EF1-FA56-4E4F-9738-99EE49C02110}"/>
            </a:ext>
          </a:extLst>
        </xdr:cNvPr>
        <xdr:cNvSpPr/>
      </xdr:nvSpPr>
      <xdr:spPr>
        <a:xfrm>
          <a:off x="6416749" y="804333"/>
          <a:ext cx="599017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11</xdr:col>
      <xdr:colOff>475192</xdr:colOff>
      <xdr:row>12</xdr:row>
      <xdr:rowOff>42333</xdr:rowOff>
    </xdr:from>
    <xdr:to>
      <xdr:col>12</xdr:col>
      <xdr:colOff>422275</xdr:colOff>
      <xdr:row>15</xdr:row>
      <xdr:rowOff>21166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3C363B3D-212A-46B9-94D5-B1BCF4C24C09}"/>
            </a:ext>
          </a:extLst>
        </xdr:cNvPr>
        <xdr:cNvSpPr/>
      </xdr:nvSpPr>
      <xdr:spPr>
        <a:xfrm>
          <a:off x="7180792" y="2328333"/>
          <a:ext cx="556683" cy="550333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130176</xdr:colOff>
      <xdr:row>12</xdr:row>
      <xdr:rowOff>0</xdr:rowOff>
    </xdr:from>
    <xdr:to>
      <xdr:col>3</xdr:col>
      <xdr:colOff>119591</xdr:colOff>
      <xdr:row>15</xdr:row>
      <xdr:rowOff>0</xdr:rowOff>
    </xdr:to>
    <xdr:sp macro="" textlink="">
      <xdr:nvSpPr>
        <xdr:cNvPr id="38" name="Oval 37">
          <a:extLst>
            <a:ext uri="{FF2B5EF4-FFF2-40B4-BE49-F238E27FC236}">
              <a16:creationId xmlns:a16="http://schemas.microsoft.com/office/drawing/2014/main" id="{B6CE8B1E-F140-45AD-816C-D810BC8021D4}"/>
            </a:ext>
          </a:extLst>
        </xdr:cNvPr>
        <xdr:cNvSpPr/>
      </xdr:nvSpPr>
      <xdr:spPr>
        <a:xfrm>
          <a:off x="1349376" y="2286000"/>
          <a:ext cx="599015" cy="571500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 editAs="oneCell">
    <xdr:from>
      <xdr:col>3</xdr:col>
      <xdr:colOff>290579</xdr:colOff>
      <xdr:row>4</xdr:row>
      <xdr:rowOff>129112</xdr:rowOff>
    </xdr:from>
    <xdr:to>
      <xdr:col>4</xdr:col>
      <xdr:colOff>101104</xdr:colOff>
      <xdr:row>6</xdr:row>
      <xdr:rowOff>172470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03F72A9-4CA6-4CA9-9AC5-AE5FF9719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5940">
          <a:off x="2119379" y="891112"/>
          <a:ext cx="420125" cy="424358"/>
        </a:xfrm>
        <a:prstGeom prst="rect">
          <a:avLst/>
        </a:prstGeom>
      </xdr:spPr>
    </xdr:pic>
    <xdr:clientData/>
  </xdr:twoCellAnchor>
  <xdr:twoCellAnchor editAs="oneCell">
    <xdr:from>
      <xdr:col>5</xdr:col>
      <xdr:colOff>549277</xdr:colOff>
      <xdr:row>4</xdr:row>
      <xdr:rowOff>127000</xdr:rowOff>
    </xdr:from>
    <xdr:to>
      <xdr:col>6</xdr:col>
      <xdr:colOff>331259</xdr:colOff>
      <xdr:row>6</xdr:row>
      <xdr:rowOff>137582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B544EAD-C94A-4B16-BB79-39A3A1337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97277" y="889000"/>
          <a:ext cx="391582" cy="391582"/>
        </a:xfrm>
        <a:prstGeom prst="rect">
          <a:avLst/>
        </a:prstGeom>
      </xdr:spPr>
    </xdr:pic>
    <xdr:clientData/>
  </xdr:twoCellAnchor>
  <xdr:twoCellAnchor editAs="oneCell">
    <xdr:from>
      <xdr:col>8</xdr:col>
      <xdr:colOff>161928</xdr:colOff>
      <xdr:row>4</xdr:row>
      <xdr:rowOff>84667</xdr:rowOff>
    </xdr:from>
    <xdr:to>
      <xdr:col>8</xdr:col>
      <xdr:colOff>570440</xdr:colOff>
      <xdr:row>6</xdr:row>
      <xdr:rowOff>116413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E7E85CC-F32A-4450-8A60-B21CC9DDA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8728" y="846667"/>
          <a:ext cx="408512" cy="412746"/>
        </a:xfrm>
        <a:prstGeom prst="rect">
          <a:avLst/>
        </a:prstGeom>
      </xdr:spPr>
    </xdr:pic>
    <xdr:clientData/>
  </xdr:twoCellAnchor>
  <xdr:twoCellAnchor editAs="oneCell">
    <xdr:from>
      <xdr:col>10</xdr:col>
      <xdr:colOff>394757</xdr:colOff>
      <xdr:row>4</xdr:row>
      <xdr:rowOff>103106</xdr:rowOff>
    </xdr:from>
    <xdr:to>
      <xdr:col>11</xdr:col>
      <xdr:colOff>225425</xdr:colOff>
      <xdr:row>6</xdr:row>
      <xdr:rowOff>166607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CADCC6E-6E43-4017-9CF3-4220FA3F0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90757" y="865106"/>
          <a:ext cx="440268" cy="444501"/>
        </a:xfrm>
        <a:prstGeom prst="rect">
          <a:avLst/>
        </a:prstGeom>
      </xdr:spPr>
    </xdr:pic>
    <xdr:clientData/>
  </xdr:twoCellAnchor>
  <xdr:twoCellAnchor editAs="oneCell">
    <xdr:from>
      <xdr:col>2</xdr:col>
      <xdr:colOff>225426</xdr:colOff>
      <xdr:row>12</xdr:row>
      <xdr:rowOff>95249</xdr:rowOff>
    </xdr:from>
    <xdr:to>
      <xdr:col>2</xdr:col>
      <xdr:colOff>602194</xdr:colOff>
      <xdr:row>14</xdr:row>
      <xdr:rowOff>95251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8D534CD-904E-46C8-99B1-BA49E0377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4626" y="2381249"/>
          <a:ext cx="376768" cy="381002"/>
        </a:xfrm>
        <a:prstGeom prst="rect">
          <a:avLst/>
        </a:prstGeom>
      </xdr:spPr>
    </xdr:pic>
    <xdr:clientData/>
  </xdr:twoCellAnchor>
  <xdr:twoCellAnchor editAs="oneCell">
    <xdr:from>
      <xdr:col>11</xdr:col>
      <xdr:colOff>570443</xdr:colOff>
      <xdr:row>12</xdr:row>
      <xdr:rowOff>169332</xdr:rowOff>
    </xdr:from>
    <xdr:to>
      <xdr:col>12</xdr:col>
      <xdr:colOff>331259</xdr:colOff>
      <xdr:row>14</xdr:row>
      <xdr:rowOff>158748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A7BBF00-41A2-450A-A8B1-5E7E9B918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76043" y="2455332"/>
          <a:ext cx="370416" cy="37041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29</xdr:row>
      <xdr:rowOff>0</xdr:rowOff>
    </xdr:from>
    <xdr:to>
      <xdr:col>4</xdr:col>
      <xdr:colOff>300646</xdr:colOff>
      <xdr:row>31</xdr:row>
      <xdr:rowOff>106722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6003077-5DD1-45AE-88BC-B728C90B3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41500" y="5524500"/>
          <a:ext cx="914479" cy="487722"/>
        </a:xfrm>
        <a:prstGeom prst="rect">
          <a:avLst/>
        </a:prstGeom>
      </xdr:spPr>
    </xdr:pic>
    <xdr:clientData/>
  </xdr:twoCellAnchor>
  <xdr:twoCellAnchor>
    <xdr:from>
      <xdr:col>5</xdr:col>
      <xdr:colOff>185913</xdr:colOff>
      <xdr:row>7</xdr:row>
      <xdr:rowOff>141817</xdr:rowOff>
    </xdr:from>
    <xdr:to>
      <xdr:col>7</xdr:col>
      <xdr:colOff>90663</xdr:colOff>
      <xdr:row>9</xdr:row>
      <xdr:rowOff>35984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B839A24-1D8E-4751-9FD4-EA9EF782BD9E}"/>
            </a:ext>
          </a:extLst>
        </xdr:cNvPr>
        <xdr:cNvSpPr txBox="1"/>
      </xdr:nvSpPr>
      <xdr:spPr>
        <a:xfrm>
          <a:off x="3233913" y="1475317"/>
          <a:ext cx="1123950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Revenue</a:t>
          </a:r>
          <a:endParaRPr lang="en-KE" sz="1100" b="1"/>
        </a:p>
      </xdr:txBody>
    </xdr:sp>
    <xdr:clientData/>
  </xdr:twoCellAnchor>
  <xdr:twoCellAnchor>
    <xdr:from>
      <xdr:col>7</xdr:col>
      <xdr:colOff>419452</xdr:colOff>
      <xdr:row>7</xdr:row>
      <xdr:rowOff>141817</xdr:rowOff>
    </xdr:from>
    <xdr:to>
      <xdr:col>9</xdr:col>
      <xdr:colOff>328435</xdr:colOff>
      <xdr:row>9</xdr:row>
      <xdr:rowOff>35984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D2DD8259-EEEE-47D7-9A72-99B39F07B0EB}"/>
            </a:ext>
          </a:extLst>
        </xdr:cNvPr>
        <xdr:cNvSpPr txBox="1"/>
      </xdr:nvSpPr>
      <xdr:spPr>
        <a:xfrm>
          <a:off x="4686652" y="1475317"/>
          <a:ext cx="1128183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Profit</a:t>
          </a:r>
          <a:endParaRPr lang="en-KE" sz="1100" b="1"/>
        </a:p>
      </xdr:txBody>
    </xdr:sp>
    <xdr:clientData/>
  </xdr:twoCellAnchor>
  <xdr:twoCellAnchor>
    <xdr:from>
      <xdr:col>2</xdr:col>
      <xdr:colOff>557740</xdr:colOff>
      <xdr:row>7</xdr:row>
      <xdr:rowOff>141817</xdr:rowOff>
    </xdr:from>
    <xdr:to>
      <xdr:col>4</xdr:col>
      <xdr:colOff>462491</xdr:colOff>
      <xdr:row>9</xdr:row>
      <xdr:rowOff>35984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121FF40D-D738-4606-83D6-A08B40A57DDC}"/>
            </a:ext>
          </a:extLst>
        </xdr:cNvPr>
        <xdr:cNvSpPr txBox="1"/>
      </xdr:nvSpPr>
      <xdr:spPr>
        <a:xfrm>
          <a:off x="1776940" y="1475317"/>
          <a:ext cx="1123951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COGS</a:t>
          </a:r>
        </a:p>
        <a:p>
          <a:endParaRPr lang="en-KE" sz="1100" b="1"/>
        </a:p>
      </xdr:txBody>
    </xdr:sp>
    <xdr:clientData/>
  </xdr:twoCellAnchor>
  <xdr:twoCellAnchor>
    <xdr:from>
      <xdr:col>0</xdr:col>
      <xdr:colOff>276224</xdr:colOff>
      <xdr:row>6</xdr:row>
      <xdr:rowOff>146050</xdr:rowOff>
    </xdr:from>
    <xdr:to>
      <xdr:col>2</xdr:col>
      <xdr:colOff>180975</xdr:colOff>
      <xdr:row>8</xdr:row>
      <xdr:rowOff>40217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52CF87E2-67E7-438E-BEF5-675C12A97B9E}"/>
            </a:ext>
          </a:extLst>
        </xdr:cNvPr>
        <xdr:cNvSpPr txBox="1"/>
      </xdr:nvSpPr>
      <xdr:spPr>
        <a:xfrm>
          <a:off x="276224" y="1289050"/>
          <a:ext cx="1123951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Qty</a:t>
          </a:r>
        </a:p>
        <a:p>
          <a:r>
            <a:rPr lang="en-US" sz="1100" b="1"/>
            <a:t>D</a:t>
          </a:r>
          <a:endParaRPr lang="en-KE" sz="1100" b="1"/>
        </a:p>
      </xdr:txBody>
    </xdr:sp>
    <xdr:clientData/>
  </xdr:twoCellAnchor>
  <xdr:twoCellAnchor>
    <xdr:from>
      <xdr:col>10</xdr:col>
      <xdr:colOff>47625</xdr:colOff>
      <xdr:row>7</xdr:row>
      <xdr:rowOff>141817</xdr:rowOff>
    </xdr:from>
    <xdr:to>
      <xdr:col>11</xdr:col>
      <xdr:colOff>561975</xdr:colOff>
      <xdr:row>9</xdr:row>
      <xdr:rowOff>35984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5710863B-3E54-49ED-9219-60241E3BBDF3}"/>
            </a:ext>
          </a:extLst>
        </xdr:cNvPr>
        <xdr:cNvSpPr txBox="1"/>
      </xdr:nvSpPr>
      <xdr:spPr>
        <a:xfrm>
          <a:off x="6143625" y="1475317"/>
          <a:ext cx="1123950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%Profit Margin</a:t>
          </a:r>
        </a:p>
        <a:p>
          <a:endParaRPr lang="en-KE" sz="1100" b="1"/>
        </a:p>
      </xdr:txBody>
    </xdr:sp>
    <xdr:clientData/>
  </xdr:twoCellAnchor>
  <xdr:twoCellAnchor>
    <xdr:from>
      <xdr:col>12</xdr:col>
      <xdr:colOff>284691</xdr:colOff>
      <xdr:row>6</xdr:row>
      <xdr:rowOff>114300</xdr:rowOff>
    </xdr:from>
    <xdr:to>
      <xdr:col>14</xdr:col>
      <xdr:colOff>189442</xdr:colOff>
      <xdr:row>8</xdr:row>
      <xdr:rowOff>8467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C634CCFE-B3FE-4560-B7F2-6C4B2EEFA8DA}"/>
            </a:ext>
          </a:extLst>
        </xdr:cNvPr>
        <xdr:cNvSpPr txBox="1"/>
      </xdr:nvSpPr>
      <xdr:spPr>
        <a:xfrm>
          <a:off x="7599891" y="1257300"/>
          <a:ext cx="1123951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bg1"/>
              </a:solidFill>
            </a:rPr>
            <a:t>#Transaction</a:t>
          </a:r>
        </a:p>
        <a:p>
          <a:endParaRPr lang="en-KE" sz="1100" b="1"/>
        </a:p>
      </xdr:txBody>
    </xdr:sp>
    <xdr:clientData/>
  </xdr:twoCellAnchor>
  <xdr:twoCellAnchor>
    <xdr:from>
      <xdr:col>5</xdr:col>
      <xdr:colOff>211313</xdr:colOff>
      <xdr:row>8</xdr:row>
      <xdr:rowOff>170392</xdr:rowOff>
    </xdr:from>
    <xdr:to>
      <xdr:col>7</xdr:col>
      <xdr:colOff>116063</xdr:colOff>
      <xdr:row>10</xdr:row>
      <xdr:rowOff>64559</xdr:rowOff>
    </xdr:to>
    <xdr:sp macro="" textlink="'Analysis 1'!B2">
      <xdr:nvSpPr>
        <xdr:cNvPr id="40" name="TextBox 39">
          <a:extLst>
            <a:ext uri="{FF2B5EF4-FFF2-40B4-BE49-F238E27FC236}">
              <a16:creationId xmlns:a16="http://schemas.microsoft.com/office/drawing/2014/main" id="{2A1CBAB6-0607-4FAF-B5BF-E05B55350E39}"/>
            </a:ext>
          </a:extLst>
        </xdr:cNvPr>
        <xdr:cNvSpPr txBox="1"/>
      </xdr:nvSpPr>
      <xdr:spPr>
        <a:xfrm>
          <a:off x="3259313" y="1694392"/>
          <a:ext cx="1123950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3A63C70B-C835-4DD0-A185-B5253CB395EB}" type="TxLink">
            <a:rPr lang="en-US" sz="1400" b="1" i="0" u="none" strike="noStrike">
              <a:solidFill>
                <a:sysClr val="windowText" lastClr="000000"/>
              </a:solidFill>
              <a:latin typeface="Calibri"/>
              <a:cs typeface="Calibri"/>
            </a:rPr>
            <a:pPr/>
            <a:t>$ 307.1 M</a:t>
          </a:fld>
          <a:endParaRPr lang="en-KE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444852</xdr:colOff>
      <xdr:row>8</xdr:row>
      <xdr:rowOff>170392</xdr:rowOff>
    </xdr:from>
    <xdr:to>
      <xdr:col>9</xdr:col>
      <xdr:colOff>353835</xdr:colOff>
      <xdr:row>10</xdr:row>
      <xdr:rowOff>64559</xdr:rowOff>
    </xdr:to>
    <xdr:sp macro="" textlink="'Analysis 1'!C2">
      <xdr:nvSpPr>
        <xdr:cNvPr id="42" name="TextBox 41">
          <a:extLst>
            <a:ext uri="{FF2B5EF4-FFF2-40B4-BE49-F238E27FC236}">
              <a16:creationId xmlns:a16="http://schemas.microsoft.com/office/drawing/2014/main" id="{AFF9EABA-F077-4AFE-848A-FC43C64FA25E}"/>
            </a:ext>
          </a:extLst>
        </xdr:cNvPr>
        <xdr:cNvSpPr txBox="1"/>
      </xdr:nvSpPr>
      <xdr:spPr>
        <a:xfrm>
          <a:off x="4712052" y="1694392"/>
          <a:ext cx="1128183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0446690-E133-4F67-88AE-785D215953AE}" type="TxLink">
            <a:rPr lang="en-US" sz="1400" b="1" i="0" u="none" strike="noStrike">
              <a:solidFill>
                <a:sysClr val="windowText" lastClr="000000"/>
              </a:solidFill>
              <a:latin typeface="Calibri"/>
              <a:cs typeface="Calibri"/>
            </a:rPr>
            <a:pPr/>
            <a:t>$ 126.3 M</a:t>
          </a:fld>
          <a:endParaRPr lang="en-KE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583140</xdr:colOff>
      <xdr:row>8</xdr:row>
      <xdr:rowOff>170392</xdr:rowOff>
    </xdr:from>
    <xdr:to>
      <xdr:col>4</xdr:col>
      <xdr:colOff>487891</xdr:colOff>
      <xdr:row>10</xdr:row>
      <xdr:rowOff>64559</xdr:rowOff>
    </xdr:to>
    <xdr:sp macro="" textlink="'Analysis 1'!D2">
      <xdr:nvSpPr>
        <xdr:cNvPr id="43" name="TextBox 42">
          <a:extLst>
            <a:ext uri="{FF2B5EF4-FFF2-40B4-BE49-F238E27FC236}">
              <a16:creationId xmlns:a16="http://schemas.microsoft.com/office/drawing/2014/main" id="{628BB095-480F-4CBA-8C59-74061D0742E4}"/>
            </a:ext>
          </a:extLst>
        </xdr:cNvPr>
        <xdr:cNvSpPr txBox="1"/>
      </xdr:nvSpPr>
      <xdr:spPr>
        <a:xfrm>
          <a:off x="1802340" y="1694392"/>
          <a:ext cx="1123951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E904BBE-30EC-43C2-A0F1-B6405723F3B7}" type="TxLink">
            <a:rPr lang="en-US" sz="1400" b="1" i="0" u="none" strike="noStrike">
              <a:solidFill>
                <a:sysClr val="windowText" lastClr="000000"/>
              </a:solidFill>
              <a:latin typeface="Calibri"/>
              <a:cs typeface="Calibri"/>
            </a:rPr>
            <a:pPr/>
            <a:t>$ 180.8 M</a:t>
          </a:fld>
          <a:endParaRPr lang="en-KE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73025</xdr:colOff>
      <xdr:row>8</xdr:row>
      <xdr:rowOff>170392</xdr:rowOff>
    </xdr:from>
    <xdr:to>
      <xdr:col>11</xdr:col>
      <xdr:colOff>587375</xdr:colOff>
      <xdr:row>10</xdr:row>
      <xdr:rowOff>64559</xdr:rowOff>
    </xdr:to>
    <xdr:sp macro="" textlink="'Analysis 1'!I2">
      <xdr:nvSpPr>
        <xdr:cNvPr id="44" name="TextBox 43">
          <a:extLst>
            <a:ext uri="{FF2B5EF4-FFF2-40B4-BE49-F238E27FC236}">
              <a16:creationId xmlns:a16="http://schemas.microsoft.com/office/drawing/2014/main" id="{B88A0EF8-594A-40D6-847B-9B289156E1C6}"/>
            </a:ext>
          </a:extLst>
        </xdr:cNvPr>
        <xdr:cNvSpPr txBox="1"/>
      </xdr:nvSpPr>
      <xdr:spPr>
        <a:xfrm>
          <a:off x="6169025" y="1694392"/>
          <a:ext cx="1123950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4B6049C-BF75-41E5-B3EE-3EAF82E2258C}" type="TxLink">
            <a:rPr lang="en-US" sz="1400" b="1" i="0" u="none" strike="noStrike">
              <a:solidFill>
                <a:sysClr val="windowText" lastClr="000000"/>
              </a:solidFill>
              <a:latin typeface="Calibri"/>
              <a:cs typeface="Calibri"/>
            </a:rPr>
            <a:pPr/>
            <a:t>41.12%</a:t>
          </a:fld>
          <a:endParaRPr lang="en-KE" sz="14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0</xdr:col>
      <xdr:colOff>269874</xdr:colOff>
      <xdr:row>8</xdr:row>
      <xdr:rowOff>65616</xdr:rowOff>
    </xdr:from>
    <xdr:to>
      <xdr:col>2</xdr:col>
      <xdr:colOff>174625</xdr:colOff>
      <xdr:row>9</xdr:row>
      <xdr:rowOff>150283</xdr:rowOff>
    </xdr:to>
    <xdr:sp macro="" textlink="'Analysis 1'!E2">
      <xdr:nvSpPr>
        <xdr:cNvPr id="45" name="TextBox 44">
          <a:extLst>
            <a:ext uri="{FF2B5EF4-FFF2-40B4-BE49-F238E27FC236}">
              <a16:creationId xmlns:a16="http://schemas.microsoft.com/office/drawing/2014/main" id="{B79CB4D0-AB91-45CF-9834-D29EC82023F4}"/>
            </a:ext>
          </a:extLst>
        </xdr:cNvPr>
        <xdr:cNvSpPr txBox="1"/>
      </xdr:nvSpPr>
      <xdr:spPr>
        <a:xfrm>
          <a:off x="269874" y="1589616"/>
          <a:ext cx="1123951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946996A-25ED-42B0-93F3-89714CB3BF0F}" type="TxLink">
            <a:rPr lang="en-US" sz="1100" b="1" i="0" u="none" strike="noStrike">
              <a:solidFill>
                <a:schemeClr val="bg1"/>
              </a:solidFill>
              <a:latin typeface="Calibri"/>
              <a:cs typeface="Calibri"/>
            </a:rPr>
            <a:t>631.92K</a:t>
          </a:fld>
          <a:endParaRPr lang="en-KE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278341</xdr:colOff>
      <xdr:row>8</xdr:row>
      <xdr:rowOff>33866</xdr:rowOff>
    </xdr:from>
    <xdr:to>
      <xdr:col>14</xdr:col>
      <xdr:colOff>183092</xdr:colOff>
      <xdr:row>9</xdr:row>
      <xdr:rowOff>118533</xdr:rowOff>
    </xdr:to>
    <xdr:sp macro="" textlink="'Analysis 1'!A2">
      <xdr:nvSpPr>
        <xdr:cNvPr id="46" name="TextBox 45">
          <a:extLst>
            <a:ext uri="{FF2B5EF4-FFF2-40B4-BE49-F238E27FC236}">
              <a16:creationId xmlns:a16="http://schemas.microsoft.com/office/drawing/2014/main" id="{FBB59A92-9F1F-4B2E-AAA6-C65196FC8F6C}"/>
            </a:ext>
          </a:extLst>
        </xdr:cNvPr>
        <xdr:cNvSpPr txBox="1"/>
      </xdr:nvSpPr>
      <xdr:spPr>
        <a:xfrm>
          <a:off x="7593541" y="1557866"/>
          <a:ext cx="1123951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5E57774B-6A65-4DD2-99CB-41285E12BED1}" type="TxLink">
            <a:rPr lang="en-US" sz="1100" b="1" i="0" u="none" strike="noStrike">
              <a:solidFill>
                <a:schemeClr val="bg1"/>
              </a:solidFill>
              <a:latin typeface="Calibri"/>
              <a:cs typeface="Calibri"/>
            </a:rPr>
            <a:t>60.40K</a:t>
          </a:fld>
          <a:endParaRPr lang="en-KE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57150</xdr:colOff>
      <xdr:row>3</xdr:row>
      <xdr:rowOff>52917</xdr:rowOff>
    </xdr:from>
    <xdr:to>
      <xdr:col>21</xdr:col>
      <xdr:colOff>228600</xdr:colOff>
      <xdr:row>14</xdr:row>
      <xdr:rowOff>179832</xdr:rowOff>
    </xdr:to>
    <xdr:sp macro="" textlink="">
      <xdr:nvSpPr>
        <xdr:cNvPr id="47" name="Rectangle: Rounded Corners 46">
          <a:extLst>
            <a:ext uri="{FF2B5EF4-FFF2-40B4-BE49-F238E27FC236}">
              <a16:creationId xmlns:a16="http://schemas.microsoft.com/office/drawing/2014/main" id="{4D61C024-B7BE-4CD6-9600-225000025280}"/>
            </a:ext>
          </a:extLst>
        </xdr:cNvPr>
        <xdr:cNvSpPr/>
      </xdr:nvSpPr>
      <xdr:spPr>
        <a:xfrm>
          <a:off x="9201150" y="624417"/>
          <a:ext cx="3829050" cy="2222415"/>
        </a:xfrm>
        <a:prstGeom prst="roundRect">
          <a:avLst>
            <a:gd name="adj" fmla="val 11139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228600</xdr:colOff>
          <xdr:row>4</xdr:row>
          <xdr:rowOff>28575</xdr:rowOff>
        </xdr:from>
        <xdr:to>
          <xdr:col>16</xdr:col>
          <xdr:colOff>590550</xdr:colOff>
          <xdr:row>5</xdr:row>
          <xdr:rowOff>57150</xdr:rowOff>
        </xdr:to>
        <xdr:sp macro="" textlink="">
          <xdr:nvSpPr>
            <xdr:cNvPr id="1025" name="Option 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7AFCC169-4C07-4E2B-B834-764D0B5865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K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Revenue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419100</xdr:colOff>
          <xdr:row>4</xdr:row>
          <xdr:rowOff>28575</xdr:rowOff>
        </xdr:from>
        <xdr:to>
          <xdr:col>18</xdr:col>
          <xdr:colOff>171450</xdr:colOff>
          <xdr:row>5</xdr:row>
          <xdr:rowOff>57150</xdr:rowOff>
        </xdr:to>
        <xdr:sp macro="" textlink="">
          <xdr:nvSpPr>
            <xdr:cNvPr id="1026" name="Option 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35E86F32-A016-4403-A44A-D7737E27D63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K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Profit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0</xdr:colOff>
          <xdr:row>4</xdr:row>
          <xdr:rowOff>28575</xdr:rowOff>
        </xdr:from>
        <xdr:to>
          <xdr:col>19</xdr:col>
          <xdr:colOff>361950</xdr:colOff>
          <xdr:row>5</xdr:row>
          <xdr:rowOff>57150</xdr:rowOff>
        </xdr:to>
        <xdr:sp macro="" textlink="">
          <xdr:nvSpPr>
            <xdr:cNvPr id="1027" name="Option 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4B93CAB9-0F8B-46CA-A7AB-5AF284A8807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K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Transaction</a:t>
              </a:r>
            </a:p>
          </xdr:txBody>
        </xdr:sp>
        <xdr:clientData/>
      </xdr:twoCellAnchor>
    </mc:Choice>
    <mc:Fallback/>
  </mc:AlternateContent>
  <xdr:twoCellAnchor>
    <xdr:from>
      <xdr:col>15</xdr:col>
      <xdr:colOff>152400</xdr:colOff>
      <xdr:row>5</xdr:row>
      <xdr:rowOff>161926</xdr:rowOff>
    </xdr:from>
    <xdr:to>
      <xdr:col>21</xdr:col>
      <xdr:colOff>161925</xdr:colOff>
      <xdr:row>14</xdr:row>
      <xdr:rowOff>61912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CF1284F-2CF5-44EF-B2E7-6D42697D6D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457200</xdr:colOff>
      <xdr:row>2</xdr:row>
      <xdr:rowOff>123825</xdr:rowOff>
    </xdr:from>
    <xdr:to>
      <xdr:col>3</xdr:col>
      <xdr:colOff>142875</xdr:colOff>
      <xdr:row>5</xdr:row>
      <xdr:rowOff>28575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0E0B4E8-5825-4D2A-8EA4-866785690817}"/>
            </a:ext>
          </a:extLst>
        </xdr:cNvPr>
        <xdr:cNvSpPr/>
      </xdr:nvSpPr>
      <xdr:spPr>
        <a:xfrm>
          <a:off x="1066800" y="504825"/>
          <a:ext cx="904875" cy="476250"/>
        </a:xfrm>
        <a:prstGeom prst="roundRect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89.669467245367" backgroundQuery="1" createdVersion="6" refreshedVersion="6" minRefreshableVersion="3" recordCount="0" supportSubquery="1" supportAdvancedDrill="1" xr:uid="{870243B3-F619-4194-A97F-1BDBA9515B26}">
  <cacheSource type="external" connectionId="8"/>
  <cacheFields count="9">
    <cacheField name="[Measures].[#Transaction]" caption="#Transaction" numFmtId="0" hierarchy="42" level="32767"/>
    <cacheField name="[Measures].[Total Revenu]" caption="Total Revenu" numFmtId="0" hierarchy="43" level="32767"/>
    <cacheField name="[Measures].[Total Profit]" caption="Total Profit" numFmtId="0" hierarchy="44" level="32767"/>
    <cacheField name="[Measures].[Total COGS]" caption="Total COGS" numFmtId="0" hierarchy="49" level="32767"/>
    <cacheField name="[Measures].[Total Qty]" caption="Total Qty" numFmtId="0" hierarchy="50" level="32767"/>
    <cacheField name="[Measures].[Total Products]" caption="Total Products" numFmtId="0" hierarchy="46" level="32767"/>
    <cacheField name="[Measures].[Sold Products]" caption="Sold Products" numFmtId="0" hierarchy="47" level="32767"/>
    <cacheField name="[Measures].[Unsold Products]" caption="Unsold Products" numFmtId="0" hierarchy="48" level="32767"/>
    <cacheField name="[Measures].[% Profit Margin]" caption="% Profit Margin" numFmtId="0" hierarchy="45" level="32767"/>
  </cacheFields>
  <cacheHierarchies count="61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FactInternetSales].[OrderDate (Year)]" caption="OrderDate (Year)" attribute="1" defaultMemberUniqueName="[FactInternetSales].[OrderDate (Year)].[All]" allUniqueName="[FactInternetSales].[OrderDate (Year)].[All]" dimensionUniqueName="[FactInternetSales]" displayFolder="" count="0" memberValueDatatype="130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Total Revenu]" caption="Total Revenu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8"/>
      </fieldsUsage>
    </cacheHierarchy>
    <cacheHierarchy uniqueName="[Measures].[Total Products]" caption="Total Products" measure="1" displayFolder="" measureGroup="All_Measures" count="0" oneField="1">
      <fieldsUsage count="1">
        <fieldUsage x="5"/>
      </fieldsUsage>
    </cacheHierarchy>
    <cacheHierarchy uniqueName="[Measures].[Sold Products]" caption="Sold Products" measure="1" displayFolder="" measureGroup="All_Measures" count="0" oneField="1">
      <fieldsUsage count="1">
        <fieldUsage x="6"/>
      </fieldsUsage>
    </cacheHierarchy>
    <cacheHierarchy uniqueName="[Measures].[Unsold Products]" caption="Unsold Products" measure="1" displayFolder="" measureGroup="All_Measures" count="0" oneField="1">
      <fieldsUsage count="1">
        <fieldUsage x="7"/>
      </fieldsUsage>
    </cacheHierarchy>
    <cacheHierarchy uniqueName="[Measures].[Total COGS]" caption="Total COGS" measure="1" displayFolder="" measureGroup="All_Measures" count="0" oneField="1">
      <fieldsUsage count="1">
        <fieldUsage x="3"/>
      </fieldsUsage>
    </cacheHierarchy>
    <cacheHierarchy uniqueName="[Measures].[Total Qty]" caption="Total Qty" measure="1" displayFolder="" measureGroup="All_Measures" count="0" oneField="1">
      <fieldsUsage count="1">
        <fieldUsage x="4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Total Revenue]" caption="Sum of Total Revenue" measure="1" displayFolder="" measureGroup="FactInternetSal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89.819391203702" backgroundQuery="1" createdVersion="6" refreshedVersion="6" minRefreshableVersion="3" recordCount="0" supportSubquery="1" supportAdvancedDrill="1" xr:uid="{17BA0191-9618-4979-BB6A-9CDE2D8534B3}">
  <cacheSource type="external" connectionId="8"/>
  <cacheFields count="4">
    <cacheField name="[Measures].[#Transaction]" caption="#Transaction" numFmtId="0" hierarchy="42" level="32767"/>
    <cacheField name="[Measures].[Total Revenu]" caption="Total Revenu" numFmtId="0" hierarchy="43" level="32767"/>
    <cacheField name="[Measures].[Total Profit]" caption="Total Profit" numFmtId="0" hierarchy="44" level="32767"/>
    <cacheField name="[DimDate].[Year].[Year]" caption="Year" numFmtId="0" hierarchy="8" level="1">
      <sharedItems containsSemiMixedTypes="0" containsString="0" containsNumber="1" containsInteger="1" minValue="2005" maxValue="2008" count="4">
        <n v="2005"/>
        <n v="2006"/>
        <n v="2007"/>
        <n v="2008"/>
      </sharedItems>
      <extLst>
        <ext xmlns:x15="http://schemas.microsoft.com/office/spreadsheetml/2010/11/main" uri="{4F2E5C28-24EA-4eb8-9CBF-B6C8F9C3D259}">
          <x15:cachedUniqueNames>
            <x15:cachedUniqueName index="0" name="[DimDate].[Year].&amp;[2005]"/>
            <x15:cachedUniqueName index="1" name="[DimDate].[Year].&amp;[2006]"/>
            <x15:cachedUniqueName index="2" name="[DimDate].[Year].&amp;[2007]"/>
            <x15:cachedUniqueName index="3" name="[DimDate].[Year].&amp;[2008]"/>
          </x15:cachedUniqueNames>
        </ext>
      </extLst>
    </cacheField>
  </cacheFields>
  <cacheHierarchies count="61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2" memberValueDatatype="20" unbalanced="0">
      <fieldsUsage count="2">
        <fieldUsage x="-1"/>
        <fieldUsage x="3"/>
      </fieldsUsage>
    </cacheHierarchy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FactInternetSales].[OrderDate (Year)]" caption="OrderDate (Year)" attribute="1" defaultMemberUniqueName="[FactInternetSales].[OrderDate (Year)].[All]" allUniqueName="[FactInternetSales].[OrderDate (Year)].[All]" dimensionUniqueName="[FactInternetSales]" displayFolder="" count="0" memberValueDatatype="130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Total Revenu]" caption="Total Revenu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/>
    <cacheHierarchy uniqueName="[Measures].[Total Products]" caption="Total Products" measure="1" displayFolder="" measureGroup="All_Measures" count="0"/>
    <cacheHierarchy uniqueName="[Measures].[Sold Products]" caption="Sold Products" measure="1" displayFolder="" measureGroup="All_Measures" count="0"/>
    <cacheHierarchy uniqueName="[Measures].[Unsold Products]" caption="Unsold Products" measure="1" displayFolder="" measureGroup="All_Measures" count="0"/>
    <cacheHierarchy uniqueName="[Measures].[Total COGS]" caption="Total COGS" measure="1" displayFolder="" measureGroup="All_Measures" count="0"/>
    <cacheHierarchy uniqueName="[Measures].[Total Qty]" caption="Total Qty" measure="1" displayFolder="" measureGroup="All_Measures" count="0"/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Total Revenue]" caption="Sum of Total Revenue" measure="1" displayFolder="" measureGroup="FactInternetSal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B8F6EF-909A-457A-9545-C09443D520F4}" name="PivotTable2" cacheId="25" applyNumberFormats="0" applyBorderFormats="0" applyFontFormats="0" applyPatternFormats="0" applyAlignmentFormats="0" applyWidthHeightFormats="1" dataCaption="Values" tag="b089fa9e-48fd-483b-845f-426f406746e9" updatedVersion="6" minRefreshableVersion="3" useAutoFormatting="1" rowGrandTotals="0" colGrandTotals="0" itemPrintTitles="1" createdVersion="6" indent="0" compact="0" compactData="0" multipleFieldFilters="0" rowHeaderCaption="">
  <location ref="A8:D12" firstHeaderRow="0" firstDataRow="1" firstDataCol="1"/>
  <pivotFields count="4"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3"/>
  </rowFields>
  <rowItems count="4">
    <i>
      <x/>
    </i>
    <i>
      <x v="1"/>
    </i>
    <i>
      <x v="2"/>
    </i>
    <i>
      <x v="3"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Revenue" fld="1" subtotal="count" baseField="0" baseItem="0" numFmtId="164"/>
    <dataField fld="2" subtotal="count" baseField="0" baseItem="0" numFmtId="164"/>
    <dataField fld="0" subtotal="count" baseField="0" baseItem="0" numFmtId="165"/>
  </dataFields>
  <formats count="3"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Revenu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All_Measures]"/>
        <x15:activeTabTopLevelEntity name="[DimDate]"/>
        <x15:activeTabTopLevelEntity name="[FactInternet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1" applyNumberFormats="0" applyBorderFormats="0" applyFontFormats="0" applyPatternFormats="0" applyAlignmentFormats="0" applyWidthHeightFormats="1" dataCaption="Values" tag="74ce36d1-defe-458e-86e6-590255282440" updatedVersion="6" minRefreshableVersion="3" useAutoFormatting="1" itemPrintTitles="1" createdVersion="6" indent="0" outline="1" outlineData="1" multipleFieldFilters="0">
  <location ref="A1:I2" firstHeaderRow="0" firstDataRow="1" firstDataCol="0"/>
  <pivotFields count="9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fld="0" subtotal="count" baseField="0" baseItem="0" numFmtId="165"/>
    <dataField name="Total Revenue" fld="1" subtotal="count" baseField="0" baseItem="0" numFmtId="164"/>
    <dataField fld="2" subtotal="count" baseField="0" baseItem="0" numFmtId="164"/>
    <dataField fld="3" subtotal="count" baseField="0" baseItem="0" numFmtId="164"/>
    <dataField fld="4" subtotal="count" baseField="0" baseItem="0" numFmtId="165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</dataFields>
  <formats count="5"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Revenu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I20"/>
  <sheetViews>
    <sheetView workbookViewId="0">
      <selection activeCell="D17" sqref="D17:D20"/>
    </sheetView>
  </sheetViews>
  <sheetFormatPr defaultRowHeight="15" x14ac:dyDescent="0.25"/>
  <cols>
    <col min="1" max="1" width="7.28515625" bestFit="1" customWidth="1"/>
    <col min="2" max="2" width="13.85546875" bestFit="1" customWidth="1"/>
    <col min="3" max="3" width="18.42578125" bestFit="1" customWidth="1"/>
    <col min="4" max="4" width="14.5703125" bestFit="1" customWidth="1"/>
    <col min="5" max="5" width="9" bestFit="1" customWidth="1"/>
    <col min="6" max="6" width="13.7109375" bestFit="1" customWidth="1"/>
    <col min="7" max="7" width="13.140625" bestFit="1" customWidth="1"/>
    <col min="8" max="8" width="15.5703125" bestFit="1" customWidth="1"/>
    <col min="9" max="9" width="14.85546875" bestFit="1" customWidth="1"/>
  </cols>
  <sheetData>
    <row r="1" spans="1:9" x14ac:dyDescent="0.25">
      <c r="A1" t="s">
        <v>0</v>
      </c>
      <c r="B1" t="s">
        <v>7</v>
      </c>
      <c r="C1" t="s">
        <v>1</v>
      </c>
      <c r="D1" t="s">
        <v>5</v>
      </c>
      <c r="E1" t="s">
        <v>6</v>
      </c>
      <c r="F1" t="s">
        <v>2</v>
      </c>
      <c r="G1" t="s">
        <v>3</v>
      </c>
      <c r="H1" t="s">
        <v>4</v>
      </c>
      <c r="I1" t="s">
        <v>8</v>
      </c>
    </row>
    <row r="2" spans="1:9" x14ac:dyDescent="0.25">
      <c r="A2" s="3">
        <v>60398</v>
      </c>
      <c r="B2" s="2">
        <v>307092945.19809997</v>
      </c>
      <c r="C2" s="2">
        <v>126290577.646</v>
      </c>
      <c r="D2" s="2">
        <v>180802367.5521</v>
      </c>
      <c r="E2" s="3">
        <v>631920</v>
      </c>
      <c r="F2" s="1">
        <v>606</v>
      </c>
      <c r="G2" s="1">
        <v>158</v>
      </c>
      <c r="H2" s="1">
        <v>448</v>
      </c>
      <c r="I2" s="5">
        <v>0.41124545392774253</v>
      </c>
    </row>
    <row r="5" spans="1:9" x14ac:dyDescent="0.25">
      <c r="B5" s="6" t="s">
        <v>10</v>
      </c>
      <c r="C5" s="7">
        <v>2</v>
      </c>
    </row>
    <row r="8" spans="1:9" x14ac:dyDescent="0.25">
      <c r="A8" s="4" t="s">
        <v>9</v>
      </c>
      <c r="B8" t="s">
        <v>7</v>
      </c>
      <c r="C8" t="s">
        <v>1</v>
      </c>
      <c r="D8" t="s">
        <v>0</v>
      </c>
    </row>
    <row r="9" spans="1:9" x14ac:dyDescent="0.25">
      <c r="A9">
        <v>2005</v>
      </c>
      <c r="B9" s="2">
        <v>33370192.1712</v>
      </c>
      <c r="C9" s="2">
        <v>13403626.559800001</v>
      </c>
      <c r="D9" s="3">
        <v>1013</v>
      </c>
    </row>
    <row r="10" spans="1:9" x14ac:dyDescent="0.25">
      <c r="A10">
        <v>2006</v>
      </c>
      <c r="B10" s="2">
        <v>69484523.200599998</v>
      </c>
      <c r="C10" s="2">
        <v>28177776.4263</v>
      </c>
      <c r="D10" s="3">
        <v>2677</v>
      </c>
    </row>
    <row r="11" spans="1:9" x14ac:dyDescent="0.25">
      <c r="A11">
        <v>2007</v>
      </c>
      <c r="B11" s="2">
        <v>102379613.1163</v>
      </c>
      <c r="C11" s="2">
        <v>42547110.6642</v>
      </c>
      <c r="D11" s="3">
        <v>24443</v>
      </c>
    </row>
    <row r="12" spans="1:9" x14ac:dyDescent="0.25">
      <c r="A12">
        <v>2008</v>
      </c>
      <c r="B12" s="2">
        <v>101858616.70999999</v>
      </c>
      <c r="C12" s="2">
        <v>42162063.995700002</v>
      </c>
      <c r="D12" s="3">
        <v>32265</v>
      </c>
    </row>
    <row r="16" spans="1:9" x14ac:dyDescent="0.25">
      <c r="A16" t="str">
        <f>A8</f>
        <v>Year</v>
      </c>
      <c r="B16" t="str">
        <f>_xlfn.IFS($C$5=1,B8,$C$5=2,C8,$C$5=3,D8)</f>
        <v>Total Profit</v>
      </c>
      <c r="C16" t="str">
        <f>"Average"  &amp;  B16</f>
        <v>AverageTotal Profit</v>
      </c>
      <c r="D16" t="s">
        <v>11</v>
      </c>
    </row>
    <row r="17" spans="1:4" x14ac:dyDescent="0.25">
      <c r="A17">
        <f t="shared" ref="A17:A21" si="0">A9</f>
        <v>2005</v>
      </c>
      <c r="B17" s="8">
        <f t="shared" ref="B17:B20" si="1">_xlfn.IFS($C$5=1,B9,$C$5=2,C9,$C$5=3,D9)</f>
        <v>13403626.559800001</v>
      </c>
      <c r="C17" s="8">
        <f>AVERAGE($B$17:$B$20)</f>
        <v>31572644.411499999</v>
      </c>
      <c r="D17" t="str">
        <f>IF(B17&gt;C17,B17," ")</f>
        <v xml:space="preserve"> </v>
      </c>
    </row>
    <row r="18" spans="1:4" x14ac:dyDescent="0.25">
      <c r="A18">
        <f t="shared" si="0"/>
        <v>2006</v>
      </c>
      <c r="B18" s="8">
        <f t="shared" si="1"/>
        <v>28177776.4263</v>
      </c>
      <c r="C18" s="8">
        <f t="shared" ref="C18:C20" si="2">AVERAGE($B$17:$B$20)</f>
        <v>31572644.411499999</v>
      </c>
      <c r="D18" t="str">
        <f t="shared" ref="D18:D20" si="3">IF(B18&gt;C18,B18," ")</f>
        <v xml:space="preserve"> </v>
      </c>
    </row>
    <row r="19" spans="1:4" x14ac:dyDescent="0.25">
      <c r="A19">
        <f t="shared" si="0"/>
        <v>2007</v>
      </c>
      <c r="B19" s="8">
        <f t="shared" si="1"/>
        <v>42547110.6642</v>
      </c>
      <c r="C19" s="8">
        <f t="shared" si="2"/>
        <v>31572644.411499999</v>
      </c>
      <c r="D19">
        <f t="shared" si="3"/>
        <v>42547110.6642</v>
      </c>
    </row>
    <row r="20" spans="1:4" x14ac:dyDescent="0.25">
      <c r="A20">
        <f t="shared" si="0"/>
        <v>2008</v>
      </c>
      <c r="B20" s="8">
        <f t="shared" si="1"/>
        <v>42162063.995700002</v>
      </c>
      <c r="C20" s="8">
        <f t="shared" si="2"/>
        <v>31572644.411499999</v>
      </c>
      <c r="D20">
        <f t="shared" si="3"/>
        <v>42162063.995700002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36BA-DF5E-41AE-ABDD-F71B5FBEFC7A}">
  <dimension ref="A1"/>
  <sheetViews>
    <sheetView showGridLines="0" showRowColHeaders="0" tabSelected="1" topLeftCell="B1" zoomScaleNormal="100" workbookViewId="0">
      <selection activeCell="S17" sqref="S17"/>
    </sheetView>
  </sheetViews>
  <sheetFormatPr defaultRowHeight="15" x14ac:dyDescent="0.25"/>
  <sheetData/>
  <pageMargins left="0.7" right="0.7" top="0.75" bottom="0.75" header="0.3" footer="0.3"/>
  <pageSetup orientation="portrait" horizontalDpi="360" verticalDpi="36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Option Button 1">
              <controlPr defaultSize="0" autoFill="0" autoLine="0" autoPict="0">
                <anchor moveWithCells="1">
                  <from>
                    <xdr:col>15</xdr:col>
                    <xdr:colOff>228600</xdr:colOff>
                    <xdr:row>4</xdr:row>
                    <xdr:rowOff>28575</xdr:rowOff>
                  </from>
                  <to>
                    <xdr:col>16</xdr:col>
                    <xdr:colOff>590550</xdr:colOff>
                    <xdr:row>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Option Button 2">
              <controlPr defaultSize="0" autoFill="0" autoLine="0" autoPict="0">
                <anchor moveWithCells="1">
                  <from>
                    <xdr:col>16</xdr:col>
                    <xdr:colOff>419100</xdr:colOff>
                    <xdr:row>4</xdr:row>
                    <xdr:rowOff>28575</xdr:rowOff>
                  </from>
                  <to>
                    <xdr:col>18</xdr:col>
                    <xdr:colOff>171450</xdr:colOff>
                    <xdr:row>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Option Button 3">
              <controlPr defaultSize="0" autoFill="0" autoLine="0" autoPict="0">
                <anchor moveWithCells="1">
                  <from>
                    <xdr:col>18</xdr:col>
                    <xdr:colOff>0</xdr:colOff>
                    <xdr:row>4</xdr:row>
                    <xdr:rowOff>28575</xdr:rowOff>
                  </from>
                  <to>
                    <xdr:col>19</xdr:col>
                    <xdr:colOff>361950</xdr:colOff>
                    <xdr:row>5</xdr:row>
                    <xdr:rowOff>57150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9655-AFF7-46C8-9AC3-F52553FAD41B}">
  <dimension ref="A1"/>
  <sheetViews>
    <sheetView workbookViewId="0">
      <selection activeCell="C10" sqref="C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activeCell="B20" sqref="B20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90BED013-65AD-4771-A9B9-F981C8D42671}">
  <ds:schemaRefs/>
</ds:datastoreItem>
</file>

<file path=customXml/itemProps2.xml><?xml version="1.0" encoding="utf-8"?>
<ds:datastoreItem xmlns:ds="http://schemas.openxmlformats.org/officeDocument/2006/customXml" ds:itemID="{C38CF89B-C4FB-41BB-9C9E-8185EA3BD988}">
  <ds:schemaRefs/>
</ds:datastoreItem>
</file>

<file path=customXml/itemProps3.xml><?xml version="1.0" encoding="utf-8"?>
<ds:datastoreItem xmlns:ds="http://schemas.openxmlformats.org/officeDocument/2006/customXml" ds:itemID="{5A818098-6746-486C-A668-A325421CF4D5}">
  <ds:schemaRefs/>
</ds:datastoreItem>
</file>

<file path=customXml/itemProps4.xml><?xml version="1.0" encoding="utf-8"?>
<ds:datastoreItem xmlns:ds="http://schemas.openxmlformats.org/officeDocument/2006/customXml" ds:itemID="{66473D17-B36B-4D9F-9919-2B78B4C8BA56}">
  <ds:schemaRefs/>
</ds:datastoreItem>
</file>

<file path=customXml/itemProps5.xml><?xml version="1.0" encoding="utf-8"?>
<ds:datastoreItem xmlns:ds="http://schemas.openxmlformats.org/officeDocument/2006/customXml" ds:itemID="{622FB59E-8E90-44E7-9454-1388D2EBA507}">
  <ds:schemaRefs/>
</ds:datastoreItem>
</file>

<file path=customXml/itemProps6.xml><?xml version="1.0" encoding="utf-8"?>
<ds:datastoreItem xmlns:ds="http://schemas.openxmlformats.org/officeDocument/2006/customXml" ds:itemID="{E1ADE316-708B-41B3-BA81-BEB501D6E718}">
  <ds:schemaRefs/>
</ds:datastoreItem>
</file>

<file path=customXml/itemProps7.xml><?xml version="1.0" encoding="utf-8"?>
<ds:datastoreItem xmlns:ds="http://schemas.openxmlformats.org/officeDocument/2006/customXml" ds:itemID="{B24B0BF7-1910-4E66-8090-CBA29947716E}">
  <ds:schemaRefs/>
</ds:datastoreItem>
</file>

<file path=customXml/itemProps8.xml><?xml version="1.0" encoding="utf-8"?>
<ds:datastoreItem xmlns:ds="http://schemas.openxmlformats.org/officeDocument/2006/customXml" ds:itemID="{B998F005-8B6B-4ABB-95E2-C8F857ECB733}">
  <ds:schemaRefs/>
</ds:datastoreItem>
</file>

<file path=customXml/itemProps9.xml><?xml version="1.0" encoding="utf-8"?>
<ds:datastoreItem xmlns:ds="http://schemas.openxmlformats.org/officeDocument/2006/customXml" ds:itemID="{32DC7BD5-D9E4-4DAE-A374-EEEAAA6F14A6}">
  <ds:schemaRefs/>
</ds:datastoreItem>
</file>

<file path=customXml/itemProps10.xml><?xml version="1.0" encoding="utf-8"?>
<ds:datastoreItem xmlns:ds="http://schemas.openxmlformats.org/officeDocument/2006/customXml" ds:itemID="{954067DE-62B1-4702-9620-C16EECA91BFD}">
  <ds:schemaRefs/>
</ds:datastoreItem>
</file>

<file path=customXml/itemProps11.xml><?xml version="1.0" encoding="utf-8"?>
<ds:datastoreItem xmlns:ds="http://schemas.openxmlformats.org/officeDocument/2006/customXml" ds:itemID="{897B9D90-8219-4CA1-A710-32AFAD9C47E0}">
  <ds:schemaRefs/>
</ds:datastoreItem>
</file>

<file path=customXml/itemProps12.xml><?xml version="1.0" encoding="utf-8"?>
<ds:datastoreItem xmlns:ds="http://schemas.openxmlformats.org/officeDocument/2006/customXml" ds:itemID="{8E86AB7F-8A0F-4DAE-A427-13CECCECEFCC}">
  <ds:schemaRefs/>
</ds:datastoreItem>
</file>

<file path=customXml/itemProps13.xml><?xml version="1.0" encoding="utf-8"?>
<ds:datastoreItem xmlns:ds="http://schemas.openxmlformats.org/officeDocument/2006/customXml" ds:itemID="{FC73CD6D-40ED-423F-BC4F-2FA5A76C1C6E}">
  <ds:schemaRefs/>
</ds:datastoreItem>
</file>

<file path=customXml/itemProps14.xml><?xml version="1.0" encoding="utf-8"?>
<ds:datastoreItem xmlns:ds="http://schemas.openxmlformats.org/officeDocument/2006/customXml" ds:itemID="{A48DFC0E-FFA1-478C-91F2-6C3252A125D0}">
  <ds:schemaRefs/>
</ds:datastoreItem>
</file>

<file path=customXml/itemProps15.xml><?xml version="1.0" encoding="utf-8"?>
<ds:datastoreItem xmlns:ds="http://schemas.openxmlformats.org/officeDocument/2006/customXml" ds:itemID="{60EAB325-9657-4DDC-9EE5-D25064C7D957}">
  <ds:schemaRefs/>
</ds:datastoreItem>
</file>

<file path=customXml/itemProps16.xml><?xml version="1.0" encoding="utf-8"?>
<ds:datastoreItem xmlns:ds="http://schemas.openxmlformats.org/officeDocument/2006/customXml" ds:itemID="{44BAA218-45A7-4E24-BB1E-E486A131DD05}">
  <ds:schemaRefs/>
</ds:datastoreItem>
</file>

<file path=customXml/itemProps17.xml><?xml version="1.0" encoding="utf-8"?>
<ds:datastoreItem xmlns:ds="http://schemas.openxmlformats.org/officeDocument/2006/customXml" ds:itemID="{E6B3C2B3-C621-4766-AD8A-F4374B9318BC}">
  <ds:schemaRefs/>
</ds:datastoreItem>
</file>

<file path=customXml/itemProps18.xml><?xml version="1.0" encoding="utf-8"?>
<ds:datastoreItem xmlns:ds="http://schemas.openxmlformats.org/officeDocument/2006/customXml" ds:itemID="{86898150-9E18-42C5-AB05-2DDCEA38F02E}">
  <ds:schemaRefs/>
</ds:datastoreItem>
</file>

<file path=customXml/itemProps19.xml><?xml version="1.0" encoding="utf-8"?>
<ds:datastoreItem xmlns:ds="http://schemas.openxmlformats.org/officeDocument/2006/customXml" ds:itemID="{5856D767-4A5A-4C37-B3A3-3F52B40F4BFF}">
  <ds:schemaRefs/>
</ds:datastoreItem>
</file>

<file path=customXml/itemProps20.xml><?xml version="1.0" encoding="utf-8"?>
<ds:datastoreItem xmlns:ds="http://schemas.openxmlformats.org/officeDocument/2006/customXml" ds:itemID="{44B80552-ED7C-4614-B26E-1FDC2CC99A96}">
  <ds:schemaRefs/>
</ds:datastoreItem>
</file>

<file path=customXml/itemProps21.xml><?xml version="1.0" encoding="utf-8"?>
<ds:datastoreItem xmlns:ds="http://schemas.openxmlformats.org/officeDocument/2006/customXml" ds:itemID="{389F0947-71F3-46E0-8A21-23A2EF38E0BA}">
  <ds:schemaRefs/>
</ds:datastoreItem>
</file>

<file path=customXml/itemProps22.xml><?xml version="1.0" encoding="utf-8"?>
<ds:datastoreItem xmlns:ds="http://schemas.openxmlformats.org/officeDocument/2006/customXml" ds:itemID="{AF24E9B8-2D8C-4BB5-9A43-6F86FBA179B6}">
  <ds:schemaRefs/>
</ds:datastoreItem>
</file>

<file path=customXml/itemProps23.xml><?xml version="1.0" encoding="utf-8"?>
<ds:datastoreItem xmlns:ds="http://schemas.openxmlformats.org/officeDocument/2006/customXml" ds:itemID="{FAFDE0E8-EB83-4830-8A26-A9E245CA2E88}">
  <ds:schemaRefs/>
</ds:datastoreItem>
</file>

<file path=customXml/itemProps24.xml><?xml version="1.0" encoding="utf-8"?>
<ds:datastoreItem xmlns:ds="http://schemas.openxmlformats.org/officeDocument/2006/customXml" ds:itemID="{9391157C-0EFE-42DB-B13E-340223BF4E69}">
  <ds:schemaRefs/>
</ds:datastoreItem>
</file>

<file path=customXml/itemProps25.xml><?xml version="1.0" encoding="utf-8"?>
<ds:datastoreItem xmlns:ds="http://schemas.openxmlformats.org/officeDocument/2006/customXml" ds:itemID="{DE488956-52A7-42C9-88B8-22BD05622774}">
  <ds:schemaRefs/>
</ds:datastoreItem>
</file>

<file path=customXml/itemProps26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Analysis 1</vt:lpstr>
      <vt:lpstr>Dashboard 1</vt:lpstr>
      <vt:lpstr>Sheet2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2026-05-01T04:55:04Z</dcterms:created>
  <dcterms:modified xsi:type="dcterms:W3CDTF">2026-06-16T16:59:03Z</dcterms:modified>
</cp:coreProperties>
</file>