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944B4B7D-C53A-4E3C-8C1F-A8F1BE6D504E}" xr6:coauthVersionLast="36" xr6:coauthVersionMax="36" xr10:uidLastSave="{00000000-0000-0000-0000-000000000000}"/>
  <bookViews>
    <workbookView xWindow="0" yWindow="0" windowWidth="32914" windowHeight="13114" xr2:uid="{00000000-000D-0000-FFFF-FFFF00000000}"/>
  </bookViews>
  <sheets>
    <sheet name="Data 2 h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3" l="1"/>
  <c r="P9" i="3"/>
  <c r="O9" i="3"/>
  <c r="P43" i="3"/>
  <c r="O43" i="3"/>
  <c r="P33" i="3"/>
  <c r="O33" i="3"/>
  <c r="P27" i="3"/>
  <c r="O27" i="3"/>
  <c r="P21" i="3"/>
  <c r="O21" i="3"/>
  <c r="P15" i="3"/>
  <c r="O15" i="3"/>
  <c r="Q43" i="3" l="1"/>
  <c r="Q27" i="3"/>
  <c r="Q33" i="3"/>
  <c r="Q21" i="3"/>
  <c r="Q15" i="3"/>
  <c r="J43" i="3"/>
  <c r="K43" i="3"/>
  <c r="L43" i="3" l="1"/>
  <c r="K33" i="3"/>
  <c r="L33" i="3" s="1"/>
  <c r="J33" i="3"/>
  <c r="K27" i="3"/>
  <c r="L27" i="3" s="1"/>
  <c r="J27" i="3"/>
  <c r="K21" i="3" l="1"/>
  <c r="L21" i="3" s="1"/>
  <c r="J21" i="3"/>
  <c r="L15" i="3"/>
  <c r="K15" i="3"/>
  <c r="J15" i="3"/>
  <c r="L9" i="3"/>
  <c r="K9" i="3"/>
  <c r="J9" i="3"/>
  <c r="D27" i="3" l="1"/>
  <c r="C27" i="3"/>
  <c r="B27" i="3"/>
  <c r="D15" i="3" l="1"/>
  <c r="C15" i="3"/>
  <c r="B15" i="3"/>
  <c r="D9" i="3"/>
  <c r="C9" i="3"/>
  <c r="B9" i="3"/>
  <c r="C33" i="3" l="1"/>
  <c r="B33" i="3"/>
  <c r="C21" i="3"/>
  <c r="B21" i="3"/>
  <c r="G43" i="3"/>
  <c r="F43" i="3"/>
  <c r="D33" i="3" l="1"/>
  <c r="D21" i="3"/>
  <c r="H43" i="3"/>
</calcChain>
</file>

<file path=xl/sharedStrings.xml><?xml version="1.0" encoding="utf-8"?>
<sst xmlns="http://schemas.openxmlformats.org/spreadsheetml/2006/main" count="100" uniqueCount="47">
  <si>
    <t>Movie</t>
  </si>
  <si>
    <t>Collisions</t>
  </si>
  <si>
    <t>Reversal</t>
  </si>
  <si>
    <t>337_0p5agarose_TrpNC_OD0p2_1h37_5s_001_sector_1</t>
  </si>
  <si>
    <t>Reversals: withing 5 frames = 25 s after collision end</t>
  </si>
  <si>
    <t>337_0p5agarose_TrpNC_OD0p2_1h37_5s_001_sector_2</t>
  </si>
  <si>
    <t>337_0p5agarose_TrpNC_OD0p2_1h37_5s_001_sector_3</t>
  </si>
  <si>
    <t>337_0p5agarose_TrpNC_OD0p2_1h37_5s_001_sector_4</t>
  </si>
  <si>
    <t>Folder 20200918 Tiles_5s</t>
  </si>
  <si>
    <t>Folder 20200922 Tiles_5s</t>
  </si>
  <si>
    <t>459-2_0p5agarose_TrpNC_OD0p2_2h37_5s_001_sector_1</t>
  </si>
  <si>
    <t>459-2_0p5agarose_TrpNC_OD0p2_2h37_5s_001_sector_2</t>
  </si>
  <si>
    <t>459-2_0p5agarose_TrpNC_OD0p2_2h37_5s_001_sector_3</t>
  </si>
  <si>
    <t>459-2_0p5agarose_TrpNC_OD0p2_2h37_5s_001_sector_4</t>
  </si>
  <si>
    <t>459-3_0p5agarose_TrpNCg_OD0p2_2h37_5s_001_sector_1</t>
  </si>
  <si>
    <t>459-3_0p5agarose_TrpNCg_OD0p2_2h37_5s_001_sector_2</t>
  </si>
  <si>
    <t>459-3_0p5agarose_TrpNCg_OD0p2_2h37_5s_001_sector_3</t>
  </si>
  <si>
    <t>459-3_0p5agarose_TrpNCg_OD0p2_2h37_5s_001_sector_4</t>
  </si>
  <si>
    <t>Counted: Collisions after 3 frames = 15 s directional twitching for at least 2 frames = 10 s</t>
  </si>
  <si>
    <t>Not counted: Collisions just after division + almost parallel collision + inside jiggle clusters</t>
  </si>
  <si>
    <t>326_0p5agarose_TrpNC_OD0p2_2h37_5s_001_sector_1</t>
  </si>
  <si>
    <t>326_0p5agarose_TrpNC_OD0p2_2h37_5s_001_sector_2</t>
  </si>
  <si>
    <t>326_0p5agarose_TrpNC_OD0p2_2h37_5s_001_sector_3</t>
  </si>
  <si>
    <t>326_0p5agarose_TrpNC_OD0p2_2h37_5s_001_sector_4</t>
  </si>
  <si>
    <t>436_0p5agarose_TrpNC_OD0p2_2h37_5s_001_sector_1</t>
  </si>
  <si>
    <t>436_0p5agarose_TrpNC_OD0p2_2h37_5s_001_sector_2</t>
  </si>
  <si>
    <t>436_0p5agarose_TrpNC_OD0p2_2h37_5s_001_sector_3</t>
  </si>
  <si>
    <t>436_0p5agarose_TrpNC_OD0p2_2h37_5s_001_sector_4</t>
  </si>
  <si>
    <t>459 twitching weird - data retaken 20200922 --&gt;</t>
  </si>
  <si>
    <t>177_0p5agarose_TrpNC_OD0p2_2h37_5s_001_sector_1</t>
  </si>
  <si>
    <t>177_0p5agarose_TrpNC_OD0p2_2h37_5s_001_sector_2</t>
  </si>
  <si>
    <t>177_0p5agarose_TrpNC_OD0p2_2h37_5s_001_sector_3</t>
  </si>
  <si>
    <t>177_0p5agarose_TrpNC_OD0p2_2h37_5s_001_sector_4</t>
  </si>
  <si>
    <t>232_0p5agarose_TrpNC_OD0p2_2h37_5s_001_sector_1</t>
  </si>
  <si>
    <t>232_0p5agarose_TrpNC_OD0p2_2h37_5s_001_sector_2</t>
  </si>
  <si>
    <t>232_0p5agarose_TrpNC_OD0p2_2h37_5s_001_sector_3</t>
  </si>
  <si>
    <t>232_0p5agarose_TrpNC_OD0p2_2h37_5s_001_sector_4</t>
  </si>
  <si>
    <t>Folder 20200924 Tiles_5s</t>
  </si>
  <si>
    <t>459_0p5agarose_TrpNC_OD0p2_2h37_5s_001_sector_1</t>
  </si>
  <si>
    <t>459_0p5agarose_TrpNC_OD0p2_2h37_5s_001_sector_2</t>
  </si>
  <si>
    <t>459_0p5agarose_TrpNC_OD0p2_2h37_5s_001_sector_3</t>
  </si>
  <si>
    <t>459_0p5agarose_TrpNC_OD0p2_2h37_5s_001_sector_4</t>
  </si>
  <si>
    <t>459_0p5agarose_TrpNC_OD0p2_2h37_5s_002_sector_1</t>
  </si>
  <si>
    <t>459_0p5agarose_TrpNC_OD0p2_2h37_5s_002_sector_2</t>
  </si>
  <si>
    <t>459_0p5agarose_TrpNC_OD0p2_2h37_5s_002_sector_3</t>
  </si>
  <si>
    <t>459_0p5agarose_TrpNC_OD0p2_2h37_5s_002_sector_4</t>
  </si>
  <si>
    <t>Folder 20200916 Tiles_5s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</si>
</sst>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A000-9A3A-4BF9-A358-121F44244C09}">
  <dimension ref="A1:S45"/>
  <sheetViews>
    <sheetView tabSelected="1" workbookViewId="0">
      <selection activeCell="O37" sqref="O37"/>
    </sheetView>
  </sheetViews>
  <sheetFormatPr defaultRowHeight="14.6" x14ac:dyDescent="0.4"/>
  <cols>
    <col min="1" max="1" width="50" bestFit="1" customWidth="1"/>
    <col min="4" max="4" width="9.3828125" bestFit="1" customWidth="1"/>
    <col min="5" max="5" width="50" bestFit="1" customWidth="1"/>
    <col min="9" max="9" width="49.3046875" bestFit="1" customWidth="1"/>
    <col min="14" max="14" width="49.3046875" bestFit="1" customWidth="1"/>
  </cols>
  <sheetData>
    <row r="1" spans="1:19" x14ac:dyDescent="0.4">
      <c r="A1" s="6" t="s">
        <v>8</v>
      </c>
      <c r="B1" s="6"/>
      <c r="C1" s="6"/>
      <c r="E1" s="6" t="s">
        <v>9</v>
      </c>
      <c r="F1" s="6"/>
      <c r="G1" s="6"/>
      <c r="I1" s="6" t="s">
        <v>37</v>
      </c>
      <c r="J1" s="6"/>
      <c r="K1" s="6"/>
      <c r="N1" s="6" t="s">
        <v>46</v>
      </c>
      <c r="O1" s="6"/>
      <c r="P1" s="6"/>
      <c r="S1" t="s">
        <v>18</v>
      </c>
    </row>
    <row r="2" spans="1:19" x14ac:dyDescent="0.4">
      <c r="A2" s="6"/>
      <c r="B2" s="6"/>
      <c r="C2" s="6"/>
      <c r="E2" s="6"/>
      <c r="F2" s="6"/>
      <c r="G2" s="6"/>
      <c r="I2" s="6"/>
      <c r="J2" s="6"/>
      <c r="K2" s="6"/>
      <c r="N2" s="6"/>
      <c r="O2" s="6"/>
      <c r="P2" s="6"/>
      <c r="S2" t="s">
        <v>19</v>
      </c>
    </row>
    <row r="3" spans="1:19" x14ac:dyDescent="0.4">
      <c r="S3" t="s">
        <v>4</v>
      </c>
    </row>
    <row r="4" spans="1:19" x14ac:dyDescent="0.4">
      <c r="A4" s="3" t="s">
        <v>0</v>
      </c>
      <c r="B4" s="3" t="s">
        <v>1</v>
      </c>
      <c r="C4" s="3" t="s">
        <v>2</v>
      </c>
      <c r="E4" s="3" t="s">
        <v>0</v>
      </c>
      <c r="F4" s="3" t="s">
        <v>1</v>
      </c>
      <c r="G4" s="3" t="s">
        <v>2</v>
      </c>
      <c r="I4" s="3" t="s">
        <v>0</v>
      </c>
      <c r="J4" s="3" t="s">
        <v>1</v>
      </c>
      <c r="K4" s="3" t="s">
        <v>2</v>
      </c>
      <c r="N4" s="5" t="s">
        <v>0</v>
      </c>
      <c r="O4" s="5" t="s">
        <v>1</v>
      </c>
      <c r="P4" s="5" t="s">
        <v>2</v>
      </c>
    </row>
    <row r="5" spans="1:19" x14ac:dyDescent="0.4">
      <c r="A5" s="4" t="s">
        <v>29</v>
      </c>
      <c r="B5">
        <v>30</v>
      </c>
      <c r="C5">
        <v>10</v>
      </c>
      <c r="I5" s="4" t="s">
        <v>29</v>
      </c>
      <c r="J5">
        <v>16</v>
      </c>
      <c r="K5">
        <v>7</v>
      </c>
      <c r="N5" s="4" t="s">
        <v>29</v>
      </c>
      <c r="O5">
        <v>18</v>
      </c>
      <c r="P5">
        <v>9</v>
      </c>
    </row>
    <row r="6" spans="1:19" x14ac:dyDescent="0.4">
      <c r="A6" s="4" t="s">
        <v>30</v>
      </c>
      <c r="B6">
        <v>33</v>
      </c>
      <c r="C6">
        <v>6</v>
      </c>
      <c r="I6" s="4" t="s">
        <v>30</v>
      </c>
      <c r="J6">
        <v>10</v>
      </c>
      <c r="K6">
        <v>2</v>
      </c>
      <c r="N6" s="4" t="s">
        <v>30</v>
      </c>
      <c r="O6">
        <v>30</v>
      </c>
      <c r="P6">
        <v>13</v>
      </c>
    </row>
    <row r="7" spans="1:19" x14ac:dyDescent="0.4">
      <c r="A7" s="4" t="s">
        <v>31</v>
      </c>
      <c r="B7">
        <v>34</v>
      </c>
      <c r="C7">
        <v>7</v>
      </c>
      <c r="I7" s="4" t="s">
        <v>31</v>
      </c>
      <c r="J7">
        <v>10</v>
      </c>
      <c r="K7">
        <v>3</v>
      </c>
      <c r="N7" s="4" t="s">
        <v>31</v>
      </c>
    </row>
    <row r="8" spans="1:19" x14ac:dyDescent="0.4">
      <c r="A8" s="4" t="s">
        <v>32</v>
      </c>
      <c r="B8">
        <v>20</v>
      </c>
      <c r="C8">
        <v>7</v>
      </c>
      <c r="I8" s="4" t="s">
        <v>32</v>
      </c>
      <c r="J8">
        <v>17</v>
      </c>
      <c r="K8">
        <v>7</v>
      </c>
      <c r="N8" s="4" t="s">
        <v>32</v>
      </c>
    </row>
    <row r="9" spans="1:19" x14ac:dyDescent="0.4">
      <c r="B9" s="1">
        <f>SUM(B5:B8)</f>
        <v>117</v>
      </c>
      <c r="C9" s="1">
        <f>SUM(C5:C8)</f>
        <v>30</v>
      </c>
      <c r="D9" s="2">
        <f>C9/B9</f>
        <v>0.25641025641025639</v>
      </c>
      <c r="J9" s="1">
        <f>SUM(J5:J8)</f>
        <v>53</v>
      </c>
      <c r="K9" s="1">
        <f>SUM(K5:K8)</f>
        <v>19</v>
      </c>
      <c r="L9" s="2">
        <f>K9/J9</f>
        <v>0.35849056603773582</v>
      </c>
      <c r="O9" s="1">
        <f>SUM(O5:O8)</f>
        <v>48</v>
      </c>
      <c r="P9" s="1">
        <f>SUM(P5:P8)</f>
        <v>22</v>
      </c>
      <c r="Q9" s="2">
        <f>P9/O9</f>
        <v>0.45833333333333331</v>
      </c>
    </row>
    <row r="11" spans="1:19" x14ac:dyDescent="0.4">
      <c r="A11" t="s">
        <v>33</v>
      </c>
      <c r="B11">
        <v>15</v>
      </c>
      <c r="C11">
        <v>2</v>
      </c>
      <c r="I11" t="s">
        <v>33</v>
      </c>
      <c r="J11">
        <v>61</v>
      </c>
      <c r="K11">
        <v>7</v>
      </c>
      <c r="N11" t="s">
        <v>33</v>
      </c>
      <c r="O11">
        <v>13</v>
      </c>
      <c r="P11">
        <v>2</v>
      </c>
    </row>
    <row r="12" spans="1:19" x14ac:dyDescent="0.4">
      <c r="A12" t="s">
        <v>34</v>
      </c>
      <c r="B12">
        <v>12</v>
      </c>
      <c r="C12">
        <v>1</v>
      </c>
      <c r="I12" t="s">
        <v>34</v>
      </c>
      <c r="N12" t="s">
        <v>34</v>
      </c>
      <c r="O12">
        <v>17</v>
      </c>
      <c r="P12">
        <v>0</v>
      </c>
    </row>
    <row r="13" spans="1:19" x14ac:dyDescent="0.4">
      <c r="A13" t="s">
        <v>35</v>
      </c>
      <c r="B13">
        <v>14</v>
      </c>
      <c r="C13">
        <v>1</v>
      </c>
      <c r="I13" t="s">
        <v>35</v>
      </c>
      <c r="N13" t="s">
        <v>35</v>
      </c>
      <c r="O13">
        <v>2</v>
      </c>
      <c r="P13">
        <v>0</v>
      </c>
    </row>
    <row r="14" spans="1:19" x14ac:dyDescent="0.4">
      <c r="A14" t="s">
        <v>36</v>
      </c>
      <c r="B14">
        <v>18</v>
      </c>
      <c r="C14">
        <v>1</v>
      </c>
      <c r="I14" t="s">
        <v>36</v>
      </c>
      <c r="N14" t="s">
        <v>36</v>
      </c>
      <c r="O14">
        <v>26</v>
      </c>
      <c r="P14">
        <v>0</v>
      </c>
    </row>
    <row r="15" spans="1:19" x14ac:dyDescent="0.4">
      <c r="B15" s="1">
        <f>SUM(B11:B14)</f>
        <v>59</v>
      </c>
      <c r="C15" s="1">
        <f>SUM(C11:C14)</f>
        <v>5</v>
      </c>
      <c r="D15" s="2">
        <f>C15/B15</f>
        <v>8.4745762711864403E-2</v>
      </c>
      <c r="J15" s="1">
        <f>SUM(J11:J14)</f>
        <v>61</v>
      </c>
      <c r="K15" s="1">
        <f>SUM(K11:K14)</f>
        <v>7</v>
      </c>
      <c r="L15" s="2">
        <f>K15/J15</f>
        <v>0.11475409836065574</v>
      </c>
      <c r="O15" s="1">
        <f>SUM(O11:O14)</f>
        <v>58</v>
      </c>
      <c r="P15" s="1">
        <f>SUM(P11:P14)</f>
        <v>2</v>
      </c>
      <c r="Q15" s="2">
        <f>P15/O15</f>
        <v>3.4482758620689655E-2</v>
      </c>
    </row>
    <row r="17" spans="1:17" x14ac:dyDescent="0.4">
      <c r="A17" t="s">
        <v>20</v>
      </c>
      <c r="B17">
        <v>20</v>
      </c>
      <c r="C17">
        <v>6</v>
      </c>
      <c r="I17" t="s">
        <v>20</v>
      </c>
      <c r="J17">
        <v>29</v>
      </c>
      <c r="K17">
        <v>6</v>
      </c>
      <c r="N17" t="s">
        <v>20</v>
      </c>
      <c r="O17">
        <v>20</v>
      </c>
      <c r="P17">
        <v>5</v>
      </c>
    </row>
    <row r="18" spans="1:17" x14ac:dyDescent="0.4">
      <c r="A18" t="s">
        <v>21</v>
      </c>
      <c r="B18">
        <v>15</v>
      </c>
      <c r="C18">
        <v>6</v>
      </c>
      <c r="I18" t="s">
        <v>21</v>
      </c>
      <c r="J18">
        <v>30</v>
      </c>
      <c r="K18">
        <v>6</v>
      </c>
      <c r="N18" t="s">
        <v>21</v>
      </c>
      <c r="O18">
        <v>36</v>
      </c>
      <c r="P18">
        <v>11</v>
      </c>
    </row>
    <row r="19" spans="1:17" x14ac:dyDescent="0.4">
      <c r="A19" t="s">
        <v>22</v>
      </c>
      <c r="B19" s="4">
        <v>32</v>
      </c>
      <c r="C19" s="4">
        <v>5</v>
      </c>
      <c r="D19" s="2"/>
      <c r="F19" s="1"/>
      <c r="G19" s="1"/>
      <c r="H19" s="2"/>
      <c r="I19" t="s">
        <v>22</v>
      </c>
      <c r="N19" t="s">
        <v>22</v>
      </c>
    </row>
    <row r="20" spans="1:17" x14ac:dyDescent="0.4">
      <c r="A20" t="s">
        <v>23</v>
      </c>
      <c r="B20" s="4">
        <v>26</v>
      </c>
      <c r="C20" s="4">
        <v>4</v>
      </c>
      <c r="I20" t="s">
        <v>23</v>
      </c>
      <c r="N20" t="s">
        <v>23</v>
      </c>
    </row>
    <row r="21" spans="1:17" x14ac:dyDescent="0.4">
      <c r="B21" s="1">
        <f>SUM(B17:B20)</f>
        <v>93</v>
      </c>
      <c r="C21" s="1">
        <f>SUM(C17:C20)</f>
        <v>21</v>
      </c>
      <c r="D21" s="2">
        <f>C21/B21</f>
        <v>0.22580645161290322</v>
      </c>
      <c r="J21" s="1">
        <f>SUM(J17:J20)</f>
        <v>59</v>
      </c>
      <c r="K21" s="1">
        <f>SUM(K17:K20)</f>
        <v>12</v>
      </c>
      <c r="L21" s="2">
        <f>K21/J21</f>
        <v>0.20338983050847459</v>
      </c>
      <c r="O21" s="1">
        <f>SUM(O17:O20)</f>
        <v>56</v>
      </c>
      <c r="P21" s="1">
        <f>SUM(P17:P20)</f>
        <v>16</v>
      </c>
      <c r="Q21" s="2">
        <f>P21/O21</f>
        <v>0.2857142857142857</v>
      </c>
    </row>
    <row r="23" spans="1:17" x14ac:dyDescent="0.4">
      <c r="A23" t="s">
        <v>3</v>
      </c>
      <c r="B23">
        <v>54</v>
      </c>
      <c r="C23">
        <v>22</v>
      </c>
      <c r="I23" t="s">
        <v>3</v>
      </c>
      <c r="J23">
        <v>26</v>
      </c>
      <c r="K23">
        <v>14</v>
      </c>
      <c r="N23" t="s">
        <v>3</v>
      </c>
      <c r="O23">
        <v>38</v>
      </c>
      <c r="P23">
        <v>22</v>
      </c>
    </row>
    <row r="24" spans="1:17" x14ac:dyDescent="0.4">
      <c r="A24" t="s">
        <v>5</v>
      </c>
      <c r="B24">
        <v>59</v>
      </c>
      <c r="C24">
        <v>24</v>
      </c>
      <c r="I24" t="s">
        <v>5</v>
      </c>
      <c r="J24">
        <v>24</v>
      </c>
      <c r="K24">
        <v>13</v>
      </c>
      <c r="N24" t="s">
        <v>5</v>
      </c>
      <c r="O24">
        <v>19</v>
      </c>
      <c r="P24">
        <v>12</v>
      </c>
    </row>
    <row r="25" spans="1:17" x14ac:dyDescent="0.4">
      <c r="A25" t="s">
        <v>6</v>
      </c>
      <c r="I25" t="s">
        <v>6</v>
      </c>
      <c r="N25" t="s">
        <v>6</v>
      </c>
    </row>
    <row r="26" spans="1:17" x14ac:dyDescent="0.4">
      <c r="A26" t="s">
        <v>7</v>
      </c>
      <c r="I26" t="s">
        <v>7</v>
      </c>
      <c r="N26" t="s">
        <v>7</v>
      </c>
    </row>
    <row r="27" spans="1:17" x14ac:dyDescent="0.4">
      <c r="B27" s="1">
        <f>SUM(B23:B26)</f>
        <v>113</v>
      </c>
      <c r="C27" s="1">
        <f>SUM(C23:C26)</f>
        <v>46</v>
      </c>
      <c r="D27" s="2">
        <f>C27/B27</f>
        <v>0.40707964601769914</v>
      </c>
      <c r="J27" s="1">
        <f>SUM(J23:J26)</f>
        <v>50</v>
      </c>
      <c r="K27" s="1">
        <f>SUM(K23:K26)</f>
        <v>27</v>
      </c>
      <c r="L27" s="2">
        <f>K27/J27</f>
        <v>0.54</v>
      </c>
      <c r="O27" s="1">
        <f>SUM(O23:O26)</f>
        <v>57</v>
      </c>
      <c r="P27" s="1">
        <f>SUM(P23:P26)</f>
        <v>34</v>
      </c>
      <c r="Q27" s="2">
        <f>P27/O27</f>
        <v>0.59649122807017541</v>
      </c>
    </row>
    <row r="29" spans="1:17" x14ac:dyDescent="0.4">
      <c r="A29" t="s">
        <v>24</v>
      </c>
      <c r="B29">
        <v>29</v>
      </c>
      <c r="C29">
        <v>0</v>
      </c>
      <c r="I29" t="s">
        <v>24</v>
      </c>
      <c r="J29">
        <v>27</v>
      </c>
      <c r="K29">
        <v>0</v>
      </c>
      <c r="N29" t="s">
        <v>24</v>
      </c>
    </row>
    <row r="30" spans="1:17" x14ac:dyDescent="0.4">
      <c r="A30" t="s">
        <v>25</v>
      </c>
      <c r="B30">
        <v>49</v>
      </c>
      <c r="C30">
        <v>2</v>
      </c>
      <c r="I30" t="s">
        <v>25</v>
      </c>
      <c r="J30">
        <v>38</v>
      </c>
      <c r="K30">
        <v>0</v>
      </c>
      <c r="N30" t="s">
        <v>25</v>
      </c>
    </row>
    <row r="31" spans="1:17" x14ac:dyDescent="0.4">
      <c r="A31" t="s">
        <v>26</v>
      </c>
      <c r="B31">
        <v>50</v>
      </c>
      <c r="C31">
        <v>4</v>
      </c>
      <c r="I31" t="s">
        <v>26</v>
      </c>
      <c r="N31" t="s">
        <v>26</v>
      </c>
      <c r="O31">
        <v>27</v>
      </c>
      <c r="P31">
        <v>0</v>
      </c>
    </row>
    <row r="32" spans="1:17" x14ac:dyDescent="0.4">
      <c r="A32" t="s">
        <v>27</v>
      </c>
      <c r="I32" t="s">
        <v>27</v>
      </c>
      <c r="N32" t="s">
        <v>27</v>
      </c>
      <c r="O32">
        <v>25</v>
      </c>
      <c r="P32">
        <v>0</v>
      </c>
    </row>
    <row r="33" spans="1:17" x14ac:dyDescent="0.4">
      <c r="B33" s="1">
        <f>SUM(B29:B32)</f>
        <v>128</v>
      </c>
      <c r="C33" s="1">
        <f>SUM(C29:C32)</f>
        <v>6</v>
      </c>
      <c r="D33" s="2">
        <f>C33/B33</f>
        <v>4.6875E-2</v>
      </c>
      <c r="J33" s="1">
        <f>SUM(J29:J32)</f>
        <v>65</v>
      </c>
      <c r="K33" s="1">
        <f>SUM(K29:K32)</f>
        <v>0</v>
      </c>
      <c r="L33" s="2">
        <f>K33/J33</f>
        <v>0</v>
      </c>
      <c r="O33" s="1">
        <f>SUM(O29:O32)</f>
        <v>52</v>
      </c>
      <c r="P33" s="1">
        <f>SUM(P29:P32)</f>
        <v>0</v>
      </c>
      <c r="Q33" s="2">
        <f>P33/O33</f>
        <v>0</v>
      </c>
    </row>
    <row r="35" spans="1:17" x14ac:dyDescent="0.4">
      <c r="A35" t="s">
        <v>28</v>
      </c>
      <c r="E35" t="s">
        <v>10</v>
      </c>
      <c r="F35">
        <v>12</v>
      </c>
      <c r="G35">
        <v>10</v>
      </c>
      <c r="I35" t="s">
        <v>38</v>
      </c>
      <c r="J35">
        <v>30</v>
      </c>
      <c r="K35">
        <v>28</v>
      </c>
      <c r="N35" t="s">
        <v>38</v>
      </c>
      <c r="O35">
        <v>26</v>
      </c>
      <c r="P35">
        <v>23</v>
      </c>
    </row>
    <row r="36" spans="1:17" x14ac:dyDescent="0.4">
      <c r="E36" t="s">
        <v>11</v>
      </c>
      <c r="F36">
        <v>11</v>
      </c>
      <c r="G36">
        <v>10</v>
      </c>
      <c r="I36" t="s">
        <v>39</v>
      </c>
      <c r="J36">
        <v>8</v>
      </c>
      <c r="K36">
        <v>8</v>
      </c>
      <c r="N36" t="s">
        <v>39</v>
      </c>
      <c r="O36">
        <v>23</v>
      </c>
      <c r="P36">
        <v>22</v>
      </c>
    </row>
    <row r="37" spans="1:17" x14ac:dyDescent="0.4">
      <c r="E37" t="s">
        <v>12</v>
      </c>
      <c r="F37">
        <v>8</v>
      </c>
      <c r="G37">
        <v>5</v>
      </c>
      <c r="I37" t="s">
        <v>40</v>
      </c>
      <c r="J37">
        <v>10</v>
      </c>
      <c r="K37">
        <v>7</v>
      </c>
      <c r="N37" t="s">
        <v>40</v>
      </c>
    </row>
    <row r="38" spans="1:17" x14ac:dyDescent="0.4">
      <c r="E38" t="s">
        <v>13</v>
      </c>
      <c r="F38">
        <v>18</v>
      </c>
      <c r="G38">
        <v>14</v>
      </c>
      <c r="I38" t="s">
        <v>41</v>
      </c>
      <c r="J38">
        <v>10</v>
      </c>
      <c r="K38">
        <v>8</v>
      </c>
      <c r="N38" t="s">
        <v>41</v>
      </c>
    </row>
    <row r="39" spans="1:17" x14ac:dyDescent="0.4">
      <c r="E39" t="s">
        <v>14</v>
      </c>
      <c r="F39">
        <v>2</v>
      </c>
      <c r="G39">
        <v>1</v>
      </c>
      <c r="I39" t="s">
        <v>42</v>
      </c>
    </row>
    <row r="40" spans="1:17" x14ac:dyDescent="0.4">
      <c r="E40" t="s">
        <v>15</v>
      </c>
      <c r="F40">
        <v>3</v>
      </c>
      <c r="G40">
        <v>3</v>
      </c>
      <c r="I40" t="s">
        <v>43</v>
      </c>
    </row>
    <row r="41" spans="1:17" x14ac:dyDescent="0.4">
      <c r="E41" t="s">
        <v>16</v>
      </c>
      <c r="F41">
        <v>0</v>
      </c>
      <c r="G41">
        <v>0</v>
      </c>
      <c r="I41" t="s">
        <v>44</v>
      </c>
    </row>
    <row r="42" spans="1:17" x14ac:dyDescent="0.4">
      <c r="E42" t="s">
        <v>17</v>
      </c>
      <c r="F42">
        <v>1</v>
      </c>
      <c r="G42">
        <v>0</v>
      </c>
      <c r="I42" t="s">
        <v>45</v>
      </c>
    </row>
    <row r="43" spans="1:17" x14ac:dyDescent="0.4">
      <c r="B43" s="1"/>
      <c r="C43" s="1"/>
      <c r="D43" s="2"/>
      <c r="F43" s="1">
        <f>SUM(F35:F42)</f>
        <v>55</v>
      </c>
      <c r="G43" s="1">
        <f>SUM(G35:G42)</f>
        <v>43</v>
      </c>
      <c r="H43" s="2">
        <f>G43/F43</f>
        <v>0.78181818181818186</v>
      </c>
      <c r="J43" s="1">
        <f>SUM(J35:J42)</f>
        <v>58</v>
      </c>
      <c r="K43" s="1">
        <f>SUM(K35:K42)</f>
        <v>51</v>
      </c>
      <c r="L43" s="2">
        <f>K43/J43</f>
        <v>0.87931034482758619</v>
      </c>
      <c r="O43" s="1">
        <f>SUM(O35:O42)</f>
        <v>49</v>
      </c>
      <c r="P43" s="1">
        <f>SUM(P35:P42)</f>
        <v>45</v>
      </c>
      <c r="Q43" s="2">
        <f>P43/O43</f>
        <v>0.91836734693877553</v>
      </c>
    </row>
    <row r="45" spans="1:17" x14ac:dyDescent="0.4">
      <c r="B45" s="1"/>
      <c r="C45" s="1"/>
      <c r="D45" s="2"/>
    </row>
  </sheetData>
  <mergeCells count="4">
    <mergeCell ref="A1:C2"/>
    <mergeCell ref="E1:G2"/>
    <mergeCell ref="I1:K2"/>
    <mergeCell ref="N1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2020-12-08T08:01:47Z</dcterms:modified>
</cp:coreProperties>
</file>