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MEGA\Code\Accounting\Weekly-Sales-Report\"/>
    </mc:Choice>
  </mc:AlternateContent>
  <xr:revisionPtr revIDLastSave="0" documentId="13_ncr:1_{74DEC036-6A86-422E-8FFB-6ACCCEFE00E8}" xr6:coauthVersionLast="47" xr6:coauthVersionMax="47" xr10:uidLastSave="{00000000-0000-0000-0000-000000000000}"/>
  <bookViews>
    <workbookView xWindow="-120" yWindow="-120" windowWidth="29040" windowHeight="15720" xr2:uid="{86EC57EF-75D3-4A22-91DF-A8F6AEFDE735}"/>
  </bookViews>
  <sheets>
    <sheet name="Form" sheetId="1" r:id="rId1"/>
    <sheet name="Const" sheetId="2" r:id="rId2"/>
  </sheets>
  <definedNames>
    <definedName name="L_Action">T_Action[نوع عملیات]</definedName>
    <definedName name="L_Kind">T_Kind[نوع]</definedName>
    <definedName name="L_TransactionKind">T_TransactionKind[نوع تراکنش]</definedName>
    <definedName name="P_FromDate" localSheetId="0">Form!$A$2</definedName>
    <definedName name="P_ToDate" localSheetId="0">Form!$A$4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AA6" i="1"/>
  <c r="W6" i="1"/>
  <c r="P6" i="1"/>
  <c r="H6" i="1"/>
  <c r="AB5" i="1" l="1"/>
  <c r="C5" i="1" l="1"/>
</calcChain>
</file>

<file path=xl/sharedStrings.xml><?xml version="1.0" encoding="utf-8"?>
<sst xmlns="http://schemas.openxmlformats.org/spreadsheetml/2006/main" count="48" uniqueCount="42">
  <si>
    <t>ردیف</t>
  </si>
  <si>
    <t>ERP</t>
  </si>
  <si>
    <t>تاریخ</t>
  </si>
  <si>
    <t>کد مشتری</t>
  </si>
  <si>
    <t>نام مشتری</t>
  </si>
  <si>
    <t>مبلغ</t>
  </si>
  <si>
    <t>شماره SO</t>
  </si>
  <si>
    <t>مبلغ SO</t>
  </si>
  <si>
    <t>سپیدار</t>
  </si>
  <si>
    <t>شماره پیش‌فاکتور</t>
  </si>
  <si>
    <t>تاریخ پیش‌فاکتور</t>
  </si>
  <si>
    <t>مبلغ پیش‌فاکتور</t>
  </si>
  <si>
    <t>فاکتور</t>
  </si>
  <si>
    <t>دریافت و پرداخت</t>
  </si>
  <si>
    <t>درصد باقی‌مانده</t>
  </si>
  <si>
    <t>نوع عملیات</t>
  </si>
  <si>
    <t>نوع</t>
  </si>
  <si>
    <t>تاریخ عملیات</t>
  </si>
  <si>
    <t>تاریخ ایجاد SO</t>
  </si>
  <si>
    <t>شماره DO</t>
  </si>
  <si>
    <t>تاریخ ایجاد DO</t>
  </si>
  <si>
    <t>مبلغ DO</t>
  </si>
  <si>
    <t>شماره فاکتور</t>
  </si>
  <si>
    <t>تاریخ فاکتور</t>
  </si>
  <si>
    <t>مبلغ فاکتور</t>
  </si>
  <si>
    <t>نوع تراکنش</t>
  </si>
  <si>
    <t>شماره سند سپیدار</t>
  </si>
  <si>
    <t>باقی‌مانده مبلغ SO</t>
  </si>
  <si>
    <t>پیش فاکتور</t>
  </si>
  <si>
    <t>برگشت از فروش</t>
  </si>
  <si>
    <t>رسمی</t>
  </si>
  <si>
    <t>غیررسمی</t>
  </si>
  <si>
    <t>واریز</t>
  </si>
  <si>
    <t>برداشت</t>
  </si>
  <si>
    <t>از تاریخ</t>
  </si>
  <si>
    <t>تا تاریخ</t>
  </si>
  <si>
    <t>اطلاعات</t>
  </si>
  <si>
    <t>پیش‌فاکتور</t>
  </si>
  <si>
    <t>پول</t>
  </si>
  <si>
    <t>موعد پرداخت</t>
  </si>
  <si>
    <t>Total</t>
  </si>
  <si>
    <t>ارزش افزوده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</si>
</sst>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0\ &quot;/&quot;\ 00\ &quot;/&quot;\ 00"/>
    <numFmt numFmtId="165" formatCode="&quot;SO-&quot;0"/>
    <numFmt numFmtId="166" formatCode="&quot;DO-&quot;0"/>
    <numFmt numFmtId="167" formatCode="_ * #,##0_-[$ريال-429]_ ;_ * #,##0\-[$ريال-429]_ ;_ * &quot;-&quot;_-[$ريال-429]_ ;_ @_ "/>
  </numFmts>
  <fonts count="12" x14ac:knownFonts="1">
    <font>
      <sz val="10"/>
      <color theme="1"/>
      <name val="Mustang"/>
      <family val="2"/>
      <charset val="178"/>
    </font>
    <font>
      <sz val="10"/>
      <color theme="1"/>
      <name val="Mustang"/>
      <family val="2"/>
      <charset val="178"/>
    </font>
    <font>
      <b/>
      <sz val="10"/>
      <color theme="6" tint="0.79998168889431442"/>
      <name val="Mustang"/>
      <family val="2"/>
    </font>
    <font>
      <sz val="10"/>
      <color theme="0" tint="-0.34998626667073579"/>
      <name val="Mustang"/>
      <family val="2"/>
      <charset val="178"/>
    </font>
    <font>
      <sz val="14"/>
      <color theme="8" tint="0.39997558519241921"/>
      <name val="Mustang"/>
      <family val="2"/>
      <charset val="178"/>
    </font>
    <font>
      <sz val="14"/>
      <color theme="7" tint="0.39997558519241921"/>
      <name val="Mustang"/>
      <family val="2"/>
    </font>
    <font>
      <sz val="14"/>
      <color theme="6" tint="0.39997558519241921"/>
      <name val="Mustang"/>
      <family val="2"/>
      <charset val="178"/>
    </font>
    <font>
      <sz val="14"/>
      <color theme="5" tint="0.39997558519241921"/>
      <name val="Mustang"/>
      <family val="2"/>
      <charset val="178"/>
    </font>
    <font>
      <sz val="10"/>
      <color theme="0" tint="-0.499984740745262"/>
      <name val="Mustang"/>
      <family val="2"/>
      <charset val="178"/>
    </font>
    <font>
      <b/>
      <sz val="10"/>
      <color theme="7" tint="0.79998168889431442"/>
      <name val="Mustang"/>
      <family val="2"/>
    </font>
    <font>
      <sz val="10"/>
      <color theme="3"/>
      <name val="Mustang"/>
      <family val="2"/>
      <charset val="178"/>
    </font>
    <font>
      <sz val="10"/>
      <color theme="8"/>
      <name val="Mustang"/>
      <family val="2"/>
      <charset val="178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lightUp">
        <fgColor theme="7" tint="0.39994506668294322"/>
        <bgColor theme="7"/>
      </patternFill>
    </fill>
    <fill>
      <patternFill patternType="lightUp">
        <fgColor theme="6" tint="0.39994506668294322"/>
        <bgColor theme="6"/>
      </patternFill>
    </fill>
    <fill>
      <patternFill patternType="darkUp">
        <fgColor theme="7" tint="0.39988402966399123"/>
        <bgColor theme="7"/>
      </patternFill>
    </fill>
    <fill>
      <patternFill patternType="darkUp">
        <fgColor theme="6" tint="0.39991454817346722"/>
        <b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5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7" fillId="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9" fontId="8" fillId="0" borderId="0" xfId="1" applyFont="1"/>
    <xf numFmtId="0" fontId="8" fillId="0" borderId="0" xfId="0" applyFont="1"/>
    <xf numFmtId="0" fontId="8" fillId="14" borderId="0" xfId="0" applyFont="1" applyFill="1"/>
    <xf numFmtId="0" fontId="8" fillId="11" borderId="0" xfId="0" applyFont="1" applyFill="1"/>
    <xf numFmtId="9" fontId="8" fillId="0" borderId="0" xfId="0" applyNumberFormat="1" applyFont="1"/>
    <xf numFmtId="0" fontId="10" fillId="10" borderId="0" xfId="0" applyFont="1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164" fontId="11" fillId="15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33">
    <dxf>
      <fill>
        <patternFill>
          <bgColor theme="5" tint="0.59996337778862885"/>
        </patternFill>
      </fill>
    </dxf>
    <dxf>
      <font>
        <color theme="7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ont>
        <color theme="7"/>
      </font>
      <fill>
        <patternFill>
          <bgColor theme="1" tint="0.34998626667073579"/>
        </patternFill>
      </fill>
    </dxf>
    <dxf>
      <font>
        <color theme="7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7"/>
      </font>
      <fill>
        <patternFill>
          <bgColor theme="1" tint="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Mustang"/>
        <family val="2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Mustang"/>
        <family val="2"/>
        <charset val="178"/>
        <scheme val="none"/>
      </font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6" formatCode="&quot;DO-&quot;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5" formatCode="&quot;SO-&quot;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Mustang"/>
        <family val="2"/>
        <charset val="17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Mustang"/>
        <family val="2"/>
        <charset val="178"/>
        <scheme val="none"/>
      </font>
      <alignment horizontal="center" vertical="bottom" textRotation="0" wrapText="0" indent="0" justifyLastLine="0" shrinkToFit="0" readingOrder="0"/>
    </dxf>
    <dxf>
      <numFmt numFmtId="164" formatCode="##00\ &quot;/&quot;\ 00\ &quot;/&quot;\ 00"/>
    </dxf>
    <dxf>
      <border outline="0">
        <top style="thin">
          <color theme="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A422B-87CC-45AB-AC2E-B8D0A877EC3D}" name="T_Info" displayName="T_Info" ref="C4:AB6" totalsRowCount="1" tableBorderDxfId="32">
  <autoFilter ref="C4:AB5" xr:uid="{C62A422B-87CC-45AB-AC2E-B8D0A877EC3D}"/>
  <tableColumns count="26">
    <tableColumn id="1" xr3:uid="{A05B717B-F398-4A92-B5F4-00FD5C107672}" name="ردیف" totalsRowLabel="Total">
      <calculatedColumnFormula>ROW()-4</calculatedColumnFormula>
    </tableColumn>
    <tableColumn id="2" xr3:uid="{970DF7B5-BB99-438A-B60C-3A5A00D6B324}" name="تاریخ عملیات" dataDxfId="31"/>
    <tableColumn id="3" xr3:uid="{7386F4DB-6F78-40FC-A66B-77512629439E}" name="نوع عملیات"/>
    <tableColumn id="4" xr3:uid="{9E818FF7-0890-4FD8-9EB1-BB51CEF94779}" name="موعد پرداخت" dataDxfId="30" totalsRowDxfId="29"/>
    <tableColumn id="5" xr3:uid="{FD74141B-8A00-4AC8-B5CD-5D545EDDADF9}" name="نوع"/>
    <tableColumn id="6" xr3:uid="{13FE157E-D9A5-4CD7-B0CD-B8DBE5213FB8}" name="شماره SO" totalsRowFunction="count" dataDxfId="28"/>
    <tableColumn id="7" xr3:uid="{80048A2C-D362-4403-B041-D61D627FA528}" name="تاریخ ایجاد SO" dataDxfId="27"/>
    <tableColumn id="8" xr3:uid="{5C9ED248-ECB1-462E-97DB-B732314CDD8A}" name="نام مشتری"/>
    <tableColumn id="9" xr3:uid="{5D4DF9CC-1EE4-40D7-85D5-38727B12E984}" name="مبلغ SO" dataDxfId="26"/>
    <tableColumn id="10" xr3:uid="{6778AF26-C553-4167-A70E-57B1AE78A596}" name="کد مشتری"/>
    <tableColumn id="11" xr3:uid="{F855F628-4985-4973-8AEE-1F737A320728}" name="شماره پیش‌فاکتور"/>
    <tableColumn id="12" xr3:uid="{4DCC603D-11C6-422B-999F-09A7EABBDC8A}" name="تاریخ پیش‌فاکتور" dataDxfId="25"/>
    <tableColumn id="13" xr3:uid="{3E3F5083-70F4-46F3-BB5F-20DCD783BDDE}" name="مبلغ پیش‌فاکتور" dataDxfId="24"/>
    <tableColumn id="14" xr3:uid="{9289555B-AC5E-4070-8A1E-86098AF61377}" name="شماره DO" totalsRowFunction="count" dataDxfId="23"/>
    <tableColumn id="15" xr3:uid="{936AA520-EA06-4C9C-8CD3-8E72EBC1E2F7}" name="تاریخ ایجاد DO" dataDxfId="22"/>
    <tableColumn id="16" xr3:uid="{BA37AE61-0E5D-4AB0-BEF8-4580C1C9514E}" name="مبلغ DO" dataDxfId="21"/>
    <tableColumn id="17" xr3:uid="{1F9A6AB0-58E7-4382-A2FE-D6C1EF6DDCD5}" name="شماره فاکتور"/>
    <tableColumn id="18" xr3:uid="{C6CC4AD8-B980-449E-ACDE-56CFA4324691}" name="تاریخ فاکتور" dataDxfId="20"/>
    <tableColumn id="19" xr3:uid="{E961B5AF-76E7-4CF3-9A24-BEF9E4548E77}" name="مبلغ فاکتور" dataDxfId="19"/>
    <tableColumn id="20" xr3:uid="{6C2F776E-639D-4921-A4F0-51CA91A24224}" name="ارزش افزوده" dataDxfId="18"/>
    <tableColumn id="21" xr3:uid="{47A8E1B3-A31C-4188-AF54-8F293414CFD4}" name="مبلغ" totalsRowFunction="sum" dataDxfId="17" totalsRowDxfId="16"/>
    <tableColumn id="22" xr3:uid="{7FDBA80C-75A4-41C3-8439-BB9F33446751}" name="نوع تراکنش"/>
    <tableColumn id="23" xr3:uid="{E18B8398-FC61-4CF2-B7EC-9066BB1DE5E2}" name="تاریخ" dataDxfId="15"/>
    <tableColumn id="24" xr3:uid="{A5839D7D-7EF0-4F5A-B8D1-8362F525E294}" name="شماره سند سپیدار"/>
    <tableColumn id="25" xr3:uid="{60A8C8DF-6F05-4BF8-AF86-C6EB8C65E37B}" name="باقی‌مانده مبلغ SO" totalsRowFunction="sum" dataDxfId="14" totalsRowDxfId="13"/>
    <tableColumn id="26" xr3:uid="{39A14624-2744-4465-AF66-3F7AD6D3D455}" name="درصد باقی‌مانده" dataDxfId="12" totalsRowDxfId="11" dataCellStyle="Percent">
      <calculatedColumnFormula>Form!$AA5/Form!$K5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9A8DF-81E9-4169-B451-CF3D2F706193}" name="T_Action" displayName="T_Action" ref="B2:B6" totalsRowShown="0">
  <autoFilter ref="B2:B6" xr:uid="{5309A8DF-81E9-4169-B451-CF3D2F706193}"/>
  <tableColumns count="1">
    <tableColumn id="1" xr3:uid="{97BEE37C-C7D1-4B71-A8C8-40F2116E1FB2}" name="نوع عملیات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8A5222-7B3A-4800-8077-296A3D7892F9}" name="T_Kind" displayName="T_Kind" ref="D2:D4" totalsRowShown="0">
  <autoFilter ref="D2:D4" xr:uid="{F18A5222-7B3A-4800-8077-296A3D7892F9}"/>
  <tableColumns count="1">
    <tableColumn id="1" xr3:uid="{4FB3DD3E-717A-49B4-985E-44CA331C7546}" name="نوع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01B5A9-8CDD-4FB2-8670-47267A774857}" name="T_TransactionKind" displayName="T_TransactionKind" ref="F2:F4" totalsRowShown="0">
  <autoFilter ref="F2:F4" xr:uid="{B401B5A9-8CDD-4FB2-8670-47267A774857}"/>
  <tableColumns count="1">
    <tableColumn id="1" xr3:uid="{FACE7AB9-0C3E-4AFD-ABB5-FC1037111D0C}" name="نوع تراکنش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ste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55070"/>
      </a:accent1>
      <a:accent2>
        <a:srgbClr val="6D597A"/>
      </a:accent2>
      <a:accent3>
        <a:srgbClr val="B56576"/>
      </a:accent3>
      <a:accent4>
        <a:srgbClr val="E56B6F"/>
      </a:accent4>
      <a:accent5>
        <a:srgbClr val="EAAC8B"/>
      </a:accent5>
      <a:accent6>
        <a:srgbClr val="FBD1A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47AC-B523-4128-B622-20059BA34D40}">
  <sheetPr>
    <tabColor theme="9"/>
    <outlinePr summaryBelow="0" summaryRight="0"/>
  </sheetPr>
  <dimension ref="A1:AB6"/>
  <sheetViews>
    <sheetView rightToLeft="1" tabSelected="1" workbookViewId="0">
      <selection activeCell="A2" sqref="A2"/>
    </sheetView>
  </sheetViews>
  <sheetFormatPr defaultRowHeight="20.100000000000001" customHeight="1" outlineLevelCol="1" x14ac:dyDescent="0.4"/>
  <cols>
    <col min="1" max="1" width="14.5" bestFit="1" customWidth="1"/>
    <col min="2" max="2" width="3.375" customWidth="1"/>
    <col min="3" max="3" width="8.75" bestFit="1" customWidth="1" collapsed="1"/>
    <col min="4" max="4" width="14.5" hidden="1" customWidth="1" outlineLevel="1"/>
    <col min="5" max="5" width="13.625" hidden="1" customWidth="1" outlineLevel="1"/>
    <col min="6" max="6" width="13.625" style="9" hidden="1" customWidth="1" outlineLevel="1"/>
    <col min="7" max="7" width="6.75" hidden="1" customWidth="1" outlineLevel="1"/>
    <col min="8" max="8" width="11.375" bestFit="1" customWidth="1" collapsed="1"/>
    <col min="9" max="9" width="15.25" hidden="1" customWidth="1" outlineLevel="1"/>
    <col min="10" max="10" width="11.625" hidden="1" customWidth="1" outlineLevel="1"/>
    <col min="11" max="11" width="15.625" hidden="1" customWidth="1" outlineLevel="1"/>
    <col min="12" max="12" width="11.25" hidden="1" customWidth="1" outlineLevel="1"/>
    <col min="13" max="13" width="17.25" hidden="1" customWidth="1" outlineLevel="1"/>
    <col min="14" max="14" width="16.5" hidden="1" customWidth="1" outlineLevel="1"/>
    <col min="15" max="15" width="16" hidden="1" customWidth="1" outlineLevel="1"/>
    <col min="16" max="16" width="11" customWidth="1" collapsed="1"/>
    <col min="17" max="17" width="15.25" hidden="1" customWidth="1" outlineLevel="1"/>
    <col min="18" max="18" width="15.625" hidden="1" customWidth="1" outlineLevel="1"/>
    <col min="19" max="19" width="13.625" hidden="1" customWidth="1" outlineLevel="1"/>
    <col min="20" max="20" width="14.5" hidden="1" customWidth="1" outlineLevel="1"/>
    <col min="21" max="21" width="15.625" hidden="1" customWidth="1" outlineLevel="1"/>
    <col min="22" max="22" width="13.625" hidden="1" customWidth="1" outlineLevel="1"/>
    <col min="23" max="23" width="15.625" bestFit="1" customWidth="1" collapsed="1"/>
    <col min="24" max="24" width="12.375" hidden="1" customWidth="1" outlineLevel="1"/>
    <col min="25" max="25" width="14.5" hidden="1" customWidth="1" outlineLevel="1"/>
    <col min="26" max="27" width="18.25" hidden="1" customWidth="1" outlineLevel="1"/>
    <col min="28" max="28" width="15.75" style="19" hidden="1" customWidth="1" outlineLevel="1"/>
  </cols>
  <sheetData>
    <row r="1" spans="1:28" ht="20.100000000000001" customHeight="1" x14ac:dyDescent="0.4">
      <c r="A1" s="23" t="s">
        <v>34</v>
      </c>
      <c r="C1" s="24" t="s">
        <v>36</v>
      </c>
      <c r="D1" s="13"/>
      <c r="E1" s="13"/>
      <c r="F1" s="13"/>
      <c r="G1" s="13"/>
      <c r="H1" s="31" t="s">
        <v>37</v>
      </c>
      <c r="I1" s="12"/>
      <c r="J1" s="12"/>
      <c r="K1" s="12"/>
      <c r="L1" s="12"/>
      <c r="M1" s="12"/>
      <c r="N1" s="12"/>
      <c r="O1" s="12"/>
      <c r="P1" s="30" t="s">
        <v>12</v>
      </c>
      <c r="Q1" s="11"/>
      <c r="R1" s="11"/>
      <c r="S1" s="11"/>
      <c r="T1" s="11"/>
      <c r="U1" s="11"/>
      <c r="V1" s="11"/>
      <c r="W1" s="26" t="s">
        <v>38</v>
      </c>
      <c r="X1" s="10"/>
      <c r="Y1" s="10"/>
      <c r="Z1" s="10"/>
      <c r="AA1" s="10"/>
      <c r="AB1" s="10"/>
    </row>
    <row r="2" spans="1:28" ht="20.100000000000001" customHeight="1" x14ac:dyDescent="0.4">
      <c r="A2" s="32">
        <v>14030506</v>
      </c>
      <c r="C2" s="24"/>
      <c r="D2" s="13"/>
      <c r="E2" s="13"/>
      <c r="F2" s="13"/>
      <c r="G2" s="13"/>
      <c r="H2" s="31"/>
      <c r="I2" s="12"/>
      <c r="J2" s="12"/>
      <c r="K2" s="12"/>
      <c r="L2" s="12"/>
      <c r="M2" s="12"/>
      <c r="N2" s="12"/>
      <c r="O2" s="12"/>
      <c r="P2" s="30"/>
      <c r="Q2" s="11"/>
      <c r="R2" s="11"/>
      <c r="S2" s="11"/>
      <c r="T2" s="11"/>
      <c r="U2" s="11"/>
      <c r="V2" s="11"/>
      <c r="W2" s="26"/>
      <c r="X2" s="10"/>
      <c r="Y2" s="10"/>
      <c r="Z2" s="10"/>
      <c r="AA2" s="10"/>
      <c r="AB2" s="10"/>
    </row>
    <row r="3" spans="1:28" ht="20.100000000000001" customHeight="1" x14ac:dyDescent="0.4">
      <c r="A3" s="23" t="s">
        <v>35</v>
      </c>
      <c r="C3" s="2"/>
      <c r="D3" s="2"/>
      <c r="E3" s="2"/>
      <c r="F3" s="7"/>
      <c r="G3" s="2"/>
      <c r="H3" s="29" t="s">
        <v>1</v>
      </c>
      <c r="I3" s="29"/>
      <c r="J3" s="29"/>
      <c r="K3" s="29"/>
      <c r="L3" s="28" t="s">
        <v>8</v>
      </c>
      <c r="M3" s="28"/>
      <c r="N3" s="28"/>
      <c r="O3" s="28"/>
      <c r="P3" s="27" t="s">
        <v>1</v>
      </c>
      <c r="Q3" s="27"/>
      <c r="R3" s="27"/>
      <c r="S3" s="25" t="s">
        <v>8</v>
      </c>
      <c r="T3" s="25"/>
      <c r="U3" s="25"/>
      <c r="V3" s="25"/>
      <c r="W3" s="1"/>
      <c r="X3" s="1"/>
      <c r="Y3" s="1"/>
      <c r="Z3" s="1"/>
      <c r="AA3" s="1"/>
      <c r="AB3" s="1"/>
    </row>
    <row r="4" spans="1:28" ht="20.100000000000001" customHeight="1" x14ac:dyDescent="0.4">
      <c r="A4" s="32">
        <v>14030512</v>
      </c>
      <c r="C4" s="17" t="s">
        <v>0</v>
      </c>
      <c r="D4" s="17" t="s">
        <v>17</v>
      </c>
      <c r="E4" s="17" t="s">
        <v>15</v>
      </c>
      <c r="F4" s="20" t="s">
        <v>39</v>
      </c>
      <c r="G4" s="17" t="s">
        <v>16</v>
      </c>
      <c r="H4" s="16" t="s">
        <v>6</v>
      </c>
      <c r="I4" s="16" t="s">
        <v>18</v>
      </c>
      <c r="J4" s="16" t="s">
        <v>4</v>
      </c>
      <c r="K4" s="16" t="s">
        <v>7</v>
      </c>
      <c r="L4" s="16" t="s">
        <v>3</v>
      </c>
      <c r="M4" s="16" t="s">
        <v>9</v>
      </c>
      <c r="N4" s="16" t="s">
        <v>10</v>
      </c>
      <c r="O4" s="16" t="s">
        <v>11</v>
      </c>
      <c r="P4" s="15" t="s">
        <v>19</v>
      </c>
      <c r="Q4" s="15" t="s">
        <v>20</v>
      </c>
      <c r="R4" s="15" t="s">
        <v>21</v>
      </c>
      <c r="S4" s="15" t="s">
        <v>22</v>
      </c>
      <c r="T4" s="15" t="s">
        <v>23</v>
      </c>
      <c r="U4" s="15" t="s">
        <v>24</v>
      </c>
      <c r="V4" s="15" t="s">
        <v>41</v>
      </c>
      <c r="W4" s="14" t="s">
        <v>5</v>
      </c>
      <c r="X4" s="14" t="s">
        <v>25</v>
      </c>
      <c r="Y4" s="14" t="s">
        <v>2</v>
      </c>
      <c r="Z4" s="14" t="s">
        <v>26</v>
      </c>
      <c r="AA4" s="14" t="s">
        <v>27</v>
      </c>
      <c r="AB4" s="21" t="s">
        <v>14</v>
      </c>
    </row>
    <row r="5" spans="1:28" ht="20.100000000000001" customHeight="1" x14ac:dyDescent="0.4">
      <c r="C5">
        <f t="shared" ref="C5" si="0">ROW()-4</f>
        <v>1</v>
      </c>
      <c r="D5" s="3"/>
      <c r="F5" s="8" t="str">
        <f>IF(AND(T_Info[[#This Row],[تاریخ ایجاد SO]]&lt;P_FromDate, AND(T_Info[[#This Row],[تاریخ]]&gt;=P_FromDate, T_Info[[#This Row],[تاریخ]]&lt;=P_ToDate)), "گذشته",
IF(AND(AND(T_Info[[#This Row],[تاریخ ایجاد SO]]&gt;=P_FromDate, T_Info[[#This Row],[تاریخ ایجاد SO]]&lt;=P_ToDate), AND(T_Info[[#This Row],[تاریخ]]&gt;=P_FromDate, T_Info[[#This Row],[تاریخ]]&lt;=P_ToDate)), "حال",
IF(AND(AND(T_Info[[#This Row],[تاریخ ایجاد SO]]&gt;=P_FromDate, T_Info[[#This Row],[تاریخ ایجاد SO]]&lt;=P_ToDate), OR(T_Info[[#This Row],[تاریخ]]&gt;=P_ToDate, T_Info[[#This Row],[تاریخ]]="")), "آینده",
""
)))</f>
        <v/>
      </c>
      <c r="H5" s="4"/>
      <c r="I5" s="3"/>
      <c r="K5" s="6"/>
      <c r="N5" s="3"/>
      <c r="O5" s="6"/>
      <c r="P5" s="5"/>
      <c r="Q5" s="3"/>
      <c r="R5" s="6"/>
      <c r="T5" s="3"/>
      <c r="U5" s="6"/>
      <c r="V5" s="6"/>
      <c r="W5" s="6"/>
      <c r="Y5" s="3"/>
      <c r="AA5" s="6"/>
      <c r="AB5" s="18" t="e">
        <f>Form!$AA5/Form!$K5</f>
        <v>#DIV/0!</v>
      </c>
    </row>
    <row r="6" spans="1:28" ht="20.100000000000001" customHeight="1" x14ac:dyDescent="0.4">
      <c r="C6" t="s">
        <v>40</v>
      </c>
      <c r="F6" s="8"/>
      <c r="H6">
        <f>SUBTOTAL(103,T_Info[شماره SO])</f>
        <v>0</v>
      </c>
      <c r="P6">
        <f>SUBTOTAL(103,T_Info[شماره DO])</f>
        <v>0</v>
      </c>
      <c r="W6" s="6">
        <f>SUBTOTAL(109,T_Info[مبلغ])</f>
        <v>0</v>
      </c>
      <c r="AA6" s="6">
        <f>SUBTOTAL(109,T_Info[باقی‌مانده مبلغ SO])</f>
        <v>0</v>
      </c>
      <c r="AB6" s="22"/>
    </row>
  </sheetData>
  <mergeCells count="8">
    <mergeCell ref="C1:C2"/>
    <mergeCell ref="S3:V3"/>
    <mergeCell ref="W1:W2"/>
    <mergeCell ref="P3:R3"/>
    <mergeCell ref="L3:O3"/>
    <mergeCell ref="H3:K3"/>
    <mergeCell ref="P1:P2"/>
    <mergeCell ref="H1:H2"/>
  </mergeCells>
  <conditionalFormatting sqref="C5 C7:C994">
    <cfRule type="cellIs" dxfId="10" priority="11" operator="notEqual">
      <formula>""</formula>
    </cfRule>
  </conditionalFormatting>
  <conditionalFormatting sqref="C4:G4">
    <cfRule type="expression" dxfId="9" priority="3">
      <formula>TRUE</formula>
    </cfRule>
  </conditionalFormatting>
  <conditionalFormatting sqref="G1:G5 G7:G1048576">
    <cfRule type="expression" dxfId="8" priority="6">
      <formula>AND($G1="غیررسمی", $V1&gt;0)</formula>
    </cfRule>
  </conditionalFormatting>
  <conditionalFormatting sqref="H5 H7:H994">
    <cfRule type="cellIs" dxfId="7" priority="10" operator="notEqual">
      <formula>""</formula>
    </cfRule>
  </conditionalFormatting>
  <conditionalFormatting sqref="H4:O4">
    <cfRule type="expression" dxfId="6" priority="2">
      <formula>TRUE</formula>
    </cfRule>
  </conditionalFormatting>
  <conditionalFormatting sqref="K1:K1048576 O1:O1048576 R1:R1048576 U1:U1048576">
    <cfRule type="expression" dxfId="5" priority="4">
      <formula>AND($P1&lt;&gt;"", NOT(AND($K1=$O1, $K1=$R1, $K1=$U1)))</formula>
    </cfRule>
  </conditionalFormatting>
  <conditionalFormatting sqref="K1:K1048576 O1:O1048576">
    <cfRule type="expression" dxfId="4" priority="5">
      <formula>AND($P1="", $K1&lt;&gt;$O1)</formula>
    </cfRule>
  </conditionalFormatting>
  <conditionalFormatting sqref="P5 P7:P994">
    <cfRule type="cellIs" dxfId="3" priority="9" operator="notEqual">
      <formula>""</formula>
    </cfRule>
  </conditionalFormatting>
  <conditionalFormatting sqref="P4:V4">
    <cfRule type="expression" dxfId="2" priority="1">
      <formula>TRUE</formula>
    </cfRule>
  </conditionalFormatting>
  <conditionalFormatting sqref="V1:V5 V7:V1048576">
    <cfRule type="expression" dxfId="1" priority="7">
      <formula>AND($G1="رسمی", $P1&lt;&gt;"", OR($V1="", $V1&lt;=0))</formula>
    </cfRule>
  </conditionalFormatting>
  <conditionalFormatting sqref="W5 W7:W994">
    <cfRule type="cellIs" dxfId="0" priority="8" operator="notEqual">
      <formula>""</formula>
    </cfRule>
  </conditionalFormatting>
  <dataValidations disablePrompts="1" count="3">
    <dataValidation type="list" allowBlank="1" showInputMessage="1" showErrorMessage="1" error="فقط از لیست کشویی می‌تونی انتخاب کنی" sqref="E5" xr:uid="{4EB4466E-23DD-4947-B8F9-F17502A71542}">
      <formula1>L_Action</formula1>
    </dataValidation>
    <dataValidation type="list" allowBlank="1" showInputMessage="1" showErrorMessage="1" error="فقط از لیست کشویی می‌تونی انتخاب کنی" sqref="G5" xr:uid="{248EA904-4303-44FE-8657-46C312F51D90}">
      <formula1>L_Kind</formula1>
    </dataValidation>
    <dataValidation type="list" allowBlank="1" showInputMessage="1" showErrorMessage="1" sqref="X5" xr:uid="{E80FAD77-1C52-4A04-9BE0-02E1300F2472}">
      <formula1>L_TransactionKind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B9CB-5BB0-44A2-A9A8-941772EE7AFF}">
  <sheetPr>
    <tabColor theme="4"/>
  </sheetPr>
  <dimension ref="B2:F6"/>
  <sheetViews>
    <sheetView rightToLeft="1" workbookViewId="0"/>
  </sheetViews>
  <sheetFormatPr defaultRowHeight="16.5" x14ac:dyDescent="0.4"/>
  <cols>
    <col min="1" max="1" width="3.125" customWidth="1"/>
    <col min="2" max="2" width="20.625" customWidth="1"/>
    <col min="3" max="3" width="3.125" customWidth="1"/>
    <col min="4" max="4" width="20.625" customWidth="1"/>
    <col min="5" max="5" width="3.125" customWidth="1"/>
    <col min="6" max="6" width="20.625" customWidth="1"/>
  </cols>
  <sheetData>
    <row r="2" spans="2:6" x14ac:dyDescent="0.4">
      <c r="B2" t="s">
        <v>15</v>
      </c>
      <c r="D2" t="s">
        <v>16</v>
      </c>
      <c r="F2" t="s">
        <v>25</v>
      </c>
    </row>
    <row r="3" spans="2:6" x14ac:dyDescent="0.4">
      <c r="B3" t="s">
        <v>28</v>
      </c>
      <c r="D3" t="s">
        <v>30</v>
      </c>
      <c r="F3" t="s">
        <v>32</v>
      </c>
    </row>
    <row r="4" spans="2:6" x14ac:dyDescent="0.4">
      <c r="B4" t="s">
        <v>12</v>
      </c>
      <c r="D4" t="s">
        <v>31</v>
      </c>
      <c r="F4" t="s">
        <v>33</v>
      </c>
    </row>
    <row r="5" spans="2:6" x14ac:dyDescent="0.4">
      <c r="B5" t="s">
        <v>29</v>
      </c>
    </row>
    <row r="6" spans="2:6" x14ac:dyDescent="0.4">
      <c r="B6" t="s">
        <v>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Form</vt:lpstr>
      <vt:lpstr>Const</vt:lpstr>
      <vt:lpstr>L_Action</vt:lpstr>
      <vt:lpstr>L_Kind</vt:lpstr>
      <vt:lpstr>L_TransactionKind</vt:lpstr>
      <vt:lpstr>Form!P_FromDate</vt:lpstr>
      <vt:lpstr>Form!P_ToDate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Aboutalebi</dc:creator>
  <cp:lastModifiedBy>Mohammad Aboutalebi</cp:lastModifiedBy>
  <dcterms:created xsi:type="dcterms:W3CDTF">2024-07-31T12:19:30Z</dcterms:created>
  <dcterms:modified xsi:type="dcterms:W3CDTF">2024-08-04T06:28:39Z</dcterms:modified>
</cp:coreProperties>
</file>