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MEGA\Code\Accounting\Weekly-Sales-Report\"/>
    </mc:Choice>
  </mc:AlternateContent>
  <xr:revisionPtr revIDLastSave="0" documentId="13_ncr:1_{3587E6CC-6415-41DE-A1AA-B153FDC66B63}" xr6:coauthVersionLast="47" xr6:coauthVersionMax="47" xr10:uidLastSave="{00000000-0000-0000-0000-000000000000}"/>
  <bookViews>
    <workbookView xWindow="-120" yWindow="-120" windowWidth="29040" windowHeight="15720" xr2:uid="{86EC57EF-75D3-4A22-91DF-A8F6AEFDE735}"/>
  </bookViews>
  <sheets>
    <sheet name="Form" sheetId="1" r:id="rId1"/>
    <sheet name="Const" sheetId="2" r:id="rId2"/>
  </sheets>
  <definedNames>
    <definedName name="L_Action">T_Action[نوع عملیات]</definedName>
    <definedName name="L_Kind">T_Kind[نوع]</definedName>
    <definedName name="L_TransactionKind">T_TransactionKind[نوع تراکنش]</definedName>
    <definedName name="P_FromDate">Const!$B$3</definedName>
    <definedName name="P_ToDate">Const!$C$3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AG5" i="1"/>
  <c r="B5" i="1" l="1"/>
  <c r="H5" i="1" s="1"/>
  <c r="R5" i="1" l="1"/>
  <c r="AA5" i="1"/>
</calcChain>
</file>

<file path=xl/sharedStrings.xml><?xml version="1.0" encoding="utf-8"?>
<sst xmlns="http://schemas.openxmlformats.org/spreadsheetml/2006/main" count="58" uniqueCount="48">
  <si>
    <t>ردیف</t>
  </si>
  <si>
    <t>ERP</t>
  </si>
  <si>
    <t>تاریخ</t>
  </si>
  <si>
    <t>کد مشتری</t>
  </si>
  <si>
    <t>نام مشتری</t>
  </si>
  <si>
    <t>مبلغ</t>
  </si>
  <si>
    <t>شماره SO</t>
  </si>
  <si>
    <t>مبلغ SO</t>
  </si>
  <si>
    <t>سپیدار</t>
  </si>
  <si>
    <t>شماره پیش‌فاکتور</t>
  </si>
  <si>
    <t>تاریخ پیش‌فاکتور</t>
  </si>
  <si>
    <t>مبلغ پیش‌فاکتور</t>
  </si>
  <si>
    <t>فاکتور</t>
  </si>
  <si>
    <t>دریافت و پرداخت</t>
  </si>
  <si>
    <t>درصد باقی‌مانده</t>
  </si>
  <si>
    <t xml:space="preserve"> اطلاعات کلی</t>
  </si>
  <si>
    <t xml:space="preserve"> پیش‌فاکتور</t>
  </si>
  <si>
    <t xml:space="preserve"> فاکتور</t>
  </si>
  <si>
    <t xml:space="preserve"> دریافت پرداخت</t>
  </si>
  <si>
    <t>FK</t>
  </si>
  <si>
    <t>نوع عملیات</t>
  </si>
  <si>
    <t>وضعیت پرداخت</t>
  </si>
  <si>
    <t>نوع</t>
  </si>
  <si>
    <t>تاریخ عملیات</t>
  </si>
  <si>
    <t>تاریخ ایجاد SO</t>
  </si>
  <si>
    <t>شماره DO</t>
  </si>
  <si>
    <t>تاریخ ایجاد DO</t>
  </si>
  <si>
    <t>مبلغ DO</t>
  </si>
  <si>
    <t>شماره فاکتور</t>
  </si>
  <si>
    <t>تاریخ فاکتور</t>
  </si>
  <si>
    <t>مبلغ فاکتور</t>
  </si>
  <si>
    <t>مالیات</t>
  </si>
  <si>
    <t>نوع تراکنش</t>
  </si>
  <si>
    <t>شماره سند سپیدار</t>
  </si>
  <si>
    <t>باقی‌مانده مبلغ SO</t>
  </si>
  <si>
    <t>پیش فاکتور</t>
  </si>
  <si>
    <t>برگشت از فروش</t>
  </si>
  <si>
    <t>رسمی</t>
  </si>
  <si>
    <t>غیررسمی</t>
  </si>
  <si>
    <t>INFORMATION</t>
  </si>
  <si>
    <t>SALES ORDER</t>
  </si>
  <si>
    <t>DELIVERY ORDER</t>
  </si>
  <si>
    <t>MONEY</t>
  </si>
  <si>
    <t>واریز</t>
  </si>
  <si>
    <t>برداشت</t>
  </si>
  <si>
    <t>حسن کلید ساز</t>
  </si>
  <si>
    <t>از تاریخ</t>
  </si>
  <si>
    <t>تا تاریخ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</si>
</sst>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0\ &quot;/&quot;\ 00\ &quot;/&quot;\ 00"/>
    <numFmt numFmtId="165" formatCode="&quot;SO-&quot;0"/>
    <numFmt numFmtId="166" formatCode="&quot;DO-&quot;0"/>
    <numFmt numFmtId="167" formatCode="_ * #,##0_-[$ريال-429]_ ;_ * #,##0\-[$ريال-429]_ ;_ * &quot;-&quot;_-[$ريال-429]_ ;_ @_ "/>
  </numFmts>
  <fonts count="13" x14ac:knownFonts="1">
    <font>
      <sz val="10"/>
      <color theme="1"/>
      <name val="Mustang"/>
      <family val="2"/>
      <charset val="178"/>
    </font>
    <font>
      <sz val="10"/>
      <color theme="1"/>
      <name val="Mustang"/>
      <family val="2"/>
      <charset val="178"/>
    </font>
    <font>
      <sz val="10"/>
      <color theme="0"/>
      <name val="Mustang"/>
      <family val="2"/>
      <charset val="178"/>
    </font>
    <font>
      <sz val="28"/>
      <color theme="6" tint="0.39997558519241921"/>
      <name val="Mustang"/>
      <family val="2"/>
      <charset val="178"/>
    </font>
    <font>
      <sz val="28"/>
      <color theme="7" tint="0.79998168889431442"/>
      <name val="Mustang"/>
      <family val="2"/>
    </font>
    <font>
      <sz val="10"/>
      <color theme="7" tint="0.79998168889431442"/>
      <name val="Mustang"/>
      <family val="2"/>
    </font>
    <font>
      <sz val="10"/>
      <color theme="6" tint="0.79998168889431442"/>
      <name val="Mustang"/>
      <family val="2"/>
    </font>
    <font>
      <b/>
      <sz val="10"/>
      <color theme="6" tint="0.79998168889431442"/>
      <name val="Mustang"/>
      <family val="2"/>
    </font>
    <font>
      <sz val="36"/>
      <color theme="8" tint="0.39997558519241921"/>
      <name val="Mustang"/>
      <family val="2"/>
      <charset val="178"/>
    </font>
    <font>
      <sz val="36"/>
      <color theme="7" tint="0.39997558519241921"/>
      <name val="Mustang"/>
      <family val="2"/>
    </font>
    <font>
      <sz val="36"/>
      <color theme="6" tint="0.39997558519241921"/>
      <name val="Mustang"/>
      <family val="2"/>
      <charset val="178"/>
    </font>
    <font>
      <sz val="36"/>
      <color theme="5" tint="0.39997558519241921"/>
      <name val="Mustang"/>
      <family val="2"/>
      <charset val="178"/>
    </font>
    <font>
      <sz val="10"/>
      <color theme="0" tint="-0.34998626667073579"/>
      <name val="Mustang"/>
      <family val="2"/>
      <charset val="178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lightUp">
        <fgColor theme="7" tint="0.39994506668294322"/>
        <bgColor theme="7"/>
      </patternFill>
    </fill>
    <fill>
      <patternFill patternType="lightUp">
        <fgColor theme="6" tint="0.39994506668294322"/>
        <bgColor theme="6"/>
      </patternFill>
    </fill>
    <fill>
      <patternFill patternType="darkUp">
        <fgColor theme="7" tint="0.39988402966399123"/>
        <bgColor theme="7"/>
      </patternFill>
    </fill>
    <fill>
      <patternFill patternType="darkUp">
        <fgColor theme="6" tint="0.39991454817346722"/>
        <b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5" borderId="0" xfId="0" applyFill="1"/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164" fontId="0" fillId="0" borderId="0" xfId="0" applyNumberFormat="1"/>
    <xf numFmtId="0" fontId="0" fillId="10" borderId="0" xfId="0" applyFill="1"/>
    <xf numFmtId="9" fontId="0" fillId="0" borderId="0" xfId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1" fillId="5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top" textRotation="90"/>
    </xf>
    <xf numFmtId="0" fontId="2" fillId="4" borderId="0" xfId="0" applyFont="1" applyFill="1" applyAlignment="1">
      <alignment horizontal="center" vertical="top" textRotation="90"/>
    </xf>
    <xf numFmtId="0" fontId="2" fillId="5" borderId="0" xfId="0" applyFont="1" applyFill="1" applyAlignment="1">
      <alignment horizontal="center" vertical="top" textRotation="90"/>
    </xf>
    <xf numFmtId="0" fontId="2" fillId="2" borderId="0" xfId="0" applyFont="1" applyFill="1" applyAlignment="1">
      <alignment horizontal="center" vertical="top" textRotation="90"/>
    </xf>
    <xf numFmtId="0" fontId="6" fillId="7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164" fontId="0" fillId="11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52">
    <dxf>
      <fill>
        <patternFill patternType="darkUp">
          <fgColor theme="6"/>
        </patternFill>
      </fill>
    </dxf>
    <dxf>
      <fill>
        <patternFill patternType="darkUp">
          <f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 patternType="darkUp">
          <fgColor theme="7"/>
        </patternFill>
      </fill>
    </dxf>
    <dxf>
      <fill>
        <patternFill>
          <bgColor theme="7"/>
        </patternFill>
      </fill>
    </dxf>
    <dxf>
      <fill>
        <patternFill patternType="darkUp">
          <fgColor theme="8"/>
        </patternFill>
      </fill>
    </dxf>
    <dxf>
      <fill>
        <patternFill>
          <bgColor theme="8"/>
        </patternFill>
      </fill>
    </dxf>
    <dxf>
      <fill>
        <patternFill patternType="darkUp">
          <fgColor theme="6"/>
        </patternFill>
      </fill>
    </dxf>
    <dxf>
      <fill>
        <patternFill>
          <bgColor theme="5"/>
        </patternFill>
      </fill>
    </dxf>
    <dxf>
      <fill>
        <patternFill patternType="darkUp">
          <fgColor theme="6"/>
        </patternFill>
      </fill>
    </dxf>
    <dxf>
      <fill>
        <patternFill>
          <bgColor theme="6"/>
        </patternFill>
      </fill>
    </dxf>
    <dxf>
      <fill>
        <patternFill patternType="darkUp">
          <fgColor theme="7"/>
        </patternFill>
      </fill>
    </dxf>
    <dxf>
      <fill>
        <patternFill>
          <bgColor theme="7"/>
        </patternFill>
      </fill>
    </dxf>
    <dxf>
      <fill>
        <patternFill patternType="darkUp">
          <fgColor theme="8"/>
        </patternFill>
      </fill>
    </dxf>
    <dxf>
      <fill>
        <patternFill>
          <bgColor theme="8"/>
        </patternFill>
      </fill>
    </dxf>
    <dxf>
      <font>
        <strike val="0"/>
        <outline val="0"/>
        <shadow val="0"/>
        <u val="none"/>
        <vertAlign val="baseline"/>
        <color theme="0" tint="-0.34998626667073579"/>
        <name val="Mustang"/>
        <family val="2"/>
        <charset val="178"/>
        <scheme val="none"/>
      </font>
      <alignment horizontal="center" vertical="bottom" textRotation="0" wrapText="0" indent="0" justifyLastLine="0" shrinkToFit="0" readingOrder="0"/>
    </dxf>
    <dxf>
      <numFmt numFmtId="164" formatCode="##00\ &quot;/&quot;\ 00\ &quot;/&quot;\ 00"/>
    </dxf>
    <dxf>
      <fill>
        <patternFill patternType="none">
          <fgColor indexed="64"/>
          <bgColor indexed="65"/>
        </patternFill>
      </fill>
    </dxf>
    <dxf>
      <fill>
        <patternFill patternType="darkUp">
          <fgColor theme="6"/>
        </patternFill>
      </fill>
    </dxf>
    <dxf>
      <fill>
        <patternFill>
          <bgColor theme="5"/>
        </patternFill>
      </fill>
    </dxf>
    <dxf>
      <fill>
        <patternFill patternType="darkUp">
          <fgColor theme="6"/>
        </patternFill>
      </fill>
    </dxf>
    <dxf>
      <fill>
        <patternFill>
          <bgColor theme="6"/>
        </patternFill>
      </fill>
    </dxf>
    <dxf>
      <fill>
        <patternFill patternType="darkUp">
          <fgColor theme="7"/>
        </patternFill>
      </fill>
    </dxf>
    <dxf>
      <fill>
        <patternFill>
          <bgColor theme="7"/>
        </patternFill>
      </fill>
    </dxf>
    <dxf>
      <fill>
        <patternFill patternType="darkUp">
          <fgColor theme="8"/>
        </patternFill>
      </fill>
    </dxf>
    <dxf>
      <fill>
        <patternFill>
          <bgColor theme="8"/>
        </patternFill>
      </fill>
    </dxf>
    <dxf>
      <numFmt numFmtId="167" formatCode="_ * #,##0_-[$ريال-429]_ ;_ * #,##0\-[$ريال-429]_ ;_ * &quot;-&quot;_-[$ريال-429]_ ;_ @_ 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6" formatCode="&quot;DO-&quot;0"/>
    </dxf>
    <dxf>
      <fill>
        <patternFill patternType="none">
          <fgColor indexed="64"/>
          <bgColor indexed="65"/>
        </patternFill>
      </fill>
    </dxf>
    <dxf>
      <fill>
        <patternFill patternType="darkUp">
          <fgColor theme="6"/>
        </patternFill>
      </fill>
    </dxf>
    <dxf>
      <fill>
        <patternFill>
          <bgColor theme="5"/>
        </patternFill>
      </fill>
    </dxf>
    <dxf>
      <fill>
        <patternFill patternType="darkUp">
          <fgColor theme="6"/>
        </patternFill>
      </fill>
    </dxf>
    <dxf>
      <fill>
        <patternFill>
          <bgColor theme="6"/>
        </patternFill>
      </fill>
    </dxf>
    <dxf>
      <fill>
        <patternFill patternType="darkUp">
          <fgColor theme="7"/>
        </patternFill>
      </fill>
    </dxf>
    <dxf>
      <fill>
        <patternFill>
          <bgColor theme="7"/>
        </patternFill>
      </fill>
    </dxf>
    <dxf>
      <fill>
        <patternFill patternType="darkUp">
          <fgColor theme="8"/>
        </patternFill>
      </fill>
    </dxf>
    <dxf>
      <fill>
        <patternFill>
          <bgColor theme="8"/>
        </patternFill>
      </fill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fill>
        <patternFill patternType="none">
          <fgColor indexed="64"/>
          <bgColor indexed="65"/>
        </patternFill>
      </fill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7" formatCode="_ * #,##0_-[$ريال-429]_ ;_ * #,##0\-[$ريال-429]_ ;_ * &quot;-&quot;_-[$ريال-429]_ ;_ @_ "/>
    </dxf>
    <dxf>
      <numFmt numFmtId="164" formatCode="##00\ &quot;/&quot;\ 00\ &quot;/&quot;\ 00"/>
    </dxf>
    <dxf>
      <numFmt numFmtId="165" formatCode="&quot;SO-&quot;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78918-BFA4-4692-AFDE-09D68AD4E52B}" name="Table1" displayName="Table1" ref="B4:F5" totalsRowShown="0" headerRowDxfId="18">
  <autoFilter ref="B4:F5" xr:uid="{31778918-BFA4-4692-AFDE-09D68AD4E52B}"/>
  <tableColumns count="5">
    <tableColumn id="1" xr3:uid="{CDEFA63C-1B33-4316-BAC7-96ADEE0A37E7}" name="ردیف">
      <calculatedColumnFormula>ROW()-4</calculatedColumnFormula>
    </tableColumn>
    <tableColumn id="6" xr3:uid="{844769EE-E95E-4475-93D4-CFF165A5825C}" name="تاریخ عملیات" dataDxfId="17"/>
    <tableColumn id="2" xr3:uid="{42E0B998-DD2B-41DA-9D6F-C8A2264BA8F2}" name="نوع عملیات"/>
    <tableColumn id="3" xr3:uid="{1CE1DB1F-B953-4CDA-AC3A-51BF1DF96F67}" name="وضعیت پرداخت" dataDxfId="16">
      <calculatedColumnFormula>IF(AND(Table2[[#This Row],[تاریخ ایجاد SO]]&lt;P_FromDate, AND(Table4[[#This Row],[تاریخ]]&gt;=P_FromDate, Table4[[#This Row],[تاریخ]]&lt;=P_ToDate)), "گذشته",
IF(AND(AND(Table2[[#This Row],[تاریخ ایجاد SO]]&gt;=P_FromDate, Table2[[#This Row],[تاریخ ایجاد SO]]&lt;=P_ToDate), AND(Table4[[#This Row],[تاریخ]]&gt;=P_FromDate, Table4[[#This Row],[تاریخ]]&lt;=P_ToDate)), "حال",
IF(AND(AND(Table2[[#This Row],[تاریخ ایجاد SO]]&gt;=P_FromDate, Table2[[#This Row],[تاریخ ایجاد SO]]&lt;=P_ToDate), Table4[[#This Row],[تاریخ]]=""), "آینده",
""
)))</calculatedColumnFormula>
    </tableColumn>
    <tableColumn id="5" xr3:uid="{44AF9BE4-E9EA-403C-934D-4060F8DC87E2}" name="نوع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FD73A-F1F1-4165-B032-B07D9CDF77D2}" name="Table2" displayName="Table2" ref="H4:P5" totalsRowShown="0" headerRowDxfId="51">
  <autoFilter ref="H4:P5" xr:uid="{14BFD73A-F1F1-4165-B032-B07D9CDF77D2}"/>
  <tableColumns count="9">
    <tableColumn id="1" xr3:uid="{416B4C64-6176-476A-88FE-21B63C3E48D9}" name="FK">
      <calculatedColumnFormula>Table1[[#This Row],[ردیف]]</calculatedColumnFormula>
    </tableColumn>
    <tableColumn id="2" xr3:uid="{F00E02D6-0A6E-44DF-93D9-C9724AE4CBF2}" name="شماره SO" dataDxfId="50"/>
    <tableColumn id="3" xr3:uid="{FAB05B7A-EA25-4DBF-82C2-E55B7F343C0E}" name="تاریخ ایجاد SO" dataDxfId="49"/>
    <tableColumn id="4" xr3:uid="{385348A8-2000-4EFA-8E26-BA2DA3620FE3}" name="نام مشتری"/>
    <tableColumn id="5" xr3:uid="{1E4EC9F3-98BC-4B5D-B8E2-0AAA049EAC54}" name="مبلغ SO" dataDxfId="48"/>
    <tableColumn id="6" xr3:uid="{70AA49BE-B796-4244-96EB-DCCADA013F11}" name="کد مشتری"/>
    <tableColumn id="7" xr3:uid="{F76C9CBB-ECEE-439E-88BD-BA4D30715C79}" name="شماره پیش‌فاکتور"/>
    <tableColumn id="8" xr3:uid="{19AB48E6-672B-495D-9C31-BD807DDC9B7B}" name="تاریخ پیش‌فاکتور" dataDxfId="47"/>
    <tableColumn id="9" xr3:uid="{C0CCCBBB-F9C8-409F-A2A8-20E51F5884CC}" name="مبلغ پیش‌فاکتور" dataDxfId="46"/>
  </tableColumns>
  <tableStyleInfo name="TableStyleMedium1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6564BE-3F94-4173-BF93-A20C82134C89}" name="Table3" displayName="Table3" ref="R4:Y5" totalsRowShown="0" headerRowDxfId="33">
  <autoFilter ref="R4:Y5" xr:uid="{886564BE-3F94-4173-BF93-A20C82134C89}"/>
  <tableColumns count="8">
    <tableColumn id="1" xr3:uid="{34E1CB24-3B90-4EE3-A729-414DEF6AD381}" name="FK">
      <calculatedColumnFormula>Table1[[#This Row],[ردیف]]</calculatedColumnFormula>
    </tableColumn>
    <tableColumn id="2" xr3:uid="{D65EFD4B-1951-4255-B16F-9D5542660884}" name="شماره DO" dataDxfId="32"/>
    <tableColumn id="3" xr3:uid="{D502568B-FEEC-4A06-B695-D89806A3D74F}" name="تاریخ ایجاد DO" dataDxfId="31"/>
    <tableColumn id="4" xr3:uid="{C3AB9EF4-9EFA-496E-8396-A8A3318C9F18}" name="مبلغ DO" dataDxfId="30"/>
    <tableColumn id="5" xr3:uid="{C36A7873-A0F6-4351-951F-37B353EF3E37}" name="شماره فاکتور"/>
    <tableColumn id="6" xr3:uid="{47FFEBBB-1807-469E-81E1-A9461805F7A2}" name="تاریخ فاکتور" dataDxfId="29"/>
    <tableColumn id="7" xr3:uid="{F336218D-6A15-4EEF-B059-B215C53C3069}" name="مبلغ فاکتور" dataDxfId="28"/>
    <tableColumn id="8" xr3:uid="{2EAEFD6A-D475-4A78-8EAA-17C0DC145D1B}" name="مالیات" dataDxfId="27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87919-0BC6-4AD9-ABA0-3F59B2211357}" name="Table4" displayName="Table4" ref="AA4:AG5" totalsRowShown="0" headerRowDxfId="45">
  <autoFilter ref="AA4:AG5" xr:uid="{DE387919-0BC6-4AD9-ABA0-3F59B2211357}"/>
  <tableColumns count="7">
    <tableColumn id="1" xr3:uid="{E1145DEE-D9FE-4CFA-84AB-80C63EF4B812}" name="FK">
      <calculatedColumnFormula>Table1[[#This Row],[ردیف]]</calculatedColumnFormula>
    </tableColumn>
    <tableColumn id="2" xr3:uid="{9DD05086-7F76-4D2B-8866-CAD9C33D710F}" name="مبلغ" dataDxfId="44"/>
    <tableColumn id="3" xr3:uid="{72D6E1D7-CA27-4E10-ACC8-E0BD7F3C155C}" name="نوع تراکنش"/>
    <tableColumn id="4" xr3:uid="{F7FBE739-BA0B-4AF0-8AC4-0614609C5EE8}" name="تاریخ" dataDxfId="43"/>
    <tableColumn id="5" xr3:uid="{38DDF9BB-DBAD-4AC2-8B26-10E7F6FD81A4}" name="شماره سند سپیدار"/>
    <tableColumn id="6" xr3:uid="{AAADD2A8-258F-47BA-BD8D-6F0DB3946BA1}" name="باقی‌مانده مبلغ SO" dataDxfId="42"/>
    <tableColumn id="7" xr3:uid="{3B1EFD4B-1D53-4626-94D5-7298DE85FF12}" name="درصد باقی‌مانده" dataCellStyle="Percent">
      <calculatedColumnFormula>Table4[[#This Row],[باقی‌مانده مبلغ SO]]/Table2[[#This Row],[مبلغ SO]]</calculatedColumnFormula>
    </tableColumn>
  </tableColumns>
  <tableStyleInfo name="TableStyleMedium10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09A8DF-81E9-4169-B451-CF3D2F706193}" name="T_Action" displayName="T_Action" ref="E2:E6" totalsRowShown="0">
  <autoFilter ref="E2:E6" xr:uid="{5309A8DF-81E9-4169-B451-CF3D2F706193}"/>
  <tableColumns count="1">
    <tableColumn id="1" xr3:uid="{97BEE37C-C7D1-4B71-A8C8-40F2116E1FB2}" name="نوع عملیات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A5222-7B3A-4800-8077-296A3D7892F9}" name="T_Kind" displayName="T_Kind" ref="G2:G4" totalsRowShown="0">
  <autoFilter ref="G2:G4" xr:uid="{F18A5222-7B3A-4800-8077-296A3D7892F9}"/>
  <tableColumns count="1">
    <tableColumn id="1" xr3:uid="{4FB3DD3E-717A-49B4-985E-44CA331C7546}" name="نوع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01B5A9-8CDD-4FB2-8670-47267A774857}" name="T_TransactionKind" displayName="T_TransactionKind" ref="I2:I4" totalsRowShown="0">
  <autoFilter ref="I2:I4" xr:uid="{B401B5A9-8CDD-4FB2-8670-47267A774857}"/>
  <tableColumns count="1">
    <tableColumn id="1" xr3:uid="{FACE7AB9-0C3E-4AFD-ABB5-FC1037111D0C}" name="نوع تراکنش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ste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55070"/>
      </a:accent1>
      <a:accent2>
        <a:srgbClr val="6D597A"/>
      </a:accent2>
      <a:accent3>
        <a:srgbClr val="B56576"/>
      </a:accent3>
      <a:accent4>
        <a:srgbClr val="E56B6F"/>
      </a:accent4>
      <a:accent5>
        <a:srgbClr val="EAAC8B"/>
      </a:accent5>
      <a:accent6>
        <a:srgbClr val="FBD1A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47AC-B523-4128-B622-20059BA34D40}">
  <sheetPr>
    <outlinePr summaryBelow="0" summaryRight="0"/>
  </sheetPr>
  <dimension ref="A1:AG5"/>
  <sheetViews>
    <sheetView rightToLeft="1" tabSelected="1" workbookViewId="0">
      <selection activeCell="B5" sqref="B5:F5"/>
    </sheetView>
  </sheetViews>
  <sheetFormatPr defaultRowHeight="20.100000000000001" customHeight="1" outlineLevelCol="2" x14ac:dyDescent="0.4"/>
  <cols>
    <col min="1" max="1" width="3.5" bestFit="1" customWidth="1"/>
    <col min="2" max="2" width="7.125" customWidth="1" outlineLevel="1"/>
    <col min="3" max="3" width="14.5" customWidth="1" outlineLevel="1"/>
    <col min="4" max="4" width="13.625" customWidth="1" outlineLevel="1"/>
    <col min="5" max="5" width="16.125" style="25" customWidth="1" outlineLevel="1"/>
    <col min="6" max="6" width="6.75" customWidth="1" outlineLevel="1"/>
    <col min="7" max="7" width="3.5" bestFit="1" customWidth="1"/>
    <col min="8" max="8" width="5.375" customWidth="1" outlineLevel="1"/>
    <col min="9" max="9" width="11" customWidth="1" outlineLevel="1"/>
    <col min="10" max="10" width="15.25" customWidth="1" outlineLevel="2"/>
    <col min="11" max="11" width="11.625" customWidth="1" outlineLevel="2"/>
    <col min="12" max="12" width="15.625" customWidth="1" outlineLevel="2"/>
    <col min="13" max="13" width="11.25" customWidth="1" outlineLevel="1"/>
    <col min="14" max="14" width="17.25" customWidth="1" outlineLevel="2"/>
    <col min="15" max="15" width="16.5" customWidth="1" outlineLevel="2"/>
    <col min="16" max="16" width="16" customWidth="1" outlineLevel="2"/>
    <col min="17" max="17" width="3.5" bestFit="1" customWidth="1"/>
    <col min="18" max="18" width="5.375" customWidth="1" outlineLevel="1"/>
    <col min="19" max="19" width="11" customWidth="1" outlineLevel="1"/>
    <col min="20" max="20" width="15.25" customWidth="1" outlineLevel="2"/>
    <col min="21" max="21" width="15.625" customWidth="1" outlineLevel="2"/>
    <col min="22" max="22" width="13.625" customWidth="1" outlineLevel="1"/>
    <col min="23" max="23" width="14.5" customWidth="1" outlineLevel="2"/>
    <col min="24" max="24" width="15.625" customWidth="1" outlineLevel="2"/>
    <col min="25" max="25" width="13.625" customWidth="1" outlineLevel="2"/>
    <col min="26" max="26" width="3.5" bestFit="1" customWidth="1"/>
    <col min="27" max="27" width="5.375" customWidth="1" outlineLevel="1"/>
    <col min="28" max="28" width="13.625" customWidth="1" outlineLevel="1"/>
    <col min="29" max="29" width="12.375" customWidth="1" outlineLevel="1"/>
    <col min="30" max="30" width="14.5" customWidth="1" outlineLevel="1"/>
    <col min="31" max="32" width="18.25" customWidth="1" outlineLevel="1"/>
    <col min="33" max="33" width="15.75" customWidth="1" outlineLevel="1"/>
  </cols>
  <sheetData>
    <row r="1" spans="1:33" ht="20.100000000000001" customHeight="1" x14ac:dyDescent="0.4">
      <c r="A1" s="16" t="s">
        <v>15</v>
      </c>
      <c r="B1" s="18" t="s">
        <v>39</v>
      </c>
      <c r="C1" s="18"/>
      <c r="D1" s="18"/>
      <c r="E1" s="18"/>
      <c r="F1" s="18"/>
      <c r="G1" s="13" t="s">
        <v>16</v>
      </c>
      <c r="H1" s="19" t="s">
        <v>40</v>
      </c>
      <c r="I1" s="19"/>
      <c r="J1" s="19"/>
      <c r="K1" s="19"/>
      <c r="L1" s="19"/>
      <c r="M1" s="19"/>
      <c r="N1" s="19"/>
      <c r="O1" s="19"/>
      <c r="P1" s="19"/>
      <c r="Q1" s="14" t="s">
        <v>17</v>
      </c>
      <c r="R1" s="20" t="s">
        <v>41</v>
      </c>
      <c r="S1" s="20"/>
      <c r="T1" s="20"/>
      <c r="U1" s="20"/>
      <c r="V1" s="20"/>
      <c r="W1" s="20"/>
      <c r="X1" s="20"/>
      <c r="Y1" s="20"/>
      <c r="Z1" s="15" t="s">
        <v>18</v>
      </c>
      <c r="AA1" s="11" t="s">
        <v>42</v>
      </c>
      <c r="AB1" s="11"/>
      <c r="AC1" s="11"/>
      <c r="AD1" s="11"/>
      <c r="AE1" s="11"/>
      <c r="AF1" s="11"/>
      <c r="AG1" s="11"/>
    </row>
    <row r="2" spans="1:33" ht="20.100000000000001" customHeight="1" x14ac:dyDescent="0.4">
      <c r="A2" s="16"/>
      <c r="B2" s="18"/>
      <c r="C2" s="18"/>
      <c r="D2" s="18"/>
      <c r="E2" s="18"/>
      <c r="F2" s="18"/>
      <c r="G2" s="13"/>
      <c r="H2" s="19"/>
      <c r="I2" s="19"/>
      <c r="J2" s="19"/>
      <c r="K2" s="19"/>
      <c r="L2" s="19"/>
      <c r="M2" s="19"/>
      <c r="N2" s="19"/>
      <c r="O2" s="19"/>
      <c r="P2" s="19"/>
      <c r="Q2" s="14"/>
      <c r="R2" s="20"/>
      <c r="S2" s="20"/>
      <c r="T2" s="20"/>
      <c r="U2" s="20"/>
      <c r="V2" s="20"/>
      <c r="W2" s="20"/>
      <c r="X2" s="20"/>
      <c r="Y2" s="20"/>
      <c r="Z2" s="15"/>
      <c r="AA2" s="11"/>
      <c r="AB2" s="11"/>
      <c r="AC2" s="11"/>
      <c r="AD2" s="11"/>
      <c r="AE2" s="11"/>
      <c r="AF2" s="11"/>
      <c r="AG2" s="11"/>
    </row>
    <row r="3" spans="1:33" ht="20.100000000000001" customHeight="1" x14ac:dyDescent="0.4">
      <c r="A3" s="16"/>
      <c r="B3" s="2"/>
      <c r="C3" s="2"/>
      <c r="D3" s="2"/>
      <c r="E3" s="23"/>
      <c r="F3" s="2"/>
      <c r="G3" s="13"/>
      <c r="H3" s="3"/>
      <c r="I3" s="22" t="s">
        <v>1</v>
      </c>
      <c r="J3" s="22"/>
      <c r="K3" s="22"/>
      <c r="L3" s="22"/>
      <c r="M3" s="21" t="s">
        <v>8</v>
      </c>
      <c r="N3" s="21"/>
      <c r="O3" s="21"/>
      <c r="P3" s="21"/>
      <c r="Q3" s="14"/>
      <c r="R3" s="4"/>
      <c r="S3" s="17" t="s">
        <v>1</v>
      </c>
      <c r="T3" s="17"/>
      <c r="U3" s="17"/>
      <c r="V3" s="12" t="s">
        <v>8</v>
      </c>
      <c r="W3" s="12"/>
      <c r="X3" s="12"/>
      <c r="Y3" s="12"/>
      <c r="Z3" s="15"/>
      <c r="AA3" s="1"/>
      <c r="AB3" s="1"/>
      <c r="AC3" s="1"/>
      <c r="AD3" s="1"/>
      <c r="AE3" s="1"/>
      <c r="AF3" s="1"/>
      <c r="AG3" s="1"/>
    </row>
    <row r="4" spans="1:33" ht="20.100000000000001" customHeight="1" x14ac:dyDescent="0.4">
      <c r="A4" s="16"/>
      <c r="B4" s="26" t="s">
        <v>0</v>
      </c>
      <c r="C4" t="s">
        <v>23</v>
      </c>
      <c r="D4" t="s">
        <v>20</v>
      </c>
      <c r="E4" t="s">
        <v>21</v>
      </c>
      <c r="F4" t="s">
        <v>22</v>
      </c>
      <c r="G4" s="13"/>
      <c r="H4" s="27" t="s">
        <v>19</v>
      </c>
      <c r="I4" t="s">
        <v>6</v>
      </c>
      <c r="J4" t="s">
        <v>24</v>
      </c>
      <c r="K4" t="s">
        <v>4</v>
      </c>
      <c r="L4" t="s">
        <v>7</v>
      </c>
      <c r="M4" t="s">
        <v>3</v>
      </c>
      <c r="N4" t="s">
        <v>9</v>
      </c>
      <c r="O4" t="s">
        <v>10</v>
      </c>
      <c r="P4" t="s">
        <v>11</v>
      </c>
      <c r="Q4" s="14"/>
      <c r="R4" s="27" t="s">
        <v>19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s="15"/>
      <c r="AA4" s="27" t="s">
        <v>19</v>
      </c>
      <c r="AB4" t="s">
        <v>5</v>
      </c>
      <c r="AC4" t="s">
        <v>32</v>
      </c>
      <c r="AD4" t="s">
        <v>2</v>
      </c>
      <c r="AE4" t="s">
        <v>33</v>
      </c>
      <c r="AF4" t="s">
        <v>34</v>
      </c>
      <c r="AG4" s="6" t="s">
        <v>14</v>
      </c>
    </row>
    <row r="5" spans="1:33" ht="20.100000000000001" customHeight="1" x14ac:dyDescent="0.4">
      <c r="B5">
        <f>ROW()-4</f>
        <v>1</v>
      </c>
      <c r="C5" s="5">
        <v>14030510</v>
      </c>
      <c r="D5" t="s">
        <v>13</v>
      </c>
      <c r="E5" s="24" t="str">
        <f>IF(AND(Table2[[#This Row],[تاریخ ایجاد SO]]&lt;P_FromDate, AND(Table4[[#This Row],[تاریخ]]&gt;=P_FromDate, Table4[[#This Row],[تاریخ]]&lt;=P_ToDate)), "گذشته",
IF(AND(AND(Table2[[#This Row],[تاریخ ایجاد SO]]&gt;=P_FromDate, Table2[[#This Row],[تاریخ ایجاد SO]]&lt;=P_ToDate), AND(Table4[[#This Row],[تاریخ]]&gt;=P_FromDate, Table4[[#This Row],[تاریخ]]&lt;=P_ToDate)), "حال",
IF(AND(AND(Table2[[#This Row],[تاریخ ایجاد SO]]&gt;=P_FromDate, Table2[[#This Row],[تاریخ ایجاد SO]]&lt;=P_ToDate), Table4[[#This Row],[تاریخ]]=""), "آینده",
""
)))</f>
        <v>گذشته</v>
      </c>
      <c r="F5" t="s">
        <v>37</v>
      </c>
      <c r="H5">
        <f>Table1[[#This Row],[ردیف]]</f>
        <v>1</v>
      </c>
      <c r="I5" s="8">
        <v>493</v>
      </c>
      <c r="J5" s="5">
        <v>14030410</v>
      </c>
      <c r="K5" t="s">
        <v>45</v>
      </c>
      <c r="L5" s="10">
        <v>1000000</v>
      </c>
      <c r="M5">
        <v>555</v>
      </c>
      <c r="N5">
        <v>123</v>
      </c>
      <c r="O5" s="5">
        <v>14030510</v>
      </c>
      <c r="P5" s="10">
        <v>1000000</v>
      </c>
      <c r="R5">
        <f>Table1[[#This Row],[ردیف]]</f>
        <v>1</v>
      </c>
      <c r="S5" s="9">
        <v>7568</v>
      </c>
      <c r="T5" s="5">
        <v>14030510</v>
      </c>
      <c r="U5" s="10">
        <v>1000000</v>
      </c>
      <c r="V5">
        <v>223</v>
      </c>
      <c r="W5" s="5">
        <v>14030510</v>
      </c>
      <c r="X5" s="10">
        <v>1000000</v>
      </c>
      <c r="Y5" s="10">
        <v>100000</v>
      </c>
      <c r="AA5">
        <f>Table1[[#This Row],[ردیف]]</f>
        <v>1</v>
      </c>
      <c r="AB5" s="10">
        <v>600000</v>
      </c>
      <c r="AC5" t="s">
        <v>43</v>
      </c>
      <c r="AD5" s="5">
        <v>14030510</v>
      </c>
      <c r="AE5">
        <v>323</v>
      </c>
      <c r="AF5" s="10">
        <v>400000</v>
      </c>
      <c r="AG5" s="7">
        <f>Table4[[#This Row],[باقی‌مانده مبلغ SO]]/Table2[[#This Row],[مبلغ SO]]</f>
        <v>0.4</v>
      </c>
    </row>
  </sheetData>
  <mergeCells count="12">
    <mergeCell ref="A1:A4"/>
    <mergeCell ref="S3:U3"/>
    <mergeCell ref="H1:P2"/>
    <mergeCell ref="R1:Y2"/>
    <mergeCell ref="M3:P3"/>
    <mergeCell ref="I3:L3"/>
    <mergeCell ref="B1:F2"/>
    <mergeCell ref="AA1:AG2"/>
    <mergeCell ref="V3:Y3"/>
    <mergeCell ref="G1:G4"/>
    <mergeCell ref="Q1:Q4"/>
    <mergeCell ref="Z1:Z4"/>
  </mergeCells>
  <conditionalFormatting sqref="A1:A1048576">
    <cfRule type="expression" dxfId="7" priority="12">
      <formula>$B1&lt;&gt;""</formula>
    </cfRule>
  </conditionalFormatting>
  <conditionalFormatting sqref="F1:F1048576">
    <cfRule type="expression" dxfId="6" priority="4">
      <formula>AND($F1="غیررسمی", $Y1&gt;0)</formula>
    </cfRule>
  </conditionalFormatting>
  <conditionalFormatting sqref="G1:G1048576">
    <cfRule type="expression" dxfId="5" priority="7">
      <formula>$H1&lt;&gt;""</formula>
    </cfRule>
  </conditionalFormatting>
  <conditionalFormatting sqref="L1:L1048576 P1:P1048576">
    <cfRule type="expression" dxfId="4" priority="2">
      <formula>$L1&lt;&gt;$P1</formula>
    </cfRule>
  </conditionalFormatting>
  <conditionalFormatting sqref="Q1:Q1048576">
    <cfRule type="expression" dxfId="3" priority="6">
      <formula>$R1&lt;&gt;""</formula>
    </cfRule>
  </conditionalFormatting>
  <conditionalFormatting sqref="U1:U1048576 X1:X1048576">
    <cfRule type="expression" dxfId="0" priority="1">
      <formula>$L1&lt;&gt;$X1</formula>
    </cfRule>
  </conditionalFormatting>
  <conditionalFormatting sqref="Z1:Z1048576">
    <cfRule type="expression" dxfId="2" priority="5">
      <formula>$AA1&lt;&gt;""</formula>
    </cfRule>
  </conditionalFormatting>
  <conditionalFormatting sqref="Y1:Y1048576">
    <cfRule type="expression" dxfId="1" priority="15">
      <formula>AND($F1="رسمی", $Y1="")</formula>
    </cfRule>
  </conditionalFormatting>
  <dataValidations count="3">
    <dataValidation type="list" allowBlank="1" showInputMessage="1" showErrorMessage="1" error="فقط از لیست کشویی می‌تونی انتخاب کنی" sqref="D5" xr:uid="{4EB4466E-23DD-4947-B8F9-F17502A71542}">
      <formula1>L_Action</formula1>
    </dataValidation>
    <dataValidation type="list" allowBlank="1" showInputMessage="1" showErrorMessage="1" error="فقط از لیست کشویی می‌تونی انتخاب کنی" sqref="F5" xr:uid="{248EA904-4303-44FE-8657-46C312F51D90}">
      <formula1>L_Kind</formula1>
    </dataValidation>
    <dataValidation type="list" allowBlank="1" showInputMessage="1" showErrorMessage="1" sqref="AC5" xr:uid="{E80FAD77-1C52-4A04-9BE0-02E1300F2472}">
      <formula1>L_TransactionKind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B9CB-5BB0-44A2-A9A8-941772EE7AFF}">
  <sheetPr>
    <tabColor theme="4"/>
  </sheetPr>
  <dimension ref="B2:I6"/>
  <sheetViews>
    <sheetView rightToLeft="1" workbookViewId="0">
      <selection activeCell="C3" sqref="C3"/>
    </sheetView>
  </sheetViews>
  <sheetFormatPr defaultRowHeight="16.5" x14ac:dyDescent="0.4"/>
  <cols>
    <col min="1" max="1" width="3.125" customWidth="1"/>
    <col min="2" max="3" width="20.625" customWidth="1"/>
    <col min="4" max="4" width="3.125" customWidth="1"/>
    <col min="5" max="5" width="20.625" customWidth="1"/>
    <col min="6" max="6" width="3.125" customWidth="1"/>
    <col min="7" max="7" width="20.625" customWidth="1"/>
    <col min="8" max="8" width="3.125" customWidth="1"/>
    <col min="9" max="9" width="20.625" customWidth="1"/>
  </cols>
  <sheetData>
    <row r="2" spans="2:9" x14ac:dyDescent="0.4">
      <c r="B2" s="30" t="s">
        <v>46</v>
      </c>
      <c r="C2" s="31" t="s">
        <v>47</v>
      </c>
      <c r="E2" t="s">
        <v>20</v>
      </c>
      <c r="G2" t="s">
        <v>22</v>
      </c>
      <c r="I2" t="s">
        <v>32</v>
      </c>
    </row>
    <row r="3" spans="2:9" x14ac:dyDescent="0.4">
      <c r="B3" s="28">
        <v>14030506</v>
      </c>
      <c r="C3" s="29">
        <v>14030512</v>
      </c>
      <c r="E3" t="s">
        <v>35</v>
      </c>
      <c r="G3" t="s">
        <v>37</v>
      </c>
      <c r="I3" t="s">
        <v>43</v>
      </c>
    </row>
    <row r="4" spans="2:9" x14ac:dyDescent="0.4">
      <c r="E4" t="s">
        <v>12</v>
      </c>
      <c r="G4" t="s">
        <v>38</v>
      </c>
      <c r="I4" t="s">
        <v>44</v>
      </c>
    </row>
    <row r="5" spans="2:9" x14ac:dyDescent="0.4">
      <c r="E5" t="s">
        <v>36</v>
      </c>
    </row>
    <row r="6" spans="2:9" x14ac:dyDescent="0.4">
      <c r="E6" t="s">
        <v>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Form</vt:lpstr>
      <vt:lpstr>Const</vt:lpstr>
      <vt:lpstr>L_Action</vt:lpstr>
      <vt:lpstr>L_Kind</vt:lpstr>
      <vt:lpstr>L_TransactionKind</vt:lpstr>
      <vt:lpstr>P_FromDate</vt:lpstr>
      <vt:lpstr>P_ToDate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Aboutalebi</dc:creator>
  <cp:lastModifiedBy>Mohammad Aboutalebi</cp:lastModifiedBy>
  <dcterms:created xsi:type="dcterms:W3CDTF">2024-07-31T12:19:30Z</dcterms:created>
  <dcterms:modified xsi:type="dcterms:W3CDTF">2024-07-31T18:30:01Z</dcterms:modified>
</cp:coreProperties>
</file>