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 activeTab="2"/>
  </bookViews>
  <sheets>
    <sheet name="Z test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<sst xmlns="http://schemas.openxmlformats.org/spreadsheetml/2006/main" count="15">
  <si>
    <t>Ho</t>
  </si>
  <si>
    <t>Ha</t>
  </si>
  <si>
    <t>&gt;</t>
  </si>
  <si>
    <t>SIg</t>
  </si>
  <si>
    <t>Z critical</t>
  </si>
  <si>
    <t>Z</t>
  </si>
  <si>
    <t>P(z&lt;0.4)</t>
  </si>
  <si>
    <t>p(z&gt;0.4)</t>
  </si>
  <si>
    <t>=</t>
  </si>
  <si>
    <t>level of sig</t>
  </si>
  <si>
    <t>&gt;=</t>
  </si>
  <si>
    <t>&lt;</t>
  </si>
  <si>
    <t>lev sig</t>
  </si>
  <si>
    <t>&lt;=</t>
  </si>
  <si>
    <t>t critical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</si>
</sst>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9"/>
  <sheetViews>
    <sheetView workbookViewId="0">
      <selection activeCell="H6" sqref="H6"/>
    </sheetView>
  </sheetViews>
  <sheetFormatPr defaultColWidth="8.88888888888889" defaultRowHeight="14.4" outlineLevelCol="7"/>
  <cols>
    <col min="1" max="1" width="10.2222222222222" customWidth="1"/>
    <col min="2" max="2" width="12.8888888888889"/>
    <col min="3" max="3" width="14.1111111111111"/>
    <col min="5" max="8" width="12.8888888888889"/>
  </cols>
  <sheetData>
    <row r="2" spans="1:2">
      <c r="A2" t="s">
        <v>0</v>
      </c>
      <c r="B2">
        <v>104</v>
      </c>
    </row>
    <row r="3" spans="1:3">
      <c r="A3" t="s">
        <v>1</v>
      </c>
      <c r="B3" t="s">
        <v>2</v>
      </c>
      <c r="C3">
        <v>104</v>
      </c>
    </row>
    <row r="4" spans="1:2">
      <c r="A4" t="s">
        <v>3</v>
      </c>
      <c r="B4">
        <v>0.05</v>
      </c>
    </row>
    <row r="5" spans="1:8">
      <c r="A5" t="s">
        <v>4</v>
      </c>
      <c r="B5">
        <v>1.64</v>
      </c>
      <c r="F5">
        <f>(115-(1.64*(30/SQRT(35))))</f>
        <v>106.683682133471</v>
      </c>
      <c r="G5">
        <f>1.64*(30/SQRT(35))</f>
        <v>8.3163178665286</v>
      </c>
      <c r="H5">
        <f>(115+(1.64*(30/SQRT(35))))</f>
        <v>123.316317866529</v>
      </c>
    </row>
    <row r="7" spans="1:3">
      <c r="A7" t="s">
        <v>5</v>
      </c>
      <c r="B7">
        <f>(110-104)/(15/SQRT(60))</f>
        <v>3.09838667696593</v>
      </c>
      <c r="C7">
        <f>(104-110)/(15/SQRT(60))</f>
        <v>-3.09838667696593</v>
      </c>
    </row>
    <row r="8" spans="1:2">
      <c r="A8" t="s">
        <v>6</v>
      </c>
      <c r="B8">
        <v>0.99</v>
      </c>
    </row>
    <row r="9" spans="1:2">
      <c r="A9" t="s">
        <v>7</v>
      </c>
      <c r="B9">
        <f>1-B8</f>
        <v>0.01</v>
      </c>
    </row>
    <row r="16" spans="1:3">
      <c r="A16" t="s">
        <v>0</v>
      </c>
      <c r="B16" t="s">
        <v>8</v>
      </c>
      <c r="C16">
        <v>895</v>
      </c>
    </row>
    <row r="17" spans="1:5">
      <c r="A17" t="s">
        <v>1</v>
      </c>
      <c r="B17" t="s">
        <v>2</v>
      </c>
      <c r="C17">
        <v>895</v>
      </c>
      <c r="E17">
        <f>225^2</f>
        <v>50625</v>
      </c>
    </row>
    <row r="18" spans="1:2">
      <c r="A18" t="s">
        <v>9</v>
      </c>
      <c r="B18">
        <v>0.01</v>
      </c>
    </row>
    <row r="19" spans="1:3">
      <c r="A19" t="s">
        <v>4</v>
      </c>
      <c r="B19">
        <v>2.326</v>
      </c>
      <c r="C19">
        <f>1-B18</f>
        <v>0.99</v>
      </c>
    </row>
    <row r="21" spans="1:2">
      <c r="A21" t="s">
        <v>5</v>
      </c>
      <c r="B21">
        <f>(1200-895)/(225/SQRT(180))</f>
        <v>18.1866862169983</v>
      </c>
    </row>
    <row r="25" spans="1:3">
      <c r="A25" t="s">
        <v>0</v>
      </c>
      <c r="B25" t="s">
        <v>10</v>
      </c>
      <c r="C25">
        <v>32.79</v>
      </c>
    </row>
    <row r="26" spans="1:3">
      <c r="A26" t="s">
        <v>1</v>
      </c>
      <c r="B26" t="s">
        <v>11</v>
      </c>
      <c r="C26">
        <v>32.79</v>
      </c>
    </row>
    <row r="27" spans="1:2">
      <c r="A27" t="s">
        <v>9</v>
      </c>
      <c r="B27">
        <v>0.01</v>
      </c>
    </row>
    <row r="28" spans="1:3">
      <c r="A28" t="s">
        <v>4</v>
      </c>
      <c r="B28">
        <v>-2.326</v>
      </c>
      <c r="C28">
        <f>1-B27</f>
        <v>0.99</v>
      </c>
    </row>
    <row r="29" spans="1:2">
      <c r="A29" t="s">
        <v>5</v>
      </c>
      <c r="B29">
        <f>(30.63-32.79)/(5.6/SQRT(50))</f>
        <v>-2.72741187029097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20" sqref="G20"/>
    </sheetView>
  </sheetViews>
  <sheetFormatPr defaultColWidth="8.88888888888889" defaultRowHeight="14.4" outlineLevelCol="6"/>
  <cols>
    <col min="4" max="4" width="14.1111111111111"/>
    <col min="5" max="5" width="12.8888888888889"/>
    <col min="6" max="7" width="10.6666666666667"/>
  </cols>
  <sheetData>
    <row r="1" spans="1:3">
      <c r="A1" t="s">
        <v>0</v>
      </c>
      <c r="B1" t="s">
        <v>10</v>
      </c>
      <c r="C1">
        <v>100</v>
      </c>
    </row>
    <row r="2" spans="1:3">
      <c r="A2" t="s">
        <v>1</v>
      </c>
      <c r="B2" t="s">
        <v>11</v>
      </c>
      <c r="C2">
        <v>100</v>
      </c>
    </row>
    <row r="3" spans="1:2">
      <c r="A3" t="s">
        <v>12</v>
      </c>
      <c r="B3">
        <v>0.05</v>
      </c>
    </row>
    <row r="4" spans="4:5">
      <c r="D4">
        <f>(100-80)/(15.81/SQRT(5))</f>
        <v>2.82867549335837</v>
      </c>
      <c r="E4">
        <f>15.81/SQRT(5)</f>
        <v>7.07044694485433</v>
      </c>
    </row>
    <row r="5" spans="2:4">
      <c r="B5">
        <v>69</v>
      </c>
      <c r="D5">
        <f>-11/E4</f>
        <v>-1.5557715213471</v>
      </c>
    </row>
    <row r="6" spans="2:2">
      <c r="B6">
        <v>79</v>
      </c>
    </row>
    <row r="7" spans="2:2">
      <c r="B7">
        <v>89</v>
      </c>
    </row>
    <row r="8" spans="2:2">
      <c r="B8">
        <v>99</v>
      </c>
    </row>
    <row r="9" spans="2:2">
      <c r="B9">
        <v>109</v>
      </c>
    </row>
    <row r="12" spans="1:3">
      <c r="A12" t="s">
        <v>0</v>
      </c>
      <c r="B12" t="s">
        <v>13</v>
      </c>
      <c r="C12">
        <v>7</v>
      </c>
    </row>
    <row r="13" spans="1:3">
      <c r="A13" t="s">
        <v>1</v>
      </c>
      <c r="B13" t="s">
        <v>2</v>
      </c>
      <c r="C13">
        <v>7</v>
      </c>
    </row>
    <row r="14" spans="1:2">
      <c r="A14" t="s">
        <v>12</v>
      </c>
      <c r="B14">
        <v>0.05</v>
      </c>
    </row>
    <row r="15" spans="1:6">
      <c r="A15" t="s">
        <v>14</v>
      </c>
      <c r="B15">
        <v>1.711</v>
      </c>
      <c r="D15">
        <f>(7.25-7)/(1.052/SQRT(25))</f>
        <v>1.18821292775665</v>
      </c>
      <c r="F15">
        <f>(1.711*(1.052/5))</f>
        <v>0.3599944</v>
      </c>
    </row>
    <row r="16" spans="5:7">
      <c r="E16">
        <f>7-F15</f>
        <v>6.6400056</v>
      </c>
      <c r="G16">
        <f>7+F15</f>
        <v>7.3599944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22" sqref="A22"/>
    </sheetView>
  </sheetViews>
  <sheetFormatPr defaultColWidth="8.88888888888889" defaultRowHeight="14.4"/>
  <cols>
    <col min="1" max="1" width="12.8888888888889"/>
  </cols>
  <sheetData>
    <row r="1" spans="1:1">
      <c r="A1">
        <v>2.69</v>
      </c>
    </row>
    <row r="2" spans="1:1">
      <c r="A2">
        <v>2.66</v>
      </c>
    </row>
    <row r="3" spans="1:1">
      <c r="A3">
        <v>2.64</v>
      </c>
    </row>
    <row r="4" spans="1:1">
      <c r="A4">
        <v>2.59</v>
      </c>
    </row>
    <row r="5" spans="1:1">
      <c r="A5">
        <v>2.62</v>
      </c>
    </row>
    <row r="6" spans="1:1">
      <c r="A6">
        <v>2.63</v>
      </c>
    </row>
    <row r="7" spans="1:1">
      <c r="A7">
        <v>2.69</v>
      </c>
    </row>
    <row r="8" spans="1:1">
      <c r="A8">
        <v>2.66</v>
      </c>
    </row>
    <row r="9" spans="1:1">
      <c r="A9">
        <v>2.63</v>
      </c>
    </row>
    <row r="10" spans="1:1">
      <c r="A10">
        <v>2.65</v>
      </c>
    </row>
    <row r="11" spans="1:1">
      <c r="A11">
        <v>2.57</v>
      </c>
    </row>
    <row r="12" spans="1:1">
      <c r="A12">
        <v>2.63</v>
      </c>
    </row>
    <row r="13" spans="1:1">
      <c r="A13">
        <v>2.7</v>
      </c>
    </row>
    <row r="14" spans="1:1">
      <c r="A14">
        <v>2.71</v>
      </c>
    </row>
    <row r="15" spans="1:1">
      <c r="A15">
        <v>2.64</v>
      </c>
    </row>
    <row r="16" spans="1:1">
      <c r="A16">
        <v>2.65</v>
      </c>
    </row>
    <row r="17" spans="1:1">
      <c r="A17">
        <v>2.59</v>
      </c>
    </row>
    <row r="18" spans="1:1">
      <c r="A18">
        <v>2.66</v>
      </c>
    </row>
    <row r="19" spans="1:1">
      <c r="A19">
        <v>2.62</v>
      </c>
    </row>
    <row r="20" spans="1:1">
      <c r="A20">
        <v>2.57</v>
      </c>
    </row>
    <row r="21" spans="1:1">
      <c r="A21">
        <f>VAR(A1:A20)</f>
        <v>0.00162105263157895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 test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</dc:creator>
  <cp:lastModifiedBy>explo</cp:lastModifiedBy>
  <dcterms:created xsi:type="dcterms:W3CDTF">2018-08-25T17:28:00Z</dcterms:created>
  <dcterms:modified xsi:type="dcterms:W3CDTF">2018-08-26T07:14:55Z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