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E:\AR\N\Sprint 4\"/>
    </mc:Choice>
  </mc:AlternateContent>
  <xr:revisionPtr revIDLastSave="0" documentId="13_ncr:1_{5A2D9D0D-FEB3-4A36-B05F-89DEDE25EB13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All Companies" sheetId="1" r:id="rId1"/>
    <sheet name="Intel" sheetId="2" r:id="rId2"/>
    <sheet name="Microsoft" sheetId="3" r:id="rId3"/>
    <sheet name="Adobe &amp; Task 1" sheetId="4" r:id="rId4"/>
    <sheet name=" Task 2 &amp; 3" sheetId="7" r:id="rId5"/>
    <sheet name="Comparison" sheetId="5" r:id="rId6"/>
  </sheets>
  <definedNames>
    <definedName name="_xlnm._FilterDatabase" localSheetId="4" hidden="1">' Task 2 &amp; 3'!$A$1:$D$1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4" l="1"/>
  <c r="E30" i="4"/>
  <c r="E29" i="4"/>
  <c r="I3" i="7" l="1"/>
  <c r="I2" i="7"/>
  <c r="I1" i="7"/>
  <c r="D2" i="4"/>
  <c r="H3" i="2"/>
  <c r="H2" i="2"/>
  <c r="H3" i="3"/>
  <c r="C27" i="4"/>
  <c r="H3" i="4" s="1"/>
  <c r="H4" i="4"/>
  <c r="I4" i="7" l="1"/>
  <c r="I5" i="7" s="1"/>
  <c r="E31" i="2"/>
  <c r="E30" i="2"/>
  <c r="D3" i="4"/>
  <c r="E3" i="4" s="1"/>
  <c r="D4" i="4"/>
  <c r="E4" i="4" s="1"/>
  <c r="D5" i="4"/>
  <c r="E5" i="4" s="1"/>
  <c r="D6" i="4"/>
  <c r="E6" i="4" s="1"/>
  <c r="D7" i="4"/>
  <c r="E7" i="4" s="1"/>
  <c r="D8" i="4"/>
  <c r="E8" i="4" s="1"/>
  <c r="D9" i="4"/>
  <c r="E9" i="4" s="1"/>
  <c r="D10" i="4"/>
  <c r="E10" i="4" s="1"/>
  <c r="D11" i="4"/>
  <c r="E11" i="4" s="1"/>
  <c r="D12" i="4"/>
  <c r="E12" i="4" s="1"/>
  <c r="D13" i="4"/>
  <c r="E13" i="4" s="1"/>
  <c r="D14" i="4"/>
  <c r="E14" i="4" s="1"/>
  <c r="D15" i="4"/>
  <c r="E15" i="4" s="1"/>
  <c r="D16" i="4"/>
  <c r="E16" i="4" s="1"/>
  <c r="D17" i="4"/>
  <c r="E17" i="4" s="1"/>
  <c r="D18" i="4"/>
  <c r="E18" i="4" s="1"/>
  <c r="D19" i="4"/>
  <c r="E19" i="4" s="1"/>
  <c r="D20" i="4"/>
  <c r="E20" i="4" s="1"/>
  <c r="D21" i="4"/>
  <c r="E21" i="4" s="1"/>
  <c r="D22" i="4"/>
  <c r="E22" i="4" s="1"/>
  <c r="D23" i="4"/>
  <c r="E23" i="4" s="1"/>
  <c r="D24" i="4"/>
  <c r="E24" i="4" s="1"/>
  <c r="D25" i="4"/>
  <c r="E25" i="4" s="1"/>
  <c r="D26" i="4"/>
  <c r="E26" i="4" s="1"/>
  <c r="E2" i="4"/>
  <c r="E29" i="2"/>
  <c r="E27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" i="2"/>
  <c r="C27" i="2"/>
  <c r="C27" i="3"/>
  <c r="H2" i="3" s="1"/>
  <c r="I6" i="7" l="1"/>
  <c r="D9" i="3"/>
  <c r="E9" i="3" s="1"/>
  <c r="D3" i="3"/>
  <c r="E3" i="3" s="1"/>
  <c r="D11" i="3"/>
  <c r="E11" i="3" s="1"/>
  <c r="D6" i="3"/>
  <c r="E6" i="3" s="1"/>
  <c r="D17" i="3"/>
  <c r="E17" i="3" s="1"/>
  <c r="D2" i="3"/>
  <c r="E2" i="3" s="1"/>
  <c r="D25" i="3"/>
  <c r="E25" i="3" s="1"/>
  <c r="D22" i="3"/>
  <c r="E22" i="3" s="1"/>
  <c r="D19" i="3"/>
  <c r="E19" i="3" s="1"/>
  <c r="D14" i="3"/>
  <c r="E14" i="3" s="1"/>
  <c r="D21" i="3"/>
  <c r="E21" i="3" s="1"/>
  <c r="D13" i="3"/>
  <c r="E13" i="3" s="1"/>
  <c r="D5" i="3"/>
  <c r="E5" i="3" s="1"/>
  <c r="D20" i="3"/>
  <c r="E20" i="3" s="1"/>
  <c r="D12" i="3"/>
  <c r="E12" i="3" s="1"/>
  <c r="D4" i="3"/>
  <c r="E4" i="3" s="1"/>
  <c r="D26" i="3"/>
  <c r="E26" i="3" s="1"/>
  <c r="D18" i="3"/>
  <c r="E18" i="3" s="1"/>
  <c r="D10" i="3"/>
  <c r="E10" i="3" s="1"/>
  <c r="D24" i="3"/>
  <c r="E24" i="3" s="1"/>
  <c r="D16" i="3"/>
  <c r="E16" i="3" s="1"/>
  <c r="D8" i="3"/>
  <c r="E8" i="3" s="1"/>
  <c r="D23" i="3"/>
  <c r="E23" i="3" s="1"/>
  <c r="D15" i="3"/>
  <c r="E15" i="3" s="1"/>
  <c r="D7" i="3"/>
  <c r="E7" i="3" s="1"/>
  <c r="E27" i="4"/>
  <c r="D9" i="7" l="1"/>
  <c r="D17" i="7"/>
  <c r="D24" i="7"/>
  <c r="D2" i="7"/>
  <c r="D10" i="7"/>
  <c r="D18" i="7"/>
  <c r="D3" i="7"/>
  <c r="D11" i="7"/>
  <c r="D19" i="7"/>
  <c r="D4" i="7"/>
  <c r="D12" i="7"/>
  <c r="D20" i="7"/>
  <c r="D5" i="7"/>
  <c r="D13" i="7"/>
  <c r="D21" i="7"/>
  <c r="D6" i="7"/>
  <c r="D14" i="7"/>
  <c r="D22" i="7"/>
  <c r="D7" i="7"/>
  <c r="D15" i="7"/>
  <c r="D8" i="7"/>
  <c r="D16" i="7"/>
  <c r="D23" i="7"/>
  <c r="E27" i="3"/>
  <c r="E29" i="3"/>
  <c r="E30" i="3"/>
  <c r="E31" i="3" s="1"/>
</calcChain>
</file>

<file path=xl/sharedStrings.xml><?xml version="1.0" encoding="utf-8"?>
<sst xmlns="http://schemas.openxmlformats.org/spreadsheetml/2006/main" count="179" uniqueCount="65">
  <si>
    <t>Company</t>
  </si>
  <si>
    <t>Experience</t>
  </si>
  <si>
    <t>Age</t>
  </si>
  <si>
    <t>Salary(in Thousand dollars)</t>
  </si>
  <si>
    <t>Intel</t>
  </si>
  <si>
    <t>Microsoft</t>
  </si>
  <si>
    <t>Adobe</t>
  </si>
  <si>
    <t>Measures</t>
  </si>
  <si>
    <t>Mean</t>
  </si>
  <si>
    <t>Variance (Average of Squared Deviation)</t>
  </si>
  <si>
    <t>Standard Deviation (Average of Deviation)</t>
  </si>
  <si>
    <t>Coefficient of Variation</t>
  </si>
  <si>
    <t>X-mean</t>
  </si>
  <si>
    <t>Average</t>
  </si>
  <si>
    <t>SQ(X-mean)</t>
  </si>
  <si>
    <t>Sum</t>
  </si>
  <si>
    <t>N</t>
  </si>
  <si>
    <t>Variance</t>
  </si>
  <si>
    <t>Average variance( Standard deviation)</t>
  </si>
  <si>
    <t>Average variance(standard deviation)</t>
  </si>
  <si>
    <t>Ratio of SD to Mean</t>
  </si>
  <si>
    <t>Bin</t>
  </si>
  <si>
    <t>minimum</t>
  </si>
  <si>
    <t>Maximum</t>
  </si>
  <si>
    <t>Class range</t>
  </si>
  <si>
    <t>70-80</t>
  </si>
  <si>
    <t>80-90</t>
  </si>
  <si>
    <t>90-100</t>
  </si>
  <si>
    <t>100-110</t>
  </si>
  <si>
    <t>110-120</t>
  </si>
  <si>
    <t>120-130</t>
  </si>
  <si>
    <t>130-140</t>
  </si>
  <si>
    <t>140-150</t>
  </si>
  <si>
    <t>More</t>
  </si>
  <si>
    <t>Frequency</t>
  </si>
  <si>
    <t>maximum</t>
  </si>
  <si>
    <t>Class interval</t>
  </si>
  <si>
    <t>90-110</t>
  </si>
  <si>
    <t>110-130</t>
  </si>
  <si>
    <t>190-210</t>
  </si>
  <si>
    <t>210-230</t>
  </si>
  <si>
    <t>230-250</t>
  </si>
  <si>
    <t>250-270</t>
  </si>
  <si>
    <t>270-290</t>
  </si>
  <si>
    <t>130-150</t>
  </si>
  <si>
    <t>150-170</t>
  </si>
  <si>
    <t>170-190</t>
  </si>
  <si>
    <t>100-105</t>
  </si>
  <si>
    <t>105-110</t>
  </si>
  <si>
    <t>110-115</t>
  </si>
  <si>
    <t>115-120</t>
  </si>
  <si>
    <t>120-125</t>
  </si>
  <si>
    <t>125-130</t>
  </si>
  <si>
    <t>130-135</t>
  </si>
  <si>
    <t>135-140</t>
  </si>
  <si>
    <t>140-145</t>
  </si>
  <si>
    <t>Ratio of SD to Mean(coeffiecent of variation)</t>
  </si>
  <si>
    <t>Q1</t>
  </si>
  <si>
    <t>Q2</t>
  </si>
  <si>
    <t>Q3</t>
  </si>
  <si>
    <t>IQR</t>
  </si>
  <si>
    <t>Lower fence</t>
  </si>
  <si>
    <t>Upper fence</t>
  </si>
  <si>
    <t>Outliers</t>
  </si>
  <si>
    <t>The Outliers were found and are deleted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</si>
</sst>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1" fillId="0" borderId="8" xfId="0" applyFont="1" applyBorder="1"/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0" xfId="0" applyFont="1"/>
    <xf numFmtId="0" fontId="1" fillId="0" borderId="12" xfId="0" applyFont="1" applyFill="1" applyBorder="1" applyAlignment="1">
      <alignment horizontal="center"/>
    </xf>
    <xf numFmtId="2" fontId="0" fillId="0" borderId="0" xfId="0" applyNumberFormat="1"/>
    <xf numFmtId="164" fontId="0" fillId="0" borderId="0" xfId="0" applyNumberFormat="1"/>
    <xf numFmtId="2" fontId="0" fillId="0" borderId="9" xfId="0" applyNumberFormat="1" applyBorder="1"/>
    <xf numFmtId="2" fontId="0" fillId="0" borderId="10" xfId="0" applyNumberFormat="1" applyBorder="1"/>
    <xf numFmtId="0" fontId="0" fillId="0" borderId="0" xfId="0" applyFill="1" applyBorder="1" applyAlignment="1">
      <alignment horizontal="center"/>
    </xf>
    <xf numFmtId="0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3" xfId="0" applyFill="1" applyBorder="1" applyAlignment="1"/>
    <xf numFmtId="0" fontId="2" fillId="0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ln w="12700">
              <a:solidFill>
                <a:schemeClr val="tx1"/>
              </a:solidFill>
            </a:ln>
          </c:spPr>
          <c:invertIfNegative val="0"/>
          <c:cat>
            <c:strRef>
              <c:f>Intel!$J$15:$J$24</c:f>
              <c:strCache>
                <c:ptCount val="10"/>
                <c:pt idx="0">
                  <c:v>105</c:v>
                </c:pt>
                <c:pt idx="1">
                  <c:v>110</c:v>
                </c:pt>
                <c:pt idx="2">
                  <c:v>115</c:v>
                </c:pt>
                <c:pt idx="3">
                  <c:v>120</c:v>
                </c:pt>
                <c:pt idx="4">
                  <c:v>125</c:v>
                </c:pt>
                <c:pt idx="5">
                  <c:v>130</c:v>
                </c:pt>
                <c:pt idx="6">
                  <c:v>135</c:v>
                </c:pt>
                <c:pt idx="7">
                  <c:v>140</c:v>
                </c:pt>
                <c:pt idx="8">
                  <c:v>145</c:v>
                </c:pt>
                <c:pt idx="9">
                  <c:v>More</c:v>
                </c:pt>
              </c:strCache>
            </c:strRef>
          </c:cat>
          <c:val>
            <c:numRef>
              <c:f>Intel!$K$15:$K$24</c:f>
              <c:numCache>
                <c:formatCode>General</c:formatCode>
                <c:ptCount val="10"/>
                <c:pt idx="0">
                  <c:v>3</c:v>
                </c:pt>
                <c:pt idx="1">
                  <c:v>0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C6-40F4-9146-CCF88AEA2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08371552"/>
        <c:axId val="1308369472"/>
      </c:barChart>
      <c:catAx>
        <c:axId val="1308371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8369472"/>
        <c:crosses val="autoZero"/>
        <c:auto val="1"/>
        <c:lblAlgn val="ctr"/>
        <c:lblOffset val="100"/>
        <c:noMultiLvlLbl val="0"/>
      </c:catAx>
      <c:valAx>
        <c:axId val="1308369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83715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Intel!$C$1</c:f>
              <c:strCache>
                <c:ptCount val="1"/>
                <c:pt idx="0">
                  <c:v>Salary(in Thousand dollars)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Intel!$B$2:$B$26</c:f>
              <c:numCache>
                <c:formatCode>General</c:formatCode>
                <c:ptCount val="25"/>
                <c:pt idx="0">
                  <c:v>47</c:v>
                </c:pt>
                <c:pt idx="1">
                  <c:v>51</c:v>
                </c:pt>
                <c:pt idx="2">
                  <c:v>24</c:v>
                </c:pt>
                <c:pt idx="3">
                  <c:v>47</c:v>
                </c:pt>
                <c:pt idx="4">
                  <c:v>32</c:v>
                </c:pt>
                <c:pt idx="5">
                  <c:v>33</c:v>
                </c:pt>
                <c:pt idx="6">
                  <c:v>55</c:v>
                </c:pt>
                <c:pt idx="7">
                  <c:v>53</c:v>
                </c:pt>
                <c:pt idx="8">
                  <c:v>47</c:v>
                </c:pt>
                <c:pt idx="9">
                  <c:v>37</c:v>
                </c:pt>
                <c:pt idx="10">
                  <c:v>27</c:v>
                </c:pt>
                <c:pt idx="11">
                  <c:v>27</c:v>
                </c:pt>
                <c:pt idx="12">
                  <c:v>40</c:v>
                </c:pt>
                <c:pt idx="13">
                  <c:v>39</c:v>
                </c:pt>
                <c:pt idx="14">
                  <c:v>30</c:v>
                </c:pt>
                <c:pt idx="15">
                  <c:v>25</c:v>
                </c:pt>
                <c:pt idx="16">
                  <c:v>41</c:v>
                </c:pt>
                <c:pt idx="17">
                  <c:v>28</c:v>
                </c:pt>
                <c:pt idx="18">
                  <c:v>44</c:v>
                </c:pt>
                <c:pt idx="19">
                  <c:v>44</c:v>
                </c:pt>
                <c:pt idx="20">
                  <c:v>36</c:v>
                </c:pt>
                <c:pt idx="21">
                  <c:v>38</c:v>
                </c:pt>
                <c:pt idx="22">
                  <c:v>23</c:v>
                </c:pt>
                <c:pt idx="23">
                  <c:v>53</c:v>
                </c:pt>
                <c:pt idx="24">
                  <c:v>43</c:v>
                </c:pt>
              </c:numCache>
            </c:numRef>
          </c:xVal>
          <c:yVal>
            <c:numRef>
              <c:f>Intel!$C$2:$C$26</c:f>
              <c:numCache>
                <c:formatCode>General</c:formatCode>
                <c:ptCount val="25"/>
                <c:pt idx="0">
                  <c:v>125</c:v>
                </c:pt>
                <c:pt idx="1">
                  <c:v>144</c:v>
                </c:pt>
                <c:pt idx="2">
                  <c:v>115</c:v>
                </c:pt>
                <c:pt idx="3">
                  <c:v>137</c:v>
                </c:pt>
                <c:pt idx="4">
                  <c:v>128</c:v>
                </c:pt>
                <c:pt idx="5">
                  <c:v>121</c:v>
                </c:pt>
                <c:pt idx="6">
                  <c:v>125</c:v>
                </c:pt>
                <c:pt idx="7">
                  <c:v>118</c:v>
                </c:pt>
                <c:pt idx="8">
                  <c:v>116</c:v>
                </c:pt>
                <c:pt idx="9">
                  <c:v>112</c:v>
                </c:pt>
                <c:pt idx="10">
                  <c:v>103</c:v>
                </c:pt>
                <c:pt idx="11">
                  <c:v>112</c:v>
                </c:pt>
                <c:pt idx="12">
                  <c:v>122</c:v>
                </c:pt>
                <c:pt idx="13">
                  <c:v>136</c:v>
                </c:pt>
                <c:pt idx="14">
                  <c:v>126</c:v>
                </c:pt>
                <c:pt idx="15">
                  <c:v>115</c:v>
                </c:pt>
                <c:pt idx="16">
                  <c:v>112</c:v>
                </c:pt>
                <c:pt idx="17">
                  <c:v>132</c:v>
                </c:pt>
                <c:pt idx="18">
                  <c:v>114</c:v>
                </c:pt>
                <c:pt idx="19">
                  <c:v>120</c:v>
                </c:pt>
                <c:pt idx="20">
                  <c:v>130</c:v>
                </c:pt>
                <c:pt idx="21">
                  <c:v>119</c:v>
                </c:pt>
                <c:pt idx="22">
                  <c:v>103</c:v>
                </c:pt>
                <c:pt idx="23">
                  <c:v>127</c:v>
                </c:pt>
                <c:pt idx="24">
                  <c:v>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0C-435B-99F4-E0BDBE2D7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050144"/>
        <c:axId val="2048049728"/>
      </c:scatterChart>
      <c:valAx>
        <c:axId val="204805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049728"/>
        <c:crosses val="autoZero"/>
        <c:crossBetween val="midCat"/>
      </c:valAx>
      <c:valAx>
        <c:axId val="204804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05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ln w="15875">
              <a:solidFill>
                <a:schemeClr val="tx1"/>
              </a:solidFill>
            </a:ln>
          </c:spPr>
          <c:invertIfNegative val="0"/>
          <c:cat>
            <c:strRef>
              <c:f>Microsoft!$I$24:$I$34</c:f>
              <c:strCache>
                <c:ptCount val="11"/>
                <c:pt idx="0">
                  <c:v>110</c:v>
                </c:pt>
                <c:pt idx="1">
                  <c:v>130</c:v>
                </c:pt>
                <c:pt idx="2">
                  <c:v>150</c:v>
                </c:pt>
                <c:pt idx="3">
                  <c:v>170</c:v>
                </c:pt>
                <c:pt idx="4">
                  <c:v>190</c:v>
                </c:pt>
                <c:pt idx="5">
                  <c:v>210</c:v>
                </c:pt>
                <c:pt idx="6">
                  <c:v>230</c:v>
                </c:pt>
                <c:pt idx="7">
                  <c:v>250</c:v>
                </c:pt>
                <c:pt idx="8">
                  <c:v>270</c:v>
                </c:pt>
                <c:pt idx="9">
                  <c:v>290</c:v>
                </c:pt>
                <c:pt idx="10">
                  <c:v>More</c:v>
                </c:pt>
              </c:strCache>
            </c:strRef>
          </c:cat>
          <c:val>
            <c:numRef>
              <c:f>Microsoft!$J$24:$J$34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30-49D0-8368-362C06150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45772032"/>
        <c:axId val="1345771200"/>
      </c:barChart>
      <c:catAx>
        <c:axId val="134577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5771200"/>
        <c:crosses val="autoZero"/>
        <c:auto val="1"/>
        <c:lblAlgn val="ctr"/>
        <c:lblOffset val="100"/>
        <c:noMultiLvlLbl val="0"/>
      </c:catAx>
      <c:valAx>
        <c:axId val="1345771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577203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Microsoft!$C$1</c:f>
              <c:strCache>
                <c:ptCount val="1"/>
                <c:pt idx="0">
                  <c:v>Salary(in Thousand dollars)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Microsoft!$B$2:$B$26</c:f>
              <c:numCache>
                <c:formatCode>General</c:formatCode>
                <c:ptCount val="25"/>
                <c:pt idx="0">
                  <c:v>31</c:v>
                </c:pt>
                <c:pt idx="1">
                  <c:v>36</c:v>
                </c:pt>
                <c:pt idx="2">
                  <c:v>32</c:v>
                </c:pt>
                <c:pt idx="3">
                  <c:v>31</c:v>
                </c:pt>
                <c:pt idx="4">
                  <c:v>34</c:v>
                </c:pt>
                <c:pt idx="5">
                  <c:v>29</c:v>
                </c:pt>
                <c:pt idx="6">
                  <c:v>44</c:v>
                </c:pt>
                <c:pt idx="7">
                  <c:v>48</c:v>
                </c:pt>
                <c:pt idx="8">
                  <c:v>58</c:v>
                </c:pt>
                <c:pt idx="9">
                  <c:v>37</c:v>
                </c:pt>
                <c:pt idx="10">
                  <c:v>43</c:v>
                </c:pt>
                <c:pt idx="11">
                  <c:v>26</c:v>
                </c:pt>
                <c:pt idx="12">
                  <c:v>48</c:v>
                </c:pt>
                <c:pt idx="13">
                  <c:v>22</c:v>
                </c:pt>
                <c:pt idx="14">
                  <c:v>36</c:v>
                </c:pt>
                <c:pt idx="15">
                  <c:v>39</c:v>
                </c:pt>
                <c:pt idx="16">
                  <c:v>29</c:v>
                </c:pt>
                <c:pt idx="17">
                  <c:v>47</c:v>
                </c:pt>
                <c:pt idx="18">
                  <c:v>39</c:v>
                </c:pt>
                <c:pt idx="19">
                  <c:v>50</c:v>
                </c:pt>
                <c:pt idx="20">
                  <c:v>35</c:v>
                </c:pt>
                <c:pt idx="21">
                  <c:v>29</c:v>
                </c:pt>
                <c:pt idx="22">
                  <c:v>36</c:v>
                </c:pt>
                <c:pt idx="23">
                  <c:v>58</c:v>
                </c:pt>
                <c:pt idx="24">
                  <c:v>55</c:v>
                </c:pt>
              </c:numCache>
            </c:numRef>
          </c:xVal>
          <c:yVal>
            <c:numRef>
              <c:f>Microsoft!$C$2:$C$26</c:f>
              <c:numCache>
                <c:formatCode>General</c:formatCode>
                <c:ptCount val="25"/>
                <c:pt idx="0">
                  <c:v>159</c:v>
                </c:pt>
                <c:pt idx="1">
                  <c:v>188</c:v>
                </c:pt>
                <c:pt idx="2">
                  <c:v>125</c:v>
                </c:pt>
                <c:pt idx="3">
                  <c:v>164</c:v>
                </c:pt>
                <c:pt idx="4">
                  <c:v>97</c:v>
                </c:pt>
                <c:pt idx="5">
                  <c:v>221</c:v>
                </c:pt>
                <c:pt idx="6">
                  <c:v>244</c:v>
                </c:pt>
                <c:pt idx="7">
                  <c:v>268</c:v>
                </c:pt>
                <c:pt idx="8">
                  <c:v>149</c:v>
                </c:pt>
                <c:pt idx="9">
                  <c:v>203</c:v>
                </c:pt>
                <c:pt idx="10">
                  <c:v>191</c:v>
                </c:pt>
                <c:pt idx="11">
                  <c:v>187</c:v>
                </c:pt>
                <c:pt idx="12">
                  <c:v>120</c:v>
                </c:pt>
                <c:pt idx="13">
                  <c:v>172</c:v>
                </c:pt>
                <c:pt idx="14">
                  <c:v>138</c:v>
                </c:pt>
                <c:pt idx="15">
                  <c:v>123</c:v>
                </c:pt>
                <c:pt idx="16">
                  <c:v>283</c:v>
                </c:pt>
                <c:pt idx="17">
                  <c:v>155</c:v>
                </c:pt>
                <c:pt idx="18">
                  <c:v>203</c:v>
                </c:pt>
                <c:pt idx="19">
                  <c:v>121</c:v>
                </c:pt>
                <c:pt idx="20">
                  <c:v>107</c:v>
                </c:pt>
                <c:pt idx="21">
                  <c:v>150</c:v>
                </c:pt>
                <c:pt idx="22">
                  <c:v>172</c:v>
                </c:pt>
                <c:pt idx="23">
                  <c:v>154</c:v>
                </c:pt>
                <c:pt idx="24">
                  <c:v>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A9-4766-B489-C7C5E3571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834816"/>
        <c:axId val="2105829408"/>
      </c:scatterChart>
      <c:valAx>
        <c:axId val="210583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829408"/>
        <c:crosses val="autoZero"/>
        <c:crossBetween val="midCat"/>
      </c:valAx>
      <c:valAx>
        <c:axId val="210582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83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'Adobe &amp; Task 1'!$L$21:$L$29</c:f>
              <c:strCache>
                <c:ptCount val="9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  <c:pt idx="4">
                  <c:v>120</c:v>
                </c:pt>
                <c:pt idx="5">
                  <c:v>130</c:v>
                </c:pt>
                <c:pt idx="6">
                  <c:v>140</c:v>
                </c:pt>
                <c:pt idx="7">
                  <c:v>150</c:v>
                </c:pt>
                <c:pt idx="8">
                  <c:v>More</c:v>
                </c:pt>
              </c:strCache>
            </c:strRef>
          </c:cat>
          <c:val>
            <c:numRef>
              <c:f>'Adobe &amp; Task 1'!$M$21:$M$29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52-4B07-9779-FC7182218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925993408"/>
        <c:axId val="1926000896"/>
      </c:barChart>
      <c:catAx>
        <c:axId val="1925993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6000896"/>
        <c:crosses val="autoZero"/>
        <c:auto val="1"/>
        <c:lblAlgn val="ctr"/>
        <c:lblOffset val="100"/>
        <c:noMultiLvlLbl val="0"/>
      </c:catAx>
      <c:valAx>
        <c:axId val="1926000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5993408"/>
        <c:crosses val="autoZero"/>
        <c:crossBetween val="between"/>
      </c:valAx>
      <c:spPr>
        <a:ln w="25400">
          <a:solidFill>
            <a:schemeClr val="tx1"/>
          </a:solidFill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'Adobe &amp; Task 1'!$C$1</c:f>
              <c:strCache>
                <c:ptCount val="1"/>
                <c:pt idx="0">
                  <c:v>Salary(in Thousand dollars)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'Adobe &amp; Task 1'!$B$2:$B$26</c:f>
              <c:numCache>
                <c:formatCode>General</c:formatCode>
                <c:ptCount val="25"/>
                <c:pt idx="0">
                  <c:v>31</c:v>
                </c:pt>
                <c:pt idx="1">
                  <c:v>25</c:v>
                </c:pt>
                <c:pt idx="2">
                  <c:v>32</c:v>
                </c:pt>
                <c:pt idx="3">
                  <c:v>52</c:v>
                </c:pt>
                <c:pt idx="4">
                  <c:v>54</c:v>
                </c:pt>
                <c:pt idx="5">
                  <c:v>39</c:v>
                </c:pt>
                <c:pt idx="6">
                  <c:v>43</c:v>
                </c:pt>
                <c:pt idx="7">
                  <c:v>25</c:v>
                </c:pt>
                <c:pt idx="8">
                  <c:v>37</c:v>
                </c:pt>
                <c:pt idx="9">
                  <c:v>32</c:v>
                </c:pt>
                <c:pt idx="10">
                  <c:v>48</c:v>
                </c:pt>
                <c:pt idx="11">
                  <c:v>22</c:v>
                </c:pt>
                <c:pt idx="12">
                  <c:v>22</c:v>
                </c:pt>
                <c:pt idx="13">
                  <c:v>34</c:v>
                </c:pt>
                <c:pt idx="14">
                  <c:v>23</c:v>
                </c:pt>
                <c:pt idx="15">
                  <c:v>26</c:v>
                </c:pt>
                <c:pt idx="16">
                  <c:v>58</c:v>
                </c:pt>
                <c:pt idx="17">
                  <c:v>22</c:v>
                </c:pt>
                <c:pt idx="18">
                  <c:v>42</c:v>
                </c:pt>
                <c:pt idx="19">
                  <c:v>38</c:v>
                </c:pt>
                <c:pt idx="20">
                  <c:v>43</c:v>
                </c:pt>
                <c:pt idx="21">
                  <c:v>50</c:v>
                </c:pt>
                <c:pt idx="22">
                  <c:v>46</c:v>
                </c:pt>
                <c:pt idx="23">
                  <c:v>52</c:v>
                </c:pt>
                <c:pt idx="24">
                  <c:v>56</c:v>
                </c:pt>
              </c:numCache>
            </c:numRef>
          </c:xVal>
          <c:yVal>
            <c:numRef>
              <c:f>'Adobe &amp; Task 1'!$C$2:$C$26</c:f>
              <c:numCache>
                <c:formatCode>General</c:formatCode>
                <c:ptCount val="25"/>
                <c:pt idx="0">
                  <c:v>142</c:v>
                </c:pt>
                <c:pt idx="1">
                  <c:v>106</c:v>
                </c:pt>
                <c:pt idx="2">
                  <c:v>104</c:v>
                </c:pt>
                <c:pt idx="3">
                  <c:v>108</c:v>
                </c:pt>
                <c:pt idx="4">
                  <c:v>82</c:v>
                </c:pt>
                <c:pt idx="5">
                  <c:v>122</c:v>
                </c:pt>
                <c:pt idx="6">
                  <c:v>88</c:v>
                </c:pt>
                <c:pt idx="7">
                  <c:v>82</c:v>
                </c:pt>
                <c:pt idx="8">
                  <c:v>101</c:v>
                </c:pt>
                <c:pt idx="9">
                  <c:v>102</c:v>
                </c:pt>
                <c:pt idx="10">
                  <c:v>112</c:v>
                </c:pt>
                <c:pt idx="11">
                  <c:v>87</c:v>
                </c:pt>
                <c:pt idx="12">
                  <c:v>99</c:v>
                </c:pt>
                <c:pt idx="13">
                  <c:v>116</c:v>
                </c:pt>
                <c:pt idx="14">
                  <c:v>90</c:v>
                </c:pt>
                <c:pt idx="15">
                  <c:v>99</c:v>
                </c:pt>
                <c:pt idx="16">
                  <c:v>116</c:v>
                </c:pt>
                <c:pt idx="17">
                  <c:v>100</c:v>
                </c:pt>
                <c:pt idx="18">
                  <c:v>111</c:v>
                </c:pt>
                <c:pt idx="19">
                  <c:v>76</c:v>
                </c:pt>
                <c:pt idx="20">
                  <c:v>126</c:v>
                </c:pt>
                <c:pt idx="21">
                  <c:v>117</c:v>
                </c:pt>
                <c:pt idx="22">
                  <c:v>146</c:v>
                </c:pt>
                <c:pt idx="23">
                  <c:v>100</c:v>
                </c:pt>
                <c:pt idx="24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EA-48C1-AC63-670D9B6BD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617280"/>
        <c:axId val="2096617696"/>
      </c:scatterChart>
      <c:valAx>
        <c:axId val="209661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617696"/>
        <c:crosses val="autoZero"/>
        <c:crossBetween val="midCat"/>
      </c:valAx>
      <c:valAx>
        <c:axId val="209661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61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182880</xdr:colOff>
      <xdr:row>18</xdr:row>
      <xdr:rowOff>0</xdr:rowOff>
    </xdr:from>
    <xdr:to>
      <xdr:col>19</xdr:col>
      <xdr:colOff>525780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242109-23F9-4DDD-A2AD-65A6226C9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160020</xdr:colOff>
      <xdr:row>0</xdr:row>
      <xdr:rowOff>83820</xdr:rowOff>
    </xdr:from>
    <xdr:to>
      <xdr:col>19</xdr:col>
      <xdr:colOff>464820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CE9E49-DEDE-44EE-A775-41B6588DD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68580</xdr:colOff>
      <xdr:row>22</xdr:row>
      <xdr:rowOff>114300</xdr:rowOff>
    </xdr:from>
    <xdr:to>
      <xdr:col>17</xdr:col>
      <xdr:colOff>510540</xdr:colOff>
      <xdr:row>34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E40087-61A5-4905-BD44-1D37512A4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425824</xdr:colOff>
      <xdr:row>4</xdr:row>
      <xdr:rowOff>94130</xdr:rowOff>
    </xdr:from>
    <xdr:to>
      <xdr:col>19</xdr:col>
      <xdr:colOff>121024</xdr:colOff>
      <xdr:row>19</xdr:row>
      <xdr:rowOff>147918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D308DE-464F-4B76-915D-B3129A523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144780</xdr:colOff>
      <xdr:row>21</xdr:row>
      <xdr:rowOff>175260</xdr:rowOff>
    </xdr:from>
    <xdr:to>
      <xdr:col>22</xdr:col>
      <xdr:colOff>403860</xdr:colOff>
      <xdr:row>40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27AC77-BA91-4BD0-9012-5F9B4A9B1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587827</xdr:colOff>
      <xdr:row>34</xdr:row>
      <xdr:rowOff>59871</xdr:rowOff>
    </xdr:from>
    <xdr:to>
      <xdr:col>6</xdr:col>
      <xdr:colOff>76199</xdr:colOff>
      <xdr:row>53</xdr:row>
      <xdr:rowOff>108858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6C3645-5090-4686-B73D-119A50FD5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6"/>
  <sheetViews>
    <sheetView workbookViewId="0">
      <selection activeCell="D11" sqref="D11"/>
    </sheetView>
  </sheetViews>
  <sheetFormatPr defaultRowHeight="14.4" x14ac:dyDescent="0.3"/>
  <cols>
    <col min="1" max="1" width="9.33203125" style="11" bestFit="1" customWidth="1"/>
    <col min="4" max="4" width="25.4414062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4</v>
      </c>
      <c r="B2" s="2">
        <v>4</v>
      </c>
      <c r="C2" s="2">
        <v>47</v>
      </c>
      <c r="D2" s="2">
        <v>125</v>
      </c>
    </row>
    <row r="3" spans="1:4" x14ac:dyDescent="0.3">
      <c r="A3" s="2" t="s">
        <v>4</v>
      </c>
      <c r="B3" s="2">
        <v>4</v>
      </c>
      <c r="C3" s="2">
        <v>51</v>
      </c>
      <c r="D3" s="2">
        <v>144</v>
      </c>
    </row>
    <row r="4" spans="1:4" x14ac:dyDescent="0.3">
      <c r="A4" s="2" t="s">
        <v>4</v>
      </c>
      <c r="B4" s="2">
        <v>0</v>
      </c>
      <c r="C4" s="2">
        <v>24</v>
      </c>
      <c r="D4" s="2">
        <v>115</v>
      </c>
    </row>
    <row r="5" spans="1:4" x14ac:dyDescent="0.3">
      <c r="A5" s="2" t="s">
        <v>4</v>
      </c>
      <c r="B5" s="2">
        <v>3</v>
      </c>
      <c r="C5" s="2">
        <v>47</v>
      </c>
      <c r="D5" s="2">
        <v>137</v>
      </c>
    </row>
    <row r="6" spans="1:4" x14ac:dyDescent="0.3">
      <c r="A6" s="2" t="s">
        <v>4</v>
      </c>
      <c r="B6" s="2">
        <v>2</v>
      </c>
      <c r="C6" s="2">
        <v>32</v>
      </c>
      <c r="D6" s="2">
        <v>128</v>
      </c>
    </row>
    <row r="7" spans="1:4" x14ac:dyDescent="0.3">
      <c r="A7" s="2" t="s">
        <v>4</v>
      </c>
      <c r="B7" s="2">
        <v>3</v>
      </c>
      <c r="C7" s="2">
        <v>33</v>
      </c>
      <c r="D7" s="2">
        <v>121</v>
      </c>
    </row>
    <row r="8" spans="1:4" x14ac:dyDescent="0.3">
      <c r="A8" s="2" t="s">
        <v>4</v>
      </c>
      <c r="B8" s="2">
        <v>3</v>
      </c>
      <c r="C8" s="2">
        <v>55</v>
      </c>
      <c r="D8" s="2">
        <v>125</v>
      </c>
    </row>
    <row r="9" spans="1:4" x14ac:dyDescent="0.3">
      <c r="A9" s="2" t="s">
        <v>4</v>
      </c>
      <c r="B9" s="2">
        <v>4</v>
      </c>
      <c r="C9" s="2">
        <v>53</v>
      </c>
      <c r="D9" s="2">
        <v>118</v>
      </c>
    </row>
    <row r="10" spans="1:4" x14ac:dyDescent="0.3">
      <c r="A10" s="2" t="s">
        <v>4</v>
      </c>
      <c r="B10" s="2">
        <v>3</v>
      </c>
      <c r="C10" s="2">
        <v>47</v>
      </c>
      <c r="D10" s="2">
        <v>116</v>
      </c>
    </row>
    <row r="11" spans="1:4" x14ac:dyDescent="0.3">
      <c r="A11" s="2" t="s">
        <v>4</v>
      </c>
      <c r="B11" s="2">
        <v>3</v>
      </c>
      <c r="C11" s="2">
        <v>37</v>
      </c>
      <c r="D11" s="2">
        <v>112</v>
      </c>
    </row>
    <row r="12" spans="1:4" x14ac:dyDescent="0.3">
      <c r="A12" s="2" t="s">
        <v>4</v>
      </c>
      <c r="B12" s="2">
        <v>1</v>
      </c>
      <c r="C12" s="2">
        <v>27</v>
      </c>
      <c r="D12" s="2">
        <v>103</v>
      </c>
    </row>
    <row r="13" spans="1:4" x14ac:dyDescent="0.3">
      <c r="A13" s="2" t="s">
        <v>4</v>
      </c>
      <c r="B13" s="2">
        <v>1</v>
      </c>
      <c r="C13" s="2">
        <v>27</v>
      </c>
      <c r="D13" s="2">
        <v>112</v>
      </c>
    </row>
    <row r="14" spans="1:4" x14ac:dyDescent="0.3">
      <c r="A14" s="2" t="s">
        <v>4</v>
      </c>
      <c r="B14" s="2">
        <v>5</v>
      </c>
      <c r="C14" s="2">
        <v>40</v>
      </c>
      <c r="D14" s="2">
        <v>122</v>
      </c>
    </row>
    <row r="15" spans="1:4" x14ac:dyDescent="0.3">
      <c r="A15" s="2" t="s">
        <v>4</v>
      </c>
      <c r="B15" s="2">
        <v>4</v>
      </c>
      <c r="C15" s="2">
        <v>39</v>
      </c>
      <c r="D15" s="2">
        <v>136</v>
      </c>
    </row>
    <row r="16" spans="1:4" x14ac:dyDescent="0.3">
      <c r="A16" s="2" t="s">
        <v>4</v>
      </c>
      <c r="B16" s="2">
        <v>2</v>
      </c>
      <c r="C16" s="2">
        <v>30</v>
      </c>
      <c r="D16" s="2">
        <v>126</v>
      </c>
    </row>
    <row r="17" spans="1:4" x14ac:dyDescent="0.3">
      <c r="A17" s="2" t="s">
        <v>4</v>
      </c>
      <c r="B17" s="2">
        <v>1</v>
      </c>
      <c r="C17" s="2">
        <v>25</v>
      </c>
      <c r="D17" s="2">
        <v>115</v>
      </c>
    </row>
    <row r="18" spans="1:4" x14ac:dyDescent="0.3">
      <c r="A18" s="2" t="s">
        <v>4</v>
      </c>
      <c r="B18" s="2">
        <v>5</v>
      </c>
      <c r="C18" s="2">
        <v>41</v>
      </c>
      <c r="D18" s="2">
        <v>112</v>
      </c>
    </row>
    <row r="19" spans="1:4" x14ac:dyDescent="0.3">
      <c r="A19" s="2" t="s">
        <v>4</v>
      </c>
      <c r="B19" s="2">
        <v>3</v>
      </c>
      <c r="C19" s="2">
        <v>28</v>
      </c>
      <c r="D19" s="2">
        <v>132</v>
      </c>
    </row>
    <row r="20" spans="1:4" x14ac:dyDescent="0.3">
      <c r="A20" s="2" t="s">
        <v>4</v>
      </c>
      <c r="B20" s="2">
        <v>4</v>
      </c>
      <c r="C20" s="2">
        <v>44</v>
      </c>
      <c r="D20" s="2">
        <v>114</v>
      </c>
    </row>
    <row r="21" spans="1:4" x14ac:dyDescent="0.3">
      <c r="A21" s="2" t="s">
        <v>4</v>
      </c>
      <c r="B21" s="2">
        <v>4</v>
      </c>
      <c r="C21" s="2">
        <v>44</v>
      </c>
      <c r="D21" s="2">
        <v>120</v>
      </c>
    </row>
    <row r="22" spans="1:4" x14ac:dyDescent="0.3">
      <c r="A22" s="2" t="s">
        <v>4</v>
      </c>
      <c r="B22" s="2">
        <v>1</v>
      </c>
      <c r="C22" s="2">
        <v>36</v>
      </c>
      <c r="D22" s="2">
        <v>130</v>
      </c>
    </row>
    <row r="23" spans="1:4" x14ac:dyDescent="0.3">
      <c r="A23" s="2" t="s">
        <v>4</v>
      </c>
      <c r="B23" s="2">
        <v>2</v>
      </c>
      <c r="C23" s="2">
        <v>38</v>
      </c>
      <c r="D23" s="2">
        <v>119</v>
      </c>
    </row>
    <row r="24" spans="1:4" x14ac:dyDescent="0.3">
      <c r="A24" s="2" t="s">
        <v>4</v>
      </c>
      <c r="B24" s="2">
        <v>0</v>
      </c>
      <c r="C24" s="2">
        <v>23</v>
      </c>
      <c r="D24" s="2">
        <v>103</v>
      </c>
    </row>
    <row r="25" spans="1:4" x14ac:dyDescent="0.3">
      <c r="A25" s="2" t="s">
        <v>4</v>
      </c>
      <c r="B25" s="2">
        <v>5</v>
      </c>
      <c r="C25" s="2">
        <v>53</v>
      </c>
      <c r="D25" s="2">
        <v>127</v>
      </c>
    </row>
    <row r="26" spans="1:4" x14ac:dyDescent="0.3">
      <c r="A26" s="2" t="s">
        <v>4</v>
      </c>
      <c r="B26" s="2">
        <v>5</v>
      </c>
      <c r="C26" s="2">
        <v>43</v>
      </c>
      <c r="D26" s="2">
        <v>104</v>
      </c>
    </row>
    <row r="27" spans="1:4" x14ac:dyDescent="0.3">
      <c r="A27" s="10" t="s">
        <v>5</v>
      </c>
      <c r="B27" s="2">
        <v>4</v>
      </c>
      <c r="C27" s="2">
        <v>31</v>
      </c>
      <c r="D27" s="2">
        <v>159</v>
      </c>
    </row>
    <row r="28" spans="1:4" x14ac:dyDescent="0.3">
      <c r="A28" s="10" t="s">
        <v>5</v>
      </c>
      <c r="B28" s="2">
        <v>4</v>
      </c>
      <c r="C28" s="2">
        <v>36</v>
      </c>
      <c r="D28" s="2">
        <v>188</v>
      </c>
    </row>
    <row r="29" spans="1:4" x14ac:dyDescent="0.3">
      <c r="A29" s="10" t="s">
        <v>5</v>
      </c>
      <c r="B29" s="2">
        <v>4</v>
      </c>
      <c r="C29" s="2">
        <v>32</v>
      </c>
      <c r="D29" s="2">
        <v>125</v>
      </c>
    </row>
    <row r="30" spans="1:4" x14ac:dyDescent="0.3">
      <c r="A30" s="10" t="s">
        <v>5</v>
      </c>
      <c r="B30" s="2">
        <v>2</v>
      </c>
      <c r="C30" s="2">
        <v>31</v>
      </c>
      <c r="D30" s="2">
        <v>164</v>
      </c>
    </row>
    <row r="31" spans="1:4" x14ac:dyDescent="0.3">
      <c r="A31" s="10" t="s">
        <v>5</v>
      </c>
      <c r="B31" s="2">
        <v>4</v>
      </c>
      <c r="C31" s="2">
        <v>34</v>
      </c>
      <c r="D31" s="2">
        <v>97</v>
      </c>
    </row>
    <row r="32" spans="1:4" x14ac:dyDescent="0.3">
      <c r="A32" s="10" t="s">
        <v>5</v>
      </c>
      <c r="B32" s="2">
        <v>2</v>
      </c>
      <c r="C32" s="2">
        <v>29</v>
      </c>
      <c r="D32" s="2">
        <v>221</v>
      </c>
    </row>
    <row r="33" spans="1:4" x14ac:dyDescent="0.3">
      <c r="A33" s="10" t="s">
        <v>5</v>
      </c>
      <c r="B33" s="2">
        <v>2</v>
      </c>
      <c r="C33" s="2">
        <v>44</v>
      </c>
      <c r="D33" s="2">
        <v>244</v>
      </c>
    </row>
    <row r="34" spans="1:4" x14ac:dyDescent="0.3">
      <c r="A34" s="10" t="s">
        <v>5</v>
      </c>
      <c r="B34" s="2">
        <v>5</v>
      </c>
      <c r="C34" s="2">
        <v>48</v>
      </c>
      <c r="D34" s="2">
        <v>268</v>
      </c>
    </row>
    <row r="35" spans="1:4" x14ac:dyDescent="0.3">
      <c r="A35" s="10" t="s">
        <v>5</v>
      </c>
      <c r="B35" s="2">
        <v>2</v>
      </c>
      <c r="C35" s="2">
        <v>58</v>
      </c>
      <c r="D35" s="2">
        <v>149</v>
      </c>
    </row>
    <row r="36" spans="1:4" x14ac:dyDescent="0.3">
      <c r="A36" s="10" t="s">
        <v>5</v>
      </c>
      <c r="B36" s="2">
        <v>3</v>
      </c>
      <c r="C36" s="2">
        <v>37</v>
      </c>
      <c r="D36" s="2">
        <v>203</v>
      </c>
    </row>
    <row r="37" spans="1:4" x14ac:dyDescent="0.3">
      <c r="A37" s="10" t="s">
        <v>5</v>
      </c>
      <c r="B37" s="2">
        <v>3</v>
      </c>
      <c r="C37" s="2">
        <v>43</v>
      </c>
      <c r="D37" s="2">
        <v>191</v>
      </c>
    </row>
    <row r="38" spans="1:4" x14ac:dyDescent="0.3">
      <c r="A38" s="10" t="s">
        <v>5</v>
      </c>
      <c r="B38" s="2">
        <v>0</v>
      </c>
      <c r="C38" s="2">
        <v>26</v>
      </c>
      <c r="D38" s="2">
        <v>187</v>
      </c>
    </row>
    <row r="39" spans="1:4" x14ac:dyDescent="0.3">
      <c r="A39" s="10" t="s">
        <v>5</v>
      </c>
      <c r="B39" s="2">
        <v>2</v>
      </c>
      <c r="C39" s="2">
        <v>48</v>
      </c>
      <c r="D39" s="2">
        <v>120</v>
      </c>
    </row>
    <row r="40" spans="1:4" x14ac:dyDescent="0.3">
      <c r="A40" s="10" t="s">
        <v>5</v>
      </c>
      <c r="B40" s="2">
        <v>0</v>
      </c>
      <c r="C40" s="2">
        <v>22</v>
      </c>
      <c r="D40" s="2">
        <v>172</v>
      </c>
    </row>
    <row r="41" spans="1:4" x14ac:dyDescent="0.3">
      <c r="A41" s="10" t="s">
        <v>5</v>
      </c>
      <c r="B41" s="2">
        <v>1</v>
      </c>
      <c r="C41" s="2">
        <v>36</v>
      </c>
      <c r="D41" s="2">
        <v>138</v>
      </c>
    </row>
    <row r="42" spans="1:4" x14ac:dyDescent="0.3">
      <c r="A42" s="10" t="s">
        <v>5</v>
      </c>
      <c r="B42" s="2">
        <v>2</v>
      </c>
      <c r="C42" s="2">
        <v>39</v>
      </c>
      <c r="D42" s="2">
        <v>123</v>
      </c>
    </row>
    <row r="43" spans="1:4" x14ac:dyDescent="0.3">
      <c r="A43" s="10" t="s">
        <v>5</v>
      </c>
      <c r="B43" s="2">
        <v>4</v>
      </c>
      <c r="C43" s="2">
        <v>29</v>
      </c>
      <c r="D43" s="2">
        <v>283</v>
      </c>
    </row>
    <row r="44" spans="1:4" x14ac:dyDescent="0.3">
      <c r="A44" s="10" t="s">
        <v>5</v>
      </c>
      <c r="B44" s="2">
        <v>2</v>
      </c>
      <c r="C44" s="2">
        <v>47</v>
      </c>
      <c r="D44" s="2">
        <v>155</v>
      </c>
    </row>
    <row r="45" spans="1:4" x14ac:dyDescent="0.3">
      <c r="A45" s="10" t="s">
        <v>5</v>
      </c>
      <c r="B45" s="2">
        <v>3</v>
      </c>
      <c r="C45" s="2">
        <v>39</v>
      </c>
      <c r="D45" s="2">
        <v>203</v>
      </c>
    </row>
    <row r="46" spans="1:4" x14ac:dyDescent="0.3">
      <c r="A46" s="10" t="s">
        <v>5</v>
      </c>
      <c r="B46" s="2">
        <v>3</v>
      </c>
      <c r="C46" s="2">
        <v>50</v>
      </c>
      <c r="D46" s="2">
        <v>121</v>
      </c>
    </row>
    <row r="47" spans="1:4" x14ac:dyDescent="0.3">
      <c r="A47" s="10" t="s">
        <v>5</v>
      </c>
      <c r="B47" s="2">
        <v>1</v>
      </c>
      <c r="C47" s="2">
        <v>35</v>
      </c>
      <c r="D47" s="2">
        <v>107</v>
      </c>
    </row>
    <row r="48" spans="1:4" x14ac:dyDescent="0.3">
      <c r="A48" s="10" t="s">
        <v>5</v>
      </c>
      <c r="B48" s="2">
        <v>3</v>
      </c>
      <c r="C48" s="2">
        <v>29</v>
      </c>
      <c r="D48" s="2">
        <v>150</v>
      </c>
    </row>
    <row r="49" spans="1:4" x14ac:dyDescent="0.3">
      <c r="A49" s="10" t="s">
        <v>5</v>
      </c>
      <c r="B49" s="2">
        <v>3</v>
      </c>
      <c r="C49" s="2">
        <v>36</v>
      </c>
      <c r="D49" s="2">
        <v>172</v>
      </c>
    </row>
    <row r="50" spans="1:4" x14ac:dyDescent="0.3">
      <c r="A50" s="10" t="s">
        <v>5</v>
      </c>
      <c r="B50" s="2">
        <v>3</v>
      </c>
      <c r="C50" s="2">
        <v>58</v>
      </c>
      <c r="D50" s="2">
        <v>154</v>
      </c>
    </row>
    <row r="51" spans="1:4" x14ac:dyDescent="0.3">
      <c r="A51" s="10" t="s">
        <v>5</v>
      </c>
      <c r="B51" s="2">
        <v>4</v>
      </c>
      <c r="C51" s="2">
        <v>55</v>
      </c>
      <c r="D51" s="2">
        <v>156</v>
      </c>
    </row>
    <row r="52" spans="1:4" x14ac:dyDescent="0.3">
      <c r="A52" s="10" t="s">
        <v>6</v>
      </c>
      <c r="B52" s="2">
        <v>3</v>
      </c>
      <c r="C52" s="2">
        <v>31</v>
      </c>
      <c r="D52" s="2">
        <v>142</v>
      </c>
    </row>
    <row r="53" spans="1:4" x14ac:dyDescent="0.3">
      <c r="A53" s="10" t="s">
        <v>6</v>
      </c>
      <c r="B53" s="2">
        <v>2</v>
      </c>
      <c r="C53" s="2">
        <v>25</v>
      </c>
      <c r="D53" s="2">
        <v>106</v>
      </c>
    </row>
    <row r="54" spans="1:4" x14ac:dyDescent="0.3">
      <c r="A54" s="10" t="s">
        <v>6</v>
      </c>
      <c r="B54" s="2">
        <v>2</v>
      </c>
      <c r="C54" s="2">
        <v>32</v>
      </c>
      <c r="D54" s="2">
        <v>104</v>
      </c>
    </row>
    <row r="55" spans="1:4" x14ac:dyDescent="0.3">
      <c r="A55" s="10" t="s">
        <v>6</v>
      </c>
      <c r="B55" s="2">
        <v>3</v>
      </c>
      <c r="C55" s="2">
        <v>52</v>
      </c>
      <c r="D55" s="2">
        <v>108</v>
      </c>
    </row>
    <row r="56" spans="1:4" x14ac:dyDescent="0.3">
      <c r="A56" s="10" t="s">
        <v>6</v>
      </c>
      <c r="B56" s="2">
        <v>1</v>
      </c>
      <c r="C56" s="2">
        <v>54</v>
      </c>
      <c r="D56" s="2">
        <v>82</v>
      </c>
    </row>
    <row r="57" spans="1:4" x14ac:dyDescent="0.3">
      <c r="A57" s="10" t="s">
        <v>6</v>
      </c>
      <c r="B57" s="2">
        <v>1</v>
      </c>
      <c r="C57" s="2">
        <v>39</v>
      </c>
      <c r="D57" s="2">
        <v>122</v>
      </c>
    </row>
    <row r="58" spans="1:4" x14ac:dyDescent="0.3">
      <c r="A58" s="10" t="s">
        <v>6</v>
      </c>
      <c r="B58" s="2">
        <v>2</v>
      </c>
      <c r="C58" s="2">
        <v>43</v>
      </c>
      <c r="D58" s="2">
        <v>88</v>
      </c>
    </row>
    <row r="59" spans="1:4" x14ac:dyDescent="0.3">
      <c r="A59" s="10" t="s">
        <v>6</v>
      </c>
      <c r="B59" s="2">
        <v>0</v>
      </c>
      <c r="C59" s="2">
        <v>25</v>
      </c>
      <c r="D59" s="2">
        <v>82</v>
      </c>
    </row>
    <row r="60" spans="1:4" x14ac:dyDescent="0.3">
      <c r="A60" s="10" t="s">
        <v>6</v>
      </c>
      <c r="B60" s="2">
        <v>2</v>
      </c>
      <c r="C60" s="2">
        <v>37</v>
      </c>
      <c r="D60" s="2">
        <v>101</v>
      </c>
    </row>
    <row r="61" spans="1:4" x14ac:dyDescent="0.3">
      <c r="A61" s="10" t="s">
        <v>6</v>
      </c>
      <c r="B61" s="2">
        <v>3</v>
      </c>
      <c r="C61" s="2">
        <v>32</v>
      </c>
      <c r="D61" s="2">
        <v>102</v>
      </c>
    </row>
    <row r="62" spans="1:4" x14ac:dyDescent="0.3">
      <c r="A62" s="10" t="s">
        <v>6</v>
      </c>
      <c r="B62" s="2">
        <v>2</v>
      </c>
      <c r="C62" s="2">
        <v>48</v>
      </c>
      <c r="D62" s="2">
        <v>112</v>
      </c>
    </row>
    <row r="63" spans="1:4" x14ac:dyDescent="0.3">
      <c r="A63" s="10" t="s">
        <v>6</v>
      </c>
      <c r="B63" s="2">
        <v>0</v>
      </c>
      <c r="C63" s="2">
        <v>22</v>
      </c>
      <c r="D63" s="2">
        <v>87</v>
      </c>
    </row>
    <row r="64" spans="1:4" x14ac:dyDescent="0.3">
      <c r="A64" s="10" t="s">
        <v>6</v>
      </c>
      <c r="B64" s="2">
        <v>0</v>
      </c>
      <c r="C64" s="2">
        <v>22</v>
      </c>
      <c r="D64" s="2">
        <v>99</v>
      </c>
    </row>
    <row r="65" spans="1:4" x14ac:dyDescent="0.3">
      <c r="A65" s="10" t="s">
        <v>6</v>
      </c>
      <c r="B65" s="2">
        <v>1</v>
      </c>
      <c r="C65" s="2">
        <v>34</v>
      </c>
      <c r="D65" s="2">
        <v>116</v>
      </c>
    </row>
    <row r="66" spans="1:4" x14ac:dyDescent="0.3">
      <c r="A66" s="10" t="s">
        <v>6</v>
      </c>
      <c r="B66" s="2">
        <v>3</v>
      </c>
      <c r="C66" s="2">
        <v>23</v>
      </c>
      <c r="D66" s="2">
        <v>90</v>
      </c>
    </row>
    <row r="67" spans="1:4" x14ac:dyDescent="0.3">
      <c r="A67" s="10" t="s">
        <v>6</v>
      </c>
      <c r="B67" s="2">
        <v>1</v>
      </c>
      <c r="C67" s="2">
        <v>26</v>
      </c>
      <c r="D67" s="2">
        <v>99</v>
      </c>
    </row>
    <row r="68" spans="1:4" x14ac:dyDescent="0.3">
      <c r="A68" s="10" t="s">
        <v>6</v>
      </c>
      <c r="B68" s="2">
        <v>2</v>
      </c>
      <c r="C68" s="2">
        <v>58</v>
      </c>
      <c r="D68" s="2">
        <v>116</v>
      </c>
    </row>
    <row r="69" spans="1:4" x14ac:dyDescent="0.3">
      <c r="A69" s="10" t="s">
        <v>6</v>
      </c>
      <c r="B69" s="2">
        <v>0</v>
      </c>
      <c r="C69" s="2">
        <v>22</v>
      </c>
      <c r="D69" s="2">
        <v>100</v>
      </c>
    </row>
    <row r="70" spans="1:4" x14ac:dyDescent="0.3">
      <c r="A70" s="10" t="s">
        <v>6</v>
      </c>
      <c r="B70" s="2">
        <v>3</v>
      </c>
      <c r="C70" s="2">
        <v>42</v>
      </c>
      <c r="D70" s="2">
        <v>111</v>
      </c>
    </row>
    <row r="71" spans="1:4" x14ac:dyDescent="0.3">
      <c r="A71" s="10" t="s">
        <v>6</v>
      </c>
      <c r="B71" s="2">
        <v>1</v>
      </c>
      <c r="C71" s="2">
        <v>38</v>
      </c>
      <c r="D71" s="2">
        <v>76</v>
      </c>
    </row>
    <row r="72" spans="1:4" x14ac:dyDescent="0.3">
      <c r="A72" s="10" t="s">
        <v>6</v>
      </c>
      <c r="B72" s="2">
        <v>2</v>
      </c>
      <c r="C72" s="2">
        <v>43</v>
      </c>
      <c r="D72" s="2">
        <v>126</v>
      </c>
    </row>
    <row r="73" spans="1:4" x14ac:dyDescent="0.3">
      <c r="A73" s="10" t="s">
        <v>6</v>
      </c>
      <c r="B73" s="2">
        <v>2</v>
      </c>
      <c r="C73" s="2">
        <v>50</v>
      </c>
      <c r="D73" s="2">
        <v>117</v>
      </c>
    </row>
    <row r="74" spans="1:4" x14ac:dyDescent="0.3">
      <c r="A74" s="10" t="s">
        <v>6</v>
      </c>
      <c r="B74" s="2">
        <v>2</v>
      </c>
      <c r="C74" s="2">
        <v>46</v>
      </c>
      <c r="D74" s="2">
        <v>146</v>
      </c>
    </row>
    <row r="75" spans="1:4" x14ac:dyDescent="0.3">
      <c r="A75" s="10" t="s">
        <v>6</v>
      </c>
      <c r="B75" s="2">
        <v>1</v>
      </c>
      <c r="C75" s="2">
        <v>52</v>
      </c>
      <c r="D75" s="2">
        <v>100</v>
      </c>
    </row>
    <row r="76" spans="1:4" x14ac:dyDescent="0.3">
      <c r="A76" s="10" t="s">
        <v>6</v>
      </c>
      <c r="B76" s="2">
        <v>3</v>
      </c>
      <c r="C76" s="2">
        <v>56</v>
      </c>
      <c r="D76" s="2"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859C4-BE35-4297-B194-6D2A6D1D8480}">
  <dimension ref="A1:K31"/>
  <sheetViews>
    <sheetView topLeftCell="G1" workbookViewId="0">
      <selection activeCell="V19" sqref="V19"/>
    </sheetView>
  </sheetViews>
  <sheetFormatPr defaultRowHeight="14.4" x14ac:dyDescent="0.3"/>
  <cols>
    <col min="1" max="1" width="11" bestFit="1" customWidth="1"/>
    <col min="3" max="3" width="25.44140625" bestFit="1" customWidth="1"/>
    <col min="4" max="4" width="32.21875" bestFit="1" customWidth="1"/>
    <col min="5" max="5" width="11.21875" bestFit="1" customWidth="1"/>
    <col min="10" max="10" width="11.6640625" bestFit="1" customWidth="1"/>
  </cols>
  <sheetData>
    <row r="1" spans="1:11" x14ac:dyDescent="0.3">
      <c r="A1" s="1" t="s">
        <v>1</v>
      </c>
      <c r="B1" s="1" t="s">
        <v>2</v>
      </c>
      <c r="C1" s="1" t="s">
        <v>3</v>
      </c>
      <c r="D1" s="13" t="s">
        <v>12</v>
      </c>
      <c r="E1" s="14" t="s">
        <v>14</v>
      </c>
      <c r="J1" t="s">
        <v>36</v>
      </c>
      <c r="K1" t="s">
        <v>21</v>
      </c>
    </row>
    <row r="2" spans="1:11" x14ac:dyDescent="0.3">
      <c r="A2" s="2">
        <v>4</v>
      </c>
      <c r="B2" s="2">
        <v>47</v>
      </c>
      <c r="C2" s="2">
        <v>125</v>
      </c>
      <c r="D2">
        <f>C2-$C$27</f>
        <v>4.3599999999999994</v>
      </c>
      <c r="E2">
        <f>POWER(D2,2)</f>
        <v>19.009599999999995</v>
      </c>
      <c r="G2" t="s">
        <v>22</v>
      </c>
      <c r="H2">
        <f>MIN(C1:C27)</f>
        <v>103</v>
      </c>
      <c r="J2" t="s">
        <v>47</v>
      </c>
      <c r="K2">
        <v>105</v>
      </c>
    </row>
    <row r="3" spans="1:11" x14ac:dyDescent="0.3">
      <c r="A3" s="2">
        <v>4</v>
      </c>
      <c r="B3" s="2">
        <v>51</v>
      </c>
      <c r="C3" s="2">
        <v>144</v>
      </c>
      <c r="D3">
        <f t="shared" ref="D3:D26" si="0">C3-$C$27</f>
        <v>23.36</v>
      </c>
      <c r="E3">
        <f t="shared" ref="E3:E26" si="1">POWER(D3,2)</f>
        <v>545.68959999999993</v>
      </c>
      <c r="G3" t="s">
        <v>23</v>
      </c>
      <c r="H3">
        <f>MAX(C2:C26)</f>
        <v>144</v>
      </c>
      <c r="J3" t="s">
        <v>48</v>
      </c>
      <c r="K3">
        <v>110</v>
      </c>
    </row>
    <row r="4" spans="1:11" x14ac:dyDescent="0.3">
      <c r="A4" s="2">
        <v>0</v>
      </c>
      <c r="B4" s="2">
        <v>24</v>
      </c>
      <c r="C4" s="2">
        <v>115</v>
      </c>
      <c r="D4">
        <f t="shared" si="0"/>
        <v>-5.6400000000000006</v>
      </c>
      <c r="E4">
        <f t="shared" si="1"/>
        <v>31.809600000000007</v>
      </c>
      <c r="J4" t="s">
        <v>49</v>
      </c>
      <c r="K4">
        <v>115</v>
      </c>
    </row>
    <row r="5" spans="1:11" x14ac:dyDescent="0.3">
      <c r="A5" s="2">
        <v>3</v>
      </c>
      <c r="B5" s="2">
        <v>47</v>
      </c>
      <c r="C5" s="2">
        <v>137</v>
      </c>
      <c r="D5">
        <f t="shared" si="0"/>
        <v>16.36</v>
      </c>
      <c r="E5">
        <f t="shared" si="1"/>
        <v>267.64959999999996</v>
      </c>
      <c r="J5" t="s">
        <v>50</v>
      </c>
      <c r="K5">
        <v>120</v>
      </c>
    </row>
    <row r="6" spans="1:11" x14ac:dyDescent="0.3">
      <c r="A6" s="2">
        <v>2</v>
      </c>
      <c r="B6" s="2">
        <v>32</v>
      </c>
      <c r="C6" s="2">
        <v>128</v>
      </c>
      <c r="D6">
        <f t="shared" si="0"/>
        <v>7.3599999999999994</v>
      </c>
      <c r="E6">
        <f t="shared" si="1"/>
        <v>54.169599999999988</v>
      </c>
      <c r="J6" t="s">
        <v>51</v>
      </c>
      <c r="K6">
        <v>125</v>
      </c>
    </row>
    <row r="7" spans="1:11" x14ac:dyDescent="0.3">
      <c r="A7" s="2">
        <v>3</v>
      </c>
      <c r="B7" s="2">
        <v>33</v>
      </c>
      <c r="C7" s="2">
        <v>121</v>
      </c>
      <c r="D7">
        <f t="shared" si="0"/>
        <v>0.35999999999999943</v>
      </c>
      <c r="E7">
        <f t="shared" si="1"/>
        <v>0.1295999999999996</v>
      </c>
      <c r="J7" t="s">
        <v>52</v>
      </c>
      <c r="K7">
        <v>130</v>
      </c>
    </row>
    <row r="8" spans="1:11" x14ac:dyDescent="0.3">
      <c r="A8" s="2">
        <v>3</v>
      </c>
      <c r="B8" s="2">
        <v>55</v>
      </c>
      <c r="C8" s="2">
        <v>125</v>
      </c>
      <c r="D8">
        <f t="shared" si="0"/>
        <v>4.3599999999999994</v>
      </c>
      <c r="E8">
        <f t="shared" si="1"/>
        <v>19.009599999999995</v>
      </c>
      <c r="J8" t="s">
        <v>53</v>
      </c>
      <c r="K8">
        <v>135</v>
      </c>
    </row>
    <row r="9" spans="1:11" x14ac:dyDescent="0.3">
      <c r="A9" s="2">
        <v>4</v>
      </c>
      <c r="B9" s="2">
        <v>53</v>
      </c>
      <c r="C9" s="2">
        <v>118</v>
      </c>
      <c r="D9">
        <f t="shared" si="0"/>
        <v>-2.6400000000000006</v>
      </c>
      <c r="E9">
        <f t="shared" si="1"/>
        <v>6.9696000000000033</v>
      </c>
      <c r="J9" t="s">
        <v>54</v>
      </c>
      <c r="K9">
        <v>140</v>
      </c>
    </row>
    <row r="10" spans="1:11" x14ac:dyDescent="0.3">
      <c r="A10" s="2">
        <v>3</v>
      </c>
      <c r="B10" s="2">
        <v>47</v>
      </c>
      <c r="C10" s="2">
        <v>116</v>
      </c>
      <c r="D10">
        <f t="shared" si="0"/>
        <v>-4.6400000000000006</v>
      </c>
      <c r="E10">
        <f t="shared" si="1"/>
        <v>21.529600000000006</v>
      </c>
      <c r="J10" t="s">
        <v>55</v>
      </c>
      <c r="K10">
        <v>145</v>
      </c>
    </row>
    <row r="11" spans="1:11" x14ac:dyDescent="0.3">
      <c r="A11" s="2">
        <v>3</v>
      </c>
      <c r="B11" s="2">
        <v>37</v>
      </c>
      <c r="C11" s="2">
        <v>112</v>
      </c>
      <c r="D11">
        <f t="shared" si="0"/>
        <v>-8.64</v>
      </c>
      <c r="E11">
        <f t="shared" si="1"/>
        <v>74.649600000000007</v>
      </c>
    </row>
    <row r="12" spans="1:11" x14ac:dyDescent="0.3">
      <c r="A12" s="2">
        <v>1</v>
      </c>
      <c r="B12" s="2">
        <v>27</v>
      </c>
      <c r="C12" s="2">
        <v>103</v>
      </c>
      <c r="D12">
        <f t="shared" si="0"/>
        <v>-17.64</v>
      </c>
      <c r="E12">
        <f t="shared" si="1"/>
        <v>311.1696</v>
      </c>
    </row>
    <row r="13" spans="1:11" ht="15" thickBot="1" x14ac:dyDescent="0.35">
      <c r="A13" s="2">
        <v>1</v>
      </c>
      <c r="B13" s="2">
        <v>27</v>
      </c>
      <c r="C13" s="2">
        <v>112</v>
      </c>
      <c r="D13">
        <f t="shared" si="0"/>
        <v>-8.64</v>
      </c>
      <c r="E13">
        <f t="shared" si="1"/>
        <v>74.649600000000007</v>
      </c>
    </row>
    <row r="14" spans="1:11" x14ac:dyDescent="0.3">
      <c r="A14" s="2">
        <v>5</v>
      </c>
      <c r="B14" s="2">
        <v>40</v>
      </c>
      <c r="C14" s="2">
        <v>122</v>
      </c>
      <c r="D14">
        <f t="shared" si="0"/>
        <v>1.3599999999999994</v>
      </c>
      <c r="E14">
        <f t="shared" si="1"/>
        <v>1.8495999999999984</v>
      </c>
      <c r="J14" s="24" t="s">
        <v>21</v>
      </c>
      <c r="K14" s="24" t="s">
        <v>34</v>
      </c>
    </row>
    <row r="15" spans="1:11" x14ac:dyDescent="0.3">
      <c r="A15" s="2">
        <v>4</v>
      </c>
      <c r="B15" s="2">
        <v>39</v>
      </c>
      <c r="C15" s="2">
        <v>136</v>
      </c>
      <c r="D15">
        <f t="shared" si="0"/>
        <v>15.36</v>
      </c>
      <c r="E15">
        <f t="shared" si="1"/>
        <v>235.92959999999999</v>
      </c>
      <c r="J15" s="21">
        <v>105</v>
      </c>
      <c r="K15" s="22">
        <v>3</v>
      </c>
    </row>
    <row r="16" spans="1:11" x14ac:dyDescent="0.3">
      <c r="A16" s="2">
        <v>2</v>
      </c>
      <c r="B16" s="2">
        <v>30</v>
      </c>
      <c r="C16" s="2">
        <v>126</v>
      </c>
      <c r="D16">
        <f t="shared" si="0"/>
        <v>5.3599999999999994</v>
      </c>
      <c r="E16">
        <f t="shared" si="1"/>
        <v>28.729599999999994</v>
      </c>
      <c r="J16" s="21">
        <v>110</v>
      </c>
      <c r="K16" s="22">
        <v>0</v>
      </c>
    </row>
    <row r="17" spans="1:11" x14ac:dyDescent="0.3">
      <c r="A17" s="2">
        <v>1</v>
      </c>
      <c r="B17" s="2">
        <v>25</v>
      </c>
      <c r="C17" s="2">
        <v>115</v>
      </c>
      <c r="D17">
        <f t="shared" si="0"/>
        <v>-5.6400000000000006</v>
      </c>
      <c r="E17">
        <f t="shared" si="1"/>
        <v>31.809600000000007</v>
      </c>
      <c r="J17" s="21">
        <v>115</v>
      </c>
      <c r="K17" s="22">
        <v>6</v>
      </c>
    </row>
    <row r="18" spans="1:11" x14ac:dyDescent="0.3">
      <c r="A18" s="2">
        <v>5</v>
      </c>
      <c r="B18" s="2">
        <v>41</v>
      </c>
      <c r="C18" s="2">
        <v>112</v>
      </c>
      <c r="D18">
        <f t="shared" si="0"/>
        <v>-8.64</v>
      </c>
      <c r="E18">
        <f t="shared" si="1"/>
        <v>74.649600000000007</v>
      </c>
      <c r="J18" s="21">
        <v>120</v>
      </c>
      <c r="K18" s="22">
        <v>4</v>
      </c>
    </row>
    <row r="19" spans="1:11" x14ac:dyDescent="0.3">
      <c r="A19" s="2">
        <v>3</v>
      </c>
      <c r="B19" s="2">
        <v>28</v>
      </c>
      <c r="C19" s="2">
        <v>132</v>
      </c>
      <c r="D19">
        <f t="shared" si="0"/>
        <v>11.36</v>
      </c>
      <c r="E19">
        <f t="shared" si="1"/>
        <v>129.0496</v>
      </c>
      <c r="J19" s="21">
        <v>125</v>
      </c>
      <c r="K19" s="22">
        <v>4</v>
      </c>
    </row>
    <row r="20" spans="1:11" x14ac:dyDescent="0.3">
      <c r="A20" s="2">
        <v>4</v>
      </c>
      <c r="B20" s="2">
        <v>44</v>
      </c>
      <c r="C20" s="2">
        <v>114</v>
      </c>
      <c r="D20">
        <f t="shared" si="0"/>
        <v>-6.6400000000000006</v>
      </c>
      <c r="E20">
        <f t="shared" si="1"/>
        <v>44.089600000000004</v>
      </c>
      <c r="J20" s="21">
        <v>130</v>
      </c>
      <c r="K20" s="22">
        <v>4</v>
      </c>
    </row>
    <row r="21" spans="1:11" x14ac:dyDescent="0.3">
      <c r="A21" s="2">
        <v>4</v>
      </c>
      <c r="B21" s="2">
        <v>44</v>
      </c>
      <c r="C21" s="2">
        <v>120</v>
      </c>
      <c r="D21">
        <f t="shared" si="0"/>
        <v>-0.64000000000000057</v>
      </c>
      <c r="E21">
        <f t="shared" si="1"/>
        <v>0.40960000000000074</v>
      </c>
      <c r="J21" s="21">
        <v>135</v>
      </c>
      <c r="K21" s="22">
        <v>1</v>
      </c>
    </row>
    <row r="22" spans="1:11" x14ac:dyDescent="0.3">
      <c r="A22" s="2">
        <v>1</v>
      </c>
      <c r="B22" s="2">
        <v>36</v>
      </c>
      <c r="C22" s="2">
        <v>130</v>
      </c>
      <c r="D22">
        <f t="shared" si="0"/>
        <v>9.36</v>
      </c>
      <c r="E22">
        <f t="shared" si="1"/>
        <v>87.609599999999986</v>
      </c>
      <c r="J22" s="21">
        <v>140</v>
      </c>
      <c r="K22" s="22">
        <v>2</v>
      </c>
    </row>
    <row r="23" spans="1:11" x14ac:dyDescent="0.3">
      <c r="A23" s="2">
        <v>2</v>
      </c>
      <c r="B23" s="2">
        <v>38</v>
      </c>
      <c r="C23" s="2">
        <v>119</v>
      </c>
      <c r="D23">
        <f t="shared" si="0"/>
        <v>-1.6400000000000006</v>
      </c>
      <c r="E23">
        <f t="shared" si="1"/>
        <v>2.6896000000000018</v>
      </c>
      <c r="J23" s="21">
        <v>145</v>
      </c>
      <c r="K23" s="22">
        <v>1</v>
      </c>
    </row>
    <row r="24" spans="1:11" ht="15" thickBot="1" x14ac:dyDescent="0.35">
      <c r="A24" s="2">
        <v>0</v>
      </c>
      <c r="B24" s="2">
        <v>23</v>
      </c>
      <c r="C24" s="2">
        <v>103</v>
      </c>
      <c r="D24">
        <f t="shared" si="0"/>
        <v>-17.64</v>
      </c>
      <c r="E24">
        <f t="shared" si="1"/>
        <v>311.1696</v>
      </c>
      <c r="J24" s="23" t="s">
        <v>33</v>
      </c>
      <c r="K24" s="23">
        <v>0</v>
      </c>
    </row>
    <row r="25" spans="1:11" x14ac:dyDescent="0.3">
      <c r="A25" s="2">
        <v>5</v>
      </c>
      <c r="B25" s="2">
        <v>53</v>
      </c>
      <c r="C25" s="2">
        <v>127</v>
      </c>
      <c r="D25">
        <f t="shared" si="0"/>
        <v>6.3599999999999994</v>
      </c>
      <c r="E25">
        <f t="shared" si="1"/>
        <v>40.44959999999999</v>
      </c>
    </row>
    <row r="26" spans="1:11" x14ac:dyDescent="0.3">
      <c r="A26" s="2">
        <v>5</v>
      </c>
      <c r="B26" s="2">
        <v>43</v>
      </c>
      <c r="C26" s="2">
        <v>104</v>
      </c>
      <c r="D26">
        <f t="shared" si="0"/>
        <v>-16.64</v>
      </c>
      <c r="E26">
        <f t="shared" si="1"/>
        <v>276.88960000000003</v>
      </c>
    </row>
    <row r="27" spans="1:11" x14ac:dyDescent="0.3">
      <c r="B27" t="s">
        <v>13</v>
      </c>
      <c r="C27">
        <f>AVERAGE(C2:C26)</f>
        <v>120.64</v>
      </c>
      <c r="D27" t="s">
        <v>15</v>
      </c>
      <c r="E27">
        <f>SUM(E2:E26)</f>
        <v>2691.7599999999998</v>
      </c>
    </row>
    <row r="28" spans="1:11" x14ac:dyDescent="0.3">
      <c r="D28" t="s">
        <v>16</v>
      </c>
      <c r="E28">
        <v>25</v>
      </c>
    </row>
    <row r="29" spans="1:11" x14ac:dyDescent="0.3">
      <c r="D29" t="s">
        <v>17</v>
      </c>
      <c r="E29">
        <f>E27/E28</f>
        <v>107.67039999999999</v>
      </c>
    </row>
    <row r="30" spans="1:11" x14ac:dyDescent="0.3">
      <c r="D30" t="s">
        <v>18</v>
      </c>
      <c r="E30" s="15">
        <f>SQRT(E27/E28)</f>
        <v>10.37643484054133</v>
      </c>
    </row>
    <row r="31" spans="1:11" x14ac:dyDescent="0.3">
      <c r="D31" t="s">
        <v>20</v>
      </c>
      <c r="E31" s="16">
        <f>(E30/C27)*100</f>
        <v>8.6011562007139677</v>
      </c>
    </row>
  </sheetData>
  <sortState xmlns:xlrd2="http://schemas.microsoft.com/office/spreadsheetml/2017/richdata2" ref="J15:J23">
    <sortCondition ref="J15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5ACFD-B13D-4C72-B136-8B41CED4F981}">
  <dimension ref="A1:K34"/>
  <sheetViews>
    <sheetView topLeftCell="D1" zoomScale="85" zoomScaleNormal="85" workbookViewId="0">
      <selection activeCell="T27" sqref="T27"/>
    </sheetView>
  </sheetViews>
  <sheetFormatPr defaultRowHeight="14.4" x14ac:dyDescent="0.3"/>
  <cols>
    <col min="1" max="1" width="11" bestFit="1" customWidth="1"/>
    <col min="3" max="3" width="25.44140625" bestFit="1" customWidth="1"/>
    <col min="4" max="4" width="32.21875" bestFit="1" customWidth="1"/>
    <col min="5" max="5" width="11.21875" bestFit="1" customWidth="1"/>
    <col min="10" max="10" width="11.6640625" bestFit="1" customWidth="1"/>
  </cols>
  <sheetData>
    <row r="1" spans="1:11" x14ac:dyDescent="0.3">
      <c r="A1" s="1" t="s">
        <v>1</v>
      </c>
      <c r="B1" s="1" t="s">
        <v>2</v>
      </c>
      <c r="C1" s="1" t="s">
        <v>3</v>
      </c>
      <c r="D1" s="12" t="s">
        <v>12</v>
      </c>
      <c r="E1" s="12" t="s">
        <v>14</v>
      </c>
      <c r="J1" t="s">
        <v>36</v>
      </c>
      <c r="K1" t="s">
        <v>21</v>
      </c>
    </row>
    <row r="2" spans="1:11" x14ac:dyDescent="0.3">
      <c r="A2" s="2">
        <v>4</v>
      </c>
      <c r="B2" s="2">
        <v>31</v>
      </c>
      <c r="C2" s="2">
        <v>159</v>
      </c>
      <c r="D2">
        <f>C2-$C$27</f>
        <v>-11</v>
      </c>
      <c r="E2">
        <f>POWER(D2,2)</f>
        <v>121</v>
      </c>
      <c r="G2" t="s">
        <v>22</v>
      </c>
      <c r="H2">
        <f>MIN(C2:C27)</f>
        <v>97</v>
      </c>
      <c r="J2" t="s">
        <v>37</v>
      </c>
      <c r="K2">
        <v>110</v>
      </c>
    </row>
    <row r="3" spans="1:11" x14ac:dyDescent="0.3">
      <c r="A3" s="2">
        <v>4</v>
      </c>
      <c r="B3" s="2">
        <v>36</v>
      </c>
      <c r="C3" s="2">
        <v>188</v>
      </c>
      <c r="D3">
        <f t="shared" ref="D3:D26" si="0">C3-$C$27</f>
        <v>18</v>
      </c>
      <c r="E3">
        <f t="shared" ref="E3:E26" si="1">POWER(D3,2)</f>
        <v>324</v>
      </c>
      <c r="G3" t="s">
        <v>35</v>
      </c>
      <c r="H3">
        <f>MAX(C2:C26)</f>
        <v>283</v>
      </c>
      <c r="J3" t="s">
        <v>38</v>
      </c>
      <c r="K3">
        <v>130</v>
      </c>
    </row>
    <row r="4" spans="1:11" x14ac:dyDescent="0.3">
      <c r="A4" s="2">
        <v>4</v>
      </c>
      <c r="B4" s="2">
        <v>32</v>
      </c>
      <c r="C4" s="2">
        <v>125</v>
      </c>
      <c r="D4">
        <f t="shared" si="0"/>
        <v>-45</v>
      </c>
      <c r="E4">
        <f t="shared" si="1"/>
        <v>2025</v>
      </c>
      <c r="J4" t="s">
        <v>44</v>
      </c>
      <c r="K4">
        <v>150</v>
      </c>
    </row>
    <row r="5" spans="1:11" x14ac:dyDescent="0.3">
      <c r="A5" s="2">
        <v>2</v>
      </c>
      <c r="B5" s="2">
        <v>31</v>
      </c>
      <c r="C5" s="2">
        <v>164</v>
      </c>
      <c r="D5">
        <f t="shared" si="0"/>
        <v>-6</v>
      </c>
      <c r="E5">
        <f t="shared" si="1"/>
        <v>36</v>
      </c>
      <c r="J5" t="s">
        <v>45</v>
      </c>
      <c r="K5">
        <v>170</v>
      </c>
    </row>
    <row r="6" spans="1:11" x14ac:dyDescent="0.3">
      <c r="A6" s="2">
        <v>4</v>
      </c>
      <c r="B6" s="2">
        <v>34</v>
      </c>
      <c r="C6" s="2">
        <v>97</v>
      </c>
      <c r="D6">
        <f t="shared" si="0"/>
        <v>-73</v>
      </c>
      <c r="E6">
        <f t="shared" si="1"/>
        <v>5329</v>
      </c>
      <c r="J6" t="s">
        <v>46</v>
      </c>
      <c r="K6">
        <v>190</v>
      </c>
    </row>
    <row r="7" spans="1:11" x14ac:dyDescent="0.3">
      <c r="A7" s="2">
        <v>2</v>
      </c>
      <c r="B7" s="2">
        <v>29</v>
      </c>
      <c r="C7" s="2">
        <v>221</v>
      </c>
      <c r="D7">
        <f t="shared" si="0"/>
        <v>51</v>
      </c>
      <c r="E7">
        <f t="shared" si="1"/>
        <v>2601</v>
      </c>
      <c r="J7" t="s">
        <v>39</v>
      </c>
      <c r="K7">
        <v>210</v>
      </c>
    </row>
    <row r="8" spans="1:11" x14ac:dyDescent="0.3">
      <c r="A8" s="2">
        <v>2</v>
      </c>
      <c r="B8" s="2">
        <v>44</v>
      </c>
      <c r="C8" s="2">
        <v>244</v>
      </c>
      <c r="D8">
        <f t="shared" si="0"/>
        <v>74</v>
      </c>
      <c r="E8">
        <f t="shared" si="1"/>
        <v>5476</v>
      </c>
      <c r="J8" t="s">
        <v>40</v>
      </c>
      <c r="K8">
        <v>230</v>
      </c>
    </row>
    <row r="9" spans="1:11" x14ac:dyDescent="0.3">
      <c r="A9" s="2">
        <v>5</v>
      </c>
      <c r="B9" s="2">
        <v>48</v>
      </c>
      <c r="C9" s="2">
        <v>268</v>
      </c>
      <c r="D9">
        <f t="shared" si="0"/>
        <v>98</v>
      </c>
      <c r="E9">
        <f t="shared" si="1"/>
        <v>9604</v>
      </c>
      <c r="J9" t="s">
        <v>41</v>
      </c>
      <c r="K9">
        <v>250</v>
      </c>
    </row>
    <row r="10" spans="1:11" x14ac:dyDescent="0.3">
      <c r="A10" s="2">
        <v>2</v>
      </c>
      <c r="B10" s="2">
        <v>58</v>
      </c>
      <c r="C10" s="2">
        <v>149</v>
      </c>
      <c r="D10">
        <f t="shared" si="0"/>
        <v>-21</v>
      </c>
      <c r="E10">
        <f t="shared" si="1"/>
        <v>441</v>
      </c>
      <c r="J10" t="s">
        <v>42</v>
      </c>
      <c r="K10">
        <v>270</v>
      </c>
    </row>
    <row r="11" spans="1:11" x14ac:dyDescent="0.3">
      <c r="A11" s="2">
        <v>3</v>
      </c>
      <c r="B11" s="2">
        <v>37</v>
      </c>
      <c r="C11" s="2">
        <v>203</v>
      </c>
      <c r="D11">
        <f t="shared" si="0"/>
        <v>33</v>
      </c>
      <c r="E11">
        <f t="shared" si="1"/>
        <v>1089</v>
      </c>
      <c r="J11" t="s">
        <v>43</v>
      </c>
      <c r="K11">
        <v>290</v>
      </c>
    </row>
    <row r="12" spans="1:11" x14ac:dyDescent="0.3">
      <c r="A12" s="2">
        <v>3</v>
      </c>
      <c r="B12" s="2">
        <v>43</v>
      </c>
      <c r="C12" s="2">
        <v>191</v>
      </c>
      <c r="D12">
        <f t="shared" si="0"/>
        <v>21</v>
      </c>
      <c r="E12">
        <f t="shared" si="1"/>
        <v>441</v>
      </c>
    </row>
    <row r="13" spans="1:11" x14ac:dyDescent="0.3">
      <c r="A13" s="2">
        <v>0</v>
      </c>
      <c r="B13" s="2">
        <v>26</v>
      </c>
      <c r="C13" s="2">
        <v>187</v>
      </c>
      <c r="D13">
        <f t="shared" si="0"/>
        <v>17</v>
      </c>
      <c r="E13">
        <f t="shared" si="1"/>
        <v>289</v>
      </c>
    </row>
    <row r="14" spans="1:11" x14ac:dyDescent="0.3">
      <c r="A14" s="2">
        <v>2</v>
      </c>
      <c r="B14" s="2">
        <v>48</v>
      </c>
      <c r="C14" s="2">
        <v>120</v>
      </c>
      <c r="D14">
        <f t="shared" si="0"/>
        <v>-50</v>
      </c>
      <c r="E14">
        <f t="shared" si="1"/>
        <v>2500</v>
      </c>
    </row>
    <row r="15" spans="1:11" x14ac:dyDescent="0.3">
      <c r="A15" s="2">
        <v>0</v>
      </c>
      <c r="B15" s="2">
        <v>22</v>
      </c>
      <c r="C15" s="2">
        <v>172</v>
      </c>
      <c r="D15">
        <f t="shared" si="0"/>
        <v>2</v>
      </c>
      <c r="E15">
        <f t="shared" si="1"/>
        <v>4</v>
      </c>
    </row>
    <row r="16" spans="1:11" x14ac:dyDescent="0.3">
      <c r="A16" s="2">
        <v>1</v>
      </c>
      <c r="B16" s="2">
        <v>36</v>
      </c>
      <c r="C16" s="2">
        <v>138</v>
      </c>
      <c r="D16">
        <f t="shared" si="0"/>
        <v>-32</v>
      </c>
      <c r="E16">
        <f t="shared" si="1"/>
        <v>1024</v>
      </c>
    </row>
    <row r="17" spans="1:10" x14ac:dyDescent="0.3">
      <c r="A17" s="2">
        <v>2</v>
      </c>
      <c r="B17" s="2">
        <v>39</v>
      </c>
      <c r="C17" s="2">
        <v>123</v>
      </c>
      <c r="D17">
        <f t="shared" si="0"/>
        <v>-47</v>
      </c>
      <c r="E17">
        <f t="shared" si="1"/>
        <v>2209</v>
      </c>
    </row>
    <row r="18" spans="1:10" x14ac:dyDescent="0.3">
      <c r="A18" s="2">
        <v>4</v>
      </c>
      <c r="B18" s="2">
        <v>29</v>
      </c>
      <c r="C18" s="2">
        <v>283</v>
      </c>
      <c r="D18">
        <f t="shared" si="0"/>
        <v>113</v>
      </c>
      <c r="E18">
        <f t="shared" si="1"/>
        <v>12769</v>
      </c>
    </row>
    <row r="19" spans="1:10" x14ac:dyDescent="0.3">
      <c r="A19" s="2">
        <v>2</v>
      </c>
      <c r="B19" s="2">
        <v>47</v>
      </c>
      <c r="C19" s="2">
        <v>155</v>
      </c>
      <c r="D19">
        <f t="shared" si="0"/>
        <v>-15</v>
      </c>
      <c r="E19">
        <f t="shared" si="1"/>
        <v>225</v>
      </c>
    </row>
    <row r="20" spans="1:10" x14ac:dyDescent="0.3">
      <c r="A20" s="2">
        <v>3</v>
      </c>
      <c r="B20" s="2">
        <v>39</v>
      </c>
      <c r="C20" s="2">
        <v>203</v>
      </c>
      <c r="D20">
        <f t="shared" si="0"/>
        <v>33</v>
      </c>
      <c r="E20">
        <f t="shared" si="1"/>
        <v>1089</v>
      </c>
    </row>
    <row r="21" spans="1:10" x14ac:dyDescent="0.3">
      <c r="A21" s="2">
        <v>3</v>
      </c>
      <c r="B21" s="2">
        <v>50</v>
      </c>
      <c r="C21" s="2">
        <v>121</v>
      </c>
      <c r="D21">
        <f t="shared" si="0"/>
        <v>-49</v>
      </c>
      <c r="E21">
        <f t="shared" si="1"/>
        <v>2401</v>
      </c>
    </row>
    <row r="22" spans="1:10" ht="15" thickBot="1" x14ac:dyDescent="0.35">
      <c r="A22" s="2">
        <v>1</v>
      </c>
      <c r="B22" s="2">
        <v>35</v>
      </c>
      <c r="C22" s="2">
        <v>107</v>
      </c>
      <c r="D22">
        <f t="shared" si="0"/>
        <v>-63</v>
      </c>
      <c r="E22">
        <f t="shared" si="1"/>
        <v>3969</v>
      </c>
    </row>
    <row r="23" spans="1:10" x14ac:dyDescent="0.3">
      <c r="A23" s="2">
        <v>3</v>
      </c>
      <c r="B23" s="2">
        <v>29</v>
      </c>
      <c r="C23" s="2">
        <v>150</v>
      </c>
      <c r="D23">
        <f t="shared" si="0"/>
        <v>-20</v>
      </c>
      <c r="E23">
        <f t="shared" si="1"/>
        <v>400</v>
      </c>
      <c r="I23" s="24" t="s">
        <v>21</v>
      </c>
      <c r="J23" s="24" t="s">
        <v>34</v>
      </c>
    </row>
    <row r="24" spans="1:10" x14ac:dyDescent="0.3">
      <c r="A24" s="2">
        <v>3</v>
      </c>
      <c r="B24" s="2">
        <v>36</v>
      </c>
      <c r="C24" s="2">
        <v>172</v>
      </c>
      <c r="D24">
        <f t="shared" si="0"/>
        <v>2</v>
      </c>
      <c r="E24">
        <f t="shared" si="1"/>
        <v>4</v>
      </c>
      <c r="I24" s="21">
        <v>110</v>
      </c>
      <c r="J24" s="22">
        <v>2</v>
      </c>
    </row>
    <row r="25" spans="1:10" x14ac:dyDescent="0.3">
      <c r="A25" s="2">
        <v>3</v>
      </c>
      <c r="B25" s="2">
        <v>58</v>
      </c>
      <c r="C25" s="2">
        <v>154</v>
      </c>
      <c r="D25">
        <f t="shared" si="0"/>
        <v>-16</v>
      </c>
      <c r="E25">
        <f t="shared" si="1"/>
        <v>256</v>
      </c>
      <c r="I25" s="21">
        <v>130</v>
      </c>
      <c r="J25" s="22">
        <v>4</v>
      </c>
    </row>
    <row r="26" spans="1:10" x14ac:dyDescent="0.3">
      <c r="A26" s="2">
        <v>4</v>
      </c>
      <c r="B26" s="2">
        <v>55</v>
      </c>
      <c r="C26" s="2">
        <v>156</v>
      </c>
      <c r="D26">
        <f t="shared" si="0"/>
        <v>-14</v>
      </c>
      <c r="E26">
        <f t="shared" si="1"/>
        <v>196</v>
      </c>
      <c r="I26" s="21">
        <v>150</v>
      </c>
      <c r="J26" s="22">
        <v>3</v>
      </c>
    </row>
    <row r="27" spans="1:10" x14ac:dyDescent="0.3">
      <c r="B27" t="s">
        <v>13</v>
      </c>
      <c r="C27">
        <f>AVERAGE(C1:C26)</f>
        <v>170</v>
      </c>
      <c r="D27" t="s">
        <v>15</v>
      </c>
      <c r="E27">
        <f>SUM(E1:E26)</f>
        <v>54822</v>
      </c>
      <c r="I27" s="21">
        <v>170</v>
      </c>
      <c r="J27" s="22">
        <v>5</v>
      </c>
    </row>
    <row r="28" spans="1:10" x14ac:dyDescent="0.3">
      <c r="D28" t="s">
        <v>16</v>
      </c>
      <c r="E28">
        <v>25</v>
      </c>
      <c r="I28" s="21">
        <v>190</v>
      </c>
      <c r="J28" s="22">
        <v>4</v>
      </c>
    </row>
    <row r="29" spans="1:10" x14ac:dyDescent="0.3">
      <c r="D29" t="s">
        <v>17</v>
      </c>
      <c r="E29">
        <f>E27/E28</f>
        <v>2192.88</v>
      </c>
      <c r="I29" s="21">
        <v>210</v>
      </c>
      <c r="J29" s="22">
        <v>3</v>
      </c>
    </row>
    <row r="30" spans="1:10" x14ac:dyDescent="0.3">
      <c r="D30" t="s">
        <v>18</v>
      </c>
      <c r="E30" s="15">
        <f>SQRT(E27/E28)</f>
        <v>46.828196634079347</v>
      </c>
      <c r="I30" s="21">
        <v>230</v>
      </c>
      <c r="J30" s="22">
        <v>1</v>
      </c>
    </row>
    <row r="31" spans="1:10" x14ac:dyDescent="0.3">
      <c r="D31" t="s">
        <v>20</v>
      </c>
      <c r="E31" s="15">
        <f>(E30/C27)*100</f>
        <v>27.545998020046675</v>
      </c>
      <c r="I31" s="21">
        <v>250</v>
      </c>
      <c r="J31" s="22">
        <v>1</v>
      </c>
    </row>
    <row r="32" spans="1:10" x14ac:dyDescent="0.3">
      <c r="I32" s="21">
        <v>270</v>
      </c>
      <c r="J32" s="22">
        <v>1</v>
      </c>
    </row>
    <row r="33" spans="9:10" x14ac:dyDescent="0.3">
      <c r="I33" s="21">
        <v>290</v>
      </c>
      <c r="J33" s="22">
        <v>1</v>
      </c>
    </row>
    <row r="34" spans="9:10" ht="15" thickBot="1" x14ac:dyDescent="0.35">
      <c r="I34" s="23" t="s">
        <v>33</v>
      </c>
      <c r="J34" s="23">
        <v>0</v>
      </c>
    </row>
  </sheetData>
  <sortState xmlns:xlrd2="http://schemas.microsoft.com/office/spreadsheetml/2017/richdata2" ref="I24:I33">
    <sortCondition ref="I24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23096-17D6-4B53-8F5B-E650C8DD3817}">
  <dimension ref="A1:O31"/>
  <sheetViews>
    <sheetView tabSelected="1" zoomScale="70" zoomScaleNormal="70" workbookViewId="0">
      <selection activeCell="E31" sqref="E31"/>
    </sheetView>
  </sheetViews>
  <sheetFormatPr defaultRowHeight="14.4" x14ac:dyDescent="0.3"/>
  <cols>
    <col min="1" max="1" width="11" bestFit="1" customWidth="1"/>
    <col min="3" max="3" width="25.44140625" bestFit="1" customWidth="1"/>
    <col min="4" max="4" width="31.6640625" bestFit="1" customWidth="1"/>
    <col min="5" max="5" width="11.21875" bestFit="1" customWidth="1"/>
    <col min="6" max="6" width="18.6640625" customWidth="1"/>
  </cols>
  <sheetData>
    <row r="1" spans="1:15" x14ac:dyDescent="0.3">
      <c r="A1" s="1" t="s">
        <v>1</v>
      </c>
      <c r="B1" s="1" t="s">
        <v>2</v>
      </c>
      <c r="C1" s="1" t="s">
        <v>3</v>
      </c>
      <c r="D1" s="12" t="s">
        <v>12</v>
      </c>
      <c r="E1" s="12" t="s">
        <v>14</v>
      </c>
      <c r="F1" s="12"/>
      <c r="J1" t="s">
        <v>24</v>
      </c>
      <c r="K1" t="s">
        <v>21</v>
      </c>
    </row>
    <row r="2" spans="1:15" x14ac:dyDescent="0.3">
      <c r="A2" s="2">
        <v>3</v>
      </c>
      <c r="B2" s="2">
        <v>31</v>
      </c>
      <c r="C2" s="2">
        <v>142</v>
      </c>
      <c r="D2">
        <f>C2-$C$27</f>
        <v>36.319999999999993</v>
      </c>
      <c r="E2">
        <f>POWER(D2,2)</f>
        <v>1319.1423999999995</v>
      </c>
      <c r="F2" s="19"/>
      <c r="J2" t="s">
        <v>25</v>
      </c>
      <c r="K2">
        <v>80</v>
      </c>
    </row>
    <row r="3" spans="1:15" x14ac:dyDescent="0.3">
      <c r="A3" s="2">
        <v>2</v>
      </c>
      <c r="B3" s="2">
        <v>25</v>
      </c>
      <c r="C3" s="2">
        <v>106</v>
      </c>
      <c r="D3">
        <f t="shared" ref="D3:D26" si="0">C3-$C$27</f>
        <v>0.31999999999999318</v>
      </c>
      <c r="E3">
        <f t="shared" ref="E3:E26" si="1">POWER(D3,2)</f>
        <v>0.10239999999999563</v>
      </c>
      <c r="F3" s="19"/>
      <c r="G3" t="s">
        <v>22</v>
      </c>
      <c r="H3">
        <f>MIN(C2:C27)</f>
        <v>76</v>
      </c>
      <c r="J3" t="s">
        <v>26</v>
      </c>
      <c r="K3">
        <v>90</v>
      </c>
    </row>
    <row r="4" spans="1:15" x14ac:dyDescent="0.3">
      <c r="A4" s="2">
        <v>2</v>
      </c>
      <c r="B4" s="2">
        <v>32</v>
      </c>
      <c r="C4" s="2">
        <v>104</v>
      </c>
      <c r="D4">
        <f t="shared" si="0"/>
        <v>-1.6800000000000068</v>
      </c>
      <c r="E4">
        <f t="shared" si="1"/>
        <v>2.8224000000000231</v>
      </c>
      <c r="F4" s="19"/>
      <c r="G4" t="s">
        <v>23</v>
      </c>
      <c r="H4">
        <f>MAX(C2:C26)</f>
        <v>146</v>
      </c>
      <c r="J4" t="s">
        <v>27</v>
      </c>
      <c r="K4">
        <v>100</v>
      </c>
      <c r="O4" s="20"/>
    </row>
    <row r="5" spans="1:15" x14ac:dyDescent="0.3">
      <c r="A5" s="2">
        <v>3</v>
      </c>
      <c r="B5" s="2">
        <v>52</v>
      </c>
      <c r="C5" s="2">
        <v>108</v>
      </c>
      <c r="D5">
        <f t="shared" si="0"/>
        <v>2.3199999999999932</v>
      </c>
      <c r="E5">
        <f t="shared" si="1"/>
        <v>5.3823999999999685</v>
      </c>
      <c r="F5" s="19"/>
      <c r="J5" t="s">
        <v>28</v>
      </c>
      <c r="K5">
        <v>110</v>
      </c>
      <c r="O5" s="20"/>
    </row>
    <row r="6" spans="1:15" x14ac:dyDescent="0.3">
      <c r="A6" s="2">
        <v>1</v>
      </c>
      <c r="B6" s="2">
        <v>54</v>
      </c>
      <c r="C6" s="2">
        <v>82</v>
      </c>
      <c r="D6">
        <f t="shared" si="0"/>
        <v>-23.680000000000007</v>
      </c>
      <c r="E6">
        <f t="shared" si="1"/>
        <v>560.74240000000032</v>
      </c>
      <c r="F6" s="19"/>
      <c r="J6" t="s">
        <v>29</v>
      </c>
      <c r="K6">
        <v>120</v>
      </c>
      <c r="O6" s="20"/>
    </row>
    <row r="7" spans="1:15" x14ac:dyDescent="0.3">
      <c r="A7" s="2">
        <v>1</v>
      </c>
      <c r="B7" s="2">
        <v>39</v>
      </c>
      <c r="C7" s="2">
        <v>122</v>
      </c>
      <c r="D7">
        <f t="shared" si="0"/>
        <v>16.319999999999993</v>
      </c>
      <c r="E7">
        <f t="shared" si="1"/>
        <v>266.34239999999977</v>
      </c>
      <c r="F7" s="19"/>
      <c r="J7" t="s">
        <v>30</v>
      </c>
      <c r="K7">
        <v>130</v>
      </c>
      <c r="O7" s="20"/>
    </row>
    <row r="8" spans="1:15" x14ac:dyDescent="0.3">
      <c r="A8" s="2">
        <v>2</v>
      </c>
      <c r="B8" s="2">
        <v>43</v>
      </c>
      <c r="C8" s="2">
        <v>88</v>
      </c>
      <c r="D8">
        <f t="shared" si="0"/>
        <v>-17.680000000000007</v>
      </c>
      <c r="E8">
        <f t="shared" si="1"/>
        <v>312.58240000000023</v>
      </c>
      <c r="J8" t="s">
        <v>31</v>
      </c>
      <c r="K8">
        <v>140</v>
      </c>
      <c r="O8" s="20"/>
    </row>
    <row r="9" spans="1:15" x14ac:dyDescent="0.3">
      <c r="A9" s="2">
        <v>0</v>
      </c>
      <c r="B9" s="2">
        <v>25</v>
      </c>
      <c r="C9" s="2">
        <v>82</v>
      </c>
      <c r="D9">
        <f t="shared" si="0"/>
        <v>-23.680000000000007</v>
      </c>
      <c r="E9">
        <f t="shared" si="1"/>
        <v>560.74240000000032</v>
      </c>
      <c r="J9" t="s">
        <v>32</v>
      </c>
      <c r="K9">
        <v>150</v>
      </c>
      <c r="O9" s="20"/>
    </row>
    <row r="10" spans="1:15" x14ac:dyDescent="0.3">
      <c r="A10" s="2">
        <v>2</v>
      </c>
      <c r="B10" s="2">
        <v>37</v>
      </c>
      <c r="C10" s="2">
        <v>101</v>
      </c>
      <c r="D10">
        <f t="shared" si="0"/>
        <v>-4.6800000000000068</v>
      </c>
      <c r="E10">
        <f t="shared" si="1"/>
        <v>21.902400000000064</v>
      </c>
      <c r="O10" s="20"/>
    </row>
    <row r="11" spans="1:15" ht="15" thickBot="1" x14ac:dyDescent="0.35">
      <c r="A11" s="2">
        <v>3</v>
      </c>
      <c r="B11" s="2">
        <v>32</v>
      </c>
      <c r="C11" s="2">
        <v>102</v>
      </c>
      <c r="D11">
        <f t="shared" si="0"/>
        <v>-3.6800000000000068</v>
      </c>
      <c r="E11">
        <f t="shared" si="1"/>
        <v>13.54240000000005</v>
      </c>
      <c r="O11" s="20"/>
    </row>
    <row r="12" spans="1:15" x14ac:dyDescent="0.3">
      <c r="A12" s="2">
        <v>2</v>
      </c>
      <c r="B12" s="2">
        <v>48</v>
      </c>
      <c r="C12" s="2">
        <v>112</v>
      </c>
      <c r="D12">
        <f t="shared" si="0"/>
        <v>6.3199999999999932</v>
      </c>
      <c r="E12">
        <f t="shared" si="1"/>
        <v>39.942399999999914</v>
      </c>
      <c r="J12" s="24"/>
      <c r="K12" s="24"/>
      <c r="M12" s="24"/>
      <c r="N12" s="24"/>
    </row>
    <row r="13" spans="1:15" x14ac:dyDescent="0.3">
      <c r="A13" s="2">
        <v>0</v>
      </c>
      <c r="B13" s="2">
        <v>22</v>
      </c>
      <c r="C13" s="2">
        <v>87</v>
      </c>
      <c r="D13">
        <f t="shared" si="0"/>
        <v>-18.680000000000007</v>
      </c>
      <c r="E13">
        <f t="shared" si="1"/>
        <v>348.94240000000025</v>
      </c>
      <c r="J13" s="21"/>
      <c r="K13" s="22"/>
      <c r="M13" s="21"/>
      <c r="N13" s="22"/>
    </row>
    <row r="14" spans="1:15" x14ac:dyDescent="0.3">
      <c r="A14" s="2">
        <v>0</v>
      </c>
      <c r="B14" s="2">
        <v>22</v>
      </c>
      <c r="C14" s="2">
        <v>99</v>
      </c>
      <c r="D14">
        <f t="shared" si="0"/>
        <v>-6.6800000000000068</v>
      </c>
      <c r="E14">
        <f t="shared" si="1"/>
        <v>44.622400000000091</v>
      </c>
      <c r="J14" s="21"/>
      <c r="K14" s="22"/>
      <c r="M14" s="21"/>
      <c r="N14" s="22"/>
    </row>
    <row r="15" spans="1:15" ht="15" thickBot="1" x14ac:dyDescent="0.35">
      <c r="A15" s="2">
        <v>1</v>
      </c>
      <c r="B15" s="2">
        <v>34</v>
      </c>
      <c r="C15" s="2">
        <v>116</v>
      </c>
      <c r="D15">
        <f t="shared" si="0"/>
        <v>10.319999999999993</v>
      </c>
      <c r="E15">
        <f t="shared" si="1"/>
        <v>106.50239999999985</v>
      </c>
      <c r="J15" s="21"/>
      <c r="K15" s="22"/>
      <c r="M15" s="23"/>
      <c r="N15" s="23"/>
    </row>
    <row r="16" spans="1:15" x14ac:dyDescent="0.3">
      <c r="A16" s="2">
        <v>3</v>
      </c>
      <c r="B16" s="2">
        <v>23</v>
      </c>
      <c r="C16" s="2">
        <v>90</v>
      </c>
      <c r="D16">
        <f t="shared" si="0"/>
        <v>-15.680000000000007</v>
      </c>
      <c r="E16">
        <f t="shared" si="1"/>
        <v>245.86240000000021</v>
      </c>
      <c r="J16" s="21"/>
      <c r="K16" s="22"/>
    </row>
    <row r="17" spans="1:13" x14ac:dyDescent="0.3">
      <c r="A17" s="2">
        <v>1</v>
      </c>
      <c r="B17" s="2">
        <v>26</v>
      </c>
      <c r="C17" s="2">
        <v>99</v>
      </c>
      <c r="D17">
        <f t="shared" si="0"/>
        <v>-6.6800000000000068</v>
      </c>
      <c r="E17">
        <f t="shared" si="1"/>
        <v>44.622400000000091</v>
      </c>
      <c r="J17" s="21"/>
      <c r="K17" s="22"/>
    </row>
    <row r="18" spans="1:13" x14ac:dyDescent="0.3">
      <c r="A18" s="2">
        <v>2</v>
      </c>
      <c r="B18" s="2">
        <v>58</v>
      </c>
      <c r="C18" s="2">
        <v>116</v>
      </c>
      <c r="D18">
        <f t="shared" si="0"/>
        <v>10.319999999999993</v>
      </c>
      <c r="E18">
        <f t="shared" si="1"/>
        <v>106.50239999999985</v>
      </c>
      <c r="J18" s="21"/>
      <c r="K18" s="22"/>
    </row>
    <row r="19" spans="1:13" ht="15" thickBot="1" x14ac:dyDescent="0.35">
      <c r="A19" s="2">
        <v>0</v>
      </c>
      <c r="B19" s="2">
        <v>22</v>
      </c>
      <c r="C19" s="2">
        <v>100</v>
      </c>
      <c r="D19">
        <f t="shared" si="0"/>
        <v>-5.6800000000000068</v>
      </c>
      <c r="E19">
        <f t="shared" si="1"/>
        <v>32.262400000000078</v>
      </c>
      <c r="J19" s="23"/>
      <c r="K19" s="23"/>
    </row>
    <row r="20" spans="1:13" x14ac:dyDescent="0.3">
      <c r="A20" s="2">
        <v>3</v>
      </c>
      <c r="B20" s="2">
        <v>42</v>
      </c>
      <c r="C20" s="2">
        <v>111</v>
      </c>
      <c r="D20">
        <f t="shared" si="0"/>
        <v>5.3199999999999932</v>
      </c>
      <c r="E20">
        <f t="shared" si="1"/>
        <v>28.302399999999928</v>
      </c>
      <c r="L20" s="24" t="s">
        <v>21</v>
      </c>
      <c r="M20" s="24" t="s">
        <v>34</v>
      </c>
    </row>
    <row r="21" spans="1:13" x14ac:dyDescent="0.3">
      <c r="A21" s="2">
        <v>1</v>
      </c>
      <c r="B21" s="2">
        <v>38</v>
      </c>
      <c r="C21" s="2">
        <v>76</v>
      </c>
      <c r="D21">
        <f t="shared" si="0"/>
        <v>-29.680000000000007</v>
      </c>
      <c r="E21">
        <f t="shared" si="1"/>
        <v>880.9024000000004</v>
      </c>
      <c r="L21" s="21">
        <v>80</v>
      </c>
      <c r="M21" s="22">
        <v>1</v>
      </c>
    </row>
    <row r="22" spans="1:13" x14ac:dyDescent="0.3">
      <c r="A22" s="2">
        <v>2</v>
      </c>
      <c r="B22" s="2">
        <v>43</v>
      </c>
      <c r="C22" s="2">
        <v>126</v>
      </c>
      <c r="D22">
        <f t="shared" si="0"/>
        <v>20.319999999999993</v>
      </c>
      <c r="E22">
        <f t="shared" si="1"/>
        <v>412.90239999999972</v>
      </c>
      <c r="L22" s="21">
        <v>90</v>
      </c>
      <c r="M22" s="22">
        <v>5</v>
      </c>
    </row>
    <row r="23" spans="1:13" x14ac:dyDescent="0.3">
      <c r="A23" s="2">
        <v>2</v>
      </c>
      <c r="B23" s="2">
        <v>50</v>
      </c>
      <c r="C23" s="2">
        <v>117</v>
      </c>
      <c r="D23">
        <f t="shared" si="0"/>
        <v>11.319999999999993</v>
      </c>
      <c r="E23">
        <f t="shared" si="1"/>
        <v>128.14239999999984</v>
      </c>
      <c r="L23" s="21">
        <v>100</v>
      </c>
      <c r="M23" s="22">
        <v>4</v>
      </c>
    </row>
    <row r="24" spans="1:13" x14ac:dyDescent="0.3">
      <c r="A24" s="2">
        <v>2</v>
      </c>
      <c r="B24" s="2">
        <v>46</v>
      </c>
      <c r="C24" s="2">
        <v>146</v>
      </c>
      <c r="D24">
        <f t="shared" si="0"/>
        <v>40.319999999999993</v>
      </c>
      <c r="E24">
        <f t="shared" si="1"/>
        <v>1625.7023999999994</v>
      </c>
      <c r="L24" s="21">
        <v>110</v>
      </c>
      <c r="M24" s="22">
        <v>6</v>
      </c>
    </row>
    <row r="25" spans="1:13" x14ac:dyDescent="0.3">
      <c r="A25" s="2">
        <v>1</v>
      </c>
      <c r="B25" s="2">
        <v>52</v>
      </c>
      <c r="C25" s="2">
        <v>100</v>
      </c>
      <c r="D25">
        <f t="shared" si="0"/>
        <v>-5.6800000000000068</v>
      </c>
      <c r="E25">
        <f t="shared" si="1"/>
        <v>32.262400000000078</v>
      </c>
      <c r="L25" s="21">
        <v>120</v>
      </c>
      <c r="M25" s="22">
        <v>5</v>
      </c>
    </row>
    <row r="26" spans="1:13" x14ac:dyDescent="0.3">
      <c r="A26" s="2">
        <v>3</v>
      </c>
      <c r="B26" s="2">
        <v>56</v>
      </c>
      <c r="C26" s="2">
        <v>110</v>
      </c>
      <c r="D26">
        <f t="shared" si="0"/>
        <v>4.3199999999999932</v>
      </c>
      <c r="E26">
        <f t="shared" si="1"/>
        <v>18.662399999999941</v>
      </c>
      <c r="L26" s="21">
        <v>130</v>
      </c>
      <c r="M26" s="22">
        <v>2</v>
      </c>
    </row>
    <row r="27" spans="1:13" x14ac:dyDescent="0.3">
      <c r="B27" t="s">
        <v>13</v>
      </c>
      <c r="C27">
        <f>AVERAGE(C2:C26)</f>
        <v>105.68</v>
      </c>
      <c r="D27" t="s">
        <v>15</v>
      </c>
      <c r="E27">
        <f>SUM(E2:E26)</f>
        <v>7159.4400000000005</v>
      </c>
      <c r="L27" s="21">
        <v>140</v>
      </c>
      <c r="M27" s="22">
        <v>0</v>
      </c>
    </row>
    <row r="28" spans="1:13" x14ac:dyDescent="0.3">
      <c r="D28" t="s">
        <v>16</v>
      </c>
      <c r="E28">
        <v>25</v>
      </c>
      <c r="L28" s="21">
        <v>150</v>
      </c>
      <c r="M28" s="22">
        <v>2</v>
      </c>
    </row>
    <row r="29" spans="1:13" ht="15" thickBot="1" x14ac:dyDescent="0.35">
      <c r="D29" t="s">
        <v>17</v>
      </c>
      <c r="E29" s="15">
        <f>E27/E28</f>
        <v>286.37760000000003</v>
      </c>
      <c r="L29" s="23" t="s">
        <v>33</v>
      </c>
      <c r="M29" s="23">
        <v>0</v>
      </c>
    </row>
    <row r="30" spans="1:13" x14ac:dyDescent="0.3">
      <c r="D30" t="s">
        <v>19</v>
      </c>
      <c r="E30" s="15">
        <f>SQRT(E27/E28)</f>
        <v>16.922694820861128</v>
      </c>
    </row>
    <row r="31" spans="1:13" x14ac:dyDescent="0.3">
      <c r="D31" t="s">
        <v>56</v>
      </c>
      <c r="E31" s="15">
        <f>(E30/C27)*100</f>
        <v>16.013148013683885</v>
      </c>
    </row>
  </sheetData>
  <sortState xmlns:xlrd2="http://schemas.microsoft.com/office/spreadsheetml/2017/richdata2" ref="L21:L28">
    <sortCondition ref="L2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BE91C-C887-466F-AD60-8AF2262AE6AF}">
  <dimension ref="A1:I26"/>
  <sheetViews>
    <sheetView workbookViewId="0">
      <selection activeCell="I20" sqref="I20"/>
    </sheetView>
  </sheetViews>
  <sheetFormatPr defaultRowHeight="14.4" x14ac:dyDescent="0.3"/>
  <cols>
    <col min="1" max="1" width="10.109375" bestFit="1" customWidth="1"/>
    <col min="2" max="2" width="4.21875" bestFit="1" customWidth="1"/>
    <col min="3" max="3" width="24.109375" bestFit="1" customWidth="1"/>
    <col min="4" max="4" width="12" customWidth="1"/>
    <col min="8" max="8" width="11.109375" bestFit="1" customWidth="1"/>
  </cols>
  <sheetData>
    <row r="1" spans="1:9" x14ac:dyDescent="0.3">
      <c r="A1" s="1" t="s">
        <v>1</v>
      </c>
      <c r="B1" s="1" t="s">
        <v>2</v>
      </c>
      <c r="C1" s="1" t="s">
        <v>3</v>
      </c>
      <c r="D1" s="12" t="s">
        <v>63</v>
      </c>
      <c r="H1" t="s">
        <v>57</v>
      </c>
      <c r="I1">
        <f>QUARTILE(C2:C26,1)</f>
        <v>94.5</v>
      </c>
    </row>
    <row r="2" spans="1:9" x14ac:dyDescent="0.3">
      <c r="A2" s="2">
        <v>2</v>
      </c>
      <c r="B2" s="2">
        <v>25</v>
      </c>
      <c r="C2" s="2">
        <v>106</v>
      </c>
      <c r="D2" t="b">
        <f t="shared" ref="D2:D24" si="0">OR(C2&gt;$I$6,C2&lt;$I$5)</f>
        <v>0</v>
      </c>
      <c r="H2" t="s">
        <v>58</v>
      </c>
      <c r="I2">
        <f>QUARTILE(C2:C26,2)</f>
        <v>102</v>
      </c>
    </row>
    <row r="3" spans="1:9" x14ac:dyDescent="0.3">
      <c r="A3" s="2">
        <v>2</v>
      </c>
      <c r="B3" s="2">
        <v>32</v>
      </c>
      <c r="C3" s="2">
        <v>104</v>
      </c>
      <c r="D3" t="b">
        <f t="shared" si="0"/>
        <v>0</v>
      </c>
      <c r="H3" t="s">
        <v>59</v>
      </c>
      <c r="I3">
        <f>QUARTILE(C2:C26,3)</f>
        <v>111.5</v>
      </c>
    </row>
    <row r="4" spans="1:9" x14ac:dyDescent="0.3">
      <c r="A4" s="2">
        <v>3</v>
      </c>
      <c r="B4" s="2">
        <v>52</v>
      </c>
      <c r="C4" s="2">
        <v>108</v>
      </c>
      <c r="D4" t="b">
        <f t="shared" si="0"/>
        <v>0</v>
      </c>
      <c r="H4" t="s">
        <v>60</v>
      </c>
      <c r="I4">
        <f>I3-I1</f>
        <v>17</v>
      </c>
    </row>
    <row r="5" spans="1:9" x14ac:dyDescent="0.3">
      <c r="A5" s="2">
        <v>1</v>
      </c>
      <c r="B5" s="2">
        <v>54</v>
      </c>
      <c r="C5" s="2">
        <v>82</v>
      </c>
      <c r="D5" t="b">
        <f t="shared" si="0"/>
        <v>0</v>
      </c>
      <c r="H5" t="s">
        <v>61</v>
      </c>
      <c r="I5">
        <f>I1-(1.5*I4)</f>
        <v>69</v>
      </c>
    </row>
    <row r="6" spans="1:9" x14ac:dyDescent="0.3">
      <c r="A6" s="2">
        <v>1</v>
      </c>
      <c r="B6" s="2">
        <v>39</v>
      </c>
      <c r="C6" s="2">
        <v>122</v>
      </c>
      <c r="D6" t="b">
        <f t="shared" si="0"/>
        <v>0</v>
      </c>
      <c r="H6" t="s">
        <v>62</v>
      </c>
      <c r="I6">
        <f>I3+(1.5*I4)</f>
        <v>137</v>
      </c>
    </row>
    <row r="7" spans="1:9" x14ac:dyDescent="0.3">
      <c r="A7" s="2">
        <v>2</v>
      </c>
      <c r="B7" s="2">
        <v>43</v>
      </c>
      <c r="C7" s="2">
        <v>88</v>
      </c>
      <c r="D7" t="b">
        <f t="shared" si="0"/>
        <v>0</v>
      </c>
    </row>
    <row r="8" spans="1:9" x14ac:dyDescent="0.3">
      <c r="A8" s="2">
        <v>0</v>
      </c>
      <c r="B8" s="2">
        <v>25</v>
      </c>
      <c r="C8" s="2">
        <v>82</v>
      </c>
      <c r="D8" t="b">
        <f t="shared" si="0"/>
        <v>0</v>
      </c>
    </row>
    <row r="9" spans="1:9" x14ac:dyDescent="0.3">
      <c r="A9" s="2">
        <v>2</v>
      </c>
      <c r="B9" s="2">
        <v>37</v>
      </c>
      <c r="C9" s="2">
        <v>101</v>
      </c>
      <c r="D9" t="b">
        <f t="shared" si="0"/>
        <v>0</v>
      </c>
    </row>
    <row r="10" spans="1:9" x14ac:dyDescent="0.3">
      <c r="A10" s="2">
        <v>3</v>
      </c>
      <c r="B10" s="2">
        <v>32</v>
      </c>
      <c r="C10" s="2">
        <v>102</v>
      </c>
      <c r="D10" t="b">
        <f t="shared" si="0"/>
        <v>0</v>
      </c>
      <c r="F10" t="s">
        <v>64</v>
      </c>
    </row>
    <row r="11" spans="1:9" x14ac:dyDescent="0.3">
      <c r="A11" s="2">
        <v>2</v>
      </c>
      <c r="B11" s="2">
        <v>48</v>
      </c>
      <c r="C11" s="2">
        <v>112</v>
      </c>
      <c r="D11" t="b">
        <f t="shared" si="0"/>
        <v>0</v>
      </c>
    </row>
    <row r="12" spans="1:9" x14ac:dyDescent="0.3">
      <c r="A12" s="2">
        <v>0</v>
      </c>
      <c r="B12" s="2">
        <v>22</v>
      </c>
      <c r="C12" s="2">
        <v>87</v>
      </c>
      <c r="D12" t="b">
        <f t="shared" si="0"/>
        <v>0</v>
      </c>
    </row>
    <row r="13" spans="1:9" x14ac:dyDescent="0.3">
      <c r="A13" s="2">
        <v>0</v>
      </c>
      <c r="B13" s="2">
        <v>22</v>
      </c>
      <c r="C13" s="2">
        <v>99</v>
      </c>
      <c r="D13" t="b">
        <f t="shared" si="0"/>
        <v>0</v>
      </c>
    </row>
    <row r="14" spans="1:9" x14ac:dyDescent="0.3">
      <c r="A14" s="2">
        <v>1</v>
      </c>
      <c r="B14" s="2">
        <v>34</v>
      </c>
      <c r="C14" s="2">
        <v>116</v>
      </c>
      <c r="D14" t="b">
        <f t="shared" si="0"/>
        <v>0</v>
      </c>
    </row>
    <row r="15" spans="1:9" x14ac:dyDescent="0.3">
      <c r="A15" s="2">
        <v>3</v>
      </c>
      <c r="B15" s="2">
        <v>23</v>
      </c>
      <c r="C15" s="2">
        <v>90</v>
      </c>
      <c r="D15" t="b">
        <f t="shared" si="0"/>
        <v>0</v>
      </c>
    </row>
    <row r="16" spans="1:9" x14ac:dyDescent="0.3">
      <c r="A16" s="2">
        <v>1</v>
      </c>
      <c r="B16" s="2">
        <v>26</v>
      </c>
      <c r="C16" s="2">
        <v>99</v>
      </c>
      <c r="D16" t="b">
        <f t="shared" si="0"/>
        <v>0</v>
      </c>
    </row>
    <row r="17" spans="1:4" x14ac:dyDescent="0.3">
      <c r="A17" s="2">
        <v>2</v>
      </c>
      <c r="B17" s="2">
        <v>58</v>
      </c>
      <c r="C17" s="2">
        <v>116</v>
      </c>
      <c r="D17" t="b">
        <f t="shared" si="0"/>
        <v>0</v>
      </c>
    </row>
    <row r="18" spans="1:4" x14ac:dyDescent="0.3">
      <c r="A18" s="2">
        <v>0</v>
      </c>
      <c r="B18" s="2">
        <v>22</v>
      </c>
      <c r="C18" s="2">
        <v>100</v>
      </c>
      <c r="D18" t="b">
        <f t="shared" si="0"/>
        <v>0</v>
      </c>
    </row>
    <row r="19" spans="1:4" x14ac:dyDescent="0.3">
      <c r="A19" s="2">
        <v>3</v>
      </c>
      <c r="B19" s="2">
        <v>42</v>
      </c>
      <c r="C19" s="2">
        <v>111</v>
      </c>
      <c r="D19" t="b">
        <f t="shared" si="0"/>
        <v>0</v>
      </c>
    </row>
    <row r="20" spans="1:4" x14ac:dyDescent="0.3">
      <c r="A20" s="2">
        <v>1</v>
      </c>
      <c r="B20" s="2">
        <v>38</v>
      </c>
      <c r="C20" s="2">
        <v>76</v>
      </c>
      <c r="D20" t="b">
        <f t="shared" si="0"/>
        <v>0</v>
      </c>
    </row>
    <row r="21" spans="1:4" x14ac:dyDescent="0.3">
      <c r="A21" s="2">
        <v>2</v>
      </c>
      <c r="B21" s="2">
        <v>43</v>
      </c>
      <c r="C21" s="2">
        <v>126</v>
      </c>
      <c r="D21" t="b">
        <f t="shared" si="0"/>
        <v>0</v>
      </c>
    </row>
    <row r="22" spans="1:4" x14ac:dyDescent="0.3">
      <c r="A22" s="2">
        <v>2</v>
      </c>
      <c r="B22" s="2">
        <v>50</v>
      </c>
      <c r="C22" s="2">
        <v>117</v>
      </c>
      <c r="D22" t="b">
        <f t="shared" si="0"/>
        <v>0</v>
      </c>
    </row>
    <row r="23" spans="1:4" x14ac:dyDescent="0.3">
      <c r="A23" s="2">
        <v>1</v>
      </c>
      <c r="B23" s="2">
        <v>52</v>
      </c>
      <c r="C23" s="2">
        <v>100</v>
      </c>
      <c r="D23" t="b">
        <f t="shared" si="0"/>
        <v>0</v>
      </c>
    </row>
    <row r="24" spans="1:4" x14ac:dyDescent="0.3">
      <c r="A24" s="2">
        <v>3</v>
      </c>
      <c r="B24" s="2">
        <v>56</v>
      </c>
      <c r="C24" s="2">
        <v>110</v>
      </c>
      <c r="D24" t="b">
        <f t="shared" si="0"/>
        <v>0</v>
      </c>
    </row>
    <row r="25" spans="1:4" x14ac:dyDescent="0.3">
      <c r="A25" s="2"/>
      <c r="B25" s="2"/>
      <c r="C25" s="2"/>
    </row>
    <row r="26" spans="1:4" x14ac:dyDescent="0.3">
      <c r="A26" s="2"/>
      <c r="B26" s="2"/>
      <c r="C26" s="2"/>
    </row>
  </sheetData>
  <autoFilter ref="A1:D1" xr:uid="{7CABE91C-C887-466F-AD60-8AF2262AE6AF}">
    <sortState xmlns:xlrd2="http://schemas.microsoft.com/office/spreadsheetml/2017/richdata2" ref="A2:D26">
      <sortCondition ref="D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E959E-4817-4A70-9528-99BFDA1BF39D}">
  <dimension ref="B1:E5"/>
  <sheetViews>
    <sheetView workbookViewId="0">
      <selection activeCell="D11" sqref="D11"/>
    </sheetView>
  </sheetViews>
  <sheetFormatPr defaultRowHeight="14.4" x14ac:dyDescent="0.3"/>
  <cols>
    <col min="2" max="2" width="37.88671875" bestFit="1" customWidth="1"/>
    <col min="3" max="3" width="14.109375" customWidth="1"/>
    <col min="4" max="4" width="17.33203125" customWidth="1"/>
    <col min="5" max="5" width="12.6640625" customWidth="1"/>
  </cols>
  <sheetData>
    <row r="1" spans="2:5" x14ac:dyDescent="0.3">
      <c r="B1" s="4" t="s">
        <v>7</v>
      </c>
      <c r="C1" s="5" t="s">
        <v>4</v>
      </c>
      <c r="D1" s="5" t="s">
        <v>5</v>
      </c>
      <c r="E1" s="6" t="s">
        <v>6</v>
      </c>
    </row>
    <row r="2" spans="2:5" x14ac:dyDescent="0.3">
      <c r="B2" s="7" t="s">
        <v>8</v>
      </c>
      <c r="C2" s="3">
        <v>120.64</v>
      </c>
      <c r="D2" s="3">
        <v>170</v>
      </c>
      <c r="E2" s="8">
        <v>150.68</v>
      </c>
    </row>
    <row r="3" spans="2:5" x14ac:dyDescent="0.3">
      <c r="B3" s="7" t="s">
        <v>9</v>
      </c>
      <c r="C3" s="3">
        <v>107.67</v>
      </c>
      <c r="D3" s="3">
        <v>2192.88</v>
      </c>
      <c r="E3" s="8">
        <v>286.38</v>
      </c>
    </row>
    <row r="4" spans="2:5" x14ac:dyDescent="0.3">
      <c r="B4" s="7" t="s">
        <v>10</v>
      </c>
      <c r="C4" s="3">
        <v>10.38</v>
      </c>
      <c r="D4" s="3">
        <v>46.83</v>
      </c>
      <c r="E4" s="8">
        <v>3.38</v>
      </c>
    </row>
    <row r="5" spans="2:5" ht="15" thickBot="1" x14ac:dyDescent="0.35">
      <c r="B5" s="9" t="s">
        <v>11</v>
      </c>
      <c r="C5" s="17">
        <v>8.6011562007139695</v>
      </c>
      <c r="D5" s="17">
        <v>27.545998020046699</v>
      </c>
      <c r="E5" s="18">
        <v>16.013148013683885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0C9320661FCB478F077E19A50F7652" ma:contentTypeVersion="12" ma:contentTypeDescription="Create a new document." ma:contentTypeScope="" ma:versionID="bb9f7ac773cafbfa04a0f6cfaf6875ab">
  <xsd:schema xmlns:xsd="http://www.w3.org/2001/XMLSchema" xmlns:xs="http://www.w3.org/2001/XMLSchema" xmlns:p="http://schemas.microsoft.com/office/2006/metadata/properties" xmlns:ns2="0f01b7b4-d4b6-47da-93c5-cffa90a406b9" xmlns:ns3="b18f8198-02fb-408b-a649-baf04150ea28" targetNamespace="http://schemas.microsoft.com/office/2006/metadata/properties" ma:root="true" ma:fieldsID="07ab935f7a499dafb3ee50cd03b7f7ae" ns2:_="" ns3:_="">
    <xsd:import namespace="0f01b7b4-d4b6-47da-93c5-cffa90a406b9"/>
    <xsd:import namespace="b18f8198-02fb-408b-a649-baf04150ea2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1b7b4-d4b6-47da-93c5-cffa90a406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f8198-02fb-408b-a649-baf04150ea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483C39-B74B-470C-979D-E413BE0A389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E5B728A-19C6-4DC6-AF9E-F5DB722856F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338CCA9-0E97-4EE0-8CAA-6AB0CB4315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01b7b4-d4b6-47da-93c5-cffa90a406b9"/>
    <ds:schemaRef ds:uri="b18f8198-02fb-408b-a649-baf04150ea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Companies</vt:lpstr>
      <vt:lpstr>Intel</vt:lpstr>
      <vt:lpstr>Microsoft</vt:lpstr>
      <vt:lpstr>Adobe &amp; Task 1</vt:lpstr>
      <vt:lpstr> Task 2 &amp; 3</vt:lpstr>
      <vt:lpstr>Comparison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Lopamudra Bera</dc:creator>
  <cp:keywords/>
  <dc:description/>
  <cp:lastModifiedBy>ABIKJITH REDDY</cp:lastModifiedBy>
  <cp:revision/>
  <dcterms:created xsi:type="dcterms:W3CDTF">2021-06-26T20:54:31Z</dcterms:created>
  <dcterms:modified xsi:type="dcterms:W3CDTF">2022-04-25T05:35:24Z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0x010100D80C9320661FCB478F077E19A50F7652</vt:lpwstr>
  </property>
</Properties>
</file>