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giecelaps.sharepoint.com/sites/ResearchanddevelopmentTech/Shared Documents/12. Automation/4. APB automation colaboration and SDU/"/>
    </mc:Choice>
  </mc:AlternateContent>
  <xr:revisionPtr revIDLastSave="42" documentId="8_{E87449F4-28A4-4EBB-923F-9C298BC90509}" xr6:coauthVersionLast="47" xr6:coauthVersionMax="47" xr10:uidLastSave="{60BEAF74-B866-44CE-AC85-786B961F3F4B}"/>
  <bookViews>
    <workbookView xWindow="-110" yWindow="-110" windowWidth="19420" windowHeight="10300" xr2:uid="{00000000-000D-0000-FFFF-FFFF00000000}"/>
  </bookViews>
  <sheets>
    <sheet name="PBR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5" l="1"/>
  <c r="B60" i="5"/>
  <c r="B59" i="5"/>
  <c r="B58" i="5"/>
  <c r="B57" i="5"/>
  <c r="B56" i="5"/>
  <c r="B55" i="5"/>
  <c r="B54" i="5"/>
  <c r="B53" i="5"/>
  <c r="B52" i="5"/>
  <c r="B51" i="5"/>
  <c r="B50" i="5"/>
  <c r="E49" i="5"/>
  <c r="B49" i="5"/>
  <c r="B48" i="5"/>
  <c r="B47" i="5"/>
  <c r="E46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E18" i="5"/>
  <c r="B18" i="5"/>
  <c r="E17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D57" i="5" s="1"/>
  <c r="D15" i="5" l="1"/>
  <c r="D22" i="5"/>
  <c r="D25" i="5"/>
  <c r="D46" i="5"/>
  <c r="D13" i="5"/>
  <c r="D34" i="5"/>
  <c r="D36" i="5"/>
  <c r="D29" i="5"/>
  <c r="D37" i="5"/>
  <c r="D17" i="5"/>
  <c r="D38" i="5"/>
  <c r="D30" i="5"/>
  <c r="D51" i="5"/>
  <c r="D58" i="5"/>
  <c r="D20" i="5"/>
  <c r="D24" i="5"/>
  <c r="D28" i="5"/>
  <c r="D41" i="5"/>
  <c r="D52" i="5"/>
  <c r="D53" i="5"/>
  <c r="D43" i="5"/>
  <c r="D47" i="5"/>
  <c r="D54" i="5"/>
  <c r="D60" i="5"/>
  <c r="D55" i="5"/>
  <c r="D4" i="5"/>
  <c r="D49" i="5"/>
  <c r="D56" i="5"/>
  <c r="D5" i="5"/>
  <c r="D11" i="5"/>
  <c r="D18" i="5"/>
  <c r="D23" i="5"/>
  <c r="D32" i="5"/>
  <c r="D45" i="5"/>
  <c r="D26" i="5"/>
  <c r="D6" i="5"/>
  <c r="D27" i="5"/>
  <c r="D39" i="5"/>
  <c r="D50" i="5"/>
  <c r="D14" i="5"/>
  <c r="D21" i="5"/>
  <c r="D33" i="5"/>
  <c r="D61" i="5"/>
  <c r="D12" i="5"/>
  <c r="D16" i="5"/>
  <c r="D19" i="5"/>
  <c r="D31" i="5"/>
  <c r="D35" i="5"/>
  <c r="D42" i="5"/>
  <c r="D48" i="5"/>
  <c r="D59" i="5"/>
  <c r="D10" i="5"/>
  <c r="D40" i="5"/>
  <c r="D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0" authorId="0" shapeId="0" xr:uid="{73DD1771-6F52-4356-A1DF-0D8FB2D5FD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 in sheet 12, arbitrarily set</t>
        </r>
      </text>
    </comment>
    <comment ref="C41" authorId="0" shapeId="0" xr:uid="{49CCFE28-BA56-4A77-AF3F-1382B6E14F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 in sheet 2, so arbitrarily set</t>
        </r>
      </text>
    </comment>
  </commentList>
</comments>
</file>

<file path=xl/sharedStrings.xml><?xml version="1.0" encoding="utf-8"?>
<sst xmlns="http://schemas.openxmlformats.org/spreadsheetml/2006/main" count="39" uniqueCount="15">
  <si>
    <t>Date</t>
  </si>
  <si>
    <t>Date,time</t>
  </si>
  <si>
    <t>Time</t>
  </si>
  <si>
    <t>Sample time</t>
  </si>
  <si>
    <t>O.D</t>
  </si>
  <si>
    <t>dry matter</t>
  </si>
  <si>
    <t>light intensity</t>
  </si>
  <si>
    <t>g/l</t>
  </si>
  <si>
    <t>microE</t>
  </si>
  <si>
    <t>bacteria</t>
  </si>
  <si>
    <t>few</t>
  </si>
  <si>
    <t>more than usually</t>
  </si>
  <si>
    <t>same as 29/12</t>
  </si>
  <si>
    <t>little less</t>
  </si>
  <si>
    <t>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</si>
</sst>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;@"/>
    <numFmt numFmtId="165" formatCode="d/m\ yy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20" fontId="0" fillId="0" borderId="0" xfId="0" applyNumberFormat="1"/>
    <xf numFmtId="0" fontId="0" fillId="0" borderId="1" xfId="0" applyBorder="1"/>
    <xf numFmtId="14" fontId="0" fillId="0" borderId="0" xfId="0" applyNumberFormat="1"/>
    <xf numFmtId="164" fontId="0" fillId="0" borderId="1" xfId="0" applyNumberFormat="1" applyBorder="1" applyAlignment="1">
      <alignment wrapText="1"/>
    </xf>
    <xf numFmtId="165" fontId="1" fillId="0" borderId="1" xfId="0" applyNumberFormat="1" applyFont="1" applyBorder="1" applyAlignment="1">
      <alignment vertical="center" wrapText="1"/>
    </xf>
    <xf numFmtId="165" fontId="0" fillId="0" borderId="0" xfId="0" applyNumberFormat="1"/>
    <xf numFmtId="2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/>
    </xf>
    <xf numFmtId="20" fontId="0" fillId="0" borderId="1" xfId="0" applyNumberFormat="1" applyBorder="1"/>
    <xf numFmtId="14" fontId="0" fillId="0" borderId="1" xfId="0" applyNumberFormat="1" applyBorder="1"/>
    <xf numFmtId="14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4" fontId="0" fillId="3" borderId="1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20" fontId="0" fillId="3" borderId="1" xfId="0" applyNumberFormat="1" applyFill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/>
    <xf numFmtId="20" fontId="0" fillId="3" borderId="0" xfId="0" applyNumberFormat="1" applyFill="1"/>
    <xf numFmtId="0" fontId="0" fillId="3" borderId="4" xfId="0" applyFill="1" applyBorder="1" applyAlignment="1">
      <alignment wrapText="1"/>
    </xf>
    <xf numFmtId="0" fontId="2" fillId="3" borderId="5" xfId="0" applyFont="1" applyFill="1" applyBorder="1" applyAlignment="1">
      <alignment vertical="center"/>
    </xf>
    <xf numFmtId="14" fontId="0" fillId="3" borderId="1" xfId="0" applyNumberFormat="1" applyFill="1" applyBorder="1" applyAlignment="1">
      <alignment horizontal="right" wrapText="1"/>
    </xf>
    <xf numFmtId="14" fontId="0" fillId="4" borderId="1" xfId="0" applyNumberFormat="1" applyFill="1" applyBorder="1" applyAlignment="1">
      <alignment horizontal="right" wrapText="1"/>
    </xf>
    <xf numFmtId="164" fontId="0" fillId="4" borderId="1" xfId="0" applyNumberFormat="1" applyFill="1" applyBorder="1" applyAlignment="1">
      <alignment wrapText="1"/>
    </xf>
    <xf numFmtId="20" fontId="0" fillId="4" borderId="1" xfId="0" applyNumberFormat="1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4" xfId="0" applyNumberFormat="1" applyFill="1" applyBorder="1" applyAlignment="1">
      <alignment horizontal="right" wrapText="1"/>
    </xf>
    <xf numFmtId="164" fontId="0" fillId="4" borderId="4" xfId="0" applyNumberFormat="1" applyFill="1" applyBorder="1" applyAlignment="1">
      <alignment wrapText="1"/>
    </xf>
    <xf numFmtId="20" fontId="0" fillId="4" borderId="4" xfId="0" applyNumberFormat="1" applyFill="1" applyBorder="1" applyAlignment="1">
      <alignment wrapText="1"/>
    </xf>
    <xf numFmtId="2" fontId="0" fillId="4" borderId="4" xfId="0" applyNumberFormat="1" applyFill="1" applyBorder="1" applyAlignment="1">
      <alignment wrapText="1"/>
    </xf>
    <xf numFmtId="0" fontId="0" fillId="4" borderId="4" xfId="0" applyFill="1" applyBorder="1" applyAlignment="1">
      <alignment wrapText="1"/>
    </xf>
    <xf numFmtId="14" fontId="0" fillId="4" borderId="1" xfId="0" applyNumberFormat="1" applyFill="1" applyBorder="1" applyAlignment="1">
      <alignment horizontal="right"/>
    </xf>
    <xf numFmtId="20" fontId="0" fillId="4" borderId="1" xfId="0" applyNumberFormat="1" applyFill="1" applyBorder="1"/>
    <xf numFmtId="14" fontId="0" fillId="5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wrapText="1"/>
    </xf>
    <xf numFmtId="20" fontId="0" fillId="5" borderId="1" xfId="0" applyNumberFormat="1" applyFill="1" applyBorder="1"/>
    <xf numFmtId="2" fontId="0" fillId="5" borderId="1" xfId="0" applyNumberFormat="1" applyFill="1" applyBorder="1" applyAlignment="1">
      <alignment wrapText="1"/>
    </xf>
    <xf numFmtId="0" fontId="0" fillId="5" borderId="1" xfId="0" applyFill="1" applyBorder="1"/>
    <xf numFmtId="164" fontId="0" fillId="2" borderId="1" xfId="0" applyNumberFormat="1" applyFill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14" fontId="0" fillId="2" borderId="0" xfId="0" applyNumberFormat="1" applyFill="1"/>
    <xf numFmtId="20" fontId="0" fillId="2" borderId="0" xfId="0" applyNumberFormat="1" applyFill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02DD-59B7-4DD1-B7D9-9099F5A8E00C}">
  <dimension ref="A1:H65"/>
  <sheetViews>
    <sheetView tabSelected="1" zoomScaleNormal="100" workbookViewId="0">
      <pane ySplit="2" topLeftCell="A3" activePane="bottomLeft" state="frozen"/>
      <selection activeCell="C1" sqref="C1"/>
      <selection pane="bottomLeft" activeCell="K10" sqref="K10"/>
    </sheetView>
  </sheetViews>
  <sheetFormatPr defaultColWidth="9.08984375" defaultRowHeight="14.5" x14ac:dyDescent="0.35"/>
  <cols>
    <col min="1" max="1" width="14.90625" style="10" customWidth="1"/>
    <col min="2" max="2" width="18.90625" customWidth="1"/>
    <col min="3" max="3" width="15.453125" customWidth="1"/>
    <col min="4" max="4" width="16.08984375" customWidth="1"/>
    <col min="5" max="8" width="15.453125" customWidth="1"/>
  </cols>
  <sheetData>
    <row r="1" spans="1:8" x14ac:dyDescent="0.3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spans="1:8" x14ac:dyDescent="0.35">
      <c r="F2" s="2" t="s">
        <v>7</v>
      </c>
      <c r="G2" s="2" t="s">
        <v>8</v>
      </c>
      <c r="H2" s="3" t="s">
        <v>9</v>
      </c>
    </row>
    <row r="3" spans="1:8" x14ac:dyDescent="0.35">
      <c r="A3" s="7"/>
      <c r="F3" s="2"/>
      <c r="G3" s="2"/>
      <c r="H3" s="3"/>
    </row>
    <row r="4" spans="1:8" x14ac:dyDescent="0.35">
      <c r="A4" s="19">
        <v>44901</v>
      </c>
      <c r="B4" s="20">
        <f>A4+C4</f>
        <v>44901.583333333336</v>
      </c>
      <c r="C4" s="21">
        <v>0.58333333333333337</v>
      </c>
      <c r="D4" s="22">
        <f>B4-$B$4</f>
        <v>0</v>
      </c>
      <c r="E4" s="23">
        <v>15</v>
      </c>
      <c r="F4" s="23">
        <v>2.2999999999999998</v>
      </c>
      <c r="G4" s="23">
        <v>0</v>
      </c>
      <c r="H4" s="23" t="s">
        <v>10</v>
      </c>
    </row>
    <row r="5" spans="1:8" x14ac:dyDescent="0.35">
      <c r="A5" s="19">
        <v>44901</v>
      </c>
      <c r="B5" s="20">
        <f t="shared" ref="B5:B46" si="0">A5+C5</f>
        <v>44901.604166666664</v>
      </c>
      <c r="C5" s="25">
        <v>0.60416666666666663</v>
      </c>
      <c r="D5" s="22">
        <f t="shared" ref="D5:D46" si="1">B5-$B$4</f>
        <v>2.0833333328482695E-2</v>
      </c>
      <c r="E5" s="24">
        <v>1.8</v>
      </c>
      <c r="F5" s="23">
        <v>0.06</v>
      </c>
      <c r="G5" s="23">
        <v>150</v>
      </c>
      <c r="H5" s="23"/>
    </row>
    <row r="6" spans="1:8" x14ac:dyDescent="0.35">
      <c r="A6" s="19">
        <v>44901</v>
      </c>
      <c r="B6" s="20">
        <f t="shared" si="0"/>
        <v>44901.777777777781</v>
      </c>
      <c r="C6" s="21">
        <v>0.77777777777777779</v>
      </c>
      <c r="D6" s="22">
        <f t="shared" si="1"/>
        <v>0.19444444444525288</v>
      </c>
      <c r="E6" s="23"/>
      <c r="F6" s="23"/>
      <c r="G6" s="23">
        <v>150</v>
      </c>
      <c r="H6" s="23"/>
    </row>
    <row r="7" spans="1:8" x14ac:dyDescent="0.35">
      <c r="A7" s="19">
        <v>44901</v>
      </c>
      <c r="B7" s="20">
        <f t="shared" si="0"/>
        <v>44901</v>
      </c>
      <c r="C7" s="21"/>
      <c r="D7" s="22"/>
      <c r="E7" s="23"/>
      <c r="F7" s="23"/>
      <c r="G7" s="23"/>
      <c r="H7" s="23"/>
    </row>
    <row r="8" spans="1:8" x14ac:dyDescent="0.35">
      <c r="A8" s="19">
        <v>44901</v>
      </c>
      <c r="B8" s="20">
        <f t="shared" si="0"/>
        <v>44901</v>
      </c>
      <c r="C8" s="21"/>
      <c r="D8" s="22"/>
      <c r="E8" s="23"/>
      <c r="F8" s="23"/>
      <c r="G8" s="23"/>
      <c r="H8" s="23"/>
    </row>
    <row r="9" spans="1:8" x14ac:dyDescent="0.35">
      <c r="A9" s="19">
        <v>44901</v>
      </c>
      <c r="B9" s="20">
        <f t="shared" si="0"/>
        <v>44901</v>
      </c>
      <c r="C9" s="21"/>
      <c r="D9" s="22"/>
      <c r="E9" s="23"/>
      <c r="F9" s="23"/>
      <c r="G9" s="23"/>
      <c r="H9" s="23"/>
    </row>
    <row r="10" spans="1:8" x14ac:dyDescent="0.35">
      <c r="A10" s="19">
        <v>44902</v>
      </c>
      <c r="B10" s="20">
        <f t="shared" si="0"/>
        <v>44902.388888888891</v>
      </c>
      <c r="C10" s="21">
        <v>0.3888888888888889</v>
      </c>
      <c r="D10" s="22">
        <f t="shared" si="1"/>
        <v>0.80555555555474712</v>
      </c>
      <c r="E10" s="23">
        <v>1.554</v>
      </c>
      <c r="F10" s="23"/>
      <c r="G10" s="23">
        <v>150</v>
      </c>
      <c r="H10" s="23" t="s">
        <v>10</v>
      </c>
    </row>
    <row r="11" spans="1:8" x14ac:dyDescent="0.35">
      <c r="A11" s="19">
        <v>44903</v>
      </c>
      <c r="B11" s="20">
        <f t="shared" si="0"/>
        <v>44903.333333333336</v>
      </c>
      <c r="C11" s="21">
        <v>0.33333333333333331</v>
      </c>
      <c r="D11" s="22">
        <f t="shared" si="1"/>
        <v>1.75</v>
      </c>
      <c r="E11" s="23">
        <v>1.395</v>
      </c>
      <c r="F11" s="23"/>
      <c r="G11" s="26">
        <v>150</v>
      </c>
      <c r="H11" s="23" t="s">
        <v>10</v>
      </c>
    </row>
    <row r="12" spans="1:8" x14ac:dyDescent="0.35">
      <c r="A12" s="19">
        <v>44903</v>
      </c>
      <c r="B12" s="20">
        <f t="shared" si="0"/>
        <v>44903.503472222219</v>
      </c>
      <c r="C12" s="21">
        <v>0.50347222222222221</v>
      </c>
      <c r="D12" s="22">
        <f t="shared" si="1"/>
        <v>1.9201388888832298</v>
      </c>
      <c r="E12" s="23"/>
      <c r="F12" s="23"/>
      <c r="G12" s="27">
        <v>300</v>
      </c>
      <c r="H12" s="23"/>
    </row>
    <row r="13" spans="1:8" x14ac:dyDescent="0.35">
      <c r="A13" s="19">
        <v>44903</v>
      </c>
      <c r="B13" s="20">
        <f t="shared" si="0"/>
        <v>44903.545138888891</v>
      </c>
      <c r="C13" s="21">
        <v>0.54513888888888895</v>
      </c>
      <c r="D13" s="22">
        <f t="shared" si="1"/>
        <v>1.9618055555547471</v>
      </c>
      <c r="E13" s="23"/>
      <c r="F13" s="23"/>
      <c r="G13" s="27">
        <v>300</v>
      </c>
      <c r="H13" s="23"/>
    </row>
    <row r="14" spans="1:8" x14ac:dyDescent="0.35">
      <c r="A14" s="19">
        <v>44903</v>
      </c>
      <c r="B14" s="20">
        <f t="shared" si="0"/>
        <v>44903.628472222219</v>
      </c>
      <c r="C14" s="21">
        <v>0.62847222222222221</v>
      </c>
      <c r="D14" s="22">
        <f t="shared" si="1"/>
        <v>2.0451388888832298</v>
      </c>
      <c r="E14" s="23"/>
      <c r="F14" s="23"/>
      <c r="G14" s="27">
        <v>300</v>
      </c>
      <c r="H14" s="23"/>
    </row>
    <row r="15" spans="1:8" x14ac:dyDescent="0.35">
      <c r="A15" s="19">
        <v>44903</v>
      </c>
      <c r="B15" s="20">
        <f t="shared" si="0"/>
        <v>44903.683333333334</v>
      </c>
      <c r="C15" s="21">
        <v>0.68333333333333324</v>
      </c>
      <c r="D15" s="22">
        <f t="shared" si="1"/>
        <v>2.0999999999985448</v>
      </c>
      <c r="E15" s="23">
        <v>1.512</v>
      </c>
      <c r="F15" s="23"/>
      <c r="G15" s="27">
        <v>300</v>
      </c>
      <c r="H15" s="23"/>
    </row>
    <row r="16" spans="1:8" x14ac:dyDescent="0.35">
      <c r="A16" s="19">
        <v>44904</v>
      </c>
      <c r="B16" s="20">
        <f t="shared" si="0"/>
        <v>44904.313888888886</v>
      </c>
      <c r="C16" s="21">
        <v>0.31388888888888888</v>
      </c>
      <c r="D16" s="22">
        <f t="shared" si="1"/>
        <v>2.7305555555503815</v>
      </c>
      <c r="E16" s="23">
        <v>1.655</v>
      </c>
      <c r="F16" s="23"/>
      <c r="G16" s="27">
        <v>300</v>
      </c>
      <c r="H16" s="23" t="s">
        <v>10</v>
      </c>
    </row>
    <row r="17" spans="1:8" x14ac:dyDescent="0.35">
      <c r="A17" s="19">
        <v>44905</v>
      </c>
      <c r="B17" s="20">
        <f t="shared" si="0"/>
        <v>44905.723611111112</v>
      </c>
      <c r="C17" s="21">
        <v>0.72361111111111109</v>
      </c>
      <c r="D17" s="22">
        <f t="shared" si="1"/>
        <v>4.140277777776646</v>
      </c>
      <c r="E17" s="23">
        <f>(1.21+1.245)/2</f>
        <v>1.2275</v>
      </c>
      <c r="F17" s="23"/>
      <c r="G17" s="27">
        <v>300</v>
      </c>
      <c r="H17" s="23"/>
    </row>
    <row r="18" spans="1:8" x14ac:dyDescent="0.35">
      <c r="A18" s="19">
        <v>44906</v>
      </c>
      <c r="B18" s="20">
        <f t="shared" si="0"/>
        <v>44906.836805555555</v>
      </c>
      <c r="C18" s="21">
        <v>0.83680555555555547</v>
      </c>
      <c r="D18" s="22">
        <f t="shared" si="1"/>
        <v>5.2534722222189885</v>
      </c>
      <c r="E18" s="23">
        <f>(1.034+1.049)/2</f>
        <v>1.0415000000000001</v>
      </c>
      <c r="F18" s="23"/>
      <c r="G18" s="23">
        <v>485</v>
      </c>
      <c r="H18" s="23"/>
    </row>
    <row r="19" spans="1:8" x14ac:dyDescent="0.35">
      <c r="A19" s="19">
        <v>44907</v>
      </c>
      <c r="B19" s="20">
        <f t="shared" si="0"/>
        <v>44907.385416666664</v>
      </c>
      <c r="C19" s="21">
        <v>0.38541666666666669</v>
      </c>
      <c r="D19" s="22">
        <f t="shared" si="1"/>
        <v>5.8020833333284827</v>
      </c>
      <c r="E19" s="23">
        <v>1.008</v>
      </c>
      <c r="F19" s="23"/>
      <c r="G19" s="23">
        <v>485</v>
      </c>
      <c r="H19" s="23"/>
    </row>
    <row r="20" spans="1:8" x14ac:dyDescent="0.35">
      <c r="A20" s="28">
        <v>44908</v>
      </c>
      <c r="B20" s="20">
        <f t="shared" si="0"/>
        <v>44908.333333333336</v>
      </c>
      <c r="C20" s="21">
        <v>0.33333333333333331</v>
      </c>
      <c r="D20" s="22">
        <f t="shared" si="1"/>
        <v>6.75</v>
      </c>
      <c r="E20" s="23">
        <v>0.879</v>
      </c>
      <c r="F20" s="23"/>
      <c r="G20" s="23">
        <v>485</v>
      </c>
      <c r="H20" s="23" t="s">
        <v>10</v>
      </c>
    </row>
    <row r="21" spans="1:8" x14ac:dyDescent="0.35">
      <c r="A21" s="28">
        <v>44908</v>
      </c>
      <c r="B21" s="20">
        <f t="shared" si="0"/>
        <v>44908.475694444445</v>
      </c>
      <c r="C21" s="21">
        <v>0.47569444444444442</v>
      </c>
      <c r="D21" s="22">
        <f t="shared" si="1"/>
        <v>6.8923611111094942</v>
      </c>
      <c r="E21" s="23">
        <v>0.93100000000000005</v>
      </c>
      <c r="F21" s="23"/>
      <c r="G21" s="23">
        <v>485</v>
      </c>
      <c r="H21" s="23"/>
    </row>
    <row r="22" spans="1:8" x14ac:dyDescent="0.35">
      <c r="A22" s="28">
        <v>44908</v>
      </c>
      <c r="B22" s="20">
        <f t="shared" si="0"/>
        <v>44908.517361111109</v>
      </c>
      <c r="C22" s="21">
        <v>0.51736111111111105</v>
      </c>
      <c r="D22" s="22">
        <f t="shared" si="1"/>
        <v>6.9340277777737356</v>
      </c>
      <c r="E22" s="24">
        <v>1.008</v>
      </c>
      <c r="F22" s="23"/>
      <c r="G22" s="23">
        <v>485</v>
      </c>
      <c r="H22" s="23" t="s">
        <v>10</v>
      </c>
    </row>
    <row r="23" spans="1:8" x14ac:dyDescent="0.35">
      <c r="A23" s="29">
        <v>44909</v>
      </c>
      <c r="B23" s="30">
        <f t="shared" si="0"/>
        <v>44909.333333333336</v>
      </c>
      <c r="C23" s="31">
        <v>0.33333333333333331</v>
      </c>
      <c r="D23" s="32">
        <f t="shared" si="1"/>
        <v>7.75</v>
      </c>
      <c r="E23" s="33">
        <v>1.5920000000000001</v>
      </c>
      <c r="F23" s="33"/>
      <c r="G23" s="23">
        <v>485</v>
      </c>
      <c r="H23" s="33" t="s">
        <v>10</v>
      </c>
    </row>
    <row r="24" spans="1:8" x14ac:dyDescent="0.35">
      <c r="A24" s="35">
        <v>44909</v>
      </c>
      <c r="B24" s="36">
        <f t="shared" si="0"/>
        <v>44909.5</v>
      </c>
      <c r="C24" s="37">
        <v>0.5</v>
      </c>
      <c r="D24" s="38">
        <f t="shared" si="1"/>
        <v>7.9166666666642413</v>
      </c>
      <c r="E24" s="39"/>
      <c r="F24" s="39"/>
      <c r="G24" s="39">
        <v>600</v>
      </c>
      <c r="H24" s="39"/>
    </row>
    <row r="25" spans="1:8" x14ac:dyDescent="0.35">
      <c r="A25" s="40">
        <v>44910</v>
      </c>
      <c r="B25" s="30">
        <f t="shared" si="0"/>
        <v>44910.375</v>
      </c>
      <c r="C25" s="41">
        <v>0.375</v>
      </c>
      <c r="D25" s="32">
        <f t="shared" si="1"/>
        <v>8.7916666666642413</v>
      </c>
      <c r="E25" s="34">
        <v>3.88</v>
      </c>
      <c r="F25" s="34"/>
      <c r="G25" s="39">
        <v>600</v>
      </c>
      <c r="H25" s="33" t="s">
        <v>10</v>
      </c>
    </row>
    <row r="26" spans="1:8" x14ac:dyDescent="0.35">
      <c r="A26" s="40">
        <v>44910</v>
      </c>
      <c r="B26" s="30">
        <f t="shared" si="0"/>
        <v>44910.541666666664</v>
      </c>
      <c r="C26" s="41">
        <v>0.54166666666666663</v>
      </c>
      <c r="D26" s="32">
        <f t="shared" si="1"/>
        <v>8.9583333333284827</v>
      </c>
      <c r="E26" s="34">
        <v>4.0999999999999996</v>
      </c>
      <c r="F26" s="34"/>
      <c r="G26" s="34"/>
      <c r="H26" s="34"/>
    </row>
    <row r="27" spans="1:8" s="18" customFormat="1" x14ac:dyDescent="0.35">
      <c r="A27" s="15">
        <v>44911</v>
      </c>
      <c r="B27" s="47">
        <f t="shared" si="0"/>
        <v>44911.375</v>
      </c>
      <c r="C27" s="16">
        <v>0.375</v>
      </c>
      <c r="D27" s="48">
        <f t="shared" si="1"/>
        <v>9.7916666666642413</v>
      </c>
      <c r="E27" s="17">
        <v>5.64</v>
      </c>
      <c r="F27" s="17">
        <v>0.41</v>
      </c>
      <c r="G27" s="39">
        <v>600</v>
      </c>
      <c r="H27" s="49" t="s">
        <v>10</v>
      </c>
    </row>
    <row r="28" spans="1:8" s="18" customFormat="1" x14ac:dyDescent="0.35">
      <c r="A28" s="15">
        <v>44911</v>
      </c>
      <c r="B28" s="47">
        <f t="shared" si="0"/>
        <v>44911.482638888891</v>
      </c>
      <c r="C28" s="16">
        <v>0.4826388888888889</v>
      </c>
      <c r="D28" s="48">
        <f t="shared" si="1"/>
        <v>9.8993055555547471</v>
      </c>
      <c r="E28" s="17"/>
      <c r="F28" s="17"/>
      <c r="G28" s="17">
        <v>700</v>
      </c>
      <c r="H28" s="17"/>
    </row>
    <row r="29" spans="1:8" x14ac:dyDescent="0.35">
      <c r="A29" s="40">
        <v>44912</v>
      </c>
      <c r="B29" s="30">
        <f t="shared" si="0"/>
        <v>44912.795138888891</v>
      </c>
      <c r="C29" s="41">
        <v>0.79513888888888884</v>
      </c>
      <c r="D29" s="32">
        <f t="shared" si="1"/>
        <v>11.211805555554747</v>
      </c>
      <c r="E29" s="34">
        <v>10.57</v>
      </c>
      <c r="F29" s="34"/>
      <c r="G29" s="17">
        <v>700</v>
      </c>
      <c r="H29" s="34"/>
    </row>
    <row r="30" spans="1:8" x14ac:dyDescent="0.35">
      <c r="A30" s="42">
        <v>44913</v>
      </c>
      <c r="B30" s="43">
        <f t="shared" si="0"/>
        <v>44913.754166666666</v>
      </c>
      <c r="C30" s="44">
        <v>0.75416666666666676</v>
      </c>
      <c r="D30" s="45">
        <f t="shared" si="1"/>
        <v>12.170833333329938</v>
      </c>
      <c r="E30" s="46">
        <v>11.705</v>
      </c>
      <c r="F30" s="46"/>
      <c r="G30" s="17">
        <v>700</v>
      </c>
      <c r="H30" s="46"/>
    </row>
    <row r="31" spans="1:8" x14ac:dyDescent="0.35">
      <c r="A31" s="42">
        <v>44914</v>
      </c>
      <c r="B31" s="43">
        <f t="shared" si="0"/>
        <v>44914.416666666664</v>
      </c>
      <c r="C31" s="44">
        <v>0.41666666666666669</v>
      </c>
      <c r="D31" s="45">
        <f t="shared" si="1"/>
        <v>12.833333333328483</v>
      </c>
      <c r="E31" s="46">
        <v>10.92</v>
      </c>
      <c r="F31" s="46"/>
      <c r="G31" s="46">
        <v>800</v>
      </c>
      <c r="H31" s="46" t="s">
        <v>10</v>
      </c>
    </row>
    <row r="32" spans="1:8" x14ac:dyDescent="0.35">
      <c r="A32" s="42">
        <v>44914</v>
      </c>
      <c r="B32" s="43">
        <f t="shared" si="0"/>
        <v>44914.486111111109</v>
      </c>
      <c r="C32" s="44">
        <v>0.4861111111111111</v>
      </c>
      <c r="D32" s="45">
        <f t="shared" si="1"/>
        <v>12.902777777773736</v>
      </c>
      <c r="E32" s="46"/>
      <c r="F32" s="46"/>
      <c r="G32" s="46"/>
      <c r="H32" s="46"/>
    </row>
    <row r="33" spans="1:8" x14ac:dyDescent="0.35">
      <c r="A33" s="42">
        <v>44914</v>
      </c>
      <c r="B33" s="43">
        <f t="shared" si="0"/>
        <v>44914.534722222219</v>
      </c>
      <c r="C33" s="44">
        <v>0.53472222222222221</v>
      </c>
      <c r="D33" s="45">
        <f t="shared" si="1"/>
        <v>12.95138888888323</v>
      </c>
      <c r="E33" s="46">
        <v>10.75</v>
      </c>
      <c r="F33" s="46"/>
      <c r="G33" s="46"/>
      <c r="H33" s="46"/>
    </row>
    <row r="34" spans="1:8" x14ac:dyDescent="0.35">
      <c r="A34" s="42">
        <v>44915</v>
      </c>
      <c r="B34" s="43">
        <f t="shared" si="0"/>
        <v>44915.375</v>
      </c>
      <c r="C34" s="44">
        <v>0.375</v>
      </c>
      <c r="D34" s="45">
        <f t="shared" si="1"/>
        <v>13.791666666664241</v>
      </c>
      <c r="E34" s="46">
        <v>10.42</v>
      </c>
      <c r="F34" s="46">
        <v>1.7110000000000001</v>
      </c>
      <c r="G34" s="46">
        <v>800</v>
      </c>
      <c r="H34" s="46"/>
    </row>
    <row r="35" spans="1:8" x14ac:dyDescent="0.35">
      <c r="A35" s="42">
        <v>44915</v>
      </c>
      <c r="B35" s="43">
        <f t="shared" si="0"/>
        <v>44915.463194444441</v>
      </c>
      <c r="C35" s="44">
        <v>0.46319444444444446</v>
      </c>
      <c r="D35" s="45">
        <f t="shared" si="1"/>
        <v>13.879861111105129</v>
      </c>
      <c r="E35" s="46"/>
      <c r="F35" s="46"/>
      <c r="G35" s="46">
        <v>1000</v>
      </c>
      <c r="H35" s="46"/>
    </row>
    <row r="36" spans="1:8" x14ac:dyDescent="0.35">
      <c r="A36" s="42">
        <v>44916</v>
      </c>
      <c r="B36" s="43">
        <f t="shared" si="0"/>
        <v>44916</v>
      </c>
      <c r="C36" s="46"/>
      <c r="D36" s="45">
        <f t="shared" si="1"/>
        <v>14.416666666664241</v>
      </c>
      <c r="E36" s="46">
        <v>9.9</v>
      </c>
      <c r="F36" s="46">
        <v>1.9</v>
      </c>
      <c r="G36" s="46">
        <v>1000</v>
      </c>
      <c r="H36" s="46" t="s">
        <v>10</v>
      </c>
    </row>
    <row r="37" spans="1:8" x14ac:dyDescent="0.35">
      <c r="A37" s="42">
        <v>44917</v>
      </c>
      <c r="B37" s="43">
        <f t="shared" si="0"/>
        <v>44917</v>
      </c>
      <c r="C37" s="46"/>
      <c r="D37" s="45">
        <f t="shared" si="1"/>
        <v>15.416666666664241</v>
      </c>
      <c r="E37" s="46">
        <v>9.3000000000000007</v>
      </c>
      <c r="F37" s="46">
        <v>2</v>
      </c>
      <c r="G37" s="46">
        <v>1000</v>
      </c>
      <c r="H37" s="46" t="s">
        <v>10</v>
      </c>
    </row>
    <row r="38" spans="1:8" s="18" customFormat="1" x14ac:dyDescent="0.35">
      <c r="A38" s="15">
        <v>44918</v>
      </c>
      <c r="B38" s="47">
        <f t="shared" si="0"/>
        <v>44918</v>
      </c>
      <c r="C38" s="17"/>
      <c r="D38" s="48">
        <f t="shared" si="1"/>
        <v>16.416666666664241</v>
      </c>
      <c r="E38" s="17">
        <v>9.5</v>
      </c>
      <c r="F38" s="17">
        <v>1.58</v>
      </c>
      <c r="G38" s="46">
        <v>1000</v>
      </c>
      <c r="H38" s="17" t="s">
        <v>10</v>
      </c>
    </row>
    <row r="39" spans="1:8" x14ac:dyDescent="0.35">
      <c r="A39" s="42">
        <v>44921</v>
      </c>
      <c r="B39" s="43">
        <f t="shared" si="0"/>
        <v>44921.548611111109</v>
      </c>
      <c r="C39" s="44">
        <v>0.54861111111111105</v>
      </c>
      <c r="D39" s="45">
        <f t="shared" si="1"/>
        <v>19.965277777773736</v>
      </c>
      <c r="E39" s="46">
        <v>6.46</v>
      </c>
      <c r="F39" s="46"/>
      <c r="G39" s="46"/>
      <c r="H39" s="46"/>
    </row>
    <row r="40" spans="1:8" x14ac:dyDescent="0.35">
      <c r="A40" s="12">
        <v>44922</v>
      </c>
      <c r="B40" s="8">
        <f t="shared" si="0"/>
        <v>44922.625</v>
      </c>
      <c r="C40" s="13">
        <v>0.625</v>
      </c>
      <c r="D40" s="11">
        <f t="shared" si="1"/>
        <v>21.041666666664241</v>
      </c>
      <c r="E40" s="6">
        <v>22.3</v>
      </c>
      <c r="F40" s="6">
        <v>2.1800000000000002</v>
      </c>
      <c r="G40" s="6"/>
      <c r="H40" s="6"/>
    </row>
    <row r="41" spans="1:8" x14ac:dyDescent="0.35">
      <c r="A41" s="12">
        <v>44923</v>
      </c>
      <c r="B41" s="8">
        <f>A41+C41</f>
        <v>44923.625</v>
      </c>
      <c r="C41" s="13">
        <v>0.625</v>
      </c>
      <c r="D41" s="11">
        <f>B41-$B$4</f>
        <v>22.041666666664241</v>
      </c>
      <c r="E41" s="6">
        <v>20.2</v>
      </c>
      <c r="F41" s="6"/>
      <c r="G41" s="6"/>
      <c r="H41" s="6"/>
    </row>
    <row r="42" spans="1:8" x14ac:dyDescent="0.35">
      <c r="A42" s="12">
        <v>44924</v>
      </c>
      <c r="B42" s="8">
        <f>A42+C42</f>
        <v>44924.395833333336</v>
      </c>
      <c r="C42" s="13">
        <v>0.39583333333333331</v>
      </c>
      <c r="D42" s="11">
        <f>B42-$B$4</f>
        <v>22.8125</v>
      </c>
      <c r="E42" s="6">
        <v>17.52</v>
      </c>
      <c r="F42" s="6">
        <v>2.93</v>
      </c>
      <c r="G42" s="46">
        <v>1000</v>
      </c>
      <c r="H42" s="6" t="s">
        <v>11</v>
      </c>
    </row>
    <row r="43" spans="1:8" s="18" customFormat="1" x14ac:dyDescent="0.35">
      <c r="A43" s="15">
        <v>44925</v>
      </c>
      <c r="B43" s="47">
        <f t="shared" si="0"/>
        <v>44925.451388888891</v>
      </c>
      <c r="C43" s="16">
        <v>0.4513888888888889</v>
      </c>
      <c r="D43" s="48">
        <f t="shared" si="1"/>
        <v>23.868055555554747</v>
      </c>
      <c r="E43" s="17">
        <v>17.760000000000002</v>
      </c>
      <c r="F43" s="17">
        <v>2.93</v>
      </c>
      <c r="G43" s="46">
        <v>1000</v>
      </c>
      <c r="H43" s="17" t="s">
        <v>12</v>
      </c>
    </row>
    <row r="44" spans="1:8" x14ac:dyDescent="0.35">
      <c r="A44" s="14">
        <v>44928</v>
      </c>
      <c r="B44" s="8">
        <f t="shared" si="0"/>
        <v>44928.381944444445</v>
      </c>
      <c r="C44" s="13">
        <v>0.38194444444444442</v>
      </c>
      <c r="D44" s="11">
        <f>B44-$B$4</f>
        <v>26.798611111109494</v>
      </c>
      <c r="E44" s="52">
        <v>21.05</v>
      </c>
      <c r="F44" s="6"/>
      <c r="G44" s="46">
        <v>1000</v>
      </c>
      <c r="H44" s="6" t="s">
        <v>13</v>
      </c>
    </row>
    <row r="45" spans="1:8" x14ac:dyDescent="0.35">
      <c r="A45" s="14">
        <v>44929</v>
      </c>
      <c r="B45" s="8">
        <f t="shared" si="0"/>
        <v>44929.416666666664</v>
      </c>
      <c r="C45" s="13">
        <v>0.41666666666666669</v>
      </c>
      <c r="D45" s="11">
        <f t="shared" si="1"/>
        <v>27.833333333328483</v>
      </c>
      <c r="E45" s="6">
        <v>18.899999999999999</v>
      </c>
      <c r="F45" s="6"/>
      <c r="G45" s="46">
        <v>1000</v>
      </c>
      <c r="H45" s="6" t="s">
        <v>10</v>
      </c>
    </row>
    <row r="46" spans="1:8" x14ac:dyDescent="0.35">
      <c r="A46" s="7">
        <v>44930</v>
      </c>
      <c r="B46" s="8">
        <f t="shared" si="0"/>
        <v>44930.659722222219</v>
      </c>
      <c r="C46" s="5">
        <v>0.65972222222222221</v>
      </c>
      <c r="D46" s="11">
        <f t="shared" si="1"/>
        <v>29.07638888888323</v>
      </c>
      <c r="E46">
        <f>0.96*20</f>
        <v>19.2</v>
      </c>
      <c r="F46">
        <v>3.23</v>
      </c>
      <c r="G46" s="46">
        <v>1000</v>
      </c>
      <c r="H46" t="s">
        <v>10</v>
      </c>
    </row>
    <row r="47" spans="1:8" x14ac:dyDescent="0.35">
      <c r="A47" s="7">
        <v>44931</v>
      </c>
      <c r="B47" s="8">
        <f>A47+C47</f>
        <v>44931.458333333336</v>
      </c>
      <c r="C47" s="5">
        <v>0.45833333333333331</v>
      </c>
      <c r="D47" s="11">
        <f>B47-$B$4</f>
        <v>29.875</v>
      </c>
      <c r="E47">
        <v>19.12</v>
      </c>
      <c r="F47">
        <v>3.16</v>
      </c>
      <c r="G47" s="46">
        <v>1000</v>
      </c>
      <c r="H47" t="s">
        <v>10</v>
      </c>
    </row>
    <row r="48" spans="1:8" x14ac:dyDescent="0.35">
      <c r="A48" s="7">
        <v>44932</v>
      </c>
      <c r="B48" s="8">
        <f>A48+C48</f>
        <v>44932.375</v>
      </c>
      <c r="C48" s="5">
        <v>0.375</v>
      </c>
      <c r="D48" s="11">
        <f>B48-$B$4</f>
        <v>30.791666666664241</v>
      </c>
      <c r="E48">
        <v>19.7</v>
      </c>
      <c r="G48" s="46">
        <v>1000</v>
      </c>
      <c r="H48" t="s">
        <v>10</v>
      </c>
    </row>
    <row r="49" spans="1:8" s="18" customFormat="1" x14ac:dyDescent="0.35">
      <c r="A49" s="50">
        <v>44935</v>
      </c>
      <c r="B49" s="47">
        <f>A49+C49</f>
        <v>44935.430555555555</v>
      </c>
      <c r="C49" s="51">
        <v>0.43055555555555558</v>
      </c>
      <c r="D49" s="48">
        <f>B49-$B$4</f>
        <v>33.847222222218988</v>
      </c>
      <c r="E49" s="18">
        <f>0.936*20</f>
        <v>18.720000000000002</v>
      </c>
      <c r="G49" s="46">
        <v>1000</v>
      </c>
      <c r="H49" s="18" t="s">
        <v>10</v>
      </c>
    </row>
    <row r="50" spans="1:8" x14ac:dyDescent="0.35">
      <c r="A50" s="7">
        <v>44935</v>
      </c>
      <c r="B50" s="8">
        <f t="shared" ref="B50:B61" si="2">A50+C50</f>
        <v>44935.458333333336</v>
      </c>
      <c r="C50" s="5">
        <v>0.45833333333333331</v>
      </c>
      <c r="D50" s="11">
        <f t="shared" ref="D50:D57" si="3">B50-$B$4</f>
        <v>33.875</v>
      </c>
    </row>
    <row r="51" spans="1:8" x14ac:dyDescent="0.35">
      <c r="A51" s="7">
        <v>44936</v>
      </c>
      <c r="B51" s="8">
        <f t="shared" si="2"/>
        <v>44936.333333333336</v>
      </c>
      <c r="C51" s="5">
        <v>0.33333333333333331</v>
      </c>
      <c r="D51" s="11">
        <f t="shared" si="3"/>
        <v>34.75</v>
      </c>
      <c r="E51">
        <v>18.600000000000001</v>
      </c>
      <c r="F51">
        <v>3.2</v>
      </c>
      <c r="G51" s="46">
        <v>1000</v>
      </c>
      <c r="H51" t="s">
        <v>10</v>
      </c>
    </row>
    <row r="52" spans="1:8" x14ac:dyDescent="0.35">
      <c r="A52" s="7">
        <v>44937</v>
      </c>
      <c r="B52" s="8">
        <f t="shared" si="2"/>
        <v>44937.375</v>
      </c>
      <c r="C52" s="5">
        <v>0.375</v>
      </c>
      <c r="D52" s="11">
        <f t="shared" si="3"/>
        <v>35.791666666664241</v>
      </c>
      <c r="E52">
        <v>16.260000000000002</v>
      </c>
      <c r="G52" s="46">
        <v>1000</v>
      </c>
      <c r="H52" t="s">
        <v>10</v>
      </c>
    </row>
    <row r="53" spans="1:8" x14ac:dyDescent="0.35">
      <c r="A53" s="7">
        <v>44937</v>
      </c>
      <c r="B53" s="8">
        <f t="shared" si="2"/>
        <v>44937.458333333336</v>
      </c>
      <c r="C53" s="5">
        <v>0.45833333333333331</v>
      </c>
      <c r="D53" s="11">
        <f t="shared" si="3"/>
        <v>35.875</v>
      </c>
    </row>
    <row r="54" spans="1:8" x14ac:dyDescent="0.35">
      <c r="A54" s="7">
        <v>44938</v>
      </c>
      <c r="B54" s="8">
        <f t="shared" si="2"/>
        <v>44938.604166666664</v>
      </c>
      <c r="C54" s="5">
        <v>0.60416666666666663</v>
      </c>
      <c r="D54" s="11">
        <f t="shared" si="3"/>
        <v>37.020833333328483</v>
      </c>
      <c r="E54">
        <v>15.84</v>
      </c>
      <c r="F54">
        <v>2.6880000000000002</v>
      </c>
      <c r="G54" s="46">
        <v>1000</v>
      </c>
      <c r="H54" t="s">
        <v>10</v>
      </c>
    </row>
    <row r="55" spans="1:8" x14ac:dyDescent="0.35">
      <c r="A55" s="7">
        <v>44939</v>
      </c>
      <c r="B55" s="8">
        <f t="shared" si="2"/>
        <v>44939.416666666664</v>
      </c>
      <c r="C55" s="5">
        <v>0.41666666666666669</v>
      </c>
      <c r="D55" s="11">
        <f t="shared" si="3"/>
        <v>37.833333333328483</v>
      </c>
      <c r="E55">
        <v>14.7</v>
      </c>
      <c r="F55">
        <v>2.8</v>
      </c>
      <c r="G55" s="46">
        <v>1000</v>
      </c>
    </row>
    <row r="56" spans="1:8" s="18" customFormat="1" x14ac:dyDescent="0.35">
      <c r="A56" s="50">
        <v>44942</v>
      </c>
      <c r="B56" s="47">
        <f t="shared" si="2"/>
        <v>44942.375</v>
      </c>
      <c r="C56" s="51">
        <v>0.375</v>
      </c>
      <c r="D56" s="48">
        <f t="shared" si="3"/>
        <v>40.791666666664241</v>
      </c>
      <c r="E56" s="18">
        <v>10.5</v>
      </c>
      <c r="G56" s="46">
        <v>1000</v>
      </c>
      <c r="H56" s="18" t="s">
        <v>14</v>
      </c>
    </row>
    <row r="57" spans="1:8" x14ac:dyDescent="0.35">
      <c r="A57" s="7">
        <v>44943</v>
      </c>
      <c r="B57" s="8">
        <f t="shared" si="2"/>
        <v>44943.583333333336</v>
      </c>
      <c r="C57" s="5">
        <v>0.58333333333333337</v>
      </c>
      <c r="D57" s="11">
        <f t="shared" si="3"/>
        <v>42</v>
      </c>
      <c r="E57">
        <v>10.15</v>
      </c>
      <c r="G57" s="46">
        <v>1000</v>
      </c>
    </row>
    <row r="58" spans="1:8" x14ac:dyDescent="0.35">
      <c r="A58" s="7">
        <v>44944</v>
      </c>
      <c r="B58" s="8">
        <f t="shared" si="2"/>
        <v>44944.333333333336</v>
      </c>
      <c r="C58" s="5">
        <v>0.33333333333333331</v>
      </c>
      <c r="D58" s="11">
        <f>B58-$B$4</f>
        <v>42.75</v>
      </c>
      <c r="E58">
        <v>14.76</v>
      </c>
      <c r="G58" s="46">
        <v>1000</v>
      </c>
      <c r="H58" t="s">
        <v>10</v>
      </c>
    </row>
    <row r="59" spans="1:8" s="18" customFormat="1" x14ac:dyDescent="0.35">
      <c r="A59" s="50">
        <v>44945</v>
      </c>
      <c r="B59" s="47">
        <f t="shared" si="2"/>
        <v>44945.375</v>
      </c>
      <c r="C59" s="51">
        <v>0.375</v>
      </c>
      <c r="D59" s="48">
        <f t="shared" ref="D59:D61" si="4">B59-$B$4</f>
        <v>43.791666666664241</v>
      </c>
      <c r="E59" s="18">
        <v>17.05</v>
      </c>
      <c r="G59" s="46">
        <v>1000</v>
      </c>
      <c r="H59" s="18" t="s">
        <v>10</v>
      </c>
    </row>
    <row r="60" spans="1:8" x14ac:dyDescent="0.35">
      <c r="A60" s="7">
        <v>44946</v>
      </c>
      <c r="B60" s="8">
        <f t="shared" si="2"/>
        <v>44946.375</v>
      </c>
      <c r="C60" s="5">
        <v>0.375</v>
      </c>
      <c r="D60" s="11">
        <f t="shared" si="4"/>
        <v>44.791666666664241</v>
      </c>
      <c r="E60">
        <v>17.88</v>
      </c>
      <c r="F60" s="53">
        <v>3.19</v>
      </c>
      <c r="G60" s="46">
        <v>1000</v>
      </c>
      <c r="H60" t="s">
        <v>10</v>
      </c>
    </row>
    <row r="61" spans="1:8" s="18" customFormat="1" x14ac:dyDescent="0.35">
      <c r="A61" s="50">
        <v>44949</v>
      </c>
      <c r="B61" s="47">
        <f t="shared" si="2"/>
        <v>44949.375</v>
      </c>
      <c r="C61" s="51">
        <v>0.375</v>
      </c>
      <c r="D61" s="48">
        <f t="shared" si="4"/>
        <v>47.791666666664241</v>
      </c>
      <c r="E61" s="18">
        <v>15.46</v>
      </c>
      <c r="F61" s="18">
        <v>2.9</v>
      </c>
      <c r="H61" s="18" t="s">
        <v>10</v>
      </c>
    </row>
    <row r="65" spans="2:2" x14ac:dyDescent="0.35">
      <c r="B65" s="7"/>
    </row>
  </sheetData>
  <pageMargins left="0.7" right="0.7" top="0.75" bottom="0.75" header="0.3" footer="0.3"/>
  <pageSetup paperSize="206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44F0D13EB2A84B8DDC79C06FF62329" ma:contentTypeVersion="14" ma:contentTypeDescription="Create a new document." ma:contentTypeScope="" ma:versionID="e86453bee908d10af69142e9bb240487">
  <xsd:schema xmlns:xsd="http://www.w3.org/2001/XMLSchema" xmlns:xs="http://www.w3.org/2001/XMLSchema" xmlns:p="http://schemas.microsoft.com/office/2006/metadata/properties" xmlns:ns2="7b95afa5-edaf-481c-96b3-7ccbbf35b3f1" xmlns:ns3="585c103a-ccee-4d67-83da-d8b4def2299d" targetNamespace="http://schemas.microsoft.com/office/2006/metadata/properties" ma:root="true" ma:fieldsID="7a11bbd4ea61582bd03f4da82e5ba0d4" ns2:_="" ns3:_="">
    <xsd:import namespace="7b95afa5-edaf-481c-96b3-7ccbbf35b3f1"/>
    <xsd:import namespace="585c103a-ccee-4d67-83da-d8b4def229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5afa5-edaf-481c-96b3-7ccbbf35b3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6fd27cc-5d17-485b-bff2-a8ab25f381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c103a-ccee-4d67-83da-d8b4def2299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a92883d-deb7-4694-ae74-0d730c9917a2}" ma:internalName="TaxCatchAll" ma:showField="CatchAllData" ma:web="585c103a-ccee-4d67-83da-d8b4def22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95afa5-edaf-481c-96b3-7ccbbf35b3f1">
      <Terms xmlns="http://schemas.microsoft.com/office/infopath/2007/PartnerControls"/>
    </lcf76f155ced4ddcb4097134ff3c332f>
    <TaxCatchAll xmlns="585c103a-ccee-4d67-83da-d8b4def2299d" xsi:nil="true"/>
    <MediaLengthInSeconds xmlns="7b95afa5-edaf-481c-96b3-7ccbbf35b3f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06582-EF1A-4F92-88F9-E6809B632C1D}"/>
</file>

<file path=customXml/itemProps2.xml><?xml version="1.0" encoding="utf-8"?>
<ds:datastoreItem xmlns:ds="http://schemas.openxmlformats.org/officeDocument/2006/customXml" ds:itemID="{47E2CE37-5D9F-4A4B-86D3-0B21BD74734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f663876-8cc8-4473-8c94-c2b7fe79dc08"/>
    <ds:schemaRef ds:uri="34751c46-6a32-4100-b51f-cf52039a65cd"/>
    <ds:schemaRef ds:uri="7b95afa5-edaf-481c-96b3-7ccbbf35b3f1"/>
    <ds:schemaRef ds:uri="585c103a-ccee-4d67-83da-d8b4def2299d"/>
  </ds:schemaRefs>
</ds:datastoreItem>
</file>

<file path=customXml/itemProps3.xml><?xml version="1.0" encoding="utf-8"?>
<ds:datastoreItem xmlns:ds="http://schemas.openxmlformats.org/officeDocument/2006/customXml" ds:itemID="{14765C19-1E0C-48F5-B360-6C1D80E5B4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Reut Shavit</dc:creator>
  <cp:keywords/>
  <dc:description/>
  <cp:lastModifiedBy>Reut Shavit</cp:lastModifiedBy>
  <cp:revision/>
  <dcterms:created xsi:type="dcterms:W3CDTF">2022-12-04T12:41:12Z</dcterms:created>
  <dcterms:modified xsi:type="dcterms:W3CDTF">2024-04-12T11:56:39Z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0x0101002044F0D13EB2A84B8DDC79C06FF62329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