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ste Hora" state="visible" r:id="rId3"/>
  </sheets>
  <definedNames/>
  <calcPr/>
</workbook>
</file>

<file path=xl/sharedStrings.xml><?xml version="1.0" encoding="utf-8"?>
<sst xmlns="http://schemas.openxmlformats.org/spreadsheetml/2006/main" count="27" uniqueCount="24">
  <si>
    <t>Horas Jornada</t>
  </si>
  <si>
    <t>Mes</t>
  </si>
  <si>
    <t>Año</t>
  </si>
  <si>
    <t>Vacaciones</t>
  </si>
  <si>
    <t>Formacion</t>
  </si>
  <si>
    <t>Fiestas</t>
  </si>
  <si>
    <t>Total</t>
  </si>
  <si>
    <t>Dias Laborables</t>
  </si>
  <si>
    <t>Dias Cargables (Facturables) 80%</t>
  </si>
  <si>
    <t>Paga Extra</t>
  </si>
  <si>
    <t>Sueldo</t>
  </si>
  <si>
    <t>Seguridad Social</t>
  </si>
  <si>
    <t>Dias Laborables Año</t>
  </si>
  <si>
    <t>Horas Laborables Año</t>
  </si>
  <si>
    <t>C. Sueldo H.</t>
  </si>
  <si>
    <t>C. Total H.</t>
  </si>
  <si>
    <t>Por Empleado</t>
  </si>
  <si>
    <t>Coste anual infraestructura</t>
  </si>
  <si>
    <t>Coste Infraestructura/mes</t>
  </si>
  <si>
    <t>Empleados Productivos</t>
  </si>
  <si>
    <t>Infraestructura/año empleado</t>
  </si>
  <si>
    <t> Infraestructura/mes empleado</t>
  </si>
  <si>
    <t>Facturación Minima Empleado/dia</t>
  </si>
  <si>
    <t>Facturación Minima Empleado/mes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</si>
</sst>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 #,##0.00"/>
    <numFmt numFmtId="165" formatCode="#,##0.00\ [$€-1]"/>
  </numFmts>
  <fonts count="21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9.0"/>
      <color rgb="FF000000"/>
      <name val="Arial"/>
    </font>
  </fonts>
  <fills count="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45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Border="1" applyAlignment="1" fillId="0" xfId="0" numFmtId="0" borderId="2" fontId="0">
      <alignment vertical="bottom" horizontal="general" wrapText="1"/>
    </xf>
    <xf fillId="3" xfId="0" numFmtId="3" borderId="0" applyFont="1" fontId="2" applyNumberFormat="1" applyFill="1"/>
    <xf applyAlignment="1" fillId="4" xfId="0" numFmtId="0" borderId="0" fontId="0" applyFill="1">
      <alignment vertical="bottom" horizontal="general" wrapText="1"/>
    </xf>
    <xf applyBorder="1" applyAlignment="1" fillId="0" xfId="0" numFmtId="0" borderId="3" fontId="0">
      <alignment vertical="bottom" horizontal="general" wrapText="1"/>
    </xf>
    <xf fillId="0" xfId="0" numFmtId="1" borderId="0" applyFont="1" fontId="3" applyNumberFormat="1"/>
    <xf fillId="0" xfId="0" numFmtId="3" borderId="0" applyFont="1" fontId="4" applyNumberFormat="1"/>
    <xf fillId="0" xfId="0" numFmtId="3" borderId="0" applyFont="1" fontId="5" applyNumberFormat="1"/>
    <xf applyBorder="1" applyAlignment="1" fillId="0" xfId="0" numFmtId="0" borderId="4" fontId="0">
      <alignment vertical="bottom" horizontal="general" wrapText="1"/>
    </xf>
    <xf applyBorder="1" applyAlignment="1" fillId="0" xfId="0" numFmtId="0" borderId="3" applyFont="1" fontId="6">
      <alignment vertical="bottom" horizontal="general" wrapText="1"/>
    </xf>
    <xf applyAlignment="1" fillId="0" xfId="0" numFmtId="0" borderId="0" applyFont="1" fontId="7">
      <alignment vertical="bottom" horizontal="general" wrapText="1"/>
    </xf>
    <xf applyBorder="1" fillId="2" xfId="0" numFmtId="1" borderId="5" applyFont="1" fontId="8" applyNumberFormat="1" applyFill="1"/>
    <xf applyBorder="1" applyAlignment="1" fillId="0" xfId="0" numFmtId="0" borderId="1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Border="1" fillId="2" xfId="0" numFmtId="1" borderId="1" applyFont="1" fontId="9" applyNumberFormat="1" applyFill="1"/>
    <xf applyBorder="1" fillId="0" xfId="0" numFmtId="0" borderId="6" applyFont="1" fontId="10"/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4" xfId="0" numFmtId="0" borderId="1" fontId="0" applyFill="1">
      <alignment vertical="bottom" horizontal="general" wrapText="1"/>
    </xf>
    <xf applyBorder="1" applyAlignment="1" fillId="0" xfId="0" numFmtId="4" borderId="1" fontId="0" applyNumberFormat="1">
      <alignment vertical="bottom" horizontal="general" wrapText="1"/>
    </xf>
    <xf applyBorder="1" applyAlignment="1" fillId="0" xfId="0" numFmtId="165" borderId="2" fontId="0" applyNumberFormat="1">
      <alignment vertical="bottom" horizontal="general" wrapText="1"/>
    </xf>
    <xf applyAlignment="1" fillId="0" xfId="0" numFmtId="165" borderId="0" fontId="0" applyNumberFormat="1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fillId="0" xfId="0" numFmtId="1" borderId="4" applyFont="1" fontId="11" applyNumberFormat="1"/>
    <xf fillId="0" xfId="0" numFmtId="0" borderId="0" applyFont="1" fontId="12"/>
    <xf applyBorder="1" fillId="0" xfId="0" numFmtId="3" borderId="7" applyFont="1" fontId="13" applyNumberFormat="1"/>
    <xf applyBorder="1" applyAlignment="1" fillId="5" xfId="0" numFmtId="165" borderId="1" fontId="0" applyNumberFormat="1" applyFill="1">
      <alignment vertical="bottom" horizontal="general" wrapText="1"/>
    </xf>
    <xf fillId="0" xfId="0" numFmtId="1" borderId="0" applyFont="1" fontId="14" applyNumberFormat="1"/>
    <xf fillId="0" xfId="0" numFmtId="0" borderId="0" applyFont="1" fontId="15"/>
    <xf fillId="0" xfId="0" numFmtId="0" borderId="0" applyFont="1" fontId="16"/>
    <xf applyBorder="1" applyAlignment="1" fillId="0" xfId="0" numFmtId="0" borderId="9" fontId="0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applyBorder="1" applyAlignment="1" fillId="2" xfId="0" numFmtId="165" borderId="1" fontId="0" applyNumberFormat="1" applyFill="1">
      <alignment vertical="bottom" horizontal="general" wrapText="1"/>
    </xf>
    <xf applyBorder="1" applyAlignment="1" fillId="0" xfId="0" numFmtId="0" borderId="10" fontId="0">
      <alignment vertical="bottom" horizontal="general" wrapText="1"/>
    </xf>
    <xf applyBorder="1" fillId="3" xfId="0" numFmtId="0" borderId="2" applyFont="1" fontId="17" applyFill="1"/>
    <xf applyBorder="1" applyAlignment="1" fillId="2" xfId="0" numFmtId="165" borderId="10" fontId="0" applyNumberFormat="1" applyFill="1">
      <alignment vertical="bottom" horizontal="general" wrapText="1"/>
    </xf>
    <xf applyAlignment="1" fillId="0" xfId="0" numFmtId="165" borderId="0" applyFont="1" fontId="18" applyNumberFormat="1">
      <alignment vertical="bottom" horizontal="general" wrapText="1"/>
    </xf>
    <xf fillId="0" xfId="0" numFmtId="0" borderId="0" applyFont="1" fontId="19"/>
    <xf fillId="3" xfId="0" numFmtId="0" borderId="0" applyFont="1" fontId="20" applyFill="1"/>
    <xf applyAlignment="1" fillId="2" xfId="0" numFmtId="0" borderId="0" fontId="0" applyFill="1">
      <alignment vertical="bottom" horizontal="general" wrapText="1"/>
    </xf>
    <xf applyAlignment="1" fillId="6" xfId="0" numFmtId="0" borderId="0" fontId="0" applyFill="1">
      <alignment vertical="bottom" horizontal="general" wrapText="1"/>
    </xf>
    <xf applyBorder="1" applyAlignment="1" fillId="3" xfId="0" numFmtId="0" borderId="1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2.86"/>
    <col min="2" customWidth="1" max="2" width="21.29"/>
    <col min="3" customWidth="1" max="3" width="23.0"/>
    <col min="4" customWidth="1" max="4" width="15.43"/>
    <col min="5" customWidth="1" max="5" width="12.71"/>
    <col min="6" customWidth="1" max="6" width="7.57"/>
    <col min="7" customWidth="1" max="7" width="11.29"/>
    <col min="8" customWidth="1" max="8" width="9.86"/>
    <col min="9" customWidth="1" max="9" width="11.86"/>
    <col min="10" customWidth="1" max="10" width="10.43"/>
  </cols>
  <sheetData>
    <row r="1">
      <c t="s" s="6" r="A1">
        <v>0</v>
      </c>
      <c s="36" r="B1">
        <v>8</v>
      </c>
      <c s="24" r="C1"/>
    </row>
    <row r="2">
      <c s="19" r="A2"/>
      <c s="19" r="B2"/>
      <c s="18" r="C2"/>
      <c s="18" r="D2"/>
      <c s="18" r="E2"/>
      <c s="18" r="F2"/>
      <c s="18" r="G2"/>
    </row>
    <row r="3">
      <c s="14" r="A3"/>
      <c t="s" s="14" r="B3">
        <v>1</v>
      </c>
      <c t="s" s="14" r="C3">
        <v>2</v>
      </c>
      <c t="s" s="14" r="D3">
        <v>3</v>
      </c>
      <c t="s" s="14" r="E3">
        <v>4</v>
      </c>
      <c t="s" s="14" r="F3">
        <v>5</v>
      </c>
      <c t="s" s="2" r="G3">
        <v>6</v>
      </c>
      <c s="24" r="H3"/>
    </row>
    <row r="4">
      <c t="s" s="14" r="A4">
        <v>7</v>
      </c>
      <c s="14" r="B4">
        <v>20</v>
      </c>
      <c s="14" r="C4">
        <f>B4*12</f>
        <v>240</v>
      </c>
      <c s="14" r="D4">
        <v>25</v>
      </c>
      <c s="14" r="E4">
        <v>5</v>
      </c>
      <c s="14" r="F4">
        <v>10</v>
      </c>
      <c s="20" r="G4">
        <f>((C4-D4)-E4)-F4</f>
        <v>200</v>
      </c>
      <c s="24" r="H4"/>
    </row>
    <row r="5">
      <c s="19" r="A5"/>
      <c s="19" r="B5"/>
      <c s="3" r="C5"/>
      <c s="3" r="D5"/>
      <c s="3" r="E5"/>
      <c s="3" r="F5"/>
      <c s="3" r="G5"/>
    </row>
    <row r="6">
      <c t="s" s="2" r="A6">
        <v>8</v>
      </c>
      <c s="1" r="B6">
        <f>G4*0.80</f>
        <v>160</v>
      </c>
      <c s="24" r="C6"/>
    </row>
    <row r="7">
      <c s="3" r="A7"/>
      <c s="19" r="B7"/>
      <c s="18" r="C7"/>
      <c s="18" r="D7"/>
    </row>
    <row r="8">
      <c s="25" r="A8"/>
      <c t="s" s="14" r="B8">
        <v>1</v>
      </c>
      <c t="s" s="14" r="C8">
        <v>9</v>
      </c>
      <c t="s" s="14" r="D8">
        <v>2</v>
      </c>
      <c s="24" r="E8"/>
    </row>
    <row r="9">
      <c t="s" s="14" r="A9">
        <v>10</v>
      </c>
      <c s="14" r="B9">
        <v>1500</v>
      </c>
      <c s="14" r="C9">
        <v>0</v>
      </c>
      <c s="14" r="D9">
        <f>(B9*12)+C9</f>
        <v>18000</v>
      </c>
      <c s="24" r="E9"/>
    </row>
    <row r="10">
      <c t="s" s="14" r="A10">
        <v>11</v>
      </c>
      <c s="14" r="B10">
        <f>B9*0.30</f>
        <v>450</v>
      </c>
      <c s="14" r="C10"/>
      <c s="14" r="D10">
        <f>B10*12</f>
        <v>5400</v>
      </c>
      <c s="24" r="E10"/>
      <c s="5" r="J10"/>
    </row>
    <row r="11">
      <c t="s" s="14" r="A11">
        <v>6</v>
      </c>
      <c s="14" r="B11">
        <f>B10+B9</f>
        <v>1950</v>
      </c>
      <c s="14" r="C11"/>
      <c s="14" r="D11">
        <f>D10+D9</f>
        <v>23400</v>
      </c>
      <c s="24" r="E11"/>
    </row>
    <row r="12">
      <c s="3" r="A12"/>
      <c s="3" r="B12"/>
      <c s="3" r="C12"/>
      <c s="3" r="D12"/>
    </row>
    <row r="15">
      <c s="33" r="A15"/>
      <c s="18" r="B15"/>
      <c s="18" r="C15"/>
      <c s="18" r="D15"/>
      <c s="18" r="E15"/>
    </row>
    <row r="16">
      <c s="14" r="A16"/>
      <c t="s" s="14" r="B16">
        <v>12</v>
      </c>
      <c t="s" s="14" r="C16">
        <v>13</v>
      </c>
      <c t="s" s="2" r="D16">
        <v>14</v>
      </c>
      <c t="s" s="2" r="E16">
        <v>15</v>
      </c>
      <c s="24" r="F16"/>
    </row>
    <row r="17">
      <c t="s" s="14" r="A17">
        <v>16</v>
      </c>
      <c s="14" r="B17">
        <f>B6</f>
        <v>160</v>
      </c>
      <c s="14" r="C17">
        <f>B17*B1</f>
        <v>1280</v>
      </c>
      <c s="35" r="D17">
        <f>D11/C17</f>
        <v>18.28125</v>
      </c>
      <c s="29" r="E17">
        <f>(D11+B23)/C17</f>
        <v>24.140625</v>
      </c>
      <c s="24" r="F17"/>
    </row>
    <row r="18">
      <c s="3" r="A18"/>
      <c s="3" r="B18"/>
      <c s="3" r="C18"/>
      <c s="3" r="D18"/>
      <c s="3" r="E18"/>
    </row>
    <row r="19">
      <c s="18" r="A19"/>
      <c s="18" r="B19"/>
    </row>
    <row r="20">
      <c t="s" s="2" r="A20">
        <v>17</v>
      </c>
      <c s="14" r="B20">
        <v>15000</v>
      </c>
      <c s="24" r="C20"/>
    </row>
    <row r="21">
      <c t="s" s="2" r="A21">
        <v>18</v>
      </c>
      <c s="14" r="B21">
        <f>B20/12</f>
        <v>1250</v>
      </c>
      <c s="24" r="C21"/>
    </row>
    <row r="22">
      <c t="s" s="2" r="A22">
        <v>19</v>
      </c>
      <c s="14" r="B22">
        <v>2</v>
      </c>
      <c s="24" r="C22"/>
    </row>
    <row r="23">
      <c t="s" s="2" r="A23">
        <v>20</v>
      </c>
      <c s="44" r="B23">
        <f>B20/B22</f>
        <v>7500</v>
      </c>
      <c s="24" r="C23"/>
    </row>
    <row r="24">
      <c t="s" s="2" r="A24">
        <v>21</v>
      </c>
      <c s="20" r="B24">
        <f>B23/12</f>
        <v>625</v>
      </c>
      <c s="24" r="C24"/>
    </row>
    <row r="25">
      <c s="3" r="A25"/>
      <c s="3" r="B25"/>
    </row>
    <row r="26">
      <c s="18" r="A26"/>
      <c s="18" r="B26"/>
    </row>
    <row r="27">
      <c t="s" s="11" r="A27">
        <v>22</v>
      </c>
      <c s="38" r="B27">
        <f>(D11+B23)/B6</f>
        <v>193.125</v>
      </c>
      <c s="24" r="C27"/>
    </row>
    <row r="28">
      <c t="s" s="3" r="A28">
        <v>23</v>
      </c>
      <c s="22" r="B28">
        <f>B27*20</f>
        <v>3862.5</v>
      </c>
    </row>
  </sheetData>
</worksheet>
</file>