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Petar/Documents/Documents – Petar’s MacBook Pro/Programiranka/Firmata/BrandexSalesAdapterTests/python/"/>
    </mc:Choice>
  </mc:AlternateContent>
  <xr:revisionPtr revIDLastSave="0" documentId="13_ncr:1_{9E0F29FE-C848-054B-A2FD-CD3252C1D398}" xr6:coauthVersionLast="47" xr6:coauthVersionMax="47" xr10:uidLastSave="{00000000-0000-0000-0000-000000000000}"/>
  <bookViews>
    <workbookView xWindow="0" yWindow="740" windowWidth="34560" windowHeight="21600" activeTab="11" xr2:uid="{00000000-000D-0000-FFFF-FFFF00000000}"/>
  </bookViews>
  <sheets>
    <sheet name="01 Януари" sheetId="1" r:id="rId1"/>
    <sheet name="02 Февруари" sheetId="2" r:id="rId2"/>
    <sheet name="03 Март" sheetId="3" r:id="rId3"/>
    <sheet name="04 Април" sheetId="4" r:id="rId4"/>
    <sheet name="05 Май" sheetId="5" r:id="rId5"/>
    <sheet name="06 Юни" sheetId="6" r:id="rId6"/>
    <sheet name="07 Юли" sheetId="7" r:id="rId7"/>
    <sheet name="08 Август" sheetId="8" r:id="rId8"/>
    <sheet name="09 Септември" sheetId="9" r:id="rId9"/>
    <sheet name="10 Октомври" sheetId="10" r:id="rId10"/>
    <sheet name="11 Ноември" sheetId="11" r:id="rId11"/>
    <sheet name="12 Декемвр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4" i="12" l="1"/>
  <c r="H183" i="12"/>
  <c r="H174" i="12"/>
  <c r="H171" i="12"/>
  <c r="H166" i="12"/>
  <c r="H161" i="12"/>
  <c r="G155" i="12"/>
  <c r="H154" i="12"/>
  <c r="H150" i="12"/>
  <c r="G146" i="12"/>
  <c r="H143" i="12"/>
  <c r="G139" i="12"/>
  <c r="H136" i="12"/>
  <c r="G132" i="12"/>
  <c r="H131" i="12"/>
  <c r="H127" i="12"/>
  <c r="G122" i="12"/>
  <c r="H121" i="12"/>
  <c r="H116" i="12"/>
  <c r="G112" i="12"/>
  <c r="H111" i="12"/>
  <c r="G106" i="12"/>
  <c r="H105" i="12"/>
  <c r="H99" i="12"/>
  <c r="G95" i="12"/>
  <c r="H92" i="12"/>
  <c r="G88" i="12"/>
  <c r="H87" i="12"/>
  <c r="H71" i="12"/>
  <c r="H69" i="12"/>
  <c r="H63" i="12"/>
  <c r="H58" i="12"/>
  <c r="G53" i="12"/>
  <c r="H52" i="12"/>
  <c r="G49" i="12"/>
  <c r="H44" i="12"/>
  <c r="G40" i="12"/>
  <c r="H39" i="12"/>
  <c r="G190" i="12" s="1"/>
  <c r="H35" i="12"/>
  <c r="G30" i="12"/>
  <c r="H29" i="12"/>
  <c r="G189" i="12" s="1"/>
  <c r="H27" i="12"/>
  <c r="H24" i="12"/>
  <c r="H17" i="12"/>
  <c r="G11" i="12"/>
  <c r="H8" i="12"/>
  <c r="G4" i="12"/>
  <c r="H3" i="12"/>
  <c r="G186" i="12" s="1"/>
  <c r="G178" i="11"/>
  <c r="H177" i="11"/>
  <c r="H160" i="11"/>
  <c r="H157" i="11"/>
  <c r="H154" i="11"/>
  <c r="H149" i="11"/>
  <c r="G144" i="11"/>
  <c r="H142" i="11"/>
  <c r="H137" i="11"/>
  <c r="G133" i="11"/>
  <c r="H132" i="11"/>
  <c r="H128" i="11"/>
  <c r="G124" i="11"/>
  <c r="H121" i="11"/>
  <c r="G117" i="11"/>
  <c r="H116" i="11"/>
  <c r="H112" i="11"/>
  <c r="G107" i="11"/>
  <c r="H106" i="11"/>
  <c r="H102" i="11"/>
  <c r="G98" i="11"/>
  <c r="G94" i="11"/>
  <c r="H93" i="11"/>
  <c r="H89" i="11"/>
  <c r="H83" i="11"/>
  <c r="G79" i="11"/>
  <c r="H76" i="11"/>
  <c r="G72" i="11"/>
  <c r="H71" i="11"/>
  <c r="H69" i="11"/>
  <c r="G183" i="11" s="1"/>
  <c r="H67" i="11"/>
  <c r="H62" i="11"/>
  <c r="H57" i="11"/>
  <c r="G53" i="11"/>
  <c r="H52" i="11"/>
  <c r="G49" i="11"/>
  <c r="H46" i="11"/>
  <c r="G42" i="11"/>
  <c r="H41" i="11"/>
  <c r="H37" i="11"/>
  <c r="G32" i="11"/>
  <c r="H31" i="11"/>
  <c r="H29" i="11"/>
  <c r="H26" i="11"/>
  <c r="H24" i="11"/>
  <c r="G181" i="11" s="1"/>
  <c r="H18" i="11"/>
  <c r="G13" i="11"/>
  <c r="G185" i="11" s="1"/>
  <c r="H12" i="11"/>
  <c r="H8" i="11"/>
  <c r="G4" i="11"/>
  <c r="H3" i="11"/>
  <c r="G149" i="10"/>
  <c r="H148" i="10"/>
  <c r="G145" i="10"/>
  <c r="H144" i="10"/>
  <c r="H137" i="10"/>
  <c r="H134" i="10"/>
  <c r="H130" i="10"/>
  <c r="H127" i="10"/>
  <c r="G122" i="10"/>
  <c r="H121" i="10"/>
  <c r="H115" i="10"/>
  <c r="H112" i="10"/>
  <c r="G108" i="10"/>
  <c r="H107" i="10"/>
  <c r="G103" i="10"/>
  <c r="H102" i="10"/>
  <c r="H100" i="10"/>
  <c r="G96" i="10"/>
  <c r="H95" i="10"/>
  <c r="H93" i="10"/>
  <c r="G89" i="10"/>
  <c r="H88" i="10"/>
  <c r="H86" i="10"/>
  <c r="G82" i="10"/>
  <c r="H81" i="10"/>
  <c r="G78" i="10"/>
  <c r="H77" i="10"/>
  <c r="H73" i="10"/>
  <c r="G152" i="10" s="1"/>
  <c r="H69" i="10"/>
  <c r="G65" i="10"/>
  <c r="H64" i="10"/>
  <c r="G60" i="10"/>
  <c r="H59" i="10"/>
  <c r="H52" i="10"/>
  <c r="H49" i="10"/>
  <c r="H46" i="10"/>
  <c r="G42" i="10"/>
  <c r="H41" i="10"/>
  <c r="G38" i="10"/>
  <c r="H37" i="10"/>
  <c r="G33" i="10"/>
  <c r="H32" i="10"/>
  <c r="H28" i="10"/>
  <c r="G24" i="10"/>
  <c r="H23" i="10"/>
  <c r="G153" i="10" s="1"/>
  <c r="H20" i="10"/>
  <c r="H17" i="10"/>
  <c r="G151" i="10" s="1"/>
  <c r="H13" i="10"/>
  <c r="G9" i="10"/>
  <c r="H8" i="10"/>
  <c r="G4" i="10"/>
  <c r="H3" i="10"/>
  <c r="G151" i="9"/>
  <c r="H150" i="9"/>
  <c r="H134" i="9"/>
  <c r="H130" i="9"/>
  <c r="H127" i="9"/>
  <c r="G122" i="9"/>
  <c r="H121" i="9"/>
  <c r="H115" i="9"/>
  <c r="H113" i="9"/>
  <c r="H110" i="9"/>
  <c r="H107" i="9"/>
  <c r="G103" i="9"/>
  <c r="H102" i="9"/>
  <c r="G98" i="9"/>
  <c r="H97" i="9"/>
  <c r="G93" i="9"/>
  <c r="H92" i="9"/>
  <c r="G159" i="9" s="1"/>
  <c r="H90" i="9"/>
  <c r="G86" i="9"/>
  <c r="H85" i="9"/>
  <c r="H83" i="9"/>
  <c r="G79" i="9"/>
  <c r="H78" i="9"/>
  <c r="G75" i="9"/>
  <c r="H74" i="9"/>
  <c r="H72" i="9"/>
  <c r="H69" i="9"/>
  <c r="G65" i="9"/>
  <c r="H64" i="9"/>
  <c r="G60" i="9"/>
  <c r="H59" i="9"/>
  <c r="H56" i="9"/>
  <c r="H53" i="9"/>
  <c r="H49" i="9"/>
  <c r="G45" i="9"/>
  <c r="H44" i="9"/>
  <c r="G41" i="9"/>
  <c r="H39" i="9"/>
  <c r="G35" i="9"/>
  <c r="H34" i="9"/>
  <c r="H32" i="9"/>
  <c r="G28" i="9"/>
  <c r="H27" i="9"/>
  <c r="H23" i="9"/>
  <c r="G158" i="9" s="1"/>
  <c r="H21" i="9"/>
  <c r="G157" i="9" s="1"/>
  <c r="H18" i="9"/>
  <c r="H15" i="9"/>
  <c r="G11" i="9"/>
  <c r="H10" i="9"/>
  <c r="H8" i="9"/>
  <c r="G4" i="9"/>
  <c r="H3" i="9"/>
  <c r="G142" i="8"/>
  <c r="H140" i="8"/>
  <c r="H138" i="8"/>
  <c r="H136" i="8"/>
  <c r="H133" i="8"/>
  <c r="G128" i="8"/>
  <c r="H127" i="8"/>
  <c r="H123" i="8"/>
  <c r="G149" i="8" s="1"/>
  <c r="H120" i="8"/>
  <c r="H118" i="8"/>
  <c r="H115" i="8"/>
  <c r="G111" i="8"/>
  <c r="H110" i="8"/>
  <c r="G106" i="8"/>
  <c r="H105" i="8"/>
  <c r="G101" i="8"/>
  <c r="H100" i="8"/>
  <c r="H97" i="8"/>
  <c r="H95" i="8"/>
  <c r="G91" i="8"/>
  <c r="H90" i="8"/>
  <c r="H88" i="8"/>
  <c r="G84" i="8"/>
  <c r="H83" i="8"/>
  <c r="G80" i="8"/>
  <c r="H79" i="8"/>
  <c r="H77" i="8"/>
  <c r="H74" i="8"/>
  <c r="G70" i="8"/>
  <c r="H69" i="8"/>
  <c r="G65" i="8"/>
  <c r="H64" i="8"/>
  <c r="H61" i="8"/>
  <c r="H59" i="8"/>
  <c r="H56" i="8"/>
  <c r="G52" i="8"/>
  <c r="H51" i="8"/>
  <c r="G48" i="8"/>
  <c r="H47" i="8"/>
  <c r="H45" i="8"/>
  <c r="G41" i="8"/>
  <c r="H38" i="8"/>
  <c r="H36" i="8"/>
  <c r="G32" i="8"/>
  <c r="H31" i="8"/>
  <c r="H23" i="8"/>
  <c r="H19" i="8"/>
  <c r="H17" i="8"/>
  <c r="H13" i="8"/>
  <c r="G9" i="8"/>
  <c r="H8" i="8"/>
  <c r="G4" i="8"/>
  <c r="H3" i="8"/>
  <c r="G155" i="7"/>
  <c r="H154" i="7"/>
  <c r="H152" i="7"/>
  <c r="H150" i="7"/>
  <c r="G145" i="7"/>
  <c r="H144" i="7"/>
  <c r="H133" i="7"/>
  <c r="H131" i="7"/>
  <c r="H126" i="7"/>
  <c r="H123" i="7"/>
  <c r="G119" i="7"/>
  <c r="H118" i="7"/>
  <c r="G114" i="7"/>
  <c r="H113" i="7"/>
  <c r="G109" i="7"/>
  <c r="H108" i="7"/>
  <c r="G104" i="7"/>
  <c r="H103" i="7"/>
  <c r="H101" i="7"/>
  <c r="G97" i="7"/>
  <c r="H96" i="7"/>
  <c r="G93" i="7"/>
  <c r="H90" i="7"/>
  <c r="H87" i="7"/>
  <c r="G83" i="7"/>
  <c r="H82" i="7"/>
  <c r="G78" i="7"/>
  <c r="H77" i="7"/>
  <c r="H72" i="7"/>
  <c r="H70" i="7"/>
  <c r="H68" i="7"/>
  <c r="H64" i="7"/>
  <c r="G60" i="7"/>
  <c r="H59" i="7"/>
  <c r="G56" i="7"/>
  <c r="H55" i="7"/>
  <c r="G51" i="7"/>
  <c r="H50" i="7"/>
  <c r="H47" i="7"/>
  <c r="G43" i="7"/>
  <c r="H42" i="7"/>
  <c r="H24" i="7"/>
  <c r="H21" i="7"/>
  <c r="H17" i="7"/>
  <c r="H13" i="7"/>
  <c r="G9" i="7"/>
  <c r="H8" i="7"/>
  <c r="G4" i="7"/>
  <c r="H3" i="7"/>
  <c r="G144" i="6"/>
  <c r="H143" i="6"/>
  <c r="H140" i="6"/>
  <c r="H138" i="6"/>
  <c r="G133" i="6"/>
  <c r="H132" i="6"/>
  <c r="H118" i="6"/>
  <c r="H114" i="6"/>
  <c r="G150" i="6" s="1"/>
  <c r="H111" i="6"/>
  <c r="H108" i="6"/>
  <c r="G104" i="6"/>
  <c r="H103" i="6"/>
  <c r="G99" i="6"/>
  <c r="H98" i="6"/>
  <c r="G94" i="6"/>
  <c r="H93" i="6"/>
  <c r="H91" i="6"/>
  <c r="H89" i="6"/>
  <c r="G85" i="6"/>
  <c r="H84" i="6"/>
  <c r="H82" i="6"/>
  <c r="G78" i="6"/>
  <c r="H77" i="6"/>
  <c r="G74" i="6"/>
  <c r="H73" i="6"/>
  <c r="H70" i="6"/>
  <c r="G66" i="6"/>
  <c r="H65" i="6"/>
  <c r="G60" i="6"/>
  <c r="H57" i="6"/>
  <c r="H55" i="6"/>
  <c r="G149" i="6" s="1"/>
  <c r="H52" i="6"/>
  <c r="G48" i="6"/>
  <c r="H47" i="6"/>
  <c r="G44" i="6"/>
  <c r="H43" i="6"/>
  <c r="G39" i="6"/>
  <c r="H38" i="6"/>
  <c r="G152" i="6" s="1"/>
  <c r="H36" i="6"/>
  <c r="G32" i="6"/>
  <c r="H31" i="6"/>
  <c r="H21" i="6"/>
  <c r="H18" i="6"/>
  <c r="H13" i="6"/>
  <c r="G9" i="6"/>
  <c r="H8" i="6"/>
  <c r="G4" i="6"/>
  <c r="H3" i="6"/>
  <c r="G142" i="5"/>
  <c r="H141" i="5"/>
  <c r="H138" i="5"/>
  <c r="H135" i="5"/>
  <c r="H131" i="5"/>
  <c r="G125" i="5"/>
  <c r="H124" i="5"/>
  <c r="H121" i="5"/>
  <c r="H118" i="5"/>
  <c r="G115" i="5"/>
  <c r="H114" i="5"/>
  <c r="G110" i="5"/>
  <c r="H109" i="5"/>
  <c r="G105" i="5"/>
  <c r="H104" i="5"/>
  <c r="H101" i="5"/>
  <c r="G97" i="5"/>
  <c r="H96" i="5"/>
  <c r="H94" i="5"/>
  <c r="G89" i="5"/>
  <c r="H88" i="5"/>
  <c r="G85" i="5"/>
  <c r="H84" i="5"/>
  <c r="H80" i="5"/>
  <c r="G77" i="5"/>
  <c r="H76" i="5"/>
  <c r="G72" i="5"/>
  <c r="H71" i="5"/>
  <c r="H55" i="5"/>
  <c r="H53" i="5"/>
  <c r="H49" i="5"/>
  <c r="H45" i="5"/>
  <c r="H40" i="5"/>
  <c r="G40" i="5"/>
  <c r="G37" i="5"/>
  <c r="H36" i="5"/>
  <c r="G31" i="5"/>
  <c r="H30" i="5"/>
  <c r="H28" i="5"/>
  <c r="G23" i="5"/>
  <c r="H22" i="5"/>
  <c r="H18" i="5"/>
  <c r="H16" i="5"/>
  <c r="G148" i="5" s="1"/>
  <c r="H13" i="5"/>
  <c r="H9" i="5"/>
  <c r="G5" i="5"/>
  <c r="H4" i="5"/>
  <c r="G142" i="4"/>
  <c r="H141" i="4"/>
  <c r="H135" i="4"/>
  <c r="H130" i="4"/>
  <c r="H127" i="4"/>
  <c r="H123" i="4"/>
  <c r="G118" i="4"/>
  <c r="H117" i="4"/>
  <c r="G113" i="4"/>
  <c r="H112" i="4"/>
  <c r="G108" i="4"/>
  <c r="H107" i="4"/>
  <c r="H105" i="4"/>
  <c r="G101" i="4"/>
  <c r="H100" i="4"/>
  <c r="H98" i="4"/>
  <c r="G93" i="4"/>
  <c r="H92" i="4"/>
  <c r="G89" i="4"/>
  <c r="H88" i="4"/>
  <c r="H85" i="4"/>
  <c r="H81" i="4"/>
  <c r="G78" i="4"/>
  <c r="H77" i="4"/>
  <c r="G72" i="4"/>
  <c r="H71" i="4"/>
  <c r="H69" i="4"/>
  <c r="H65" i="4"/>
  <c r="H61" i="4"/>
  <c r="H56" i="4"/>
  <c r="G56" i="4"/>
  <c r="G53" i="4"/>
  <c r="H52" i="4"/>
  <c r="G46" i="4"/>
  <c r="H45" i="4"/>
  <c r="H42" i="4"/>
  <c r="H36" i="4"/>
  <c r="H26" i="4"/>
  <c r="H22" i="4"/>
  <c r="H19" i="4"/>
  <c r="H15" i="4"/>
  <c r="G10" i="4"/>
  <c r="H9" i="4"/>
  <c r="G6" i="4"/>
  <c r="H5" i="4"/>
  <c r="G164" i="3"/>
  <c r="H163" i="3"/>
  <c r="H157" i="3"/>
  <c r="H151" i="3"/>
  <c r="H144" i="3"/>
  <c r="G141" i="3"/>
  <c r="H140" i="3"/>
  <c r="H138" i="3"/>
  <c r="H134" i="3"/>
  <c r="H131" i="3"/>
  <c r="H125" i="3"/>
  <c r="G125" i="3"/>
  <c r="H123" i="3"/>
  <c r="H118" i="3"/>
  <c r="G118" i="3"/>
  <c r="G113" i="3"/>
  <c r="H112" i="3"/>
  <c r="G108" i="3"/>
  <c r="H107" i="3"/>
  <c r="H105" i="3"/>
  <c r="H103" i="3"/>
  <c r="G98" i="3"/>
  <c r="H97" i="3"/>
  <c r="G94" i="3"/>
  <c r="H93" i="3"/>
  <c r="H90" i="3"/>
  <c r="H88" i="3"/>
  <c r="H84" i="3"/>
  <c r="G84" i="3"/>
  <c r="G81" i="3"/>
  <c r="H80" i="3"/>
  <c r="H69" i="3"/>
  <c r="H67" i="3"/>
  <c r="H62" i="3"/>
  <c r="H58" i="3"/>
  <c r="H50" i="3"/>
  <c r="G50" i="3"/>
  <c r="G47" i="3"/>
  <c r="H46" i="3"/>
  <c r="G41" i="3"/>
  <c r="H39" i="3"/>
  <c r="H37" i="3"/>
  <c r="G33" i="3"/>
  <c r="H32" i="3"/>
  <c r="H27" i="3"/>
  <c r="H24" i="3"/>
  <c r="H21" i="3"/>
  <c r="H18" i="3"/>
  <c r="G13" i="3"/>
  <c r="H12" i="3"/>
  <c r="H10" i="3"/>
  <c r="G8" i="3"/>
  <c r="H7" i="3"/>
  <c r="H5" i="3"/>
  <c r="H158" i="2"/>
  <c r="G158" i="2"/>
  <c r="H144" i="2"/>
  <c r="H139" i="2"/>
  <c r="H136" i="2"/>
  <c r="G136" i="2"/>
  <c r="H128" i="2"/>
  <c r="H125" i="2"/>
  <c r="H122" i="2"/>
  <c r="H118" i="2"/>
  <c r="H111" i="2"/>
  <c r="G111" i="2"/>
  <c r="H107" i="2"/>
  <c r="G107" i="2"/>
  <c r="G102" i="2"/>
  <c r="H101" i="2"/>
  <c r="G97" i="2"/>
  <c r="H96" i="2"/>
  <c r="H94" i="2"/>
  <c r="H91" i="2"/>
  <c r="G88" i="2"/>
  <c r="H87" i="2"/>
  <c r="H82" i="2"/>
  <c r="H78" i="2"/>
  <c r="H75" i="2"/>
  <c r="G75" i="2"/>
  <c r="G71" i="2"/>
  <c r="H70" i="2"/>
  <c r="H67" i="2"/>
  <c r="H63" i="2"/>
  <c r="H61" i="2"/>
  <c r="G163" i="2" s="1"/>
  <c r="H58" i="2"/>
  <c r="H49" i="2"/>
  <c r="G49" i="2"/>
  <c r="G46" i="2"/>
  <c r="H45" i="2"/>
  <c r="G40" i="2"/>
  <c r="H38" i="2"/>
  <c r="H36" i="2"/>
  <c r="G31" i="2"/>
  <c r="H30" i="2"/>
  <c r="H28" i="2"/>
  <c r="H24" i="2"/>
  <c r="H21" i="2"/>
  <c r="H17" i="2"/>
  <c r="H10" i="2"/>
  <c r="G10" i="2"/>
  <c r="H6" i="2"/>
  <c r="G6" i="2"/>
  <c r="G105" i="1"/>
  <c r="G99" i="1"/>
  <c r="G77" i="1"/>
  <c r="G74" i="1"/>
  <c r="G69" i="1"/>
  <c r="G66" i="1"/>
  <c r="G64" i="1"/>
  <c r="G56" i="1"/>
  <c r="G54" i="1"/>
  <c r="G36" i="1"/>
  <c r="G34" i="1"/>
  <c r="G28" i="1"/>
  <c r="G23" i="1"/>
  <c r="G10" i="1"/>
  <c r="G7" i="1"/>
  <c r="G191" i="12" l="1"/>
  <c r="G188" i="12"/>
  <c r="G187" i="12"/>
  <c r="G180" i="11"/>
  <c r="G182" i="11"/>
  <c r="G184" i="11"/>
  <c r="G155" i="10"/>
  <c r="G150" i="10"/>
  <c r="G154" i="10"/>
  <c r="G160" i="9"/>
  <c r="G156" i="9"/>
  <c r="G155" i="9"/>
  <c r="G148" i="8"/>
  <c r="G147" i="8"/>
  <c r="G150" i="8"/>
  <c r="G151" i="8"/>
  <c r="G146" i="8"/>
  <c r="G162" i="7"/>
  <c r="G160" i="7"/>
  <c r="G161" i="7"/>
  <c r="G164" i="7"/>
  <c r="G163" i="7"/>
  <c r="G159" i="7"/>
  <c r="G148" i="6"/>
  <c r="G151" i="6"/>
  <c r="G153" i="6"/>
  <c r="G149" i="5"/>
  <c r="G146" i="5"/>
  <c r="G151" i="5"/>
  <c r="G150" i="5"/>
  <c r="G147" i="5"/>
  <c r="G150" i="4"/>
  <c r="G146" i="4"/>
  <c r="G147" i="4"/>
  <c r="G149" i="4"/>
  <c r="G148" i="4"/>
  <c r="G167" i="3"/>
  <c r="G170" i="3"/>
  <c r="G172" i="3"/>
  <c r="G168" i="3"/>
  <c r="G171" i="3"/>
  <c r="G169" i="3"/>
  <c r="G164" i="2"/>
  <c r="G165" i="2"/>
  <c r="G162" i="2"/>
  <c r="G166" i="2"/>
  <c r="G167" i="2"/>
  <c r="G106" i="1"/>
  <c r="G37" i="4"/>
  <c r="G151" i="4" s="1"/>
</calcChain>
</file>

<file path=xl/sharedStrings.xml><?xml version="1.0" encoding="utf-8"?>
<sst xmlns="http://schemas.openxmlformats.org/spreadsheetml/2006/main" count="6858" uniqueCount="418">
  <si>
    <t>продукт</t>
  </si>
  <si>
    <t>издание</t>
  </si>
  <si>
    <t>вид</t>
  </si>
  <si>
    <t>краен срок:</t>
  </si>
  <si>
    <t>излиза на:</t>
  </si>
  <si>
    <t>размер</t>
  </si>
  <si>
    <t>цена</t>
  </si>
  <si>
    <t>Bland</t>
  </si>
  <si>
    <t>Facebook</t>
  </si>
  <si>
    <t>1 януари 2021</t>
  </si>
  <si>
    <t>PR | паник атака</t>
  </si>
  <si>
    <t>PR | стрес</t>
  </si>
  <si>
    <t>видео | landing page</t>
  </si>
  <si>
    <t>remarketing | traffic</t>
  </si>
  <si>
    <t>remarketing | conversion</t>
  </si>
  <si>
    <t>Ceget+</t>
  </si>
  <si>
    <t>PR | COVID-19</t>
  </si>
  <si>
    <t>Афиа</t>
  </si>
  <si>
    <t>аптеки</t>
  </si>
  <si>
    <t xml:space="preserve">каре </t>
  </si>
  <si>
    <t>CystiRen</t>
  </si>
  <si>
    <t>видео | TV | преглеждания</t>
  </si>
  <si>
    <t>видео | TV | landing page</t>
  </si>
  <si>
    <t>PR | цистит</t>
  </si>
  <si>
    <t>видео | SofiaView | landing page</t>
  </si>
  <si>
    <t>awareness | creative 1</t>
  </si>
  <si>
    <t>Melody</t>
  </si>
  <si>
    <t>радио</t>
  </si>
  <si>
    <t xml:space="preserve">radio spot </t>
  </si>
  <si>
    <t>NRJ</t>
  </si>
  <si>
    <t>zajenata</t>
  </si>
  <si>
    <t>преса</t>
  </si>
  <si>
    <t xml:space="preserve">PR+display </t>
  </si>
  <si>
    <t>blitz.bg</t>
  </si>
  <si>
    <t>digital</t>
  </si>
  <si>
    <t>PR + display</t>
  </si>
  <si>
    <t>HTTPOOL</t>
  </si>
  <si>
    <t>display</t>
  </si>
  <si>
    <t>Аптеката</t>
  </si>
  <si>
    <t>видео</t>
  </si>
  <si>
    <t>namama</t>
  </si>
  <si>
    <t>DetoxiFive</t>
  </si>
  <si>
    <t>PR | след антибиотици</t>
  </si>
  <si>
    <t>PR | черен дроб</t>
  </si>
  <si>
    <t xml:space="preserve">видео </t>
  </si>
  <si>
    <t>Алтеа</t>
  </si>
  <si>
    <t xml:space="preserve">кош </t>
  </si>
  <si>
    <t>DiabeFor Gluco</t>
  </si>
  <si>
    <t>PR | инсулинова резистентност</t>
  </si>
  <si>
    <t>PR | диабет</t>
  </si>
  <si>
    <t>PR | метформин</t>
  </si>
  <si>
    <t>Кенгуру</t>
  </si>
  <si>
    <t xml:space="preserve">фолио </t>
  </si>
  <si>
    <t>DiabeFor Protect</t>
  </si>
  <si>
    <t>Enzy-Mill</t>
  </si>
  <si>
    <t>PR | след боледуване</t>
  </si>
  <si>
    <t>основна страница | 2</t>
  </si>
  <si>
    <t>видео | преглеждания</t>
  </si>
  <si>
    <t>PR | моята храна моето здраве</t>
  </si>
  <si>
    <t>Салвия</t>
  </si>
  <si>
    <t>Астра</t>
  </si>
  <si>
    <t>Веселина</t>
  </si>
  <si>
    <t xml:space="preserve">радио спот </t>
  </si>
  <si>
    <t>Жената днес</t>
  </si>
  <si>
    <t>Fresh</t>
  </si>
  <si>
    <t>Darik</t>
  </si>
  <si>
    <t>Фрамар</t>
  </si>
  <si>
    <t>Ремедиум</t>
  </si>
  <si>
    <t>кула 8 и 10</t>
  </si>
  <si>
    <t>ForFlex</t>
  </si>
  <si>
    <t>основна страница | вегетарианци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</si>
  <si>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</si>
  <si>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</si>
  <si>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Pr | високо кръвно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</si>
  <si>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</si>
  <si>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Манолови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</si>
  <si>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</si>
  <si>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Минаха години</t>
  </si>
  <si>
    <t xml:space="preserve">каре -8 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</si>
  <si>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</si>
  <si>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Златна възраст</t>
  </si>
  <si>
    <t>каре -8 +ПР-8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</si>
  <si>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</si>
  <si>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Пенсионери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</si>
  <si>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</si>
  <si>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Lady Harmonia</t>
  </si>
  <si>
    <t>PR | ПМС</t>
  </si>
  <si>
    <t>LaxaL</t>
  </si>
  <si>
    <t>ремаркетинг</t>
  </si>
  <si>
    <t>PR | запек</t>
  </si>
  <si>
    <t>ProstaRen</t>
  </si>
  <si>
    <t>PR | съвети за здрава простата</t>
  </si>
  <si>
    <t>PR | ДПХ</t>
  </si>
  <si>
    <t>Sleep</t>
  </si>
  <si>
    <t>основна страница | 1</t>
  </si>
  <si>
    <t>PR | да се справим с безсънието</t>
  </si>
  <si>
    <t>ZinSeD</t>
  </si>
  <si>
    <t>основна страница | витамин D</t>
  </si>
  <si>
    <t>PR | цитокинова буря</t>
  </si>
  <si>
    <t>Матрикария</t>
  </si>
  <si>
    <t>М-Л Фарма</t>
  </si>
  <si>
    <t xml:space="preserve">Профарма </t>
  </si>
  <si>
    <t>Равиа</t>
  </si>
  <si>
    <t>Софармаси</t>
  </si>
  <si>
    <t>FM+</t>
  </si>
  <si>
    <t xml:space="preserve">radio spots </t>
  </si>
  <si>
    <t>радио 1</t>
  </si>
  <si>
    <t xml:space="preserve">display </t>
  </si>
  <si>
    <t>Sportal</t>
  </si>
  <si>
    <t>кула 4</t>
  </si>
  <si>
    <t>Апостолов</t>
  </si>
  <si>
    <t>Осем</t>
  </si>
  <si>
    <r>
      <rPr>
        <b/>
        <sz val="10"/>
        <color rgb="FF4285F4"/>
        <rFont val="Calibri"/>
        <family val="2"/>
      </rPr>
      <t>Viru</t>
    </r>
    <r>
      <rPr>
        <b/>
        <sz val="10"/>
        <color rgb="FF00FF00"/>
        <rFont val="Calibri"/>
        <family val="2"/>
      </rPr>
      <t>For</t>
    </r>
  </si>
  <si>
    <t>Зава</t>
  </si>
  <si>
    <t xml:space="preserve">2 banners </t>
  </si>
  <si>
    <r>
      <rPr>
        <b/>
        <sz val="10"/>
        <color rgb="FF4285F4"/>
        <rFont val="Calibri"/>
        <family val="2"/>
      </rPr>
      <t>Viru</t>
    </r>
    <r>
      <rPr>
        <b/>
        <sz val="10"/>
        <color rgb="FF00FF00"/>
        <rFont val="Calibri"/>
        <family val="2"/>
      </rPr>
      <t>For</t>
    </r>
  </si>
  <si>
    <r>
      <rPr>
        <b/>
        <sz val="10"/>
        <color rgb="FF4285F4"/>
        <rFont val="Calibri"/>
        <family val="2"/>
      </rPr>
      <t>Viru</t>
    </r>
    <r>
      <rPr>
        <b/>
        <sz val="10"/>
        <color rgb="FF00FF00"/>
        <rFont val="Calibri"/>
        <family val="2"/>
      </rPr>
      <t>For</t>
    </r>
  </si>
  <si>
    <r>
      <rPr>
        <b/>
        <sz val="10"/>
        <color rgb="FF4285F4"/>
        <rFont val="Calibri"/>
        <family val="2"/>
      </rPr>
      <t>Viru</t>
    </r>
    <r>
      <rPr>
        <b/>
        <sz val="10"/>
        <color rgb="FF00FF00"/>
        <rFont val="Calibri"/>
        <family val="2"/>
      </rPr>
      <t>For</t>
    </r>
  </si>
  <si>
    <t>Марви</t>
  </si>
  <si>
    <r>
      <rPr>
        <b/>
        <sz val="10"/>
        <color rgb="FF4285F4"/>
        <rFont val="Calibri"/>
        <family val="2"/>
      </rPr>
      <t>Viru</t>
    </r>
    <r>
      <rPr>
        <b/>
        <sz val="10"/>
        <color rgb="FF00FF00"/>
        <rFont val="Calibri"/>
        <family val="2"/>
      </rPr>
      <t>For</t>
    </r>
  </si>
  <si>
    <t>Тотал</t>
  </si>
  <si>
    <t>1 февруари 2021</t>
  </si>
  <si>
    <t xml:space="preserve">кула </t>
  </si>
  <si>
    <t>Njoy</t>
  </si>
  <si>
    <t>Грация</t>
  </si>
  <si>
    <t>1 страница</t>
  </si>
  <si>
    <t>основна страница | черен дроб</t>
  </si>
  <si>
    <t>основна страница | гастрит,  киселини</t>
  </si>
  <si>
    <t xml:space="preserve">1/2 каре </t>
  </si>
  <si>
    <t>Flexen</t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</si>
  <si>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</si>
  <si>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</si>
  <si>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</si>
  <si>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 xml:space="preserve">каре -4 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</si>
  <si>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</si>
  <si>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t>каре -4 +ПР-4</t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</si>
  <si>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</si>
  <si>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</si>
  <si>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</si>
  <si>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кула - 4,10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</si>
  <si>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</si>
  <si>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Любка Георгиева</t>
  </si>
  <si>
    <t xml:space="preserve">статия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</si>
  <si>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</si>
  <si>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</si>
  <si>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>сновна страница | високо кръвно</t>
  </si>
  <si>
    <t>PR | менопауза</t>
  </si>
  <si>
    <t>Дума</t>
  </si>
  <si>
    <t>каре -4</t>
  </si>
  <si>
    <t>Албор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</si>
  <si>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</si>
  <si>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</si>
  <si>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</si>
  <si>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Dir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</si>
  <si>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</si>
  <si>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</si>
  <si>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</si>
  <si>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 xml:space="preserve">Медея 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</si>
  <si>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</si>
  <si>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</si>
  <si>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Стинг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</si>
  <si>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</si>
  <si>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</si>
  <si>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</si>
  <si>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касова зона - 5 х 50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</si>
  <si>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</si>
  <si>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</si>
  <si>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Оптима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</si>
  <si>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</si>
  <si>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</si>
  <si>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К.Крес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</si>
  <si>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</si>
  <si>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Асклепий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</si>
  <si>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</si>
  <si>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</si>
  <si>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</si>
  <si>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Радио</t>
  </si>
  <si>
    <t>Преса</t>
  </si>
  <si>
    <t>Digital</t>
  </si>
  <si>
    <t>Аптеки</t>
  </si>
  <si>
    <t xml:space="preserve">Афиа </t>
  </si>
  <si>
    <t xml:space="preserve">1 март </t>
  </si>
  <si>
    <t xml:space="preserve">касова зона </t>
  </si>
  <si>
    <t>Огафарм</t>
  </si>
  <si>
    <t>1 март 2021</t>
  </si>
  <si>
    <t>radio spots -92</t>
  </si>
  <si>
    <t>radio spot - 92</t>
  </si>
  <si>
    <t>каре +PR</t>
  </si>
  <si>
    <t xml:space="preserve">каре + април </t>
  </si>
  <si>
    <t>кула - 4</t>
  </si>
  <si>
    <t>remarketing | след антибиотици</t>
  </si>
  <si>
    <t>основна страница | гастрит киселини</t>
  </si>
  <si>
    <t>radio spots -120</t>
  </si>
  <si>
    <t>radio spot -110</t>
  </si>
  <si>
    <t>1 страница - Ева</t>
  </si>
  <si>
    <t>Биограф</t>
  </si>
  <si>
    <t xml:space="preserve">8 март </t>
  </si>
  <si>
    <t xml:space="preserve">1 цяла страница </t>
  </si>
  <si>
    <t>Журнал за жената</t>
  </si>
  <si>
    <t xml:space="preserve">10 март </t>
  </si>
  <si>
    <t>1 цяла страница - Готвим вкусно виенски десерти</t>
  </si>
  <si>
    <t xml:space="preserve">банери </t>
  </si>
  <si>
    <t xml:space="preserve">кош - 5 х 20 </t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</si>
  <si>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</si>
  <si>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</si>
  <si>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</si>
  <si>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t xml:space="preserve">4 карета </t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</si>
  <si>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</si>
  <si>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</si>
  <si>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</si>
  <si>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>1 април 2021</t>
  </si>
  <si>
    <t>основна страница | конверсии</t>
  </si>
  <si>
    <t>оснонва страница | покупка</t>
  </si>
  <si>
    <t xml:space="preserve">1 страница </t>
  </si>
  <si>
    <t>ремаркетинг | покупка  1</t>
  </si>
  <si>
    <t>radio spots - 92</t>
  </si>
  <si>
    <t>PR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</si>
  <si>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</si>
  <si>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radio spot -92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</si>
  <si>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</si>
  <si>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</si>
  <si>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24 часа</t>
  </si>
  <si>
    <r>
      <rPr>
        <sz val="11"/>
        <rFont val="Arial"/>
        <family val="2"/>
      </rPr>
      <t xml:space="preserve">PR - </t>
    </r>
    <r>
      <rPr>
        <u/>
        <sz val="11"/>
        <color rgb="FF1155CC"/>
        <rFont val="Arial"/>
        <family val="2"/>
      </rPr>
      <t>24chasa.bg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</si>
  <si>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</si>
  <si>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sz val="11"/>
        <rFont val="Arial"/>
        <family val="2"/>
      </rPr>
      <t xml:space="preserve">banner - </t>
    </r>
    <r>
      <rPr>
        <u/>
        <sz val="11"/>
        <color rgb="FF1155CC"/>
        <rFont val="Arial"/>
        <family val="2"/>
      </rPr>
      <t>24chasa.bg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</si>
  <si>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</si>
  <si>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sz val="11"/>
        <rFont val="Arial"/>
        <family val="2"/>
      </rPr>
      <t xml:space="preserve">PR - </t>
    </r>
    <r>
      <rPr>
        <u/>
        <sz val="11"/>
        <color rgb="FF1155CC"/>
        <rFont val="Arial"/>
        <family val="2"/>
      </rPr>
      <t>168chasa.bg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</si>
  <si>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</si>
  <si>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sz val="11"/>
        <rFont val="Arial"/>
        <family val="2"/>
      </rPr>
      <t xml:space="preserve">PR - </t>
    </r>
    <r>
      <rPr>
        <u/>
        <sz val="11"/>
        <color rgb="FF1155CC"/>
        <rFont val="Arial"/>
        <family val="2"/>
      </rPr>
      <t>24zdrave.bg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</si>
  <si>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</si>
  <si>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sz val="11"/>
        <rFont val="Arial"/>
        <family val="2"/>
      </rPr>
      <t xml:space="preserve">PR - </t>
    </r>
    <r>
      <rPr>
        <u/>
        <sz val="11"/>
        <color rgb="FF1155CC"/>
        <rFont val="Arial"/>
        <family val="2"/>
      </rPr>
      <t>bgdnes.bg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</si>
  <si>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</si>
  <si>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 xml:space="preserve">карета - 4 бр. 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</si>
  <si>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</si>
  <si>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</si>
  <si>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карета - 4 бр. + 4 ПР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</si>
  <si>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</si>
  <si>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83 х 150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</si>
  <si>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</si>
  <si>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83 х 150 - България днес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</si>
  <si>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</si>
  <si>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Марешки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</si>
  <si>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</si>
  <si>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Феникс</t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</si>
  <si>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</si>
  <si>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</si>
  <si>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r>
      <rPr>
        <b/>
        <sz val="11"/>
        <color rgb="FF4285F4"/>
        <rFont val="Calibri"/>
        <family val="2"/>
      </rPr>
      <t>Viru</t>
    </r>
    <r>
      <rPr>
        <b/>
        <sz val="11"/>
        <color rgb="FF00FF00"/>
        <rFont val="Calibri"/>
        <family val="2"/>
      </rPr>
      <t>For</t>
    </r>
  </si>
  <si>
    <t>касова зона</t>
  </si>
  <si>
    <t>remarketing | покупка</t>
  </si>
  <si>
    <t>radio spot - 80</t>
  </si>
  <si>
    <t>каре - Ева</t>
  </si>
  <si>
    <t>skafeto.com</t>
  </si>
  <si>
    <t xml:space="preserve">кула - 4 </t>
  </si>
  <si>
    <t xml:space="preserve">1 април </t>
  </si>
  <si>
    <t>1 цяла страница - Кулинарен журнал за Великденски печива</t>
  </si>
  <si>
    <t>1 цяла страница - Журнал за Великден</t>
  </si>
  <si>
    <t xml:space="preserve">25 март </t>
  </si>
  <si>
    <t xml:space="preserve">1 цяла страница - Какво да сготвим през април </t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</si>
  <si>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</si>
  <si>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</si>
  <si>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</si>
  <si>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r>
      <rPr>
        <b/>
        <sz val="10"/>
        <color rgb="FF339966"/>
        <rFont val="Calibri"/>
        <family val="2"/>
      </rPr>
      <t>Ginkgo</t>
    </r>
    <r>
      <rPr>
        <b/>
        <sz val="10"/>
        <color rgb="FFFF0000"/>
        <rFont val="Calibri"/>
        <family val="2"/>
      </rPr>
      <t>Vin</t>
    </r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</si>
  <si>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</si>
  <si>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Arial"/>
      </rPr>
      <t>Ginkgo</t>
    </r>
    <r>
      <rPr>
        <b/>
        <sz val="11"/>
        <color rgb="FFFF0000"/>
        <rFont val="Calibri,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</si>
  <si>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</si>
  <si>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 xml:space="preserve">каре +ПР - фолио </t>
  </si>
  <si>
    <t>PR | витамин D</t>
  </si>
  <si>
    <t>BG радио</t>
  </si>
  <si>
    <t>каре + PR - 4</t>
  </si>
  <si>
    <t>кош 5 х 20</t>
  </si>
  <si>
    <t>1 май 2021</t>
  </si>
  <si>
    <t>PR | паник атака &amp; стрес</t>
  </si>
  <si>
    <t>цистит | SofiaView, TV, PR</t>
  </si>
  <si>
    <t>K-Kрес</t>
  </si>
  <si>
    <t>PR | диабет и инсулинова резистентност</t>
  </si>
  <si>
    <t xml:space="preserve">23 април </t>
  </si>
  <si>
    <t>5 май 2021</t>
  </si>
  <si>
    <t>1 цяла страница - Кулинарен журнал</t>
  </si>
  <si>
    <t xml:space="preserve">5 май </t>
  </si>
  <si>
    <t>20 май 2021</t>
  </si>
  <si>
    <t>ПР - Кулинарен журнал</t>
  </si>
  <si>
    <t xml:space="preserve">5 коша х 20 </t>
  </si>
  <si>
    <t>кули - 2 бр (4, 10)</t>
  </si>
  <si>
    <t xml:space="preserve">banners 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</si>
  <si>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</si>
  <si>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</si>
  <si>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</si>
  <si>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</si>
  <si>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</si>
  <si>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>статия | Запек 2ри опит</t>
  </si>
  <si>
    <t xml:space="preserve">1 май </t>
  </si>
  <si>
    <t>Venaxin</t>
  </si>
  <si>
    <t>1 юни 2021</t>
  </si>
  <si>
    <t>PR | статии | хемороиди + разширени вени</t>
  </si>
  <si>
    <t xml:space="preserve">M - фарма </t>
  </si>
  <si>
    <t>няма ни в брошурата</t>
  </si>
  <si>
    <t xml:space="preserve">плакат </t>
  </si>
  <si>
    <t>каре</t>
  </si>
  <si>
    <t xml:space="preserve">стимул фармацевт </t>
  </si>
  <si>
    <t>Botanic</t>
  </si>
  <si>
    <t>1 юли 2021</t>
  </si>
  <si>
    <t>PR | трафик</t>
  </si>
  <si>
    <t>касова зона 50 x 5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</si>
  <si>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</si>
  <si>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</si>
  <si>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</si>
  <si>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</si>
  <si>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</si>
  <si>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 xml:space="preserve">1 юни 2021 </t>
  </si>
  <si>
    <t xml:space="preserve">Стинг </t>
  </si>
  <si>
    <t xml:space="preserve">Mарешки </t>
  </si>
  <si>
    <t xml:space="preserve">Оптима </t>
  </si>
  <si>
    <t>Aсклепий</t>
  </si>
  <si>
    <t>аптека</t>
  </si>
  <si>
    <t>1юни 2021</t>
  </si>
  <si>
    <t xml:space="preserve">Тотал </t>
  </si>
  <si>
    <t>каре+ПР (фолио)</t>
  </si>
  <si>
    <t>каре -брошура</t>
  </si>
  <si>
    <t>х 1.00/бр.</t>
  </si>
  <si>
    <t>Betty</t>
  </si>
  <si>
    <t>Фаркол</t>
  </si>
  <si>
    <t xml:space="preserve">sell-out 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</si>
  <si>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</si>
  <si>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</si>
  <si>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</si>
  <si>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</si>
  <si>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</si>
  <si>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</si>
  <si>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 xml:space="preserve">Биограф </t>
  </si>
  <si>
    <t xml:space="preserve">Venaxin </t>
  </si>
  <si>
    <t>каре-списание</t>
  </si>
  <si>
    <t>Dolce Far niente</t>
  </si>
  <si>
    <t xml:space="preserve">кош - 5 бр. </t>
  </si>
  <si>
    <t xml:space="preserve">Mатрикария </t>
  </si>
  <si>
    <t>стимул фармацевт</t>
  </si>
  <si>
    <t>1 август 2021</t>
  </si>
  <si>
    <t>display -eva.bg</t>
  </si>
  <si>
    <t xml:space="preserve">реклама книга Пашкулев 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</si>
  <si>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</si>
  <si>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</si>
  <si>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</si>
  <si>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</si>
  <si>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</si>
  <si>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</si>
  <si>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 xml:space="preserve">каре +ПР  - фолио </t>
  </si>
  <si>
    <t>книга Пашкулев</t>
  </si>
  <si>
    <t xml:space="preserve">2 корица </t>
  </si>
  <si>
    <t>1 септември 2021</t>
  </si>
  <si>
    <t xml:space="preserve">каре+PR </t>
  </si>
  <si>
    <t xml:space="preserve">1 септември </t>
  </si>
  <si>
    <t>кули - 2-бр - 4,10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</si>
  <si>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</si>
  <si>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</si>
  <si>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</si>
  <si>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</si>
  <si>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</si>
  <si>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</si>
  <si>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 xml:space="preserve">стимул </t>
  </si>
  <si>
    <t xml:space="preserve">Албор </t>
  </si>
  <si>
    <t xml:space="preserve">Aста </t>
  </si>
  <si>
    <t xml:space="preserve">Ogapharm </t>
  </si>
  <si>
    <t xml:space="preserve">1 октомври 2021 </t>
  </si>
  <si>
    <t>1 октомври 2021</t>
  </si>
  <si>
    <t xml:space="preserve">каре - списание 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</si>
  <si>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</si>
  <si>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</si>
  <si>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</si>
  <si>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</si>
  <si>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</si>
  <si>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</si>
  <si>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</si>
  <si>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</si>
  <si>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</si>
  <si>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>х 1.00</t>
  </si>
  <si>
    <t>1 ноември 2021</t>
  </si>
  <si>
    <t>Google Ads</t>
  </si>
  <si>
    <t>думи</t>
  </si>
  <si>
    <t>статия</t>
  </si>
  <si>
    <t>25 ноември 2021</t>
  </si>
  <si>
    <t>каре - Журнал за Коледа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</si>
  <si>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</si>
  <si>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</si>
  <si>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</si>
  <si>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</si>
  <si>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</si>
  <si>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</si>
  <si>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</si>
  <si>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</si>
  <si>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</si>
  <si>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</si>
  <si>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>15 ноември 2021</t>
  </si>
  <si>
    <t>каре - Великите истории</t>
  </si>
  <si>
    <t xml:space="preserve">Салвиа </t>
  </si>
  <si>
    <t>каре + декември</t>
  </si>
  <si>
    <t>Субра</t>
  </si>
  <si>
    <t xml:space="preserve">аптеки </t>
  </si>
  <si>
    <t>1 декември 2021</t>
  </si>
  <si>
    <t>1 януари 2022</t>
  </si>
  <si>
    <t>импресии</t>
  </si>
  <si>
    <t xml:space="preserve">1 декември </t>
  </si>
  <si>
    <t>каре - Коледни печива</t>
  </si>
  <si>
    <t>каре - Коледни десерти</t>
  </si>
  <si>
    <t>каре - Кулинарен журнал</t>
  </si>
  <si>
    <t>кула - 2 бр. - 4,10</t>
  </si>
  <si>
    <t xml:space="preserve">кошове </t>
  </si>
  <si>
    <t xml:space="preserve">Субра </t>
  </si>
  <si>
    <t>каре 1/2</t>
  </si>
  <si>
    <t xml:space="preserve">Лили </t>
  </si>
  <si>
    <t xml:space="preserve">Нове 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</si>
  <si>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</si>
  <si>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</si>
  <si>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</si>
  <si>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</si>
  <si>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</si>
  <si>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</si>
  <si>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</si>
  <si>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</si>
  <si>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>каре - Журнал Велики истории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</si>
</sst>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rgb="FF03A98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rgb="FFFF3300"/>
      <name val="Calibri"/>
      <family val="2"/>
    </font>
    <font>
      <b/>
      <sz val="11"/>
      <color theme="1"/>
      <name val="Calibri"/>
      <family val="2"/>
    </font>
    <font>
      <b/>
      <sz val="10"/>
      <color rgb="FFFF33CC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</font>
    <font>
      <u/>
      <sz val="11"/>
      <color rgb="FF1155CC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b/>
      <sz val="10"/>
      <color rgb="FF00B0F0"/>
      <name val="Calibri"/>
      <family val="2"/>
    </font>
    <font>
      <b/>
      <sz val="10"/>
      <color rgb="FFFFC000"/>
      <name val="Calibri"/>
      <family val="2"/>
    </font>
    <font>
      <b/>
      <sz val="10"/>
      <color rgb="FF002060"/>
      <name val="Calibri"/>
      <family val="2"/>
    </font>
    <font>
      <b/>
      <sz val="10"/>
      <color rgb="FF7030A0"/>
      <name val="Calibri"/>
      <family val="2"/>
    </font>
    <font>
      <b/>
      <sz val="10"/>
      <color rgb="FF339966"/>
      <name val="Calibri"/>
      <family val="2"/>
    </font>
    <font>
      <b/>
      <sz val="10"/>
      <color rgb="FFFF0066"/>
      <name val="Calibri"/>
      <family val="2"/>
    </font>
    <font>
      <b/>
      <sz val="10"/>
      <color rgb="FF0070C0"/>
      <name val="Calibri"/>
      <family val="2"/>
    </font>
    <font>
      <sz val="11"/>
      <color rgb="FF000000"/>
      <name val="Docs-Calibri"/>
    </font>
    <font>
      <b/>
      <sz val="10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b/>
      <sz val="11"/>
      <color rgb="FF03A981"/>
      <name val="Calibri"/>
      <family val="2"/>
    </font>
    <font>
      <b/>
      <sz val="11"/>
      <color rgb="FFFF3300"/>
      <name val="Calibri"/>
      <family val="2"/>
    </font>
    <font>
      <b/>
      <sz val="11"/>
      <color rgb="FFFF33CC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rgb="FF339966"/>
      <name val="Calibri"/>
      <family val="2"/>
    </font>
    <font>
      <b/>
      <sz val="11"/>
      <color rgb="FF00B0F0"/>
      <name val="Calibri"/>
      <family val="2"/>
    </font>
    <font>
      <b/>
      <sz val="11"/>
      <color rgb="FFFFC000"/>
      <name val="Calibri"/>
      <family val="2"/>
    </font>
    <font>
      <b/>
      <sz val="11"/>
      <color rgb="FF002060"/>
      <name val="Calibri"/>
      <family val="2"/>
    </font>
    <font>
      <b/>
      <sz val="11"/>
      <color rgb="FF7030A0"/>
      <name val="Calibri"/>
      <family val="2"/>
    </font>
    <font>
      <b/>
      <sz val="11"/>
      <color rgb="FFFF0066"/>
      <name val="Calibri"/>
      <family val="2"/>
    </font>
    <font>
      <sz val="12"/>
      <color rgb="FF000000"/>
      <name val="Calibri"/>
      <family val="2"/>
    </font>
    <font>
      <b/>
      <sz val="11"/>
      <color rgb="FF03A981"/>
      <name val="Arial"/>
      <family val="2"/>
      <scheme val="minor"/>
    </font>
    <font>
      <b/>
      <sz val="11"/>
      <color rgb="FF0070C0"/>
      <name val="Calibri"/>
      <family val="2"/>
    </font>
    <font>
      <sz val="13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Calibri"/>
      <family val="2"/>
    </font>
    <font>
      <sz val="10"/>
      <color theme="1"/>
      <name val="Verdana"/>
      <family val="2"/>
    </font>
    <font>
      <b/>
      <sz val="11"/>
      <color rgb="FFAF0164"/>
      <name val="Calibri"/>
      <family val="2"/>
    </font>
    <font>
      <b/>
      <sz val="10"/>
      <color theme="1"/>
      <name val="Calibri"/>
      <family val="2"/>
    </font>
    <font>
      <b/>
      <sz val="10"/>
      <color rgb="FF7030A0"/>
      <name val="Calibri"/>
      <family val="2"/>
    </font>
    <font>
      <b/>
      <sz val="10"/>
      <color rgb="FF990000"/>
      <name val="Calibri"/>
      <family val="2"/>
    </font>
    <font>
      <u/>
      <sz val="11"/>
      <color rgb="FF1155CC"/>
      <name val="Calibri"/>
      <family val="2"/>
    </font>
    <font>
      <sz val="10"/>
      <color rgb="FF3C4043"/>
      <name val="Roboto"/>
    </font>
    <font>
      <b/>
      <sz val="10"/>
      <color rgb="FF4285F4"/>
      <name val="Calibri"/>
      <family val="2"/>
    </font>
    <font>
      <b/>
      <sz val="10"/>
      <color rgb="FF00FF00"/>
      <name val="Calibri"/>
      <family val="2"/>
    </font>
    <font>
      <b/>
      <sz val="11"/>
      <color rgb="FF339966"/>
      <name val="Calibri,Arial"/>
    </font>
    <font>
      <b/>
      <sz val="11"/>
      <color rgb="FFFF0000"/>
      <name val="Calibri,Arial"/>
    </font>
    <font>
      <b/>
      <sz val="11"/>
      <color rgb="FF339966"/>
      <name val="Calibri, Arial"/>
    </font>
    <font>
      <b/>
      <sz val="11"/>
      <color rgb="FFFF0000"/>
      <name val="Calibri, Arial"/>
    </font>
    <font>
      <b/>
      <sz val="11"/>
      <color rgb="FF4285F4"/>
      <name val="Calibri"/>
      <family val="2"/>
    </font>
    <font>
      <b/>
      <sz val="11"/>
      <color rgb="FF00FF00"/>
      <name val="Calibri"/>
      <family val="2"/>
    </font>
    <font>
      <sz val="11"/>
      <name val="Arial"/>
      <family val="2"/>
    </font>
    <font>
      <u/>
      <sz val="11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2" fontId="4" fillId="0" borderId="1" xfId="0" applyNumberFormat="1" applyFont="1" applyBorder="1" applyAlignment="1"/>
    <xf numFmtId="2" fontId="4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2" fontId="9" fillId="0" borderId="1" xfId="0" applyNumberFormat="1" applyFont="1" applyBorder="1" applyAlignment="1"/>
    <xf numFmtId="0" fontId="10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5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2" fontId="9" fillId="0" borderId="1" xfId="0" applyNumberFormat="1" applyFont="1" applyBorder="1" applyAlignment="1"/>
    <xf numFmtId="2" fontId="9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2" fillId="3" borderId="0" xfId="0" applyFont="1" applyFill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2" fontId="13" fillId="0" borderId="1" xfId="0" applyNumberFormat="1" applyFont="1" applyBorder="1" applyAlignment="1"/>
    <xf numFmtId="0" fontId="14" fillId="0" borderId="0" xfId="0" applyFont="1"/>
    <xf numFmtId="0" fontId="24" fillId="0" borderId="1" xfId="0" applyFont="1" applyBorder="1" applyAlignment="1"/>
    <xf numFmtId="2" fontId="24" fillId="0" borderId="1" xfId="0" applyNumberFormat="1" applyFont="1" applyBorder="1" applyAlignment="1"/>
    <xf numFmtId="2" fontId="25" fillId="0" borderId="1" xfId="0" applyNumberFormat="1" applyFont="1" applyBorder="1"/>
    <xf numFmtId="0" fontId="13" fillId="0" borderId="0" xfId="0" applyFont="1" applyAlignment="1">
      <alignment horizontal="right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8" fillId="0" borderId="1" xfId="0" applyFont="1" applyBorder="1" applyAlignment="1">
      <alignment horizontal="center"/>
    </xf>
    <xf numFmtId="2" fontId="13" fillId="0" borderId="0" xfId="0" applyNumberFormat="1" applyFont="1" applyAlignment="1">
      <alignment horizontal="right"/>
    </xf>
    <xf numFmtId="0" fontId="29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0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2" fontId="24" fillId="0" borderId="0" xfId="0" applyNumberFormat="1" applyFont="1" applyAlignment="1">
      <alignment horizontal="right"/>
    </xf>
    <xf numFmtId="0" fontId="31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26" fillId="3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2" fontId="2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37" fillId="0" borderId="1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30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2" fontId="39" fillId="0" borderId="0" xfId="0" applyNumberFormat="1" applyFont="1" applyAlignment="1">
      <alignment horizontal="right"/>
    </xf>
    <xf numFmtId="0" fontId="35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13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32" fillId="0" borderId="1" xfId="0" applyFont="1" applyBorder="1" applyAlignment="1"/>
    <xf numFmtId="2" fontId="13" fillId="0" borderId="1" xfId="0" applyNumberFormat="1" applyFont="1" applyBorder="1"/>
    <xf numFmtId="2" fontId="24" fillId="0" borderId="1" xfId="0" applyNumberFormat="1" applyFont="1" applyBorder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2" fontId="1" fillId="2" borderId="2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13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42" fillId="3" borderId="0" xfId="0" applyFont="1" applyFill="1" applyAlignment="1">
      <alignment horizontal="center"/>
    </xf>
    <xf numFmtId="0" fontId="9" fillId="0" borderId="3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4" fillId="0" borderId="2" xfId="0" applyFont="1" applyBorder="1" applyAlignment="1"/>
    <xf numFmtId="0" fontId="3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3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44" fillId="0" borderId="0" xfId="0" applyFont="1" applyAlignment="1">
      <alignment horizontal="right"/>
    </xf>
    <xf numFmtId="0" fontId="44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45" fillId="0" borderId="0" xfId="0" applyNumberFormat="1" applyFont="1" applyAlignment="1">
      <alignment horizontal="right"/>
    </xf>
    <xf numFmtId="2" fontId="6" fillId="0" borderId="3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2" fontId="3" fillId="0" borderId="1" xfId="0" applyNumberFormat="1" applyFont="1" applyBorder="1" applyAlignment="1"/>
    <xf numFmtId="0" fontId="3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right"/>
    </xf>
    <xf numFmtId="0" fontId="45" fillId="0" borderId="0" xfId="0" applyFont="1" applyAlignment="1">
      <alignment horizontal="center"/>
    </xf>
    <xf numFmtId="0" fontId="3" fillId="0" borderId="2" xfId="0" applyFont="1" applyBorder="1" applyAlignment="1"/>
    <xf numFmtId="2" fontId="3" fillId="0" borderId="1" xfId="0" applyNumberFormat="1" applyFont="1" applyBorder="1" applyAlignment="1"/>
    <xf numFmtId="2" fontId="6" fillId="0" borderId="1" xfId="0" applyNumberFormat="1" applyFont="1" applyBorder="1" applyAlignment="1"/>
    <xf numFmtId="0" fontId="46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2" fontId="3" fillId="0" borderId="1" xfId="0" applyNumberFormat="1" applyFont="1" applyBorder="1"/>
    <xf numFmtId="2" fontId="6" fillId="0" borderId="1" xfId="0" applyNumberFormat="1" applyFont="1" applyBorder="1"/>
    <xf numFmtId="0" fontId="44" fillId="0" borderId="1" xfId="0" applyFont="1" applyBorder="1" applyAlignment="1">
      <alignment horizontal="center"/>
    </xf>
    <xf numFmtId="0" fontId="44" fillId="0" borderId="1" xfId="0" applyFont="1" applyBorder="1"/>
    <xf numFmtId="0" fontId="44" fillId="0" borderId="1" xfId="0" applyFont="1" applyBorder="1" applyAlignment="1"/>
    <xf numFmtId="0" fontId="3" fillId="4" borderId="1" xfId="0" applyFont="1" applyFill="1" applyBorder="1" applyAlignment="1">
      <alignment horizontal="center"/>
    </xf>
    <xf numFmtId="2" fontId="31" fillId="0" borderId="1" xfId="0" applyNumberFormat="1" applyFont="1" applyBorder="1" applyAlignment="1"/>
    <xf numFmtId="0" fontId="27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right"/>
    </xf>
    <xf numFmtId="0" fontId="28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right"/>
    </xf>
    <xf numFmtId="0" fontId="30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44" fillId="0" borderId="1" xfId="0" applyFont="1" applyBorder="1" applyAlignment="1"/>
    <xf numFmtId="0" fontId="44" fillId="0" borderId="1" xfId="0" applyFont="1" applyBorder="1" applyAlignment="1">
      <alignment horizontal="center"/>
    </xf>
    <xf numFmtId="2" fontId="44" fillId="0" borderId="1" xfId="0" applyNumberFormat="1" applyFont="1" applyBorder="1" applyAlignment="1">
      <alignment horizontal="right"/>
    </xf>
    <xf numFmtId="2" fontId="44" fillId="0" borderId="1" xfId="0" applyNumberFormat="1" applyFont="1" applyBorder="1" applyAlignment="1"/>
    <xf numFmtId="0" fontId="44" fillId="0" borderId="2" xfId="0" applyFont="1" applyBorder="1" applyAlignment="1"/>
    <xf numFmtId="0" fontId="44" fillId="0" borderId="1" xfId="0" applyFont="1" applyBorder="1" applyAlignment="1">
      <alignment horizontal="center"/>
    </xf>
    <xf numFmtId="2" fontId="47" fillId="0" borderId="1" xfId="0" applyNumberFormat="1" applyFont="1" applyBorder="1" applyAlignment="1"/>
    <xf numFmtId="0" fontId="44" fillId="0" borderId="1" xfId="0" applyFont="1" applyBorder="1" applyAlignment="1">
      <alignment horizontal="center"/>
    </xf>
    <xf numFmtId="2" fontId="44" fillId="0" borderId="1" xfId="0" applyNumberFormat="1" applyFont="1" applyBorder="1"/>
    <xf numFmtId="0" fontId="44" fillId="0" borderId="0" xfId="0" applyFont="1" applyAlignment="1">
      <alignment horizontal="right"/>
    </xf>
    <xf numFmtId="2" fontId="4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2" fontId="45" fillId="0" borderId="1" xfId="0" applyNumberFormat="1" applyFont="1" applyBorder="1" applyAlignment="1">
      <alignment horizontal="right"/>
    </xf>
    <xf numFmtId="2" fontId="44" fillId="0" borderId="1" xfId="0" applyNumberFormat="1" applyFont="1" applyBorder="1" applyAlignment="1">
      <alignment horizontal="right"/>
    </xf>
    <xf numFmtId="2" fontId="47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2" fontId="44" fillId="0" borderId="1" xfId="0" applyNumberFormat="1" applyFont="1" applyBorder="1" applyAlignment="1"/>
    <xf numFmtId="2" fontId="44" fillId="0" borderId="0" xfId="0" applyNumberFormat="1" applyFont="1" applyAlignment="1">
      <alignment horizontal="right"/>
    </xf>
    <xf numFmtId="2" fontId="47" fillId="0" borderId="0" xfId="0" applyNumberFormat="1" applyFont="1" applyAlignment="1">
      <alignment horizontal="right"/>
    </xf>
    <xf numFmtId="0" fontId="44" fillId="0" borderId="1" xfId="0" applyFont="1" applyBorder="1" applyAlignment="1">
      <alignment horizontal="right"/>
    </xf>
    <xf numFmtId="0" fontId="47" fillId="0" borderId="0" xfId="0" applyFont="1" applyAlignment="1">
      <alignment horizontal="right"/>
    </xf>
    <xf numFmtId="2" fontId="44" fillId="0" borderId="3" xfId="0" applyNumberFormat="1" applyFont="1" applyBorder="1" applyAlignment="1">
      <alignment horizontal="right"/>
    </xf>
    <xf numFmtId="0" fontId="44" fillId="0" borderId="3" xfId="0" applyFont="1" applyBorder="1" applyAlignment="1">
      <alignment horizontal="right"/>
    </xf>
    <xf numFmtId="2" fontId="47" fillId="0" borderId="3" xfId="0" applyNumberFormat="1" applyFont="1" applyBorder="1" applyAlignment="1">
      <alignment horizontal="right"/>
    </xf>
    <xf numFmtId="0" fontId="47" fillId="0" borderId="0" xfId="0" applyFont="1" applyAlignment="1">
      <alignment horizontal="right"/>
    </xf>
    <xf numFmtId="2" fontId="47" fillId="0" borderId="0" xfId="0" applyNumberFormat="1" applyFont="1" applyAlignment="1">
      <alignment horizontal="right"/>
    </xf>
    <xf numFmtId="0" fontId="48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2" fontId="45" fillId="0" borderId="0" xfId="0" applyNumberFormat="1" applyFont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center"/>
    </xf>
    <xf numFmtId="2" fontId="45" fillId="0" borderId="1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/>
    <xf numFmtId="2" fontId="3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6" fillId="0" borderId="3" xfId="0" applyNumberFormat="1" applyFont="1" applyBorder="1" applyAlignment="1">
      <alignment horizontal="right"/>
    </xf>
    <xf numFmtId="2" fontId="3" fillId="0" borderId="1" xfId="0" applyNumberFormat="1" applyFont="1" applyBorder="1" applyAlignment="1"/>
    <xf numFmtId="2" fontId="6" fillId="0" borderId="1" xfId="0" applyNumberFormat="1" applyFont="1" applyBorder="1" applyAlignment="1"/>
    <xf numFmtId="2" fontId="44" fillId="0" borderId="1" xfId="0" applyNumberFormat="1" applyFont="1" applyBorder="1" applyAlignment="1"/>
    <xf numFmtId="2" fontId="3" fillId="0" borderId="2" xfId="0" applyNumberFormat="1" applyFont="1" applyBorder="1" applyAlignment="1">
      <alignment horizontal="right"/>
    </xf>
    <xf numFmtId="2" fontId="3" fillId="0" borderId="1" xfId="0" applyNumberFormat="1" applyFont="1" applyBorder="1"/>
    <xf numFmtId="2" fontId="6" fillId="0" borderId="1" xfId="0" applyNumberFormat="1" applyFont="1" applyBorder="1"/>
    <xf numFmtId="2" fontId="45" fillId="0" borderId="1" xfId="0" applyNumberFormat="1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2" fontId="3" fillId="0" borderId="3" xfId="0" applyNumberFormat="1" applyFont="1" applyBorder="1" applyAlignment="1">
      <alignment horizontal="right"/>
    </xf>
    <xf numFmtId="2" fontId="45" fillId="0" borderId="1" xfId="0" applyNumberFormat="1" applyFont="1" applyBorder="1" applyAlignment="1">
      <alignment horizontal="right"/>
    </xf>
    <xf numFmtId="2" fontId="22" fillId="3" borderId="0" xfId="0" applyNumberFormat="1" applyFont="1" applyFill="1" applyAlignment="1">
      <alignment horizontal="right"/>
    </xf>
    <xf numFmtId="0" fontId="29" fillId="0" borderId="1" xfId="0" applyFont="1" applyBorder="1" applyAlignment="1">
      <alignment horizontal="center"/>
    </xf>
    <xf numFmtId="2" fontId="3" fillId="4" borderId="0" xfId="0" applyNumberFormat="1" applyFont="1" applyFill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2" fontId="1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 vertical="top"/>
    </xf>
    <xf numFmtId="2" fontId="8" fillId="0" borderId="0" xfId="0" applyNumberFormat="1" applyFont="1" applyAlignment="1"/>
    <xf numFmtId="0" fontId="3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3" fillId="0" borderId="0" xfId="0" applyNumberFormat="1" applyFont="1" applyAlignment="1">
      <alignment horizontal="right"/>
    </xf>
    <xf numFmtId="0" fontId="4" fillId="4" borderId="2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right"/>
    </xf>
    <xf numFmtId="0" fontId="50" fillId="4" borderId="1" xfId="0" applyFont="1" applyFill="1" applyBorder="1" applyAlignment="1">
      <alignment horizontal="center"/>
    </xf>
    <xf numFmtId="0" fontId="46" fillId="4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4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/>
    <xf numFmtId="2" fontId="3" fillId="4" borderId="2" xfId="0" applyNumberFormat="1" applyFont="1" applyFill="1" applyBorder="1" applyAlignment="1">
      <alignment horizontal="right"/>
    </xf>
    <xf numFmtId="2" fontId="3" fillId="4" borderId="2" xfId="0" applyNumberFormat="1" applyFont="1" applyFill="1" applyBorder="1" applyAlignment="1">
      <alignment horizontal="right"/>
    </xf>
    <xf numFmtId="0" fontId="3" fillId="4" borderId="1" xfId="0" applyFont="1" applyFill="1" applyBorder="1"/>
    <xf numFmtId="0" fontId="30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38" fillId="4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0" xfId="0" applyFont="1" applyFill="1"/>
    <xf numFmtId="2" fontId="3" fillId="4" borderId="1" xfId="0" applyNumberFormat="1" applyFont="1" applyFill="1" applyBorder="1"/>
    <xf numFmtId="2" fontId="6" fillId="4" borderId="1" xfId="0" applyNumberFormat="1" applyFont="1" applyFill="1" applyBorder="1"/>
    <xf numFmtId="2" fontId="8" fillId="0" borderId="1" xfId="0" applyNumberFormat="1" applyFont="1" applyBorder="1" applyAlignment="1"/>
    <xf numFmtId="2" fontId="51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skafeto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skafeto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Relationship Id="rId4" Type="http://schemas.openxmlformats.org/officeDocument/2006/relationships/hyperlink" Target="http://blitz.b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24zdrave.bg/" TargetMode="External"/><Relationship Id="rId3" Type="http://schemas.openxmlformats.org/officeDocument/2006/relationships/hyperlink" Target="http://blitz.bg/" TargetMode="External"/><Relationship Id="rId7" Type="http://schemas.openxmlformats.org/officeDocument/2006/relationships/hyperlink" Target="http://168chasa.bg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Relationship Id="rId6" Type="http://schemas.openxmlformats.org/officeDocument/2006/relationships/hyperlink" Target="http://24chasa.bg/" TargetMode="External"/><Relationship Id="rId5" Type="http://schemas.openxmlformats.org/officeDocument/2006/relationships/hyperlink" Target="http://24chasa.bg/" TargetMode="External"/><Relationship Id="rId4" Type="http://schemas.openxmlformats.org/officeDocument/2006/relationships/hyperlink" Target="http://blitz.bg/" TargetMode="External"/><Relationship Id="rId9" Type="http://schemas.openxmlformats.org/officeDocument/2006/relationships/hyperlink" Target="http://bgdnes.b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skafeto.com/" TargetMode="External"/><Relationship Id="rId1" Type="http://schemas.openxmlformats.org/officeDocument/2006/relationships/hyperlink" Target="http://blitz.bg/" TargetMode="External"/><Relationship Id="rId5" Type="http://schemas.openxmlformats.org/officeDocument/2006/relationships/hyperlink" Target="http://skafeto.com/" TargetMode="External"/><Relationship Id="rId4" Type="http://schemas.openxmlformats.org/officeDocument/2006/relationships/hyperlink" Target="http://blitz.b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kafeto.com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kafeto.com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skafeto.com/" TargetMode="External"/><Relationship Id="rId1" Type="http://schemas.openxmlformats.org/officeDocument/2006/relationships/hyperlink" Target="http://blitz.bg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blitz.bg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skafeto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kafeto.com/" TargetMode="External"/><Relationship Id="rId2" Type="http://schemas.openxmlformats.org/officeDocument/2006/relationships/hyperlink" Target="http://blitz.bg/" TargetMode="External"/><Relationship Id="rId1" Type="http://schemas.openxmlformats.org/officeDocument/2006/relationships/hyperlink" Target="http://blitz.b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17"/>
  <sheetViews>
    <sheetView topLeftCell="A64" workbookViewId="0">
      <selection activeCell="J118" sqref="J118"/>
    </sheetView>
  </sheetViews>
  <sheetFormatPr baseColWidth="10" defaultColWidth="12.6640625" defaultRowHeight="15.75" customHeight="1"/>
  <cols>
    <col min="1" max="1" width="18.5" customWidth="1"/>
    <col min="2" max="2" width="17.6640625" customWidth="1"/>
    <col min="6" max="6" width="26.6640625" customWidth="1"/>
    <col min="7" max="7" width="15.5" customWidth="1"/>
  </cols>
  <sheetData>
    <row r="1" spans="1:8" ht="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</row>
    <row r="2" spans="1:8" ht="15">
      <c r="A2" s="6" t="s">
        <v>7</v>
      </c>
      <c r="B2" s="7" t="s">
        <v>8</v>
      </c>
      <c r="C2" s="7" t="s">
        <v>8</v>
      </c>
      <c r="D2" s="8" t="s">
        <v>9</v>
      </c>
      <c r="E2" s="8" t="s">
        <v>9</v>
      </c>
      <c r="F2" s="7" t="s">
        <v>10</v>
      </c>
      <c r="G2" s="9">
        <v>496</v>
      </c>
      <c r="H2" s="10"/>
    </row>
    <row r="3" spans="1:8" ht="15">
      <c r="A3" s="11" t="s">
        <v>7</v>
      </c>
      <c r="B3" s="12" t="s">
        <v>8</v>
      </c>
      <c r="C3" s="12" t="s">
        <v>8</v>
      </c>
      <c r="D3" s="8" t="s">
        <v>9</v>
      </c>
      <c r="E3" s="8" t="s">
        <v>9</v>
      </c>
      <c r="F3" s="12" t="s">
        <v>11</v>
      </c>
      <c r="G3" s="13">
        <v>188</v>
      </c>
      <c r="H3" s="14"/>
    </row>
    <row r="4" spans="1:8" ht="15">
      <c r="A4" s="11" t="s">
        <v>7</v>
      </c>
      <c r="B4" s="12" t="s">
        <v>8</v>
      </c>
      <c r="C4" s="12" t="s">
        <v>8</v>
      </c>
      <c r="D4" s="8" t="s">
        <v>9</v>
      </c>
      <c r="E4" s="8" t="s">
        <v>9</v>
      </c>
      <c r="F4" s="15" t="s">
        <v>12</v>
      </c>
      <c r="G4" s="13">
        <v>68</v>
      </c>
      <c r="H4" s="14"/>
    </row>
    <row r="5" spans="1:8" ht="15">
      <c r="A5" s="11" t="s">
        <v>7</v>
      </c>
      <c r="B5" s="12" t="s">
        <v>8</v>
      </c>
      <c r="C5" s="12" t="s">
        <v>8</v>
      </c>
      <c r="D5" s="8" t="s">
        <v>9</v>
      </c>
      <c r="E5" s="8" t="s">
        <v>9</v>
      </c>
      <c r="F5" s="15" t="s">
        <v>13</v>
      </c>
      <c r="G5" s="13">
        <v>26</v>
      </c>
      <c r="H5" s="14"/>
    </row>
    <row r="6" spans="1:8" ht="15">
      <c r="A6" s="11" t="s">
        <v>7</v>
      </c>
      <c r="B6" s="12" t="s">
        <v>8</v>
      </c>
      <c r="C6" s="12" t="s">
        <v>8</v>
      </c>
      <c r="D6" s="8" t="s">
        <v>9</v>
      </c>
      <c r="E6" s="8" t="s">
        <v>9</v>
      </c>
      <c r="F6" s="15" t="s">
        <v>14</v>
      </c>
      <c r="G6" s="13">
        <v>26</v>
      </c>
      <c r="H6" s="14"/>
    </row>
    <row r="7" spans="1:8" ht="15">
      <c r="A7" s="16"/>
      <c r="B7" s="17"/>
      <c r="C7" s="17"/>
      <c r="D7" s="18"/>
      <c r="E7" s="18"/>
      <c r="F7" s="18"/>
      <c r="G7" s="19">
        <f>SUM(G2:G6)</f>
        <v>804</v>
      </c>
      <c r="H7" s="20"/>
    </row>
    <row r="8" spans="1:8" ht="15">
      <c r="A8" s="21" t="s">
        <v>15</v>
      </c>
      <c r="B8" s="7" t="s">
        <v>8</v>
      </c>
      <c r="C8" s="7" t="s">
        <v>8</v>
      </c>
      <c r="D8" s="8" t="s">
        <v>9</v>
      </c>
      <c r="E8" s="8" t="s">
        <v>9</v>
      </c>
      <c r="F8" s="7" t="s">
        <v>16</v>
      </c>
      <c r="G8" s="9">
        <v>204</v>
      </c>
      <c r="H8" s="10"/>
    </row>
    <row r="9" spans="1:8" ht="15">
      <c r="A9" s="21" t="s">
        <v>15</v>
      </c>
      <c r="B9" s="22" t="s">
        <v>17</v>
      </c>
      <c r="C9" s="23" t="s">
        <v>18</v>
      </c>
      <c r="D9" s="8" t="s">
        <v>9</v>
      </c>
      <c r="E9" s="8" t="s">
        <v>9</v>
      </c>
      <c r="F9" s="7" t="s">
        <v>19</v>
      </c>
      <c r="G9" s="9">
        <v>0</v>
      </c>
      <c r="H9" s="20"/>
    </row>
    <row r="10" spans="1:8" ht="15">
      <c r="A10" s="16"/>
      <c r="B10" s="18"/>
      <c r="C10" s="18"/>
      <c r="D10" s="18"/>
      <c r="E10" s="18"/>
      <c r="F10" s="18"/>
      <c r="G10" s="24">
        <f>SUM(G8:G9)</f>
        <v>204</v>
      </c>
      <c r="H10" s="20"/>
    </row>
    <row r="11" spans="1:8" ht="15">
      <c r="A11" s="25" t="s">
        <v>20</v>
      </c>
      <c r="B11" s="7" t="s">
        <v>8</v>
      </c>
      <c r="C11" s="7" t="s">
        <v>8</v>
      </c>
      <c r="D11" s="8" t="s">
        <v>9</v>
      </c>
      <c r="E11" s="8" t="s">
        <v>9</v>
      </c>
      <c r="F11" s="7" t="s">
        <v>21</v>
      </c>
      <c r="G11" s="26">
        <v>133.52000000000001</v>
      </c>
      <c r="H11" s="27"/>
    </row>
    <row r="12" spans="1:8" ht="15">
      <c r="A12" s="25" t="s">
        <v>20</v>
      </c>
      <c r="B12" s="7" t="s">
        <v>8</v>
      </c>
      <c r="C12" s="12" t="s">
        <v>8</v>
      </c>
      <c r="D12" s="8" t="s">
        <v>9</v>
      </c>
      <c r="E12" s="8" t="s">
        <v>9</v>
      </c>
      <c r="F12" s="7" t="s">
        <v>22</v>
      </c>
      <c r="G12" s="26">
        <v>106.98</v>
      </c>
      <c r="H12" s="27"/>
    </row>
    <row r="13" spans="1:8" ht="15">
      <c r="A13" s="25" t="s">
        <v>20</v>
      </c>
      <c r="B13" s="7" t="s">
        <v>8</v>
      </c>
      <c r="C13" s="12" t="s">
        <v>8</v>
      </c>
      <c r="D13" s="8" t="s">
        <v>9</v>
      </c>
      <c r="E13" s="8" t="s">
        <v>9</v>
      </c>
      <c r="F13" s="7" t="s">
        <v>23</v>
      </c>
      <c r="G13" s="26">
        <v>218.32</v>
      </c>
      <c r="H13" s="27"/>
    </row>
    <row r="14" spans="1:8" ht="15">
      <c r="A14" s="25" t="s">
        <v>20</v>
      </c>
      <c r="B14" s="7" t="s">
        <v>8</v>
      </c>
      <c r="C14" s="12" t="s">
        <v>8</v>
      </c>
      <c r="D14" s="8" t="s">
        <v>9</v>
      </c>
      <c r="E14" s="8" t="s">
        <v>9</v>
      </c>
      <c r="F14" s="7" t="s">
        <v>24</v>
      </c>
      <c r="G14" s="26">
        <v>156.6</v>
      </c>
      <c r="H14" s="27"/>
    </row>
    <row r="15" spans="1:8" ht="15">
      <c r="A15" s="25" t="s">
        <v>20</v>
      </c>
      <c r="B15" s="7" t="s">
        <v>8</v>
      </c>
      <c r="C15" s="12" t="s">
        <v>8</v>
      </c>
      <c r="D15" s="8" t="s">
        <v>9</v>
      </c>
      <c r="E15" s="8" t="s">
        <v>9</v>
      </c>
      <c r="F15" s="7" t="s">
        <v>25</v>
      </c>
      <c r="G15" s="26">
        <v>183.72</v>
      </c>
      <c r="H15" s="27"/>
    </row>
    <row r="16" spans="1:8" ht="15">
      <c r="A16" s="28" t="s">
        <v>20</v>
      </c>
      <c r="B16" s="15" t="s">
        <v>26</v>
      </c>
      <c r="C16" s="29" t="s">
        <v>27</v>
      </c>
      <c r="D16" s="8" t="s">
        <v>9</v>
      </c>
      <c r="E16" s="8" t="s">
        <v>9</v>
      </c>
      <c r="F16" s="29" t="s">
        <v>28</v>
      </c>
      <c r="G16" s="30">
        <v>364</v>
      </c>
      <c r="H16" s="27"/>
    </row>
    <row r="17" spans="1:8" ht="17.25" customHeight="1">
      <c r="A17" s="28" t="s">
        <v>20</v>
      </c>
      <c r="B17" s="15" t="s">
        <v>29</v>
      </c>
      <c r="C17" s="29" t="s">
        <v>27</v>
      </c>
      <c r="D17" s="8" t="s">
        <v>9</v>
      </c>
      <c r="E17" s="8" t="s">
        <v>9</v>
      </c>
      <c r="F17" s="29" t="s">
        <v>28</v>
      </c>
      <c r="G17" s="31">
        <v>859</v>
      </c>
      <c r="H17" s="27"/>
    </row>
    <row r="18" spans="1:8" ht="15">
      <c r="A18" s="28" t="s">
        <v>20</v>
      </c>
      <c r="B18" s="15" t="s">
        <v>30</v>
      </c>
      <c r="C18" s="29" t="s">
        <v>31</v>
      </c>
      <c r="D18" s="8" t="s">
        <v>9</v>
      </c>
      <c r="E18" s="8" t="s">
        <v>9</v>
      </c>
      <c r="F18" s="15" t="s">
        <v>32</v>
      </c>
      <c r="G18" s="30">
        <v>600</v>
      </c>
      <c r="H18" s="20"/>
    </row>
    <row r="19" spans="1:8" ht="15">
      <c r="A19" s="28" t="s">
        <v>20</v>
      </c>
      <c r="B19" s="32" t="s">
        <v>33</v>
      </c>
      <c r="C19" s="23" t="s">
        <v>34</v>
      </c>
      <c r="D19" s="8" t="s">
        <v>9</v>
      </c>
      <c r="E19" s="8" t="s">
        <v>9</v>
      </c>
      <c r="F19" s="33" t="s">
        <v>35</v>
      </c>
      <c r="G19" s="26">
        <v>750</v>
      </c>
      <c r="H19" s="20"/>
    </row>
    <row r="20" spans="1:8" ht="15">
      <c r="A20" s="28" t="s">
        <v>20</v>
      </c>
      <c r="B20" s="7" t="s">
        <v>36</v>
      </c>
      <c r="C20" s="23" t="s">
        <v>34</v>
      </c>
      <c r="D20" s="8" t="s">
        <v>9</v>
      </c>
      <c r="E20" s="8" t="s">
        <v>9</v>
      </c>
      <c r="F20" s="33" t="s">
        <v>37</v>
      </c>
      <c r="G20" s="26">
        <v>250</v>
      </c>
      <c r="H20" s="20"/>
    </row>
    <row r="21" spans="1:8" ht="15">
      <c r="A21" s="28" t="s">
        <v>20</v>
      </c>
      <c r="B21" s="7" t="s">
        <v>38</v>
      </c>
      <c r="C21" s="23" t="s">
        <v>18</v>
      </c>
      <c r="D21" s="8" t="s">
        <v>9</v>
      </c>
      <c r="E21" s="8" t="s">
        <v>9</v>
      </c>
      <c r="F21" s="23" t="s">
        <v>39</v>
      </c>
      <c r="G21" s="26">
        <v>10</v>
      </c>
      <c r="H21" s="20"/>
    </row>
    <row r="22" spans="1:8" ht="15">
      <c r="A22" s="28" t="s">
        <v>20</v>
      </c>
      <c r="B22" s="7" t="s">
        <v>40</v>
      </c>
      <c r="C22" s="23" t="s">
        <v>34</v>
      </c>
      <c r="D22" s="8" t="s">
        <v>9</v>
      </c>
      <c r="E22" s="8" t="s">
        <v>9</v>
      </c>
      <c r="F22" s="23" t="s">
        <v>37</v>
      </c>
      <c r="G22" s="26">
        <v>252</v>
      </c>
      <c r="H22" s="20"/>
    </row>
    <row r="23" spans="1:8" ht="15">
      <c r="A23" s="34"/>
      <c r="B23" s="18"/>
      <c r="C23" s="18"/>
      <c r="D23" s="35"/>
      <c r="E23" s="35"/>
      <c r="F23" s="7"/>
      <c r="G23" s="19">
        <f>SUM(G11:G22)</f>
        <v>3884.14</v>
      </c>
      <c r="H23" s="20"/>
    </row>
    <row r="24" spans="1:8" ht="15">
      <c r="A24" s="36" t="s">
        <v>41</v>
      </c>
      <c r="B24" s="7" t="s">
        <v>8</v>
      </c>
      <c r="C24" s="7" t="s">
        <v>8</v>
      </c>
      <c r="D24" s="8" t="s">
        <v>9</v>
      </c>
      <c r="E24" s="8" t="s">
        <v>9</v>
      </c>
      <c r="F24" s="7" t="s">
        <v>42</v>
      </c>
      <c r="G24" s="26">
        <v>198.32</v>
      </c>
      <c r="H24" s="27"/>
    </row>
    <row r="25" spans="1:8" ht="15">
      <c r="A25" s="36" t="s">
        <v>41</v>
      </c>
      <c r="B25" s="7" t="s">
        <v>8</v>
      </c>
      <c r="C25" s="7" t="s">
        <v>8</v>
      </c>
      <c r="D25" s="8" t="s">
        <v>9</v>
      </c>
      <c r="E25" s="8" t="s">
        <v>9</v>
      </c>
      <c r="F25" s="7" t="s">
        <v>43</v>
      </c>
      <c r="G25" s="26">
        <v>93.96</v>
      </c>
      <c r="H25" s="27"/>
    </row>
    <row r="26" spans="1:8" ht="15">
      <c r="A26" s="36" t="s">
        <v>41</v>
      </c>
      <c r="B26" s="7" t="s">
        <v>38</v>
      </c>
      <c r="C26" s="23" t="s">
        <v>18</v>
      </c>
      <c r="D26" s="8" t="s">
        <v>9</v>
      </c>
      <c r="E26" s="8" t="s">
        <v>9</v>
      </c>
      <c r="F26" s="23" t="s">
        <v>44</v>
      </c>
      <c r="G26" s="26">
        <v>10</v>
      </c>
      <c r="H26" s="27"/>
    </row>
    <row r="27" spans="1:8" ht="15">
      <c r="A27" s="36" t="s">
        <v>41</v>
      </c>
      <c r="B27" s="7" t="s">
        <v>45</v>
      </c>
      <c r="C27" s="23" t="s">
        <v>18</v>
      </c>
      <c r="D27" s="8" t="s">
        <v>9</v>
      </c>
      <c r="E27" s="8" t="s">
        <v>9</v>
      </c>
      <c r="F27" s="7" t="s">
        <v>46</v>
      </c>
      <c r="G27" s="37">
        <v>12.5</v>
      </c>
      <c r="H27" s="38"/>
    </row>
    <row r="28" spans="1:8" ht="15">
      <c r="A28" s="36"/>
      <c r="B28" s="7"/>
      <c r="C28" s="23"/>
      <c r="D28" s="8"/>
      <c r="E28" s="8"/>
      <c r="F28" s="7"/>
      <c r="G28" s="37">
        <f>SUM(G24:G27)</f>
        <v>314.77999999999997</v>
      </c>
      <c r="H28" s="38"/>
    </row>
    <row r="29" spans="1:8" ht="15">
      <c r="A29" s="39" t="s">
        <v>47</v>
      </c>
      <c r="B29" s="7" t="s">
        <v>8</v>
      </c>
      <c r="C29" s="7" t="s">
        <v>8</v>
      </c>
      <c r="D29" s="8" t="s">
        <v>9</v>
      </c>
      <c r="E29" s="8" t="s">
        <v>9</v>
      </c>
      <c r="F29" s="7" t="s">
        <v>48</v>
      </c>
      <c r="G29" s="26">
        <v>31.96</v>
      </c>
      <c r="H29" s="27"/>
    </row>
    <row r="30" spans="1:8" ht="15">
      <c r="A30" s="39" t="s">
        <v>47</v>
      </c>
      <c r="B30" s="7" t="s">
        <v>8</v>
      </c>
      <c r="C30" s="7" t="s">
        <v>8</v>
      </c>
      <c r="D30" s="8" t="s">
        <v>9</v>
      </c>
      <c r="E30" s="8" t="s">
        <v>9</v>
      </c>
      <c r="F30" s="7" t="s">
        <v>49</v>
      </c>
      <c r="G30" s="26">
        <v>125.33</v>
      </c>
      <c r="H30" s="27"/>
    </row>
    <row r="31" spans="1:8" ht="15">
      <c r="A31" s="39" t="s">
        <v>47</v>
      </c>
      <c r="B31" s="7" t="s">
        <v>8</v>
      </c>
      <c r="C31" s="7" t="s">
        <v>8</v>
      </c>
      <c r="D31" s="8" t="s">
        <v>9</v>
      </c>
      <c r="E31" s="8" t="s">
        <v>9</v>
      </c>
      <c r="F31" s="7" t="s">
        <v>50</v>
      </c>
      <c r="G31" s="26">
        <v>125.28</v>
      </c>
      <c r="H31" s="27"/>
    </row>
    <row r="32" spans="1:8" ht="15">
      <c r="A32" s="40" t="s">
        <v>47</v>
      </c>
      <c r="B32" s="12" t="s">
        <v>51</v>
      </c>
      <c r="C32" s="29" t="s">
        <v>31</v>
      </c>
      <c r="D32" s="8" t="s">
        <v>9</v>
      </c>
      <c r="E32" s="8" t="s">
        <v>9</v>
      </c>
      <c r="F32" s="29" t="s">
        <v>52</v>
      </c>
      <c r="G32" s="31">
        <v>400</v>
      </c>
      <c r="H32" s="27"/>
    </row>
    <row r="33" spans="1:8" ht="15">
      <c r="A33" s="40" t="s">
        <v>47</v>
      </c>
      <c r="B33" s="7" t="s">
        <v>36</v>
      </c>
      <c r="C33" s="23" t="s">
        <v>34</v>
      </c>
      <c r="D33" s="8" t="s">
        <v>9</v>
      </c>
      <c r="E33" s="8" t="s">
        <v>9</v>
      </c>
      <c r="F33" s="33" t="s">
        <v>37</v>
      </c>
      <c r="G33" s="26">
        <v>250</v>
      </c>
      <c r="H33" s="27"/>
    </row>
    <row r="34" spans="1:8" ht="15">
      <c r="A34" s="34"/>
      <c r="B34" s="18"/>
      <c r="C34" s="23"/>
      <c r="D34" s="8"/>
      <c r="E34" s="8"/>
      <c r="F34" s="18"/>
      <c r="G34" s="19">
        <f>SUM(G29:G33)</f>
        <v>932.56999999999994</v>
      </c>
      <c r="H34" s="20"/>
    </row>
    <row r="35" spans="1:8" ht="15">
      <c r="A35" s="41" t="s">
        <v>53</v>
      </c>
      <c r="B35" s="7" t="s">
        <v>8</v>
      </c>
      <c r="C35" s="7" t="s">
        <v>8</v>
      </c>
      <c r="D35" s="8" t="s">
        <v>9</v>
      </c>
      <c r="E35" s="8" t="s">
        <v>9</v>
      </c>
      <c r="F35" s="7" t="s">
        <v>49</v>
      </c>
      <c r="G35" s="26">
        <v>125.33</v>
      </c>
      <c r="H35" s="27"/>
    </row>
    <row r="36" spans="1:8" ht="15">
      <c r="A36" s="34"/>
      <c r="B36" s="18"/>
      <c r="C36" s="23"/>
      <c r="D36" s="8"/>
      <c r="E36" s="8"/>
      <c r="F36" s="18"/>
      <c r="G36" s="19">
        <f>SUM(G35)</f>
        <v>125.33</v>
      </c>
      <c r="H36" s="20"/>
    </row>
    <row r="37" spans="1:8" ht="15">
      <c r="A37" s="42" t="s">
        <v>54</v>
      </c>
      <c r="B37" s="7" t="s">
        <v>8</v>
      </c>
      <c r="C37" s="7" t="s">
        <v>8</v>
      </c>
      <c r="D37" s="8" t="s">
        <v>9</v>
      </c>
      <c r="E37" s="8" t="s">
        <v>9</v>
      </c>
      <c r="F37" s="7" t="s">
        <v>55</v>
      </c>
      <c r="G37" s="26">
        <v>122.34</v>
      </c>
      <c r="H37" s="27"/>
    </row>
    <row r="38" spans="1:8" ht="15">
      <c r="A38" s="42" t="s">
        <v>54</v>
      </c>
      <c r="B38" s="7" t="s">
        <v>8</v>
      </c>
      <c r="C38" s="7" t="s">
        <v>8</v>
      </c>
      <c r="D38" s="8" t="s">
        <v>9</v>
      </c>
      <c r="E38" s="8" t="s">
        <v>9</v>
      </c>
      <c r="F38" s="7" t="s">
        <v>56</v>
      </c>
      <c r="G38" s="26">
        <v>14</v>
      </c>
      <c r="H38" s="27"/>
    </row>
    <row r="39" spans="1:8" ht="15">
      <c r="A39" s="42" t="s">
        <v>54</v>
      </c>
      <c r="B39" s="7" t="s">
        <v>8</v>
      </c>
      <c r="C39" s="7" t="s">
        <v>8</v>
      </c>
      <c r="D39" s="8" t="s">
        <v>9</v>
      </c>
      <c r="E39" s="8" t="s">
        <v>9</v>
      </c>
      <c r="F39" s="7" t="s">
        <v>57</v>
      </c>
      <c r="G39" s="26">
        <v>66.7</v>
      </c>
      <c r="H39" s="27"/>
    </row>
    <row r="40" spans="1:8" ht="15">
      <c r="A40" s="42" t="s">
        <v>54</v>
      </c>
      <c r="B40" s="7" t="s">
        <v>8</v>
      </c>
      <c r="C40" s="7" t="s">
        <v>8</v>
      </c>
      <c r="D40" s="8" t="s">
        <v>9</v>
      </c>
      <c r="E40" s="8" t="s">
        <v>9</v>
      </c>
      <c r="F40" s="7" t="s">
        <v>22</v>
      </c>
      <c r="G40" s="26">
        <v>138.6</v>
      </c>
      <c r="H40" s="27"/>
    </row>
    <row r="41" spans="1:8" ht="15">
      <c r="A41" s="42" t="s">
        <v>54</v>
      </c>
      <c r="B41" s="7" t="s">
        <v>8</v>
      </c>
      <c r="C41" s="7" t="s">
        <v>8</v>
      </c>
      <c r="D41" s="8" t="s">
        <v>9</v>
      </c>
      <c r="E41" s="8" t="s">
        <v>9</v>
      </c>
      <c r="F41" s="7" t="s">
        <v>58</v>
      </c>
      <c r="G41" s="26">
        <v>267.8</v>
      </c>
      <c r="H41" s="27"/>
    </row>
    <row r="42" spans="1:8" ht="15">
      <c r="A42" s="42" t="s">
        <v>54</v>
      </c>
      <c r="B42" s="7" t="s">
        <v>8</v>
      </c>
      <c r="C42" s="7" t="s">
        <v>8</v>
      </c>
      <c r="D42" s="8" t="s">
        <v>9</v>
      </c>
      <c r="E42" s="8" t="s">
        <v>9</v>
      </c>
      <c r="F42" s="7" t="s">
        <v>25</v>
      </c>
      <c r="G42" s="26">
        <v>339.28</v>
      </c>
      <c r="H42" s="27"/>
    </row>
    <row r="43" spans="1:8" ht="15">
      <c r="A43" s="42" t="s">
        <v>54</v>
      </c>
      <c r="B43" s="7" t="s">
        <v>59</v>
      </c>
      <c r="C43" s="23" t="s">
        <v>18</v>
      </c>
      <c r="D43" s="8" t="s">
        <v>9</v>
      </c>
      <c r="E43" s="8" t="s">
        <v>9</v>
      </c>
      <c r="F43" s="18" t="s">
        <v>19</v>
      </c>
      <c r="G43" s="26">
        <v>90</v>
      </c>
      <c r="H43" s="27"/>
    </row>
    <row r="44" spans="1:8" ht="15">
      <c r="A44" s="42" t="s">
        <v>54</v>
      </c>
      <c r="B44" s="7" t="s">
        <v>60</v>
      </c>
      <c r="C44" s="23" t="s">
        <v>18</v>
      </c>
      <c r="D44" s="8" t="s">
        <v>9</v>
      </c>
      <c r="E44" s="8" t="s">
        <v>9</v>
      </c>
      <c r="F44" s="18" t="s">
        <v>19</v>
      </c>
      <c r="G44" s="26">
        <v>50</v>
      </c>
      <c r="H44" s="27"/>
    </row>
    <row r="45" spans="1:8" ht="15">
      <c r="A45" s="42" t="s">
        <v>54</v>
      </c>
      <c r="B45" s="7" t="s">
        <v>61</v>
      </c>
      <c r="C45" s="29" t="s">
        <v>27</v>
      </c>
      <c r="D45" s="8" t="s">
        <v>9</v>
      </c>
      <c r="E45" s="8" t="s">
        <v>9</v>
      </c>
      <c r="F45" s="23" t="s">
        <v>62</v>
      </c>
      <c r="G45" s="26">
        <v>1980</v>
      </c>
      <c r="H45" s="27"/>
    </row>
    <row r="46" spans="1:8" ht="15">
      <c r="A46" s="42" t="s">
        <v>54</v>
      </c>
      <c r="B46" s="7" t="s">
        <v>63</v>
      </c>
      <c r="C46" s="29" t="s">
        <v>31</v>
      </c>
      <c r="D46" s="8" t="s">
        <v>9</v>
      </c>
      <c r="E46" s="8" t="s">
        <v>9</v>
      </c>
      <c r="F46" s="23" t="s">
        <v>19</v>
      </c>
      <c r="G46" s="26">
        <v>360</v>
      </c>
      <c r="H46" s="27"/>
    </row>
    <row r="47" spans="1:8" ht="15">
      <c r="A47" s="42" t="s">
        <v>54</v>
      </c>
      <c r="B47" s="43" t="s">
        <v>64</v>
      </c>
      <c r="C47" s="29" t="s">
        <v>27</v>
      </c>
      <c r="D47" s="8" t="s">
        <v>9</v>
      </c>
      <c r="E47" s="8" t="s">
        <v>9</v>
      </c>
      <c r="F47" s="23" t="s">
        <v>62</v>
      </c>
      <c r="G47" s="26">
        <v>930</v>
      </c>
      <c r="H47" s="27"/>
    </row>
    <row r="48" spans="1:8" ht="15">
      <c r="A48" s="42" t="s">
        <v>54</v>
      </c>
      <c r="B48" s="7" t="s">
        <v>65</v>
      </c>
      <c r="C48" s="29" t="s">
        <v>27</v>
      </c>
      <c r="D48" s="8" t="s">
        <v>9</v>
      </c>
      <c r="E48" s="8" t="s">
        <v>9</v>
      </c>
      <c r="F48" s="23" t="s">
        <v>62</v>
      </c>
      <c r="G48" s="26">
        <v>1700</v>
      </c>
      <c r="H48" s="27"/>
    </row>
    <row r="49" spans="1:8" ht="15">
      <c r="A49" s="42" t="s">
        <v>54</v>
      </c>
      <c r="B49" s="7" t="s">
        <v>36</v>
      </c>
      <c r="C49" s="23" t="s">
        <v>34</v>
      </c>
      <c r="D49" s="8" t="s">
        <v>9</v>
      </c>
      <c r="E49" s="8" t="s">
        <v>9</v>
      </c>
      <c r="F49" s="33" t="s">
        <v>37</v>
      </c>
      <c r="G49" s="26">
        <v>250</v>
      </c>
      <c r="H49" s="27"/>
    </row>
    <row r="50" spans="1:8" ht="15">
      <c r="A50" s="42" t="s">
        <v>54</v>
      </c>
      <c r="B50" s="7" t="s">
        <v>66</v>
      </c>
      <c r="C50" s="23" t="s">
        <v>18</v>
      </c>
      <c r="D50" s="8" t="s">
        <v>9</v>
      </c>
      <c r="E50" s="8" t="s">
        <v>9</v>
      </c>
      <c r="F50" s="23" t="s">
        <v>19</v>
      </c>
      <c r="G50" s="26">
        <v>300</v>
      </c>
      <c r="H50" s="27"/>
    </row>
    <row r="51" spans="1:8" ht="15">
      <c r="A51" s="42" t="s">
        <v>54</v>
      </c>
      <c r="B51" s="7" t="s">
        <v>38</v>
      </c>
      <c r="C51" s="23" t="s">
        <v>18</v>
      </c>
      <c r="D51" s="8" t="s">
        <v>9</v>
      </c>
      <c r="E51" s="8" t="s">
        <v>9</v>
      </c>
      <c r="F51" s="23" t="s">
        <v>44</v>
      </c>
      <c r="G51" s="26">
        <v>10</v>
      </c>
      <c r="H51" s="27"/>
    </row>
    <row r="52" spans="1:8" ht="15">
      <c r="A52" s="42" t="s">
        <v>54</v>
      </c>
      <c r="B52" s="7" t="s">
        <v>67</v>
      </c>
      <c r="C52" s="23" t="s">
        <v>18</v>
      </c>
      <c r="D52" s="8" t="s">
        <v>9</v>
      </c>
      <c r="E52" s="8" t="s">
        <v>9</v>
      </c>
      <c r="F52" s="23" t="s">
        <v>68</v>
      </c>
      <c r="G52" s="26">
        <v>180</v>
      </c>
      <c r="H52" s="27"/>
    </row>
    <row r="53" spans="1:8" ht="15">
      <c r="A53" s="42" t="s">
        <v>54</v>
      </c>
      <c r="B53" s="7" t="s">
        <v>45</v>
      </c>
      <c r="C53" s="23" t="s">
        <v>18</v>
      </c>
      <c r="D53" s="8" t="s">
        <v>9</v>
      </c>
      <c r="E53" s="8" t="s">
        <v>9</v>
      </c>
      <c r="F53" s="7" t="s">
        <v>46</v>
      </c>
      <c r="G53" s="26">
        <v>12.5</v>
      </c>
      <c r="H53" s="20"/>
    </row>
    <row r="54" spans="1:8" ht="15">
      <c r="A54" s="34"/>
      <c r="B54" s="18"/>
      <c r="C54" s="18"/>
      <c r="D54" s="35"/>
      <c r="E54" s="35"/>
      <c r="F54" s="18"/>
      <c r="G54" s="19">
        <f>SUM(G37:G52)</f>
        <v>6798.72</v>
      </c>
      <c r="H54" s="20"/>
    </row>
    <row r="55" spans="1:8" ht="15">
      <c r="A55" s="44" t="s">
        <v>69</v>
      </c>
      <c r="B55" s="7" t="s">
        <v>8</v>
      </c>
      <c r="C55" s="7" t="s">
        <v>8</v>
      </c>
      <c r="D55" s="8" t="s">
        <v>9</v>
      </c>
      <c r="E55" s="8" t="s">
        <v>9</v>
      </c>
      <c r="F55" s="7" t="s">
        <v>70</v>
      </c>
      <c r="G55" s="9">
        <v>75.3</v>
      </c>
      <c r="H55" s="10"/>
    </row>
    <row r="56" spans="1:8" ht="15">
      <c r="A56" s="36"/>
      <c r="B56" s="7"/>
      <c r="C56" s="18"/>
      <c r="D56" s="18"/>
      <c r="E56" s="18"/>
      <c r="F56" s="7"/>
      <c r="G56" s="37">
        <f>SUM(G55)</f>
        <v>75.3</v>
      </c>
      <c r="H56" s="38"/>
    </row>
    <row r="57" spans="1:8" ht="15">
      <c r="A57" s="45" t="s">
        <v>71</v>
      </c>
      <c r="B57" s="7" t="s">
        <v>8</v>
      </c>
      <c r="C57" s="7" t="s">
        <v>8</v>
      </c>
      <c r="D57" s="8" t="s">
        <v>9</v>
      </c>
      <c r="E57" s="8" t="s">
        <v>9</v>
      </c>
      <c r="F57" s="7" t="s">
        <v>57</v>
      </c>
      <c r="G57" s="26">
        <v>10.6</v>
      </c>
      <c r="H57" s="27"/>
    </row>
    <row r="58" spans="1:8" ht="15">
      <c r="A58" s="46" t="s">
        <v>72</v>
      </c>
      <c r="B58" s="7" t="s">
        <v>8</v>
      </c>
      <c r="C58" s="7" t="s">
        <v>8</v>
      </c>
      <c r="D58" s="8" t="s">
        <v>9</v>
      </c>
      <c r="E58" s="8" t="s">
        <v>9</v>
      </c>
      <c r="F58" s="7" t="s">
        <v>73</v>
      </c>
      <c r="G58" s="26">
        <v>124.66</v>
      </c>
      <c r="H58" s="27"/>
    </row>
    <row r="59" spans="1:8" ht="15">
      <c r="A59" s="46" t="s">
        <v>74</v>
      </c>
      <c r="B59" s="7" t="s">
        <v>75</v>
      </c>
      <c r="C59" s="23" t="s">
        <v>18</v>
      </c>
      <c r="D59" s="8" t="s">
        <v>9</v>
      </c>
      <c r="E59" s="8" t="s">
        <v>9</v>
      </c>
      <c r="F59" s="18" t="s">
        <v>19</v>
      </c>
      <c r="G59" s="47">
        <v>55</v>
      </c>
      <c r="H59" s="27"/>
    </row>
    <row r="60" spans="1:8" ht="15">
      <c r="A60" s="46" t="s">
        <v>76</v>
      </c>
      <c r="B60" s="7" t="s">
        <v>77</v>
      </c>
      <c r="C60" s="29" t="s">
        <v>31</v>
      </c>
      <c r="D60" s="8" t="s">
        <v>9</v>
      </c>
      <c r="E60" s="8" t="s">
        <v>9</v>
      </c>
      <c r="F60" s="33" t="s">
        <v>78</v>
      </c>
      <c r="G60" s="26">
        <v>800</v>
      </c>
      <c r="H60" s="20"/>
    </row>
    <row r="61" spans="1:8" ht="15">
      <c r="A61" s="46" t="s">
        <v>79</v>
      </c>
      <c r="B61" s="7" t="s">
        <v>80</v>
      </c>
      <c r="C61" s="29" t="s">
        <v>31</v>
      </c>
      <c r="D61" s="8" t="s">
        <v>9</v>
      </c>
      <c r="E61" s="8" t="s">
        <v>9</v>
      </c>
      <c r="F61" s="33" t="s">
        <v>81</v>
      </c>
      <c r="G61" s="26">
        <v>600</v>
      </c>
      <c r="H61" s="20"/>
    </row>
    <row r="62" spans="1:8" ht="15">
      <c r="A62" s="46" t="s">
        <v>82</v>
      </c>
      <c r="B62" s="7" t="s">
        <v>83</v>
      </c>
      <c r="C62" s="29" t="s">
        <v>31</v>
      </c>
      <c r="D62" s="8" t="s">
        <v>9</v>
      </c>
      <c r="E62" s="8" t="s">
        <v>9</v>
      </c>
      <c r="F62" s="33" t="s">
        <v>81</v>
      </c>
      <c r="G62" s="26">
        <v>800</v>
      </c>
      <c r="H62" s="20"/>
    </row>
    <row r="63" spans="1:8" ht="15">
      <c r="A63" s="46" t="s">
        <v>84</v>
      </c>
      <c r="B63" s="7" t="s">
        <v>38</v>
      </c>
      <c r="C63" s="23" t="s">
        <v>18</v>
      </c>
      <c r="D63" s="8" t="s">
        <v>9</v>
      </c>
      <c r="E63" s="8" t="s">
        <v>9</v>
      </c>
      <c r="F63" s="23" t="s">
        <v>57</v>
      </c>
      <c r="G63" s="26">
        <v>10</v>
      </c>
      <c r="H63" s="20"/>
    </row>
    <row r="64" spans="1:8" ht="15">
      <c r="A64" s="34"/>
      <c r="B64" s="18"/>
      <c r="C64" s="18"/>
      <c r="D64" s="35"/>
      <c r="E64" s="35"/>
      <c r="F64" s="18"/>
      <c r="G64" s="19">
        <f>SUM(G57:G63)</f>
        <v>2400.2600000000002</v>
      </c>
      <c r="H64" s="20"/>
    </row>
    <row r="65" spans="1:8" ht="15">
      <c r="A65" s="48" t="s">
        <v>85</v>
      </c>
      <c r="B65" s="7" t="s">
        <v>8</v>
      </c>
      <c r="C65" s="7" t="s">
        <v>8</v>
      </c>
      <c r="D65" s="8" t="s">
        <v>9</v>
      </c>
      <c r="E65" s="8" t="s">
        <v>9</v>
      </c>
      <c r="F65" s="7" t="s">
        <v>86</v>
      </c>
      <c r="G65" s="26">
        <v>349.94</v>
      </c>
      <c r="H65" s="27"/>
    </row>
    <row r="66" spans="1:8" ht="15">
      <c r="A66" s="42"/>
      <c r="B66" s="7"/>
      <c r="C66" s="18"/>
      <c r="D66" s="18"/>
      <c r="E66" s="18"/>
      <c r="F66" s="7"/>
      <c r="G66" s="37">
        <f>SUM(G65)</f>
        <v>349.94</v>
      </c>
      <c r="H66" s="38"/>
    </row>
    <row r="67" spans="1:8" ht="15">
      <c r="A67" s="49" t="s">
        <v>87</v>
      </c>
      <c r="B67" s="7" t="s">
        <v>8</v>
      </c>
      <c r="C67" s="7" t="s">
        <v>8</v>
      </c>
      <c r="D67" s="8" t="s">
        <v>9</v>
      </c>
      <c r="E67" s="8" t="s">
        <v>9</v>
      </c>
      <c r="F67" s="7" t="s">
        <v>88</v>
      </c>
      <c r="G67" s="26">
        <v>2.2999999999999998</v>
      </c>
      <c r="H67" s="27"/>
    </row>
    <row r="68" spans="1:8" ht="15">
      <c r="A68" s="49" t="s">
        <v>87</v>
      </c>
      <c r="B68" s="7" t="s">
        <v>8</v>
      </c>
      <c r="C68" s="7" t="s">
        <v>8</v>
      </c>
      <c r="D68" s="8" t="s">
        <v>9</v>
      </c>
      <c r="E68" s="8" t="s">
        <v>9</v>
      </c>
      <c r="F68" s="7" t="s">
        <v>89</v>
      </c>
      <c r="G68" s="26">
        <v>129.86000000000001</v>
      </c>
      <c r="H68" s="27"/>
    </row>
    <row r="69" spans="1:8" ht="15">
      <c r="A69" s="42"/>
      <c r="B69" s="7"/>
      <c r="C69" s="18"/>
      <c r="D69" s="18"/>
      <c r="E69" s="18"/>
      <c r="F69" s="18"/>
      <c r="G69" s="37">
        <f>SUM(G67:G68)</f>
        <v>132.16000000000003</v>
      </c>
      <c r="H69" s="38"/>
    </row>
    <row r="70" spans="1:8" ht="15">
      <c r="A70" s="41" t="s">
        <v>90</v>
      </c>
      <c r="B70" s="7" t="s">
        <v>8</v>
      </c>
      <c r="C70" s="7" t="s">
        <v>8</v>
      </c>
      <c r="D70" s="8" t="s">
        <v>9</v>
      </c>
      <c r="E70" s="8" t="s">
        <v>9</v>
      </c>
      <c r="F70" s="7" t="s">
        <v>88</v>
      </c>
      <c r="G70" s="26">
        <v>81.16</v>
      </c>
      <c r="H70" s="27"/>
    </row>
    <row r="71" spans="1:8" ht="15">
      <c r="A71" s="41" t="s">
        <v>90</v>
      </c>
      <c r="B71" s="7" t="s">
        <v>8</v>
      </c>
      <c r="C71" s="7" t="s">
        <v>8</v>
      </c>
      <c r="D71" s="8" t="s">
        <v>9</v>
      </c>
      <c r="E71" s="8" t="s">
        <v>9</v>
      </c>
      <c r="F71" s="7" t="s">
        <v>91</v>
      </c>
      <c r="G71" s="26">
        <v>362.16</v>
      </c>
      <c r="H71" s="27"/>
    </row>
    <row r="72" spans="1:8" ht="15">
      <c r="A72" s="41" t="s">
        <v>90</v>
      </c>
      <c r="B72" s="7" t="s">
        <v>8</v>
      </c>
      <c r="C72" s="7" t="s">
        <v>8</v>
      </c>
      <c r="D72" s="8" t="s">
        <v>9</v>
      </c>
      <c r="E72" s="8" t="s">
        <v>9</v>
      </c>
      <c r="F72" s="7" t="s">
        <v>92</v>
      </c>
      <c r="G72" s="26">
        <v>81.239999999999995</v>
      </c>
      <c r="H72" s="27"/>
    </row>
    <row r="73" spans="1:8" ht="15">
      <c r="A73" s="41" t="s">
        <v>90</v>
      </c>
      <c r="B73" s="7" t="s">
        <v>38</v>
      </c>
      <c r="C73" s="23" t="s">
        <v>18</v>
      </c>
      <c r="D73" s="8" t="s">
        <v>9</v>
      </c>
      <c r="E73" s="8" t="s">
        <v>9</v>
      </c>
      <c r="F73" s="23" t="s">
        <v>44</v>
      </c>
      <c r="G73" s="26">
        <v>10</v>
      </c>
      <c r="H73" s="27"/>
    </row>
    <row r="74" spans="1:8" ht="15">
      <c r="A74" s="34"/>
      <c r="B74" s="18"/>
      <c r="C74" s="18"/>
      <c r="D74" s="35"/>
      <c r="E74" s="35"/>
      <c r="F74" s="18"/>
      <c r="G74" s="19">
        <f>SUM(G70:G73)</f>
        <v>534.56000000000006</v>
      </c>
      <c r="H74" s="20"/>
    </row>
    <row r="75" spans="1:8" ht="15">
      <c r="A75" s="50" t="s">
        <v>93</v>
      </c>
      <c r="B75" s="7" t="s">
        <v>8</v>
      </c>
      <c r="C75" s="7" t="s">
        <v>8</v>
      </c>
      <c r="D75" s="8" t="s">
        <v>9</v>
      </c>
      <c r="E75" s="8" t="s">
        <v>9</v>
      </c>
      <c r="F75" s="7" t="s">
        <v>94</v>
      </c>
      <c r="G75" s="9">
        <v>123</v>
      </c>
      <c r="H75" s="10"/>
    </row>
    <row r="76" spans="1:8" ht="15">
      <c r="A76" s="50" t="s">
        <v>93</v>
      </c>
      <c r="B76" s="7" t="s">
        <v>8</v>
      </c>
      <c r="C76" s="7" t="s">
        <v>8</v>
      </c>
      <c r="D76" s="8" t="s">
        <v>9</v>
      </c>
      <c r="E76" s="8" t="s">
        <v>9</v>
      </c>
      <c r="F76" s="7" t="s">
        <v>95</v>
      </c>
      <c r="G76" s="9">
        <v>180</v>
      </c>
      <c r="H76" s="10"/>
    </row>
    <row r="77" spans="1:8" ht="14">
      <c r="A77" s="34"/>
      <c r="B77" s="51"/>
      <c r="C77" s="52"/>
      <c r="D77" s="51"/>
      <c r="E77" s="51"/>
      <c r="F77" s="52"/>
      <c r="G77" s="53">
        <f>SUM(G75:G76)</f>
        <v>303</v>
      </c>
      <c r="H77" s="54"/>
    </row>
    <row r="78" spans="1:8" ht="15">
      <c r="A78" s="16" t="s">
        <v>96</v>
      </c>
      <c r="B78" s="7" t="s">
        <v>8</v>
      </c>
      <c r="C78" s="7" t="s">
        <v>8</v>
      </c>
      <c r="D78" s="8" t="s">
        <v>9</v>
      </c>
      <c r="E78" s="8" t="s">
        <v>9</v>
      </c>
      <c r="F78" s="7" t="s">
        <v>97</v>
      </c>
      <c r="G78" s="26">
        <v>619.17999999999995</v>
      </c>
      <c r="H78" s="55"/>
    </row>
    <row r="79" spans="1:8" ht="15">
      <c r="A79" s="16" t="s">
        <v>96</v>
      </c>
      <c r="B79" s="7" t="s">
        <v>8</v>
      </c>
      <c r="C79" s="7" t="s">
        <v>8</v>
      </c>
      <c r="D79" s="8" t="s">
        <v>9</v>
      </c>
      <c r="E79" s="8" t="s">
        <v>9</v>
      </c>
      <c r="F79" s="7" t="s">
        <v>98</v>
      </c>
      <c r="G79" s="26">
        <v>313.33999999999997</v>
      </c>
      <c r="H79" s="55"/>
    </row>
    <row r="80" spans="1:8" ht="15">
      <c r="A80" s="16" t="s">
        <v>96</v>
      </c>
      <c r="B80" s="7" t="s">
        <v>8</v>
      </c>
      <c r="C80" s="7" t="s">
        <v>8</v>
      </c>
      <c r="D80" s="8" t="s">
        <v>9</v>
      </c>
      <c r="E80" s="8" t="s">
        <v>9</v>
      </c>
      <c r="F80" s="7" t="s">
        <v>56</v>
      </c>
      <c r="G80" s="26">
        <v>247.52</v>
      </c>
      <c r="H80" s="55"/>
    </row>
    <row r="81" spans="1:8" ht="15">
      <c r="A81" s="16" t="s">
        <v>96</v>
      </c>
      <c r="B81" s="7" t="s">
        <v>8</v>
      </c>
      <c r="C81" s="7" t="s">
        <v>8</v>
      </c>
      <c r="D81" s="8" t="s">
        <v>9</v>
      </c>
      <c r="E81" s="8" t="s">
        <v>9</v>
      </c>
      <c r="F81" s="7" t="s">
        <v>16</v>
      </c>
      <c r="G81" s="9">
        <v>204</v>
      </c>
      <c r="H81" s="55"/>
    </row>
    <row r="82" spans="1:8" ht="15">
      <c r="A82" s="16" t="s">
        <v>96</v>
      </c>
      <c r="B82" s="7" t="s">
        <v>8</v>
      </c>
      <c r="C82" s="7" t="s">
        <v>8</v>
      </c>
      <c r="D82" s="8" t="s">
        <v>9</v>
      </c>
      <c r="E82" s="8" t="s">
        <v>9</v>
      </c>
      <c r="F82" s="7" t="s">
        <v>25</v>
      </c>
      <c r="G82" s="26">
        <v>228.42</v>
      </c>
      <c r="H82" s="55"/>
    </row>
    <row r="83" spans="1:8" ht="15">
      <c r="A83" s="16" t="s">
        <v>96</v>
      </c>
      <c r="B83" s="7" t="s">
        <v>99</v>
      </c>
      <c r="C83" s="23" t="s">
        <v>18</v>
      </c>
      <c r="D83" s="8" t="s">
        <v>9</v>
      </c>
      <c r="E83" s="8" t="s">
        <v>9</v>
      </c>
      <c r="F83" s="18" t="s">
        <v>19</v>
      </c>
      <c r="G83" s="47">
        <v>125</v>
      </c>
      <c r="H83" s="55"/>
    </row>
    <row r="84" spans="1:8" ht="15">
      <c r="A84" s="16" t="s">
        <v>96</v>
      </c>
      <c r="B84" s="7" t="s">
        <v>100</v>
      </c>
      <c r="C84" s="23" t="s">
        <v>18</v>
      </c>
      <c r="D84" s="8" t="s">
        <v>9</v>
      </c>
      <c r="E84" s="8" t="s">
        <v>9</v>
      </c>
      <c r="F84" s="18" t="s">
        <v>19</v>
      </c>
      <c r="G84" s="26">
        <v>100</v>
      </c>
      <c r="H84" s="27"/>
    </row>
    <row r="85" spans="1:8" ht="15">
      <c r="A85" s="16" t="s">
        <v>96</v>
      </c>
      <c r="B85" s="17" t="s">
        <v>101</v>
      </c>
      <c r="C85" s="23" t="s">
        <v>18</v>
      </c>
      <c r="D85" s="8" t="s">
        <v>9</v>
      </c>
      <c r="E85" s="8" t="s">
        <v>9</v>
      </c>
      <c r="F85" s="18" t="s">
        <v>19</v>
      </c>
      <c r="G85" s="47">
        <v>90.415999999999997</v>
      </c>
      <c r="H85" s="55"/>
    </row>
    <row r="86" spans="1:8" ht="15">
      <c r="A86" s="16" t="s">
        <v>96</v>
      </c>
      <c r="B86" s="56" t="s">
        <v>17</v>
      </c>
      <c r="C86" s="23" t="s">
        <v>18</v>
      </c>
      <c r="D86" s="8" t="s">
        <v>9</v>
      </c>
      <c r="E86" s="8" t="s">
        <v>9</v>
      </c>
      <c r="F86" s="17" t="s">
        <v>19</v>
      </c>
      <c r="G86" s="26">
        <v>79</v>
      </c>
      <c r="H86" s="27"/>
    </row>
    <row r="87" spans="1:8" ht="15">
      <c r="A87" s="16" t="s">
        <v>96</v>
      </c>
      <c r="B87" s="7" t="s">
        <v>102</v>
      </c>
      <c r="C87" s="23" t="s">
        <v>18</v>
      </c>
      <c r="D87" s="8" t="s">
        <v>9</v>
      </c>
      <c r="E87" s="8" t="s">
        <v>9</v>
      </c>
      <c r="F87" s="7" t="s">
        <v>19</v>
      </c>
      <c r="G87" s="26">
        <v>80</v>
      </c>
      <c r="H87" s="27"/>
    </row>
    <row r="88" spans="1:8" ht="15">
      <c r="A88" s="16" t="s">
        <v>96</v>
      </c>
      <c r="B88" s="7" t="s">
        <v>103</v>
      </c>
      <c r="C88" s="23" t="s">
        <v>18</v>
      </c>
      <c r="D88" s="8" t="s">
        <v>9</v>
      </c>
      <c r="E88" s="8" t="s">
        <v>9</v>
      </c>
      <c r="F88" s="18" t="s">
        <v>19</v>
      </c>
      <c r="G88" s="47">
        <v>260</v>
      </c>
      <c r="H88" s="55"/>
    </row>
    <row r="89" spans="1:8" ht="15">
      <c r="A89" s="16" t="s">
        <v>96</v>
      </c>
      <c r="B89" s="7" t="s">
        <v>104</v>
      </c>
      <c r="C89" s="29" t="s">
        <v>27</v>
      </c>
      <c r="D89" s="8" t="s">
        <v>9</v>
      </c>
      <c r="E89" s="8" t="s">
        <v>9</v>
      </c>
      <c r="F89" s="23" t="s">
        <v>105</v>
      </c>
      <c r="G89" s="26">
        <v>729</v>
      </c>
      <c r="H89" s="10"/>
    </row>
    <row r="90" spans="1:8" ht="15">
      <c r="A90" s="16" t="s">
        <v>96</v>
      </c>
      <c r="B90" s="7" t="s">
        <v>106</v>
      </c>
      <c r="C90" s="29" t="s">
        <v>27</v>
      </c>
      <c r="D90" s="8" t="s">
        <v>9</v>
      </c>
      <c r="E90" s="8" t="s">
        <v>9</v>
      </c>
      <c r="F90" s="23" t="s">
        <v>105</v>
      </c>
      <c r="G90" s="26">
        <v>859</v>
      </c>
      <c r="H90" s="10"/>
    </row>
    <row r="91" spans="1:8" ht="15">
      <c r="A91" s="16" t="s">
        <v>96</v>
      </c>
      <c r="B91" s="7" t="s">
        <v>30</v>
      </c>
      <c r="C91" s="23" t="s">
        <v>34</v>
      </c>
      <c r="D91" s="8" t="s">
        <v>9</v>
      </c>
      <c r="E91" s="8" t="s">
        <v>9</v>
      </c>
      <c r="F91" s="7" t="s">
        <v>107</v>
      </c>
      <c r="G91" s="26">
        <v>400</v>
      </c>
      <c r="H91" s="20"/>
    </row>
    <row r="92" spans="1:8" ht="15">
      <c r="A92" s="16" t="s">
        <v>96</v>
      </c>
      <c r="B92" s="32" t="s">
        <v>33</v>
      </c>
      <c r="C92" s="23" t="s">
        <v>34</v>
      </c>
      <c r="D92" s="8" t="s">
        <v>9</v>
      </c>
      <c r="E92" s="8" t="s">
        <v>9</v>
      </c>
      <c r="F92" s="33" t="s">
        <v>35</v>
      </c>
      <c r="G92" s="26">
        <v>750</v>
      </c>
      <c r="H92" s="20"/>
    </row>
    <row r="93" spans="1:8" ht="15">
      <c r="A93" s="16" t="s">
        <v>96</v>
      </c>
      <c r="B93" s="7" t="s">
        <v>36</v>
      </c>
      <c r="C93" s="23" t="s">
        <v>34</v>
      </c>
      <c r="D93" s="8" t="s">
        <v>9</v>
      </c>
      <c r="E93" s="8" t="s">
        <v>9</v>
      </c>
      <c r="F93" s="33" t="s">
        <v>37</v>
      </c>
      <c r="G93" s="26">
        <v>250</v>
      </c>
      <c r="H93" s="20"/>
    </row>
    <row r="94" spans="1:8" ht="15">
      <c r="A94" s="16" t="s">
        <v>96</v>
      </c>
      <c r="B94" s="7" t="s">
        <v>108</v>
      </c>
      <c r="C94" s="23" t="s">
        <v>34</v>
      </c>
      <c r="D94" s="8" t="s">
        <v>9</v>
      </c>
      <c r="E94" s="8" t="s">
        <v>9</v>
      </c>
      <c r="F94" s="33" t="s">
        <v>37</v>
      </c>
      <c r="G94" s="26">
        <v>1000</v>
      </c>
      <c r="H94" s="20"/>
    </row>
    <row r="95" spans="1:8" ht="15">
      <c r="A95" s="16" t="s">
        <v>96</v>
      </c>
      <c r="B95" s="7" t="s">
        <v>67</v>
      </c>
      <c r="C95" s="23" t="s">
        <v>18</v>
      </c>
      <c r="D95" s="8" t="s">
        <v>9</v>
      </c>
      <c r="E95" s="8" t="s">
        <v>9</v>
      </c>
      <c r="F95" s="23" t="s">
        <v>109</v>
      </c>
      <c r="G95" s="26">
        <v>90</v>
      </c>
      <c r="H95" s="20"/>
    </row>
    <row r="96" spans="1:8" ht="15">
      <c r="A96" s="16" t="s">
        <v>96</v>
      </c>
      <c r="B96" s="7" t="s">
        <v>110</v>
      </c>
      <c r="C96" s="23" t="s">
        <v>18</v>
      </c>
      <c r="D96" s="8" t="s">
        <v>9</v>
      </c>
      <c r="E96" s="8" t="s">
        <v>9</v>
      </c>
      <c r="F96" s="7" t="s">
        <v>19</v>
      </c>
      <c r="G96" s="26">
        <v>100</v>
      </c>
      <c r="H96" s="20"/>
    </row>
    <row r="97" spans="1:8" ht="15">
      <c r="A97" s="16" t="s">
        <v>96</v>
      </c>
      <c r="B97" s="7" t="s">
        <v>45</v>
      </c>
      <c r="C97" s="23" t="s">
        <v>18</v>
      </c>
      <c r="D97" s="8" t="s">
        <v>9</v>
      </c>
      <c r="E97" s="8" t="s">
        <v>9</v>
      </c>
      <c r="F97" s="7" t="s">
        <v>46</v>
      </c>
      <c r="G97" s="26">
        <v>12.5</v>
      </c>
      <c r="H97" s="20"/>
    </row>
    <row r="98" spans="1:8" ht="15">
      <c r="A98" s="16" t="s">
        <v>96</v>
      </c>
      <c r="B98" s="7" t="s">
        <v>111</v>
      </c>
      <c r="C98" s="29" t="s">
        <v>31</v>
      </c>
      <c r="D98" s="8" t="s">
        <v>9</v>
      </c>
      <c r="E98" s="8" t="s">
        <v>9</v>
      </c>
      <c r="F98" s="7" t="s">
        <v>19</v>
      </c>
      <c r="G98" s="26">
        <v>0</v>
      </c>
      <c r="H98" s="20"/>
    </row>
    <row r="99" spans="1:8" ht="15">
      <c r="A99" s="34"/>
      <c r="B99" s="18"/>
      <c r="C99" s="18"/>
      <c r="D99" s="35"/>
      <c r="E99" s="35"/>
      <c r="F99" s="18"/>
      <c r="G99" s="19">
        <f>SUM(G78:G98)</f>
        <v>6537.3760000000002</v>
      </c>
      <c r="H99" s="20"/>
    </row>
    <row r="100" spans="1:8" ht="15">
      <c r="A100" s="57" t="s">
        <v>112</v>
      </c>
      <c r="B100" s="33" t="s">
        <v>113</v>
      </c>
      <c r="C100" s="23" t="s">
        <v>18</v>
      </c>
      <c r="D100" s="8" t="s">
        <v>9</v>
      </c>
      <c r="E100" s="8" t="s">
        <v>9</v>
      </c>
      <c r="F100" s="18" t="s">
        <v>114</v>
      </c>
      <c r="G100" s="26">
        <v>1.48</v>
      </c>
      <c r="H100" s="58"/>
    </row>
    <row r="101" spans="1:8" ht="14">
      <c r="A101" s="57" t="s">
        <v>115</v>
      </c>
      <c r="B101" s="33" t="s">
        <v>45</v>
      </c>
      <c r="C101" s="23" t="s">
        <v>18</v>
      </c>
      <c r="D101" s="8" t="s">
        <v>9</v>
      </c>
      <c r="E101" s="8" t="s">
        <v>9</v>
      </c>
      <c r="F101" s="23" t="s">
        <v>46</v>
      </c>
      <c r="G101" s="59">
        <v>12.5</v>
      </c>
      <c r="H101" s="58"/>
    </row>
    <row r="102" spans="1:8" ht="15">
      <c r="A102" s="57" t="s">
        <v>116</v>
      </c>
      <c r="B102" s="32" t="s">
        <v>33</v>
      </c>
      <c r="C102" s="23" t="s">
        <v>34</v>
      </c>
      <c r="D102" s="8" t="s">
        <v>9</v>
      </c>
      <c r="E102" s="8" t="s">
        <v>9</v>
      </c>
      <c r="F102" s="33" t="s">
        <v>37</v>
      </c>
      <c r="G102" s="26">
        <v>500</v>
      </c>
      <c r="H102" s="58"/>
    </row>
    <row r="103" spans="1:8" ht="15">
      <c r="A103" s="57" t="s">
        <v>117</v>
      </c>
      <c r="B103" s="43" t="s">
        <v>118</v>
      </c>
      <c r="C103" s="23" t="s">
        <v>18</v>
      </c>
      <c r="D103" s="8" t="s">
        <v>9</v>
      </c>
      <c r="E103" s="8" t="s">
        <v>9</v>
      </c>
      <c r="F103" s="18" t="s">
        <v>114</v>
      </c>
      <c r="G103" s="47">
        <v>125</v>
      </c>
      <c r="H103" s="58"/>
    </row>
    <row r="104" spans="1:8" ht="15">
      <c r="A104" s="57" t="s">
        <v>119</v>
      </c>
      <c r="B104" s="33" t="s">
        <v>113</v>
      </c>
      <c r="C104" s="23" t="s">
        <v>18</v>
      </c>
      <c r="D104" s="8" t="s">
        <v>9</v>
      </c>
      <c r="E104" s="8" t="s">
        <v>9</v>
      </c>
      <c r="F104" s="18" t="s">
        <v>114</v>
      </c>
      <c r="G104" s="26">
        <v>12.5</v>
      </c>
      <c r="H104" s="58"/>
    </row>
    <row r="105" spans="1:8" ht="14">
      <c r="A105" s="60"/>
      <c r="F105" s="61"/>
      <c r="G105" s="62">
        <f>SUM(G100:G104)</f>
        <v>651.48</v>
      </c>
      <c r="H105" s="58"/>
    </row>
    <row r="106" spans="1:8" ht="14">
      <c r="A106" s="60"/>
      <c r="F106" s="61" t="s">
        <v>120</v>
      </c>
      <c r="G106" s="63">
        <f>G7+G10+G23+G28+G34+G36+G54+G56+G64+G66+G69+G74+G77+G99+G105</f>
        <v>24047.615999999998</v>
      </c>
      <c r="H106" s="58"/>
    </row>
    <row r="107" spans="1:8" ht="14">
      <c r="A107" s="60"/>
    </row>
    <row r="108" spans="1:8" ht="14">
      <c r="A108" s="60"/>
    </row>
    <row r="109" spans="1:8" ht="14">
      <c r="A109" s="60"/>
    </row>
    <row r="110" spans="1:8" ht="14">
      <c r="A110" s="60"/>
    </row>
    <row r="111" spans="1:8" ht="14">
      <c r="A111" s="60"/>
    </row>
    <row r="112" spans="1:8" ht="14">
      <c r="A112" s="60"/>
    </row>
    <row r="113" spans="1:1" ht="14">
      <c r="A113" s="60"/>
    </row>
    <row r="114" spans="1:1" ht="14">
      <c r="A114" s="60"/>
    </row>
    <row r="115" spans="1:1" ht="14">
      <c r="A115" s="60"/>
    </row>
    <row r="116" spans="1:1" ht="14">
      <c r="A116" s="60"/>
    </row>
    <row r="117" spans="1:1" ht="14">
      <c r="A117" s="60"/>
    </row>
    <row r="118" spans="1:1" ht="14">
      <c r="A118" s="60"/>
    </row>
    <row r="119" spans="1:1" ht="14">
      <c r="A119" s="60"/>
    </row>
    <row r="120" spans="1:1" ht="14">
      <c r="A120" s="60"/>
    </row>
    <row r="121" spans="1:1" ht="14">
      <c r="A121" s="60"/>
    </row>
    <row r="122" spans="1:1" ht="14">
      <c r="A122" s="60"/>
    </row>
    <row r="123" spans="1:1" ht="14">
      <c r="A123" s="60"/>
    </row>
    <row r="124" spans="1:1" ht="14">
      <c r="A124" s="60"/>
    </row>
    <row r="125" spans="1:1" ht="14">
      <c r="A125" s="60"/>
    </row>
    <row r="126" spans="1:1" ht="14">
      <c r="A126" s="60"/>
    </row>
    <row r="127" spans="1:1" ht="14">
      <c r="A127" s="60"/>
    </row>
    <row r="128" spans="1:1" ht="14">
      <c r="A128" s="60"/>
    </row>
    <row r="129" spans="1:1" ht="14">
      <c r="A129" s="60"/>
    </row>
    <row r="130" spans="1:1" ht="14">
      <c r="A130" s="60"/>
    </row>
    <row r="131" spans="1:1" ht="14">
      <c r="A131" s="60"/>
    </row>
    <row r="132" spans="1:1" ht="14">
      <c r="A132" s="60"/>
    </row>
    <row r="133" spans="1:1" ht="14">
      <c r="A133" s="60"/>
    </row>
    <row r="134" spans="1:1" ht="14">
      <c r="A134" s="60"/>
    </row>
    <row r="135" spans="1:1" ht="14">
      <c r="A135" s="60"/>
    </row>
    <row r="136" spans="1:1" ht="14">
      <c r="A136" s="60"/>
    </row>
    <row r="137" spans="1:1" ht="14">
      <c r="A137" s="60"/>
    </row>
    <row r="138" spans="1:1" ht="14">
      <c r="A138" s="60"/>
    </row>
    <row r="139" spans="1:1" ht="14">
      <c r="A139" s="60"/>
    </row>
    <row r="140" spans="1:1" ht="14">
      <c r="A140" s="60"/>
    </row>
    <row r="141" spans="1:1" ht="14">
      <c r="A141" s="60"/>
    </row>
    <row r="142" spans="1:1" ht="14">
      <c r="A142" s="60"/>
    </row>
    <row r="143" spans="1:1" ht="14">
      <c r="A143" s="60"/>
    </row>
    <row r="144" spans="1:1" ht="14">
      <c r="A144" s="60"/>
    </row>
    <row r="145" spans="1:1" ht="14">
      <c r="A145" s="60"/>
    </row>
    <row r="146" spans="1:1" ht="14">
      <c r="A146" s="60"/>
    </row>
    <row r="147" spans="1:1" ht="14">
      <c r="A147" s="60"/>
    </row>
    <row r="148" spans="1:1" ht="14">
      <c r="A148" s="60"/>
    </row>
    <row r="149" spans="1:1" ht="14">
      <c r="A149" s="60"/>
    </row>
    <row r="150" spans="1:1" ht="14">
      <c r="A150" s="60"/>
    </row>
    <row r="151" spans="1:1" ht="14">
      <c r="A151" s="60"/>
    </row>
    <row r="152" spans="1:1" ht="14">
      <c r="A152" s="60"/>
    </row>
    <row r="153" spans="1:1" ht="14">
      <c r="A153" s="60"/>
    </row>
    <row r="154" spans="1:1" ht="14">
      <c r="A154" s="60"/>
    </row>
    <row r="155" spans="1:1" ht="14">
      <c r="A155" s="60"/>
    </row>
    <row r="156" spans="1:1" ht="14">
      <c r="A156" s="60"/>
    </row>
    <row r="157" spans="1:1" ht="14">
      <c r="A157" s="60"/>
    </row>
    <row r="158" spans="1:1" ht="14">
      <c r="A158" s="60"/>
    </row>
    <row r="159" spans="1:1" ht="14">
      <c r="A159" s="60"/>
    </row>
    <row r="160" spans="1:1" ht="14">
      <c r="A160" s="60"/>
    </row>
    <row r="161" spans="1:1" ht="14">
      <c r="A161" s="60"/>
    </row>
    <row r="162" spans="1:1" ht="14">
      <c r="A162" s="60"/>
    </row>
    <row r="163" spans="1:1" ht="14">
      <c r="A163" s="60"/>
    </row>
    <row r="164" spans="1:1" ht="14">
      <c r="A164" s="60"/>
    </row>
    <row r="165" spans="1:1" ht="14">
      <c r="A165" s="60"/>
    </row>
    <row r="166" spans="1:1" ht="14">
      <c r="A166" s="60"/>
    </row>
    <row r="167" spans="1:1" ht="14">
      <c r="A167" s="60"/>
    </row>
    <row r="168" spans="1:1" ht="14">
      <c r="A168" s="60"/>
    </row>
    <row r="169" spans="1:1" ht="14">
      <c r="A169" s="60"/>
    </row>
    <row r="170" spans="1:1" ht="14">
      <c r="A170" s="60"/>
    </row>
    <row r="171" spans="1:1" ht="14">
      <c r="A171" s="60"/>
    </row>
    <row r="172" spans="1:1" ht="14">
      <c r="A172" s="60"/>
    </row>
    <row r="173" spans="1:1" ht="14">
      <c r="A173" s="60"/>
    </row>
    <row r="174" spans="1:1" ht="14">
      <c r="A174" s="60"/>
    </row>
    <row r="175" spans="1:1" ht="14">
      <c r="A175" s="60"/>
    </row>
    <row r="176" spans="1:1" ht="14">
      <c r="A176" s="60"/>
    </row>
    <row r="177" spans="1:1" ht="14">
      <c r="A177" s="60"/>
    </row>
    <row r="178" spans="1:1" ht="14">
      <c r="A178" s="60"/>
    </row>
    <row r="179" spans="1:1" ht="14">
      <c r="A179" s="60"/>
    </row>
    <row r="180" spans="1:1" ht="14">
      <c r="A180" s="60"/>
    </row>
    <row r="181" spans="1:1" ht="14">
      <c r="A181" s="60"/>
    </row>
    <row r="182" spans="1:1" ht="14">
      <c r="A182" s="60"/>
    </row>
    <row r="183" spans="1:1" ht="14">
      <c r="A183" s="60"/>
    </row>
    <row r="184" spans="1:1" ht="14">
      <c r="A184" s="60"/>
    </row>
    <row r="185" spans="1:1" ht="14">
      <c r="A185" s="60"/>
    </row>
    <row r="186" spans="1:1" ht="14">
      <c r="A186" s="60"/>
    </row>
    <row r="187" spans="1:1" ht="14">
      <c r="A187" s="60"/>
    </row>
    <row r="188" spans="1:1" ht="14">
      <c r="A188" s="60"/>
    </row>
    <row r="189" spans="1:1" ht="14">
      <c r="A189" s="60"/>
    </row>
    <row r="190" spans="1:1" ht="14">
      <c r="A190" s="60"/>
    </row>
    <row r="191" spans="1:1" ht="14">
      <c r="A191" s="60"/>
    </row>
    <row r="192" spans="1:1" ht="14">
      <c r="A192" s="60"/>
    </row>
    <row r="193" spans="1:1" ht="14">
      <c r="A193" s="60"/>
    </row>
    <row r="194" spans="1:1" ht="14">
      <c r="A194" s="60"/>
    </row>
    <row r="195" spans="1:1" ht="14">
      <c r="A195" s="60"/>
    </row>
    <row r="196" spans="1:1" ht="14">
      <c r="A196" s="60"/>
    </row>
    <row r="197" spans="1:1" ht="14">
      <c r="A197" s="60"/>
    </row>
    <row r="198" spans="1:1" ht="14">
      <c r="A198" s="60"/>
    </row>
    <row r="199" spans="1:1" ht="14">
      <c r="A199" s="60"/>
    </row>
    <row r="200" spans="1:1" ht="14">
      <c r="A200" s="60"/>
    </row>
    <row r="201" spans="1:1" ht="14">
      <c r="A201" s="60"/>
    </row>
    <row r="202" spans="1:1" ht="14">
      <c r="A202" s="60"/>
    </row>
    <row r="203" spans="1:1" ht="14">
      <c r="A203" s="60"/>
    </row>
    <row r="204" spans="1:1" ht="14">
      <c r="A204" s="60"/>
    </row>
    <row r="205" spans="1:1" ht="14">
      <c r="A205" s="60"/>
    </row>
    <row r="206" spans="1:1" ht="14">
      <c r="A206" s="60"/>
    </row>
    <row r="207" spans="1:1" ht="14">
      <c r="A207" s="60"/>
    </row>
    <row r="208" spans="1:1" ht="14">
      <c r="A208" s="60"/>
    </row>
    <row r="209" spans="1:1" ht="14">
      <c r="A209" s="60"/>
    </row>
    <row r="210" spans="1:1" ht="14">
      <c r="A210" s="60"/>
    </row>
    <row r="211" spans="1:1" ht="14">
      <c r="A211" s="60"/>
    </row>
    <row r="212" spans="1:1" ht="14">
      <c r="A212" s="60"/>
    </row>
    <row r="213" spans="1:1" ht="14">
      <c r="A213" s="60"/>
    </row>
    <row r="214" spans="1:1" ht="14">
      <c r="A214" s="60"/>
    </row>
    <row r="215" spans="1:1" ht="14">
      <c r="A215" s="60"/>
    </row>
    <row r="216" spans="1:1" ht="14">
      <c r="A216" s="60"/>
    </row>
    <row r="217" spans="1:1" ht="14">
      <c r="A217" s="60"/>
    </row>
    <row r="218" spans="1:1" ht="14">
      <c r="A218" s="60"/>
    </row>
    <row r="219" spans="1:1" ht="14">
      <c r="A219" s="60"/>
    </row>
    <row r="220" spans="1:1" ht="14">
      <c r="A220" s="60"/>
    </row>
    <row r="221" spans="1:1" ht="14">
      <c r="A221" s="60"/>
    </row>
    <row r="222" spans="1:1" ht="14">
      <c r="A222" s="60"/>
    </row>
    <row r="223" spans="1:1" ht="14">
      <c r="A223" s="60"/>
    </row>
    <row r="224" spans="1:1" ht="14">
      <c r="A224" s="60"/>
    </row>
    <row r="225" spans="1:1" ht="14">
      <c r="A225" s="60"/>
    </row>
    <row r="226" spans="1:1" ht="14">
      <c r="A226" s="60"/>
    </row>
    <row r="227" spans="1:1" ht="14">
      <c r="A227" s="60"/>
    </row>
    <row r="228" spans="1:1" ht="14">
      <c r="A228" s="60"/>
    </row>
    <row r="229" spans="1:1" ht="14">
      <c r="A229" s="60"/>
    </row>
    <row r="230" spans="1:1" ht="14">
      <c r="A230" s="60"/>
    </row>
    <row r="231" spans="1:1" ht="14">
      <c r="A231" s="60"/>
    </row>
    <row r="232" spans="1:1" ht="14">
      <c r="A232" s="60"/>
    </row>
    <row r="233" spans="1:1" ht="14">
      <c r="A233" s="60"/>
    </row>
    <row r="234" spans="1:1" ht="14">
      <c r="A234" s="60"/>
    </row>
    <row r="235" spans="1:1" ht="14">
      <c r="A235" s="60"/>
    </row>
    <row r="236" spans="1:1" ht="14">
      <c r="A236" s="60"/>
    </row>
    <row r="237" spans="1:1" ht="14">
      <c r="A237" s="60"/>
    </row>
    <row r="238" spans="1:1" ht="14">
      <c r="A238" s="60"/>
    </row>
    <row r="239" spans="1:1" ht="14">
      <c r="A239" s="60"/>
    </row>
    <row r="240" spans="1:1" ht="14">
      <c r="A240" s="60"/>
    </row>
    <row r="241" spans="1:1" ht="14">
      <c r="A241" s="60"/>
    </row>
    <row r="242" spans="1:1" ht="14">
      <c r="A242" s="60"/>
    </row>
    <row r="243" spans="1:1" ht="14">
      <c r="A243" s="60"/>
    </row>
    <row r="244" spans="1:1" ht="14">
      <c r="A244" s="60"/>
    </row>
    <row r="245" spans="1:1" ht="14">
      <c r="A245" s="60"/>
    </row>
    <row r="246" spans="1:1" ht="14">
      <c r="A246" s="60"/>
    </row>
    <row r="247" spans="1:1" ht="14">
      <c r="A247" s="60"/>
    </row>
    <row r="248" spans="1:1" ht="14">
      <c r="A248" s="60"/>
    </row>
    <row r="249" spans="1:1" ht="14">
      <c r="A249" s="60"/>
    </row>
    <row r="250" spans="1:1" ht="14">
      <c r="A250" s="60"/>
    </row>
    <row r="251" spans="1:1" ht="14">
      <c r="A251" s="60"/>
    </row>
    <row r="252" spans="1:1" ht="14">
      <c r="A252" s="60"/>
    </row>
    <row r="253" spans="1:1" ht="14">
      <c r="A253" s="60"/>
    </row>
    <row r="254" spans="1:1" ht="14">
      <c r="A254" s="60"/>
    </row>
    <row r="255" spans="1:1" ht="14">
      <c r="A255" s="60"/>
    </row>
    <row r="256" spans="1:1" ht="14">
      <c r="A256" s="60"/>
    </row>
    <row r="257" spans="1:1" ht="14">
      <c r="A257" s="60"/>
    </row>
    <row r="258" spans="1:1" ht="14">
      <c r="A258" s="60"/>
    </row>
    <row r="259" spans="1:1" ht="14">
      <c r="A259" s="60"/>
    </row>
    <row r="260" spans="1:1" ht="14">
      <c r="A260" s="60"/>
    </row>
    <row r="261" spans="1:1" ht="14">
      <c r="A261" s="60"/>
    </row>
    <row r="262" spans="1:1" ht="14">
      <c r="A262" s="60"/>
    </row>
    <row r="263" spans="1:1" ht="14">
      <c r="A263" s="60"/>
    </row>
    <row r="264" spans="1:1" ht="14">
      <c r="A264" s="60"/>
    </row>
    <row r="265" spans="1:1" ht="14">
      <c r="A265" s="60"/>
    </row>
    <row r="266" spans="1:1" ht="14">
      <c r="A266" s="60"/>
    </row>
    <row r="267" spans="1:1" ht="14">
      <c r="A267" s="60"/>
    </row>
    <row r="268" spans="1:1" ht="14">
      <c r="A268" s="60"/>
    </row>
    <row r="269" spans="1:1" ht="14">
      <c r="A269" s="60"/>
    </row>
    <row r="270" spans="1:1" ht="14">
      <c r="A270" s="60"/>
    </row>
    <row r="271" spans="1:1" ht="14">
      <c r="A271" s="60"/>
    </row>
    <row r="272" spans="1:1" ht="14">
      <c r="A272" s="60"/>
    </row>
    <row r="273" spans="1:1" ht="14">
      <c r="A273" s="60"/>
    </row>
    <row r="274" spans="1:1" ht="14">
      <c r="A274" s="60"/>
    </row>
    <row r="275" spans="1:1" ht="14">
      <c r="A275" s="60"/>
    </row>
    <row r="276" spans="1:1" ht="14">
      <c r="A276" s="60"/>
    </row>
    <row r="277" spans="1:1" ht="14">
      <c r="A277" s="60"/>
    </row>
    <row r="278" spans="1:1" ht="14">
      <c r="A278" s="60"/>
    </row>
    <row r="279" spans="1:1" ht="14">
      <c r="A279" s="60"/>
    </row>
    <row r="280" spans="1:1" ht="14">
      <c r="A280" s="60"/>
    </row>
    <row r="281" spans="1:1" ht="14">
      <c r="A281" s="60"/>
    </row>
    <row r="282" spans="1:1" ht="14">
      <c r="A282" s="60"/>
    </row>
    <row r="283" spans="1:1" ht="14">
      <c r="A283" s="60"/>
    </row>
    <row r="284" spans="1:1" ht="14">
      <c r="A284" s="60"/>
    </row>
    <row r="285" spans="1:1" ht="14">
      <c r="A285" s="60"/>
    </row>
    <row r="286" spans="1:1" ht="14">
      <c r="A286" s="60"/>
    </row>
    <row r="287" spans="1:1" ht="14">
      <c r="A287" s="60"/>
    </row>
    <row r="288" spans="1:1" ht="14">
      <c r="A288" s="60"/>
    </row>
    <row r="289" spans="1:1" ht="14">
      <c r="A289" s="60"/>
    </row>
    <row r="290" spans="1:1" ht="14">
      <c r="A290" s="60"/>
    </row>
    <row r="291" spans="1:1" ht="14">
      <c r="A291" s="60"/>
    </row>
    <row r="292" spans="1:1" ht="14">
      <c r="A292" s="60"/>
    </row>
    <row r="293" spans="1:1" ht="14">
      <c r="A293" s="60"/>
    </row>
    <row r="294" spans="1:1" ht="14">
      <c r="A294" s="60"/>
    </row>
    <row r="295" spans="1:1" ht="14">
      <c r="A295" s="60"/>
    </row>
    <row r="296" spans="1:1" ht="14">
      <c r="A296" s="60"/>
    </row>
    <row r="297" spans="1:1" ht="14">
      <c r="A297" s="60"/>
    </row>
    <row r="298" spans="1:1" ht="14">
      <c r="A298" s="60"/>
    </row>
    <row r="299" spans="1:1" ht="14">
      <c r="A299" s="60"/>
    </row>
    <row r="300" spans="1:1" ht="14">
      <c r="A300" s="60"/>
    </row>
    <row r="301" spans="1:1" ht="14">
      <c r="A301" s="60"/>
    </row>
    <row r="302" spans="1:1" ht="14">
      <c r="A302" s="60"/>
    </row>
    <row r="303" spans="1:1" ht="14">
      <c r="A303" s="60"/>
    </row>
    <row r="304" spans="1:1" ht="14">
      <c r="A304" s="60"/>
    </row>
    <row r="305" spans="1:1" ht="14">
      <c r="A305" s="60"/>
    </row>
    <row r="306" spans="1:1" ht="14">
      <c r="A306" s="60"/>
    </row>
    <row r="307" spans="1:1" ht="14">
      <c r="A307" s="60"/>
    </row>
    <row r="308" spans="1:1" ht="14">
      <c r="A308" s="60"/>
    </row>
    <row r="309" spans="1:1" ht="14">
      <c r="A309" s="60"/>
    </row>
    <row r="310" spans="1:1" ht="14">
      <c r="A310" s="60"/>
    </row>
    <row r="311" spans="1:1" ht="14">
      <c r="A311" s="60"/>
    </row>
    <row r="312" spans="1:1" ht="14">
      <c r="A312" s="60"/>
    </row>
    <row r="313" spans="1:1" ht="14">
      <c r="A313" s="60"/>
    </row>
    <row r="314" spans="1:1" ht="14">
      <c r="A314" s="60"/>
    </row>
    <row r="315" spans="1:1" ht="14">
      <c r="A315" s="60"/>
    </row>
    <row r="316" spans="1:1" ht="14">
      <c r="A316" s="60"/>
    </row>
    <row r="317" spans="1:1" ht="14">
      <c r="A317" s="60"/>
    </row>
    <row r="318" spans="1:1" ht="14">
      <c r="A318" s="60"/>
    </row>
    <row r="319" spans="1:1" ht="14">
      <c r="A319" s="60"/>
    </row>
    <row r="320" spans="1:1" ht="14">
      <c r="A320" s="60"/>
    </row>
    <row r="321" spans="1:1" ht="14">
      <c r="A321" s="60"/>
    </row>
    <row r="322" spans="1:1" ht="14">
      <c r="A322" s="60"/>
    </row>
    <row r="323" spans="1:1" ht="14">
      <c r="A323" s="60"/>
    </row>
    <row r="324" spans="1:1" ht="14">
      <c r="A324" s="60"/>
    </row>
    <row r="325" spans="1:1" ht="14">
      <c r="A325" s="60"/>
    </row>
    <row r="326" spans="1:1" ht="14">
      <c r="A326" s="60"/>
    </row>
    <row r="327" spans="1:1" ht="14">
      <c r="A327" s="60"/>
    </row>
    <row r="328" spans="1:1" ht="14">
      <c r="A328" s="60"/>
    </row>
    <row r="329" spans="1:1" ht="14">
      <c r="A329" s="60"/>
    </row>
    <row r="330" spans="1:1" ht="14">
      <c r="A330" s="60"/>
    </row>
    <row r="331" spans="1:1" ht="14">
      <c r="A331" s="60"/>
    </row>
    <row r="332" spans="1:1" ht="14">
      <c r="A332" s="60"/>
    </row>
    <row r="333" spans="1:1" ht="14">
      <c r="A333" s="60"/>
    </row>
    <row r="334" spans="1:1" ht="14">
      <c r="A334" s="60"/>
    </row>
    <row r="335" spans="1:1" ht="14">
      <c r="A335" s="60"/>
    </row>
    <row r="336" spans="1:1" ht="14">
      <c r="A336" s="60"/>
    </row>
    <row r="337" spans="1:1" ht="14">
      <c r="A337" s="60"/>
    </row>
    <row r="338" spans="1:1" ht="14">
      <c r="A338" s="60"/>
    </row>
    <row r="339" spans="1:1" ht="14">
      <c r="A339" s="60"/>
    </row>
    <row r="340" spans="1:1" ht="14">
      <c r="A340" s="60"/>
    </row>
    <row r="341" spans="1:1" ht="14">
      <c r="A341" s="60"/>
    </row>
    <row r="342" spans="1:1" ht="14">
      <c r="A342" s="60"/>
    </row>
    <row r="343" spans="1:1" ht="14">
      <c r="A343" s="60"/>
    </row>
    <row r="344" spans="1:1" ht="14">
      <c r="A344" s="60"/>
    </row>
    <row r="345" spans="1:1" ht="14">
      <c r="A345" s="60"/>
    </row>
    <row r="346" spans="1:1" ht="14">
      <c r="A346" s="60"/>
    </row>
    <row r="347" spans="1:1" ht="14">
      <c r="A347" s="60"/>
    </row>
    <row r="348" spans="1:1" ht="14">
      <c r="A348" s="60"/>
    </row>
    <row r="349" spans="1:1" ht="14">
      <c r="A349" s="60"/>
    </row>
    <row r="350" spans="1:1" ht="14">
      <c r="A350" s="60"/>
    </row>
    <row r="351" spans="1:1" ht="14">
      <c r="A351" s="60"/>
    </row>
    <row r="352" spans="1:1" ht="14">
      <c r="A352" s="60"/>
    </row>
    <row r="353" spans="1:1" ht="14">
      <c r="A353" s="60"/>
    </row>
    <row r="354" spans="1:1" ht="14">
      <c r="A354" s="60"/>
    </row>
    <row r="355" spans="1:1" ht="14">
      <c r="A355" s="60"/>
    </row>
    <row r="356" spans="1:1" ht="14">
      <c r="A356" s="60"/>
    </row>
    <row r="357" spans="1:1" ht="14">
      <c r="A357" s="60"/>
    </row>
    <row r="358" spans="1:1" ht="14">
      <c r="A358" s="60"/>
    </row>
    <row r="359" spans="1:1" ht="14">
      <c r="A359" s="60"/>
    </row>
    <row r="360" spans="1:1" ht="14">
      <c r="A360" s="60"/>
    </row>
    <row r="361" spans="1:1" ht="14">
      <c r="A361" s="60"/>
    </row>
    <row r="362" spans="1:1" ht="14">
      <c r="A362" s="60"/>
    </row>
    <row r="363" spans="1:1" ht="14">
      <c r="A363" s="60"/>
    </row>
    <row r="364" spans="1:1" ht="14">
      <c r="A364" s="60"/>
    </row>
    <row r="365" spans="1:1" ht="14">
      <c r="A365" s="60"/>
    </row>
    <row r="366" spans="1:1" ht="14">
      <c r="A366" s="60"/>
    </row>
    <row r="367" spans="1:1" ht="14">
      <c r="A367" s="60"/>
    </row>
    <row r="368" spans="1:1" ht="14">
      <c r="A368" s="60"/>
    </row>
    <row r="369" spans="1:1" ht="14">
      <c r="A369" s="60"/>
    </row>
    <row r="370" spans="1:1" ht="14">
      <c r="A370" s="60"/>
    </row>
    <row r="371" spans="1:1" ht="14">
      <c r="A371" s="60"/>
    </row>
    <row r="372" spans="1:1" ht="14">
      <c r="A372" s="60"/>
    </row>
    <row r="373" spans="1:1" ht="14">
      <c r="A373" s="60"/>
    </row>
    <row r="374" spans="1:1" ht="14">
      <c r="A374" s="60"/>
    </row>
    <row r="375" spans="1:1" ht="14">
      <c r="A375" s="60"/>
    </row>
    <row r="376" spans="1:1" ht="14">
      <c r="A376" s="60"/>
    </row>
    <row r="377" spans="1:1" ht="14">
      <c r="A377" s="60"/>
    </row>
    <row r="378" spans="1:1" ht="14">
      <c r="A378" s="60"/>
    </row>
    <row r="379" spans="1:1" ht="14">
      <c r="A379" s="60"/>
    </row>
    <row r="380" spans="1:1" ht="14">
      <c r="A380" s="60"/>
    </row>
    <row r="381" spans="1:1" ht="14">
      <c r="A381" s="60"/>
    </row>
    <row r="382" spans="1:1" ht="14">
      <c r="A382" s="60"/>
    </row>
    <row r="383" spans="1:1" ht="14">
      <c r="A383" s="60"/>
    </row>
    <row r="384" spans="1:1" ht="14">
      <c r="A384" s="60"/>
    </row>
    <row r="385" spans="1:1" ht="14">
      <c r="A385" s="60"/>
    </row>
    <row r="386" spans="1:1" ht="14">
      <c r="A386" s="60"/>
    </row>
    <row r="387" spans="1:1" ht="14">
      <c r="A387" s="60"/>
    </row>
    <row r="388" spans="1:1" ht="14">
      <c r="A388" s="60"/>
    </row>
    <row r="389" spans="1:1" ht="14">
      <c r="A389" s="60"/>
    </row>
    <row r="390" spans="1:1" ht="14">
      <c r="A390" s="60"/>
    </row>
    <row r="391" spans="1:1" ht="14">
      <c r="A391" s="60"/>
    </row>
    <row r="392" spans="1:1" ht="14">
      <c r="A392" s="60"/>
    </row>
    <row r="393" spans="1:1" ht="14">
      <c r="A393" s="60"/>
    </row>
    <row r="394" spans="1:1" ht="14">
      <c r="A394" s="60"/>
    </row>
    <row r="395" spans="1:1" ht="14">
      <c r="A395" s="60"/>
    </row>
    <row r="396" spans="1:1" ht="14">
      <c r="A396" s="60"/>
    </row>
    <row r="397" spans="1:1" ht="14">
      <c r="A397" s="60"/>
    </row>
    <row r="398" spans="1:1" ht="14">
      <c r="A398" s="60"/>
    </row>
    <row r="399" spans="1:1" ht="14">
      <c r="A399" s="60"/>
    </row>
    <row r="400" spans="1:1" ht="14">
      <c r="A400" s="60"/>
    </row>
    <row r="401" spans="1:1" ht="14">
      <c r="A401" s="60"/>
    </row>
    <row r="402" spans="1:1" ht="14">
      <c r="A402" s="60"/>
    </row>
    <row r="403" spans="1:1" ht="14">
      <c r="A403" s="60"/>
    </row>
    <row r="404" spans="1:1" ht="14">
      <c r="A404" s="60"/>
    </row>
    <row r="405" spans="1:1" ht="14">
      <c r="A405" s="60"/>
    </row>
    <row r="406" spans="1:1" ht="14">
      <c r="A406" s="60"/>
    </row>
    <row r="407" spans="1:1" ht="14">
      <c r="A407" s="60"/>
    </row>
    <row r="408" spans="1:1" ht="14">
      <c r="A408" s="60"/>
    </row>
    <row r="409" spans="1:1" ht="14">
      <c r="A409" s="60"/>
    </row>
    <row r="410" spans="1:1" ht="14">
      <c r="A410" s="60"/>
    </row>
    <row r="411" spans="1:1" ht="14">
      <c r="A411" s="60"/>
    </row>
    <row r="412" spans="1:1" ht="14">
      <c r="A412" s="60"/>
    </row>
    <row r="413" spans="1:1" ht="14">
      <c r="A413" s="60"/>
    </row>
    <row r="414" spans="1:1" ht="14">
      <c r="A414" s="60"/>
    </row>
    <row r="415" spans="1:1" ht="14">
      <c r="A415" s="60"/>
    </row>
    <row r="416" spans="1:1" ht="14">
      <c r="A416" s="60"/>
    </row>
    <row r="417" spans="1:1" ht="14">
      <c r="A417" s="60"/>
    </row>
    <row r="418" spans="1:1" ht="14">
      <c r="A418" s="60"/>
    </row>
    <row r="419" spans="1:1" ht="14">
      <c r="A419" s="60"/>
    </row>
    <row r="420" spans="1:1" ht="14">
      <c r="A420" s="60"/>
    </row>
    <row r="421" spans="1:1" ht="14">
      <c r="A421" s="60"/>
    </row>
    <row r="422" spans="1:1" ht="14">
      <c r="A422" s="60"/>
    </row>
    <row r="423" spans="1:1" ht="14">
      <c r="A423" s="60"/>
    </row>
    <row r="424" spans="1:1" ht="14">
      <c r="A424" s="60"/>
    </row>
    <row r="425" spans="1:1" ht="14">
      <c r="A425" s="60"/>
    </row>
    <row r="426" spans="1:1" ht="14">
      <c r="A426" s="60"/>
    </row>
    <row r="427" spans="1:1" ht="14">
      <c r="A427" s="60"/>
    </row>
    <row r="428" spans="1:1" ht="14">
      <c r="A428" s="60"/>
    </row>
    <row r="429" spans="1:1" ht="14">
      <c r="A429" s="60"/>
    </row>
    <row r="430" spans="1:1" ht="14">
      <c r="A430" s="60"/>
    </row>
    <row r="431" spans="1:1" ht="14">
      <c r="A431" s="60"/>
    </row>
    <row r="432" spans="1:1" ht="14">
      <c r="A432" s="60"/>
    </row>
    <row r="433" spans="1:1" ht="14">
      <c r="A433" s="60"/>
    </row>
    <row r="434" spans="1:1" ht="14">
      <c r="A434" s="60"/>
    </row>
    <row r="435" spans="1:1" ht="14">
      <c r="A435" s="60"/>
    </row>
    <row r="436" spans="1:1" ht="14">
      <c r="A436" s="60"/>
    </row>
    <row r="437" spans="1:1" ht="14">
      <c r="A437" s="60"/>
    </row>
    <row r="438" spans="1:1" ht="14">
      <c r="A438" s="60"/>
    </row>
    <row r="439" spans="1:1" ht="14">
      <c r="A439" s="60"/>
    </row>
    <row r="440" spans="1:1" ht="14">
      <c r="A440" s="60"/>
    </row>
    <row r="441" spans="1:1" ht="14">
      <c r="A441" s="60"/>
    </row>
    <row r="442" spans="1:1" ht="14">
      <c r="A442" s="60"/>
    </row>
    <row r="443" spans="1:1" ht="14">
      <c r="A443" s="60"/>
    </row>
    <row r="444" spans="1:1" ht="14">
      <c r="A444" s="60"/>
    </row>
    <row r="445" spans="1:1" ht="14">
      <c r="A445" s="60"/>
    </row>
    <row r="446" spans="1:1" ht="14">
      <c r="A446" s="60"/>
    </row>
    <row r="447" spans="1:1" ht="14">
      <c r="A447" s="60"/>
    </row>
    <row r="448" spans="1:1" ht="14">
      <c r="A448" s="60"/>
    </row>
    <row r="449" spans="1:1" ht="14">
      <c r="A449" s="60"/>
    </row>
    <row r="450" spans="1:1" ht="14">
      <c r="A450" s="60"/>
    </row>
    <row r="451" spans="1:1" ht="14">
      <c r="A451" s="60"/>
    </row>
    <row r="452" spans="1:1" ht="14">
      <c r="A452" s="60"/>
    </row>
    <row r="453" spans="1:1" ht="14">
      <c r="A453" s="60"/>
    </row>
    <row r="454" spans="1:1" ht="14">
      <c r="A454" s="60"/>
    </row>
    <row r="455" spans="1:1" ht="14">
      <c r="A455" s="60"/>
    </row>
    <row r="456" spans="1:1" ht="14">
      <c r="A456" s="60"/>
    </row>
    <row r="457" spans="1:1" ht="14">
      <c r="A457" s="60"/>
    </row>
    <row r="458" spans="1:1" ht="14">
      <c r="A458" s="60"/>
    </row>
    <row r="459" spans="1:1" ht="14">
      <c r="A459" s="60"/>
    </row>
    <row r="460" spans="1:1" ht="14">
      <c r="A460" s="60"/>
    </row>
    <row r="461" spans="1:1" ht="14">
      <c r="A461" s="60"/>
    </row>
    <row r="462" spans="1:1" ht="14">
      <c r="A462" s="60"/>
    </row>
    <row r="463" spans="1:1" ht="14">
      <c r="A463" s="60"/>
    </row>
    <row r="464" spans="1:1" ht="14">
      <c r="A464" s="60"/>
    </row>
    <row r="465" spans="1:1" ht="14">
      <c r="A465" s="60"/>
    </row>
    <row r="466" spans="1:1" ht="14">
      <c r="A466" s="60"/>
    </row>
    <row r="467" spans="1:1" ht="14">
      <c r="A467" s="60"/>
    </row>
    <row r="468" spans="1:1" ht="14">
      <c r="A468" s="60"/>
    </row>
    <row r="469" spans="1:1" ht="14">
      <c r="A469" s="60"/>
    </row>
    <row r="470" spans="1:1" ht="14">
      <c r="A470" s="60"/>
    </row>
    <row r="471" spans="1:1" ht="14">
      <c r="A471" s="60"/>
    </row>
    <row r="472" spans="1:1" ht="14">
      <c r="A472" s="60"/>
    </row>
    <row r="473" spans="1:1" ht="14">
      <c r="A473" s="60"/>
    </row>
    <row r="474" spans="1:1" ht="14">
      <c r="A474" s="60"/>
    </row>
    <row r="475" spans="1:1" ht="14">
      <c r="A475" s="60"/>
    </row>
    <row r="476" spans="1:1" ht="14">
      <c r="A476" s="60"/>
    </row>
    <row r="477" spans="1:1" ht="14">
      <c r="A477" s="60"/>
    </row>
    <row r="478" spans="1:1" ht="14">
      <c r="A478" s="60"/>
    </row>
    <row r="479" spans="1:1" ht="14">
      <c r="A479" s="60"/>
    </row>
    <row r="480" spans="1:1" ht="14">
      <c r="A480" s="60"/>
    </row>
    <row r="481" spans="1:1" ht="14">
      <c r="A481" s="60"/>
    </row>
    <row r="482" spans="1:1" ht="14">
      <c r="A482" s="60"/>
    </row>
    <row r="483" spans="1:1" ht="14">
      <c r="A483" s="60"/>
    </row>
    <row r="484" spans="1:1" ht="14">
      <c r="A484" s="60"/>
    </row>
    <row r="485" spans="1:1" ht="14">
      <c r="A485" s="60"/>
    </row>
    <row r="486" spans="1:1" ht="14">
      <c r="A486" s="60"/>
    </row>
    <row r="487" spans="1:1" ht="14">
      <c r="A487" s="60"/>
    </row>
    <row r="488" spans="1:1" ht="14">
      <c r="A488" s="60"/>
    </row>
    <row r="489" spans="1:1" ht="14">
      <c r="A489" s="60"/>
    </row>
    <row r="490" spans="1:1" ht="14">
      <c r="A490" s="60"/>
    </row>
    <row r="491" spans="1:1" ht="14">
      <c r="A491" s="60"/>
    </row>
    <row r="492" spans="1:1" ht="14">
      <c r="A492" s="60"/>
    </row>
    <row r="493" spans="1:1" ht="14">
      <c r="A493" s="60"/>
    </row>
    <row r="494" spans="1:1" ht="14">
      <c r="A494" s="60"/>
    </row>
    <row r="495" spans="1:1" ht="14">
      <c r="A495" s="60"/>
    </row>
    <row r="496" spans="1:1" ht="14">
      <c r="A496" s="60"/>
    </row>
    <row r="497" spans="1:1" ht="14">
      <c r="A497" s="60"/>
    </row>
    <row r="498" spans="1:1" ht="14">
      <c r="A498" s="60"/>
    </row>
    <row r="499" spans="1:1" ht="14">
      <c r="A499" s="60"/>
    </row>
    <row r="500" spans="1:1" ht="14">
      <c r="A500" s="60"/>
    </row>
    <row r="501" spans="1:1" ht="14">
      <c r="A501" s="60"/>
    </row>
    <row r="502" spans="1:1" ht="14">
      <c r="A502" s="60"/>
    </row>
    <row r="503" spans="1:1" ht="14">
      <c r="A503" s="60"/>
    </row>
    <row r="504" spans="1:1" ht="14">
      <c r="A504" s="60"/>
    </row>
    <row r="505" spans="1:1" ht="14">
      <c r="A505" s="60"/>
    </row>
    <row r="506" spans="1:1" ht="14">
      <c r="A506" s="60"/>
    </row>
    <row r="507" spans="1:1" ht="14">
      <c r="A507" s="60"/>
    </row>
    <row r="508" spans="1:1" ht="14">
      <c r="A508" s="60"/>
    </row>
    <row r="509" spans="1:1" ht="14">
      <c r="A509" s="60"/>
    </row>
    <row r="510" spans="1:1" ht="14">
      <c r="A510" s="60"/>
    </row>
    <row r="511" spans="1:1" ht="14">
      <c r="A511" s="60"/>
    </row>
    <row r="512" spans="1:1" ht="14">
      <c r="A512" s="60"/>
    </row>
    <row r="513" spans="1:1" ht="14">
      <c r="A513" s="60"/>
    </row>
    <row r="514" spans="1:1" ht="14">
      <c r="A514" s="60"/>
    </row>
    <row r="515" spans="1:1" ht="14">
      <c r="A515" s="60"/>
    </row>
    <row r="516" spans="1:1" ht="14">
      <c r="A516" s="60"/>
    </row>
    <row r="517" spans="1:1" ht="14">
      <c r="A517" s="60"/>
    </row>
    <row r="518" spans="1:1" ht="14">
      <c r="A518" s="60"/>
    </row>
    <row r="519" spans="1:1" ht="14">
      <c r="A519" s="60"/>
    </row>
    <row r="520" spans="1:1" ht="14">
      <c r="A520" s="60"/>
    </row>
    <row r="521" spans="1:1" ht="14">
      <c r="A521" s="60"/>
    </row>
    <row r="522" spans="1:1" ht="14">
      <c r="A522" s="60"/>
    </row>
    <row r="523" spans="1:1" ht="14">
      <c r="A523" s="60"/>
    </row>
    <row r="524" spans="1:1" ht="14">
      <c r="A524" s="60"/>
    </row>
    <row r="525" spans="1:1" ht="14">
      <c r="A525" s="60"/>
    </row>
    <row r="526" spans="1:1" ht="14">
      <c r="A526" s="60"/>
    </row>
    <row r="527" spans="1:1" ht="14">
      <c r="A527" s="60"/>
    </row>
    <row r="528" spans="1:1" ht="14">
      <c r="A528" s="60"/>
    </row>
    <row r="529" spans="1:1" ht="14">
      <c r="A529" s="60"/>
    </row>
    <row r="530" spans="1:1" ht="14">
      <c r="A530" s="60"/>
    </row>
    <row r="531" spans="1:1" ht="14">
      <c r="A531" s="60"/>
    </row>
    <row r="532" spans="1:1" ht="14">
      <c r="A532" s="60"/>
    </row>
    <row r="533" spans="1:1" ht="14">
      <c r="A533" s="60"/>
    </row>
    <row r="534" spans="1:1" ht="14">
      <c r="A534" s="60"/>
    </row>
    <row r="535" spans="1:1" ht="14">
      <c r="A535" s="60"/>
    </row>
    <row r="536" spans="1:1" ht="14">
      <c r="A536" s="60"/>
    </row>
    <row r="537" spans="1:1" ht="14">
      <c r="A537" s="60"/>
    </row>
    <row r="538" spans="1:1" ht="14">
      <c r="A538" s="60"/>
    </row>
    <row r="539" spans="1:1" ht="14">
      <c r="A539" s="60"/>
    </row>
    <row r="540" spans="1:1" ht="14">
      <c r="A540" s="60"/>
    </row>
    <row r="541" spans="1:1" ht="14">
      <c r="A541" s="60"/>
    </row>
    <row r="542" spans="1:1" ht="14">
      <c r="A542" s="60"/>
    </row>
    <row r="543" spans="1:1" ht="14">
      <c r="A543" s="60"/>
    </row>
    <row r="544" spans="1:1" ht="14">
      <c r="A544" s="60"/>
    </row>
    <row r="545" spans="1:1" ht="14">
      <c r="A545" s="60"/>
    </row>
    <row r="546" spans="1:1" ht="14">
      <c r="A546" s="60"/>
    </row>
    <row r="547" spans="1:1" ht="14">
      <c r="A547" s="60"/>
    </row>
    <row r="548" spans="1:1" ht="14">
      <c r="A548" s="60"/>
    </row>
    <row r="549" spans="1:1" ht="14">
      <c r="A549" s="60"/>
    </row>
    <row r="550" spans="1:1" ht="14">
      <c r="A550" s="60"/>
    </row>
    <row r="551" spans="1:1" ht="14">
      <c r="A551" s="60"/>
    </row>
    <row r="552" spans="1:1" ht="14">
      <c r="A552" s="60"/>
    </row>
    <row r="553" spans="1:1" ht="14">
      <c r="A553" s="60"/>
    </row>
    <row r="554" spans="1:1" ht="14">
      <c r="A554" s="60"/>
    </row>
    <row r="555" spans="1:1" ht="14">
      <c r="A555" s="60"/>
    </row>
    <row r="556" spans="1:1" ht="14">
      <c r="A556" s="60"/>
    </row>
    <row r="557" spans="1:1" ht="14">
      <c r="A557" s="60"/>
    </row>
    <row r="558" spans="1:1" ht="14">
      <c r="A558" s="60"/>
    </row>
    <row r="559" spans="1:1" ht="14">
      <c r="A559" s="60"/>
    </row>
    <row r="560" spans="1:1" ht="14">
      <c r="A560" s="60"/>
    </row>
    <row r="561" spans="1:1" ht="14">
      <c r="A561" s="60"/>
    </row>
    <row r="562" spans="1:1" ht="14">
      <c r="A562" s="60"/>
    </row>
    <row r="563" spans="1:1" ht="14">
      <c r="A563" s="60"/>
    </row>
    <row r="564" spans="1:1" ht="14">
      <c r="A564" s="60"/>
    </row>
    <row r="565" spans="1:1" ht="14">
      <c r="A565" s="60"/>
    </row>
    <row r="566" spans="1:1" ht="14">
      <c r="A566" s="60"/>
    </row>
    <row r="567" spans="1:1" ht="14">
      <c r="A567" s="60"/>
    </row>
    <row r="568" spans="1:1" ht="14">
      <c r="A568" s="60"/>
    </row>
    <row r="569" spans="1:1" ht="14">
      <c r="A569" s="60"/>
    </row>
    <row r="570" spans="1:1" ht="14">
      <c r="A570" s="60"/>
    </row>
    <row r="571" spans="1:1" ht="14">
      <c r="A571" s="60"/>
    </row>
    <row r="572" spans="1:1" ht="14">
      <c r="A572" s="60"/>
    </row>
    <row r="573" spans="1:1" ht="14">
      <c r="A573" s="60"/>
    </row>
    <row r="574" spans="1:1" ht="14">
      <c r="A574" s="60"/>
    </row>
    <row r="575" spans="1:1" ht="14">
      <c r="A575" s="60"/>
    </row>
    <row r="576" spans="1:1" ht="14">
      <c r="A576" s="60"/>
    </row>
    <row r="577" spans="1:1" ht="14">
      <c r="A577" s="60"/>
    </row>
    <row r="578" spans="1:1" ht="14">
      <c r="A578" s="60"/>
    </row>
    <row r="579" spans="1:1" ht="14">
      <c r="A579" s="60"/>
    </row>
    <row r="580" spans="1:1" ht="14">
      <c r="A580" s="60"/>
    </row>
    <row r="581" spans="1:1" ht="14">
      <c r="A581" s="60"/>
    </row>
    <row r="582" spans="1:1" ht="14">
      <c r="A582" s="60"/>
    </row>
    <row r="583" spans="1:1" ht="14">
      <c r="A583" s="60"/>
    </row>
    <row r="584" spans="1:1" ht="14">
      <c r="A584" s="60"/>
    </row>
    <row r="585" spans="1:1" ht="14">
      <c r="A585" s="60"/>
    </row>
    <row r="586" spans="1:1" ht="14">
      <c r="A586" s="60"/>
    </row>
    <row r="587" spans="1:1" ht="14">
      <c r="A587" s="60"/>
    </row>
    <row r="588" spans="1:1" ht="14">
      <c r="A588" s="60"/>
    </row>
    <row r="589" spans="1:1" ht="14">
      <c r="A589" s="60"/>
    </row>
    <row r="590" spans="1:1" ht="14">
      <c r="A590" s="60"/>
    </row>
    <row r="591" spans="1:1" ht="14">
      <c r="A591" s="60"/>
    </row>
    <row r="592" spans="1:1" ht="14">
      <c r="A592" s="60"/>
    </row>
    <row r="593" spans="1:1" ht="14">
      <c r="A593" s="60"/>
    </row>
    <row r="594" spans="1:1" ht="14">
      <c r="A594" s="60"/>
    </row>
    <row r="595" spans="1:1" ht="14">
      <c r="A595" s="60"/>
    </row>
    <row r="596" spans="1:1" ht="14">
      <c r="A596" s="60"/>
    </row>
    <row r="597" spans="1:1" ht="14">
      <c r="A597" s="60"/>
    </row>
    <row r="598" spans="1:1" ht="14">
      <c r="A598" s="60"/>
    </row>
    <row r="599" spans="1:1" ht="14">
      <c r="A599" s="60"/>
    </row>
    <row r="600" spans="1:1" ht="14">
      <c r="A600" s="60"/>
    </row>
    <row r="601" spans="1:1" ht="14">
      <c r="A601" s="60"/>
    </row>
    <row r="602" spans="1:1" ht="14">
      <c r="A602" s="60"/>
    </row>
    <row r="603" spans="1:1" ht="14">
      <c r="A603" s="60"/>
    </row>
    <row r="604" spans="1:1" ht="14">
      <c r="A604" s="60"/>
    </row>
    <row r="605" spans="1:1" ht="14">
      <c r="A605" s="60"/>
    </row>
    <row r="606" spans="1:1" ht="14">
      <c r="A606" s="60"/>
    </row>
    <row r="607" spans="1:1" ht="14">
      <c r="A607" s="60"/>
    </row>
    <row r="608" spans="1:1" ht="14">
      <c r="A608" s="60"/>
    </row>
    <row r="609" spans="1:1" ht="14">
      <c r="A609" s="60"/>
    </row>
    <row r="610" spans="1:1" ht="14">
      <c r="A610" s="60"/>
    </row>
    <row r="611" spans="1:1" ht="14">
      <c r="A611" s="60"/>
    </row>
    <row r="612" spans="1:1" ht="14">
      <c r="A612" s="60"/>
    </row>
    <row r="613" spans="1:1" ht="14">
      <c r="A613" s="60"/>
    </row>
    <row r="614" spans="1:1" ht="14">
      <c r="A614" s="60"/>
    </row>
    <row r="615" spans="1:1" ht="14">
      <c r="A615" s="60"/>
    </row>
    <row r="616" spans="1:1" ht="14">
      <c r="A616" s="60"/>
    </row>
    <row r="617" spans="1:1" ht="14">
      <c r="A617" s="60"/>
    </row>
    <row r="618" spans="1:1" ht="14">
      <c r="A618" s="60"/>
    </row>
    <row r="619" spans="1:1" ht="14">
      <c r="A619" s="60"/>
    </row>
    <row r="620" spans="1:1" ht="14">
      <c r="A620" s="60"/>
    </row>
    <row r="621" spans="1:1" ht="14">
      <c r="A621" s="60"/>
    </row>
    <row r="622" spans="1:1" ht="14">
      <c r="A622" s="60"/>
    </row>
    <row r="623" spans="1:1" ht="14">
      <c r="A623" s="60"/>
    </row>
    <row r="624" spans="1:1" ht="14">
      <c r="A624" s="60"/>
    </row>
    <row r="625" spans="1:1" ht="14">
      <c r="A625" s="60"/>
    </row>
    <row r="626" spans="1:1" ht="14">
      <c r="A626" s="60"/>
    </row>
    <row r="627" spans="1:1" ht="14">
      <c r="A627" s="60"/>
    </row>
    <row r="628" spans="1:1" ht="14">
      <c r="A628" s="60"/>
    </row>
    <row r="629" spans="1:1" ht="14">
      <c r="A629" s="60"/>
    </row>
    <row r="630" spans="1:1" ht="14">
      <c r="A630" s="60"/>
    </row>
    <row r="631" spans="1:1" ht="14">
      <c r="A631" s="60"/>
    </row>
    <row r="632" spans="1:1" ht="14">
      <c r="A632" s="60"/>
    </row>
    <row r="633" spans="1:1" ht="14">
      <c r="A633" s="60"/>
    </row>
    <row r="634" spans="1:1" ht="14">
      <c r="A634" s="60"/>
    </row>
    <row r="635" spans="1:1" ht="14">
      <c r="A635" s="60"/>
    </row>
    <row r="636" spans="1:1" ht="14">
      <c r="A636" s="60"/>
    </row>
    <row r="637" spans="1:1" ht="14">
      <c r="A637" s="60"/>
    </row>
    <row r="638" spans="1:1" ht="14">
      <c r="A638" s="60"/>
    </row>
    <row r="639" spans="1:1" ht="14">
      <c r="A639" s="60"/>
    </row>
    <row r="640" spans="1:1" ht="14">
      <c r="A640" s="60"/>
    </row>
    <row r="641" spans="1:1" ht="14">
      <c r="A641" s="60"/>
    </row>
    <row r="642" spans="1:1" ht="14">
      <c r="A642" s="60"/>
    </row>
    <row r="643" spans="1:1" ht="14">
      <c r="A643" s="60"/>
    </row>
    <row r="644" spans="1:1" ht="14">
      <c r="A644" s="60"/>
    </row>
    <row r="645" spans="1:1" ht="14">
      <c r="A645" s="60"/>
    </row>
    <row r="646" spans="1:1" ht="14">
      <c r="A646" s="60"/>
    </row>
    <row r="647" spans="1:1" ht="14">
      <c r="A647" s="60"/>
    </row>
    <row r="648" spans="1:1" ht="14">
      <c r="A648" s="60"/>
    </row>
    <row r="649" spans="1:1" ht="14">
      <c r="A649" s="60"/>
    </row>
    <row r="650" spans="1:1" ht="14">
      <c r="A650" s="60"/>
    </row>
    <row r="651" spans="1:1" ht="14">
      <c r="A651" s="60"/>
    </row>
    <row r="652" spans="1:1" ht="14">
      <c r="A652" s="60"/>
    </row>
    <row r="653" spans="1:1" ht="14">
      <c r="A653" s="60"/>
    </row>
    <row r="654" spans="1:1" ht="14">
      <c r="A654" s="60"/>
    </row>
    <row r="655" spans="1:1" ht="14">
      <c r="A655" s="60"/>
    </row>
    <row r="656" spans="1:1" ht="14">
      <c r="A656" s="60"/>
    </row>
    <row r="657" spans="1:1" ht="14">
      <c r="A657" s="60"/>
    </row>
    <row r="658" spans="1:1" ht="14">
      <c r="A658" s="60"/>
    </row>
    <row r="659" spans="1:1" ht="14">
      <c r="A659" s="60"/>
    </row>
    <row r="660" spans="1:1" ht="14">
      <c r="A660" s="60"/>
    </row>
    <row r="661" spans="1:1" ht="14">
      <c r="A661" s="60"/>
    </row>
    <row r="662" spans="1:1" ht="14">
      <c r="A662" s="60"/>
    </row>
    <row r="663" spans="1:1" ht="14">
      <c r="A663" s="60"/>
    </row>
    <row r="664" spans="1:1" ht="14">
      <c r="A664" s="60"/>
    </row>
    <row r="665" spans="1:1" ht="14">
      <c r="A665" s="60"/>
    </row>
    <row r="666" spans="1:1" ht="14">
      <c r="A666" s="60"/>
    </row>
    <row r="667" spans="1:1" ht="14">
      <c r="A667" s="60"/>
    </row>
    <row r="668" spans="1:1" ht="14">
      <c r="A668" s="60"/>
    </row>
    <row r="669" spans="1:1" ht="14">
      <c r="A669" s="60"/>
    </row>
    <row r="670" spans="1:1" ht="14">
      <c r="A670" s="60"/>
    </row>
    <row r="671" spans="1:1" ht="14">
      <c r="A671" s="60"/>
    </row>
    <row r="672" spans="1:1" ht="14">
      <c r="A672" s="60"/>
    </row>
    <row r="673" spans="1:1" ht="14">
      <c r="A673" s="60"/>
    </row>
    <row r="674" spans="1:1" ht="14">
      <c r="A674" s="60"/>
    </row>
    <row r="675" spans="1:1" ht="14">
      <c r="A675" s="60"/>
    </row>
    <row r="676" spans="1:1" ht="14">
      <c r="A676" s="60"/>
    </row>
    <row r="677" spans="1:1" ht="14">
      <c r="A677" s="60"/>
    </row>
    <row r="678" spans="1:1" ht="14">
      <c r="A678" s="60"/>
    </row>
    <row r="679" spans="1:1" ht="14">
      <c r="A679" s="60"/>
    </row>
    <row r="680" spans="1:1" ht="14">
      <c r="A680" s="60"/>
    </row>
    <row r="681" spans="1:1" ht="14">
      <c r="A681" s="60"/>
    </row>
    <row r="682" spans="1:1" ht="14">
      <c r="A682" s="60"/>
    </row>
    <row r="683" spans="1:1" ht="14">
      <c r="A683" s="60"/>
    </row>
    <row r="684" spans="1:1" ht="14">
      <c r="A684" s="60"/>
    </row>
    <row r="685" spans="1:1" ht="14">
      <c r="A685" s="60"/>
    </row>
    <row r="686" spans="1:1" ht="14">
      <c r="A686" s="60"/>
    </row>
    <row r="687" spans="1:1" ht="14">
      <c r="A687" s="60"/>
    </row>
    <row r="688" spans="1:1" ht="14">
      <c r="A688" s="60"/>
    </row>
    <row r="689" spans="1:1" ht="14">
      <c r="A689" s="60"/>
    </row>
    <row r="690" spans="1:1" ht="14">
      <c r="A690" s="60"/>
    </row>
    <row r="691" spans="1:1" ht="14">
      <c r="A691" s="60"/>
    </row>
    <row r="692" spans="1:1" ht="14">
      <c r="A692" s="60"/>
    </row>
    <row r="693" spans="1:1" ht="14">
      <c r="A693" s="60"/>
    </row>
    <row r="694" spans="1:1" ht="14">
      <c r="A694" s="60"/>
    </row>
    <row r="695" spans="1:1" ht="14">
      <c r="A695" s="60"/>
    </row>
    <row r="696" spans="1:1" ht="14">
      <c r="A696" s="60"/>
    </row>
    <row r="697" spans="1:1" ht="14">
      <c r="A697" s="60"/>
    </row>
    <row r="698" spans="1:1" ht="14">
      <c r="A698" s="60"/>
    </row>
    <row r="699" spans="1:1" ht="14">
      <c r="A699" s="60"/>
    </row>
    <row r="700" spans="1:1" ht="14">
      <c r="A700" s="60"/>
    </row>
    <row r="701" spans="1:1" ht="14">
      <c r="A701" s="60"/>
    </row>
    <row r="702" spans="1:1" ht="14">
      <c r="A702" s="60"/>
    </row>
    <row r="703" spans="1:1" ht="14">
      <c r="A703" s="60"/>
    </row>
    <row r="704" spans="1:1" ht="14">
      <c r="A704" s="60"/>
    </row>
    <row r="705" spans="1:1" ht="14">
      <c r="A705" s="60"/>
    </row>
    <row r="706" spans="1:1" ht="14">
      <c r="A706" s="60"/>
    </row>
    <row r="707" spans="1:1" ht="14">
      <c r="A707" s="60"/>
    </row>
    <row r="708" spans="1:1" ht="14">
      <c r="A708" s="60"/>
    </row>
    <row r="709" spans="1:1" ht="14">
      <c r="A709" s="60"/>
    </row>
    <row r="710" spans="1:1" ht="14">
      <c r="A710" s="60"/>
    </row>
    <row r="711" spans="1:1" ht="14">
      <c r="A711" s="60"/>
    </row>
    <row r="712" spans="1:1" ht="14">
      <c r="A712" s="60"/>
    </row>
    <row r="713" spans="1:1" ht="14">
      <c r="A713" s="60"/>
    </row>
    <row r="714" spans="1:1" ht="14">
      <c r="A714" s="60"/>
    </row>
    <row r="715" spans="1:1" ht="14">
      <c r="A715" s="60"/>
    </row>
    <row r="716" spans="1:1" ht="14">
      <c r="A716" s="60"/>
    </row>
    <row r="717" spans="1:1" ht="14">
      <c r="A717" s="60"/>
    </row>
    <row r="718" spans="1:1" ht="14">
      <c r="A718" s="60"/>
    </row>
    <row r="719" spans="1:1" ht="14">
      <c r="A719" s="60"/>
    </row>
    <row r="720" spans="1:1" ht="14">
      <c r="A720" s="60"/>
    </row>
    <row r="721" spans="1:1" ht="14">
      <c r="A721" s="60"/>
    </row>
    <row r="722" spans="1:1" ht="14">
      <c r="A722" s="60"/>
    </row>
    <row r="723" spans="1:1" ht="14">
      <c r="A723" s="60"/>
    </row>
    <row r="724" spans="1:1" ht="14">
      <c r="A724" s="60"/>
    </row>
    <row r="725" spans="1:1" ht="14">
      <c r="A725" s="60"/>
    </row>
    <row r="726" spans="1:1" ht="14">
      <c r="A726" s="60"/>
    </row>
    <row r="727" spans="1:1" ht="14">
      <c r="A727" s="60"/>
    </row>
    <row r="728" spans="1:1" ht="14">
      <c r="A728" s="60"/>
    </row>
    <row r="729" spans="1:1" ht="14">
      <c r="A729" s="60"/>
    </row>
    <row r="730" spans="1:1" ht="14">
      <c r="A730" s="60"/>
    </row>
    <row r="731" spans="1:1" ht="14">
      <c r="A731" s="60"/>
    </row>
    <row r="732" spans="1:1" ht="14">
      <c r="A732" s="60"/>
    </row>
    <row r="733" spans="1:1" ht="14">
      <c r="A733" s="60"/>
    </row>
    <row r="734" spans="1:1" ht="14">
      <c r="A734" s="60"/>
    </row>
    <row r="735" spans="1:1" ht="14">
      <c r="A735" s="60"/>
    </row>
    <row r="736" spans="1:1" ht="14">
      <c r="A736" s="60"/>
    </row>
    <row r="737" spans="1:1" ht="14">
      <c r="A737" s="60"/>
    </row>
    <row r="738" spans="1:1" ht="14">
      <c r="A738" s="60"/>
    </row>
    <row r="739" spans="1:1" ht="14">
      <c r="A739" s="60"/>
    </row>
    <row r="740" spans="1:1" ht="14">
      <c r="A740" s="60"/>
    </row>
    <row r="741" spans="1:1" ht="14">
      <c r="A741" s="60"/>
    </row>
    <row r="742" spans="1:1" ht="14">
      <c r="A742" s="60"/>
    </row>
    <row r="743" spans="1:1" ht="14">
      <c r="A743" s="60"/>
    </row>
    <row r="744" spans="1:1" ht="14">
      <c r="A744" s="60"/>
    </row>
    <row r="745" spans="1:1" ht="14">
      <c r="A745" s="60"/>
    </row>
    <row r="746" spans="1:1" ht="14">
      <c r="A746" s="60"/>
    </row>
    <row r="747" spans="1:1" ht="14">
      <c r="A747" s="60"/>
    </row>
    <row r="748" spans="1:1" ht="14">
      <c r="A748" s="60"/>
    </row>
    <row r="749" spans="1:1" ht="14">
      <c r="A749" s="60"/>
    </row>
    <row r="750" spans="1:1" ht="14">
      <c r="A750" s="60"/>
    </row>
    <row r="751" spans="1:1" ht="14">
      <c r="A751" s="60"/>
    </row>
    <row r="752" spans="1:1" ht="14">
      <c r="A752" s="60"/>
    </row>
    <row r="753" spans="1:1" ht="14">
      <c r="A753" s="60"/>
    </row>
    <row r="754" spans="1:1" ht="14">
      <c r="A754" s="60"/>
    </row>
    <row r="755" spans="1:1" ht="14">
      <c r="A755" s="60"/>
    </row>
    <row r="756" spans="1:1" ht="14">
      <c r="A756" s="60"/>
    </row>
    <row r="757" spans="1:1" ht="14">
      <c r="A757" s="60"/>
    </row>
    <row r="758" spans="1:1" ht="14">
      <c r="A758" s="60"/>
    </row>
    <row r="759" spans="1:1" ht="14">
      <c r="A759" s="60"/>
    </row>
    <row r="760" spans="1:1" ht="14">
      <c r="A760" s="60"/>
    </row>
    <row r="761" spans="1:1" ht="14">
      <c r="A761" s="60"/>
    </row>
    <row r="762" spans="1:1" ht="14">
      <c r="A762" s="60"/>
    </row>
    <row r="763" spans="1:1" ht="14">
      <c r="A763" s="60"/>
    </row>
    <row r="764" spans="1:1" ht="14">
      <c r="A764" s="60"/>
    </row>
    <row r="765" spans="1:1" ht="14">
      <c r="A765" s="60"/>
    </row>
    <row r="766" spans="1:1" ht="14">
      <c r="A766" s="60"/>
    </row>
    <row r="767" spans="1:1" ht="14">
      <c r="A767" s="60"/>
    </row>
    <row r="768" spans="1:1" ht="14">
      <c r="A768" s="60"/>
    </row>
    <row r="769" spans="1:1" ht="14">
      <c r="A769" s="60"/>
    </row>
    <row r="770" spans="1:1" ht="14">
      <c r="A770" s="60"/>
    </row>
    <row r="771" spans="1:1" ht="14">
      <c r="A771" s="60"/>
    </row>
    <row r="772" spans="1:1" ht="14">
      <c r="A772" s="60"/>
    </row>
    <row r="773" spans="1:1" ht="14">
      <c r="A773" s="60"/>
    </row>
    <row r="774" spans="1:1" ht="14">
      <c r="A774" s="60"/>
    </row>
    <row r="775" spans="1:1" ht="14">
      <c r="A775" s="60"/>
    </row>
    <row r="776" spans="1:1" ht="14">
      <c r="A776" s="60"/>
    </row>
    <row r="777" spans="1:1" ht="14">
      <c r="A777" s="60"/>
    </row>
    <row r="778" spans="1:1" ht="14">
      <c r="A778" s="60"/>
    </row>
    <row r="779" spans="1:1" ht="14">
      <c r="A779" s="60"/>
    </row>
    <row r="780" spans="1:1" ht="14">
      <c r="A780" s="60"/>
    </row>
    <row r="781" spans="1:1" ht="14">
      <c r="A781" s="60"/>
    </row>
    <row r="782" spans="1:1" ht="14">
      <c r="A782" s="60"/>
    </row>
    <row r="783" spans="1:1" ht="14">
      <c r="A783" s="60"/>
    </row>
    <row r="784" spans="1:1" ht="14">
      <c r="A784" s="60"/>
    </row>
    <row r="785" spans="1:1" ht="14">
      <c r="A785" s="60"/>
    </row>
    <row r="786" spans="1:1" ht="14">
      <c r="A786" s="60"/>
    </row>
    <row r="787" spans="1:1" ht="14">
      <c r="A787" s="60"/>
    </row>
    <row r="788" spans="1:1" ht="14">
      <c r="A788" s="60"/>
    </row>
    <row r="789" spans="1:1" ht="14">
      <c r="A789" s="60"/>
    </row>
    <row r="790" spans="1:1" ht="14">
      <c r="A790" s="60"/>
    </row>
    <row r="791" spans="1:1" ht="14">
      <c r="A791" s="60"/>
    </row>
    <row r="792" spans="1:1" ht="14">
      <c r="A792" s="60"/>
    </row>
    <row r="793" spans="1:1" ht="14">
      <c r="A793" s="60"/>
    </row>
    <row r="794" spans="1:1" ht="14">
      <c r="A794" s="60"/>
    </row>
    <row r="795" spans="1:1" ht="14">
      <c r="A795" s="60"/>
    </row>
    <row r="796" spans="1:1" ht="14">
      <c r="A796" s="60"/>
    </row>
    <row r="797" spans="1:1" ht="14">
      <c r="A797" s="60"/>
    </row>
    <row r="798" spans="1:1" ht="14">
      <c r="A798" s="60"/>
    </row>
    <row r="799" spans="1:1" ht="14">
      <c r="A799" s="60"/>
    </row>
    <row r="800" spans="1:1" ht="14">
      <c r="A800" s="60"/>
    </row>
    <row r="801" spans="1:1" ht="14">
      <c r="A801" s="60"/>
    </row>
    <row r="802" spans="1:1" ht="14">
      <c r="A802" s="60"/>
    </row>
    <row r="803" spans="1:1" ht="14">
      <c r="A803" s="60"/>
    </row>
    <row r="804" spans="1:1" ht="14">
      <c r="A804" s="60"/>
    </row>
    <row r="805" spans="1:1" ht="14">
      <c r="A805" s="60"/>
    </row>
    <row r="806" spans="1:1" ht="14">
      <c r="A806" s="60"/>
    </row>
    <row r="807" spans="1:1" ht="14">
      <c r="A807" s="60"/>
    </row>
    <row r="808" spans="1:1" ht="14">
      <c r="A808" s="60"/>
    </row>
    <row r="809" spans="1:1" ht="14">
      <c r="A809" s="60"/>
    </row>
    <row r="810" spans="1:1" ht="14">
      <c r="A810" s="60"/>
    </row>
    <row r="811" spans="1:1" ht="14">
      <c r="A811" s="60"/>
    </row>
    <row r="812" spans="1:1" ht="14">
      <c r="A812" s="60"/>
    </row>
    <row r="813" spans="1:1" ht="14">
      <c r="A813" s="60"/>
    </row>
    <row r="814" spans="1:1" ht="14">
      <c r="A814" s="60"/>
    </row>
    <row r="815" spans="1:1" ht="14">
      <c r="A815" s="60"/>
    </row>
    <row r="816" spans="1:1" ht="14">
      <c r="A816" s="60"/>
    </row>
    <row r="817" spans="1:1" ht="14">
      <c r="A817" s="60"/>
    </row>
    <row r="818" spans="1:1" ht="14">
      <c r="A818" s="60"/>
    </row>
    <row r="819" spans="1:1" ht="14">
      <c r="A819" s="60"/>
    </row>
    <row r="820" spans="1:1" ht="14">
      <c r="A820" s="60"/>
    </row>
    <row r="821" spans="1:1" ht="14">
      <c r="A821" s="60"/>
    </row>
    <row r="822" spans="1:1" ht="14">
      <c r="A822" s="60"/>
    </row>
    <row r="823" spans="1:1" ht="14">
      <c r="A823" s="60"/>
    </row>
    <row r="824" spans="1:1" ht="14">
      <c r="A824" s="60"/>
    </row>
    <row r="825" spans="1:1" ht="14">
      <c r="A825" s="60"/>
    </row>
    <row r="826" spans="1:1" ht="14">
      <c r="A826" s="60"/>
    </row>
    <row r="827" spans="1:1" ht="14">
      <c r="A827" s="60"/>
    </row>
    <row r="828" spans="1:1" ht="14">
      <c r="A828" s="60"/>
    </row>
    <row r="829" spans="1:1" ht="14">
      <c r="A829" s="60"/>
    </row>
    <row r="830" spans="1:1" ht="14">
      <c r="A830" s="60"/>
    </row>
    <row r="831" spans="1:1" ht="14">
      <c r="A831" s="60"/>
    </row>
    <row r="832" spans="1:1" ht="14">
      <c r="A832" s="60"/>
    </row>
    <row r="833" spans="1:1" ht="14">
      <c r="A833" s="60"/>
    </row>
    <row r="834" spans="1:1" ht="14">
      <c r="A834" s="60"/>
    </row>
    <row r="835" spans="1:1" ht="14">
      <c r="A835" s="60"/>
    </row>
    <row r="836" spans="1:1" ht="14">
      <c r="A836" s="60"/>
    </row>
    <row r="837" spans="1:1" ht="14">
      <c r="A837" s="60"/>
    </row>
    <row r="838" spans="1:1" ht="14">
      <c r="A838" s="60"/>
    </row>
    <row r="839" spans="1:1" ht="14">
      <c r="A839" s="60"/>
    </row>
    <row r="840" spans="1:1" ht="14">
      <c r="A840" s="60"/>
    </row>
    <row r="841" spans="1:1" ht="14">
      <c r="A841" s="60"/>
    </row>
    <row r="842" spans="1:1" ht="14">
      <c r="A842" s="60"/>
    </row>
    <row r="843" spans="1:1" ht="14">
      <c r="A843" s="60"/>
    </row>
    <row r="844" spans="1:1" ht="14">
      <c r="A844" s="60"/>
    </row>
    <row r="845" spans="1:1" ht="14">
      <c r="A845" s="60"/>
    </row>
    <row r="846" spans="1:1" ht="14">
      <c r="A846" s="60"/>
    </row>
    <row r="847" spans="1:1" ht="14">
      <c r="A847" s="60"/>
    </row>
    <row r="848" spans="1:1" ht="14">
      <c r="A848" s="60"/>
    </row>
    <row r="849" spans="1:1" ht="14">
      <c r="A849" s="60"/>
    </row>
    <row r="850" spans="1:1" ht="14">
      <c r="A850" s="60"/>
    </row>
    <row r="851" spans="1:1" ht="14">
      <c r="A851" s="60"/>
    </row>
    <row r="852" spans="1:1" ht="14">
      <c r="A852" s="60"/>
    </row>
    <row r="853" spans="1:1" ht="14">
      <c r="A853" s="60"/>
    </row>
    <row r="854" spans="1:1" ht="14">
      <c r="A854" s="60"/>
    </row>
    <row r="855" spans="1:1" ht="14">
      <c r="A855" s="60"/>
    </row>
    <row r="856" spans="1:1" ht="14">
      <c r="A856" s="60"/>
    </row>
    <row r="857" spans="1:1" ht="14">
      <c r="A857" s="60"/>
    </row>
    <row r="858" spans="1:1" ht="14">
      <c r="A858" s="60"/>
    </row>
    <row r="859" spans="1:1" ht="14">
      <c r="A859" s="60"/>
    </row>
    <row r="860" spans="1:1" ht="14">
      <c r="A860" s="60"/>
    </row>
    <row r="861" spans="1:1" ht="14">
      <c r="A861" s="60"/>
    </row>
    <row r="862" spans="1:1" ht="14">
      <c r="A862" s="60"/>
    </row>
    <row r="863" spans="1:1" ht="14">
      <c r="A863" s="60"/>
    </row>
    <row r="864" spans="1:1" ht="14">
      <c r="A864" s="60"/>
    </row>
    <row r="865" spans="1:1" ht="14">
      <c r="A865" s="60"/>
    </row>
    <row r="866" spans="1:1" ht="14">
      <c r="A866" s="60"/>
    </row>
    <row r="867" spans="1:1" ht="14">
      <c r="A867" s="60"/>
    </row>
    <row r="868" spans="1:1" ht="14">
      <c r="A868" s="60"/>
    </row>
    <row r="869" spans="1:1" ht="14">
      <c r="A869" s="60"/>
    </row>
    <row r="870" spans="1:1" ht="14">
      <c r="A870" s="60"/>
    </row>
    <row r="871" spans="1:1" ht="14">
      <c r="A871" s="60"/>
    </row>
    <row r="872" spans="1:1" ht="14">
      <c r="A872" s="60"/>
    </row>
    <row r="873" spans="1:1" ht="14">
      <c r="A873" s="60"/>
    </row>
    <row r="874" spans="1:1" ht="14">
      <c r="A874" s="60"/>
    </row>
    <row r="875" spans="1:1" ht="14">
      <c r="A875" s="60"/>
    </row>
    <row r="876" spans="1:1" ht="14">
      <c r="A876" s="60"/>
    </row>
    <row r="877" spans="1:1" ht="14">
      <c r="A877" s="60"/>
    </row>
    <row r="878" spans="1:1" ht="14">
      <c r="A878" s="60"/>
    </row>
    <row r="879" spans="1:1" ht="14">
      <c r="A879" s="60"/>
    </row>
    <row r="880" spans="1:1" ht="14">
      <c r="A880" s="60"/>
    </row>
    <row r="881" spans="1:1" ht="14">
      <c r="A881" s="60"/>
    </row>
    <row r="882" spans="1:1" ht="14">
      <c r="A882" s="60"/>
    </row>
    <row r="883" spans="1:1" ht="14">
      <c r="A883" s="60"/>
    </row>
    <row r="884" spans="1:1" ht="14">
      <c r="A884" s="60"/>
    </row>
    <row r="885" spans="1:1" ht="14">
      <c r="A885" s="60"/>
    </row>
    <row r="886" spans="1:1" ht="14">
      <c r="A886" s="60"/>
    </row>
    <row r="887" spans="1:1" ht="14">
      <c r="A887" s="60"/>
    </row>
    <row r="888" spans="1:1" ht="14">
      <c r="A888" s="60"/>
    </row>
    <row r="889" spans="1:1" ht="14">
      <c r="A889" s="60"/>
    </row>
    <row r="890" spans="1:1" ht="14">
      <c r="A890" s="60"/>
    </row>
    <row r="891" spans="1:1" ht="14">
      <c r="A891" s="60"/>
    </row>
    <row r="892" spans="1:1" ht="14">
      <c r="A892" s="60"/>
    </row>
    <row r="893" spans="1:1" ht="14">
      <c r="A893" s="60"/>
    </row>
    <row r="894" spans="1:1" ht="14">
      <c r="A894" s="60"/>
    </row>
    <row r="895" spans="1:1" ht="14">
      <c r="A895" s="60"/>
    </row>
    <row r="896" spans="1:1" ht="14">
      <c r="A896" s="60"/>
    </row>
    <row r="897" spans="1:1" ht="14">
      <c r="A897" s="60"/>
    </row>
    <row r="898" spans="1:1" ht="14">
      <c r="A898" s="60"/>
    </row>
    <row r="899" spans="1:1" ht="14">
      <c r="A899" s="60"/>
    </row>
    <row r="900" spans="1:1" ht="14">
      <c r="A900" s="60"/>
    </row>
    <row r="901" spans="1:1" ht="14">
      <c r="A901" s="60"/>
    </row>
    <row r="902" spans="1:1" ht="14">
      <c r="A902" s="60"/>
    </row>
    <row r="903" spans="1:1" ht="14">
      <c r="A903" s="60"/>
    </row>
    <row r="904" spans="1:1" ht="14">
      <c r="A904" s="60"/>
    </row>
    <row r="905" spans="1:1" ht="14">
      <c r="A905" s="60"/>
    </row>
    <row r="906" spans="1:1" ht="14">
      <c r="A906" s="60"/>
    </row>
    <row r="907" spans="1:1" ht="14">
      <c r="A907" s="60"/>
    </row>
    <row r="908" spans="1:1" ht="14">
      <c r="A908" s="60"/>
    </row>
    <row r="909" spans="1:1" ht="14">
      <c r="A909" s="60"/>
    </row>
    <row r="910" spans="1:1" ht="14">
      <c r="A910" s="60"/>
    </row>
    <row r="911" spans="1:1" ht="14">
      <c r="A911" s="60"/>
    </row>
    <row r="912" spans="1:1" ht="14">
      <c r="A912" s="60"/>
    </row>
    <row r="913" spans="1:1" ht="14">
      <c r="A913" s="60"/>
    </row>
    <row r="914" spans="1:1" ht="14">
      <c r="A914" s="60"/>
    </row>
    <row r="915" spans="1:1" ht="14">
      <c r="A915" s="60"/>
    </row>
    <row r="916" spans="1:1" ht="14">
      <c r="A916" s="60"/>
    </row>
    <row r="917" spans="1:1" ht="14">
      <c r="A917" s="60"/>
    </row>
  </sheetData>
  <hyperlinks>
    <hyperlink ref="B19" r:id="rId1" xr:uid="{00000000-0004-0000-0000-000000000000}"/>
    <hyperlink ref="B92" r:id="rId2" xr:uid="{00000000-0004-0000-0000-000001000000}"/>
    <hyperlink ref="B102" r:id="rId3" xr:uid="{00000000-0004-0000-00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H155"/>
  <sheetViews>
    <sheetView topLeftCell="A132" workbookViewId="0">
      <selection activeCell="A158" sqref="A158:XFD277"/>
    </sheetView>
  </sheetViews>
  <sheetFormatPr baseColWidth="10" defaultColWidth="12.6640625" defaultRowHeight="15.75" customHeight="1"/>
  <cols>
    <col min="1" max="1" width="19.83203125" customWidth="1"/>
    <col min="2" max="2" width="20.5" customWidth="1"/>
    <col min="3" max="4" width="15.33203125" customWidth="1"/>
    <col min="5" max="5" width="17.5" customWidth="1"/>
    <col min="6" max="6" width="34.83203125" customWidth="1"/>
    <col min="7" max="7" width="15.5" customWidth="1"/>
  </cols>
  <sheetData>
    <row r="1" spans="1:8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</row>
    <row r="2" spans="1:8">
      <c r="A2" s="65" t="s">
        <v>299</v>
      </c>
      <c r="B2" s="7" t="s">
        <v>8</v>
      </c>
      <c r="C2" s="7" t="s">
        <v>8</v>
      </c>
      <c r="D2" s="136" t="s">
        <v>361</v>
      </c>
      <c r="E2" s="136" t="s">
        <v>361</v>
      </c>
      <c r="F2" s="7" t="s">
        <v>301</v>
      </c>
      <c r="G2" s="244">
        <v>1083.98</v>
      </c>
      <c r="H2" s="139" t="s">
        <v>8</v>
      </c>
    </row>
    <row r="3" spans="1:8">
      <c r="A3" s="65"/>
      <c r="B3" s="7"/>
      <c r="C3" s="136"/>
      <c r="D3" s="136"/>
      <c r="E3" s="136"/>
      <c r="F3" s="7"/>
      <c r="G3" s="26"/>
      <c r="H3" s="156">
        <f>G2</f>
        <v>1083.98</v>
      </c>
    </row>
    <row r="4" spans="1:8">
      <c r="A4" s="200"/>
      <c r="B4" s="200"/>
      <c r="C4" s="200"/>
      <c r="D4" s="200"/>
      <c r="E4" s="200"/>
      <c r="F4" s="201" t="s">
        <v>315</v>
      </c>
      <c r="G4" s="26">
        <f>G2</f>
        <v>1083.98</v>
      </c>
      <c r="H4" s="135"/>
    </row>
    <row r="5" spans="1:8">
      <c r="A5" s="200"/>
      <c r="B5" s="200"/>
      <c r="C5" s="200"/>
      <c r="D5" s="200"/>
      <c r="E5" s="200"/>
      <c r="F5" s="201"/>
      <c r="G5" s="201"/>
      <c r="H5" s="135"/>
    </row>
    <row r="6" spans="1:8">
      <c r="A6" s="65" t="s">
        <v>7</v>
      </c>
      <c r="B6" s="7" t="s">
        <v>8</v>
      </c>
      <c r="C6" s="7" t="s">
        <v>8</v>
      </c>
      <c r="D6" s="136" t="s">
        <v>361</v>
      </c>
      <c r="E6" s="136" t="s">
        <v>361</v>
      </c>
      <c r="F6" s="7" t="s">
        <v>301</v>
      </c>
      <c r="G6" s="244">
        <v>1201.6600000000001</v>
      </c>
      <c r="H6" s="135"/>
    </row>
    <row r="7" spans="1:8">
      <c r="A7" s="65" t="s">
        <v>7</v>
      </c>
      <c r="B7" s="12" t="s">
        <v>8</v>
      </c>
      <c r="C7" s="7" t="s">
        <v>8</v>
      </c>
      <c r="D7" s="136" t="s">
        <v>361</v>
      </c>
      <c r="E7" s="136" t="s">
        <v>361</v>
      </c>
      <c r="F7" s="15" t="s">
        <v>248</v>
      </c>
      <c r="G7" s="244">
        <v>2158.12</v>
      </c>
      <c r="H7" s="88" t="s">
        <v>8</v>
      </c>
    </row>
    <row r="8" spans="1:8">
      <c r="A8" s="116"/>
      <c r="B8" s="12"/>
      <c r="C8" s="15"/>
      <c r="D8" s="7"/>
      <c r="E8" s="7"/>
      <c r="F8" s="15"/>
      <c r="G8" s="26"/>
      <c r="H8" s="27">
        <f>SUM(G6:G7)</f>
        <v>3359.7799999999997</v>
      </c>
    </row>
    <row r="9" spans="1:8">
      <c r="A9" s="69"/>
      <c r="B9" s="18"/>
      <c r="C9" s="18"/>
      <c r="D9" s="18"/>
      <c r="E9" s="18"/>
      <c r="F9" s="224" t="s">
        <v>120</v>
      </c>
      <c r="G9" s="26">
        <f>SUM(G6:G7)</f>
        <v>3359.7799999999997</v>
      </c>
      <c r="H9" s="135"/>
    </row>
    <row r="10" spans="1:8">
      <c r="A10" s="69"/>
      <c r="B10" s="18"/>
      <c r="C10" s="18"/>
      <c r="D10" s="18"/>
      <c r="E10" s="18"/>
      <c r="F10" s="7"/>
      <c r="G10" s="19"/>
      <c r="H10" s="135"/>
    </row>
    <row r="11" spans="1:8">
      <c r="A11" s="73" t="s">
        <v>20</v>
      </c>
      <c r="B11" s="7" t="s">
        <v>8</v>
      </c>
      <c r="C11" s="7" t="s">
        <v>8</v>
      </c>
      <c r="D11" s="136" t="s">
        <v>361</v>
      </c>
      <c r="E11" s="136" t="s">
        <v>361</v>
      </c>
      <c r="F11" s="7" t="s">
        <v>301</v>
      </c>
      <c r="G11" s="244">
        <v>190.23</v>
      </c>
      <c r="H11" s="68"/>
    </row>
    <row r="12" spans="1:8">
      <c r="A12" s="73" t="s">
        <v>20</v>
      </c>
      <c r="B12" s="7" t="s">
        <v>8</v>
      </c>
      <c r="C12" s="7" t="s">
        <v>8</v>
      </c>
      <c r="D12" s="136" t="s">
        <v>361</v>
      </c>
      <c r="E12" s="136" t="s">
        <v>361</v>
      </c>
      <c r="F12" s="15" t="s">
        <v>248</v>
      </c>
      <c r="G12" s="244">
        <v>5.51</v>
      </c>
      <c r="H12" s="74" t="s">
        <v>8</v>
      </c>
    </row>
    <row r="13" spans="1:8">
      <c r="A13" s="73"/>
      <c r="B13" s="7"/>
      <c r="C13" s="7"/>
      <c r="D13" s="7"/>
      <c r="E13" s="7"/>
      <c r="F13" s="7"/>
      <c r="G13" s="26"/>
      <c r="H13" s="55">
        <f>SUM(G11:G12)</f>
        <v>195.73999999999998</v>
      </c>
    </row>
    <row r="14" spans="1:8">
      <c r="A14" s="73" t="s">
        <v>20</v>
      </c>
      <c r="B14" s="7" t="s">
        <v>267</v>
      </c>
      <c r="C14" s="29" t="s">
        <v>27</v>
      </c>
      <c r="D14" s="7" t="s">
        <v>362</v>
      </c>
      <c r="E14" s="7" t="s">
        <v>362</v>
      </c>
      <c r="F14" s="7" t="s">
        <v>193</v>
      </c>
      <c r="G14" s="26">
        <v>639</v>
      </c>
      <c r="H14" s="68"/>
    </row>
    <row r="15" spans="1:8">
      <c r="A15" s="73" t="s">
        <v>20</v>
      </c>
      <c r="B15" s="7" t="s">
        <v>29</v>
      </c>
      <c r="C15" s="29" t="s">
        <v>27</v>
      </c>
      <c r="D15" s="7" t="s">
        <v>362</v>
      </c>
      <c r="E15" s="7" t="s">
        <v>362</v>
      </c>
      <c r="F15" s="7" t="s">
        <v>186</v>
      </c>
      <c r="G15" s="47">
        <v>859</v>
      </c>
      <c r="H15" s="68"/>
    </row>
    <row r="16" spans="1:8">
      <c r="A16" s="73" t="s">
        <v>20</v>
      </c>
      <c r="B16" s="7" t="s">
        <v>64</v>
      </c>
      <c r="C16" s="29" t="s">
        <v>27</v>
      </c>
      <c r="D16" s="7" t="s">
        <v>362</v>
      </c>
      <c r="E16" s="7" t="s">
        <v>362</v>
      </c>
      <c r="F16" s="7" t="s">
        <v>186</v>
      </c>
      <c r="G16" s="26">
        <v>768.4</v>
      </c>
      <c r="H16" s="88" t="s">
        <v>27</v>
      </c>
    </row>
    <row r="17" spans="1:8">
      <c r="A17" s="73"/>
      <c r="B17" s="67"/>
      <c r="C17" s="7"/>
      <c r="D17" s="7"/>
      <c r="E17" s="7"/>
      <c r="F17" s="7"/>
      <c r="G17" s="47"/>
      <c r="H17" s="55">
        <f>SUM(G14:G16)</f>
        <v>2266.4</v>
      </c>
    </row>
    <row r="18" spans="1:8">
      <c r="A18" s="73" t="s">
        <v>20</v>
      </c>
      <c r="B18" s="190" t="s">
        <v>124</v>
      </c>
      <c r="C18" s="29" t="s">
        <v>31</v>
      </c>
      <c r="D18" s="136" t="s">
        <v>361</v>
      </c>
      <c r="E18" s="136" t="s">
        <v>361</v>
      </c>
      <c r="F18" s="7" t="s">
        <v>19</v>
      </c>
      <c r="G18" s="159">
        <v>980</v>
      </c>
      <c r="H18" s="27"/>
    </row>
    <row r="19" spans="1:8">
      <c r="A19" s="73" t="s">
        <v>20</v>
      </c>
      <c r="B19" s="7" t="s">
        <v>63</v>
      </c>
      <c r="C19" s="29" t="s">
        <v>31</v>
      </c>
      <c r="D19" s="136" t="s">
        <v>361</v>
      </c>
      <c r="E19" s="136" t="s">
        <v>361</v>
      </c>
      <c r="F19" s="7" t="s">
        <v>19</v>
      </c>
      <c r="G19" s="26">
        <v>360</v>
      </c>
      <c r="H19" s="27" t="s">
        <v>31</v>
      </c>
    </row>
    <row r="20" spans="1:8">
      <c r="A20" s="73"/>
      <c r="B20" s="7"/>
      <c r="C20" s="136"/>
      <c r="D20" s="136"/>
      <c r="E20" s="136"/>
      <c r="F20" s="7"/>
      <c r="G20" s="37"/>
      <c r="H20" s="156">
        <f>SUM(G18:G19)</f>
        <v>1340</v>
      </c>
    </row>
    <row r="21" spans="1:8">
      <c r="A21" s="73" t="s">
        <v>20</v>
      </c>
      <c r="B21" s="7" t="s">
        <v>30</v>
      </c>
      <c r="C21" s="23" t="s">
        <v>34</v>
      </c>
      <c r="D21" s="136" t="s">
        <v>361</v>
      </c>
      <c r="E21" s="136" t="s">
        <v>361</v>
      </c>
      <c r="F21" s="136" t="s">
        <v>35</v>
      </c>
      <c r="G21" s="26">
        <v>1000</v>
      </c>
      <c r="H21" s="88"/>
    </row>
    <row r="22" spans="1:8">
      <c r="A22" s="73" t="s">
        <v>20</v>
      </c>
      <c r="B22" s="32" t="s">
        <v>251</v>
      </c>
      <c r="C22" s="23" t="s">
        <v>34</v>
      </c>
      <c r="D22" s="136" t="s">
        <v>361</v>
      </c>
      <c r="E22" s="136" t="s">
        <v>361</v>
      </c>
      <c r="F22" s="136" t="s">
        <v>35</v>
      </c>
      <c r="G22" s="26">
        <v>250</v>
      </c>
      <c r="H22" s="88" t="s">
        <v>34</v>
      </c>
    </row>
    <row r="23" spans="1:8">
      <c r="A23" s="162"/>
      <c r="B23" s="32"/>
      <c r="C23" s="7"/>
      <c r="D23" s="7"/>
      <c r="E23" s="7"/>
      <c r="F23" s="136"/>
      <c r="G23" s="26"/>
      <c r="H23" s="55">
        <f>SUM(G21:G22)</f>
        <v>1250</v>
      </c>
    </row>
    <row r="24" spans="1:8">
      <c r="A24" s="18"/>
      <c r="B24" s="18"/>
      <c r="C24" s="35"/>
      <c r="D24" s="35"/>
      <c r="E24" s="35"/>
      <c r="F24" s="224" t="s">
        <v>120</v>
      </c>
      <c r="G24" s="19">
        <f>SUM(G11:G22)</f>
        <v>5052.1399999999994</v>
      </c>
      <c r="H24" s="135"/>
    </row>
    <row r="25" spans="1:8">
      <c r="A25" s="18"/>
      <c r="B25" s="18"/>
      <c r="C25" s="35"/>
      <c r="D25" s="35"/>
      <c r="E25" s="35"/>
      <c r="F25" s="7"/>
      <c r="G25" s="19"/>
      <c r="H25" s="135"/>
    </row>
    <row r="26" spans="1:8">
      <c r="A26" s="82" t="s">
        <v>41</v>
      </c>
      <c r="B26" s="7" t="s">
        <v>8</v>
      </c>
      <c r="C26" s="7" t="s">
        <v>8</v>
      </c>
      <c r="D26" s="136" t="s">
        <v>361</v>
      </c>
      <c r="E26" s="136" t="s">
        <v>361</v>
      </c>
      <c r="F26" s="7" t="s">
        <v>301</v>
      </c>
      <c r="G26" s="244">
        <v>158.83000000000001</v>
      </c>
      <c r="H26" s="72"/>
    </row>
    <row r="27" spans="1:8">
      <c r="A27" s="82" t="s">
        <v>41</v>
      </c>
      <c r="B27" s="7" t="s">
        <v>8</v>
      </c>
      <c r="C27" s="7" t="s">
        <v>8</v>
      </c>
      <c r="D27" s="136" t="s">
        <v>361</v>
      </c>
      <c r="E27" s="136" t="s">
        <v>361</v>
      </c>
      <c r="F27" s="15" t="s">
        <v>248</v>
      </c>
      <c r="G27" s="244">
        <v>812.57</v>
      </c>
      <c r="H27" s="72" t="s">
        <v>8</v>
      </c>
    </row>
    <row r="28" spans="1:8">
      <c r="A28" s="82"/>
      <c r="B28" s="7"/>
      <c r="C28" s="7"/>
      <c r="D28" s="7"/>
      <c r="E28" s="7"/>
      <c r="F28" s="7"/>
      <c r="G28" s="26"/>
      <c r="H28" s="55">
        <f>SUM(G26:G27)</f>
        <v>971.40000000000009</v>
      </c>
    </row>
    <row r="29" spans="1:8">
      <c r="A29" s="82" t="s">
        <v>41</v>
      </c>
      <c r="B29" s="7" t="s">
        <v>38</v>
      </c>
      <c r="C29" s="23" t="s">
        <v>18</v>
      </c>
      <c r="D29" s="136" t="s">
        <v>361</v>
      </c>
      <c r="E29" s="136" t="s">
        <v>361</v>
      </c>
      <c r="F29" s="7" t="s">
        <v>44</v>
      </c>
      <c r="G29" s="26">
        <v>10</v>
      </c>
      <c r="H29" s="139"/>
    </row>
    <row r="30" spans="1:8">
      <c r="A30" s="82" t="s">
        <v>41</v>
      </c>
      <c r="B30" s="7" t="s">
        <v>141</v>
      </c>
      <c r="C30" s="23" t="s">
        <v>18</v>
      </c>
      <c r="D30" s="136" t="s">
        <v>361</v>
      </c>
      <c r="E30" s="136" t="s">
        <v>361</v>
      </c>
      <c r="F30" s="7" t="s">
        <v>142</v>
      </c>
      <c r="G30" s="26">
        <v>200</v>
      </c>
      <c r="H30" s="135"/>
    </row>
    <row r="31" spans="1:8">
      <c r="A31" s="82" t="s">
        <v>41</v>
      </c>
      <c r="B31" s="7" t="s">
        <v>67</v>
      </c>
      <c r="C31" s="23" t="s">
        <v>18</v>
      </c>
      <c r="D31" s="136" t="s">
        <v>361</v>
      </c>
      <c r="E31" s="136" t="s">
        <v>361</v>
      </c>
      <c r="F31" s="7" t="s">
        <v>19</v>
      </c>
      <c r="G31" s="26">
        <v>120</v>
      </c>
      <c r="H31" s="139" t="s">
        <v>18</v>
      </c>
    </row>
    <row r="32" spans="1:8">
      <c r="A32" s="82"/>
      <c r="B32" s="7"/>
      <c r="C32" s="18"/>
      <c r="D32" s="18"/>
      <c r="E32" s="18"/>
      <c r="F32" s="7"/>
      <c r="G32" s="26"/>
      <c r="H32" s="140">
        <f>SUM(G29:G31)</f>
        <v>330</v>
      </c>
    </row>
    <row r="33" spans="1:8">
      <c r="A33" s="82"/>
      <c r="B33" s="7"/>
      <c r="C33" s="18"/>
      <c r="D33" s="18"/>
      <c r="E33" s="18"/>
      <c r="F33" s="224" t="s">
        <v>120</v>
      </c>
      <c r="G33" s="37">
        <f>SUM(G26:G31)</f>
        <v>1301.4000000000001</v>
      </c>
      <c r="H33" s="135"/>
    </row>
    <row r="34" spans="1:8">
      <c r="A34" s="82"/>
      <c r="B34" s="7"/>
      <c r="C34" s="18"/>
      <c r="D34" s="18"/>
      <c r="E34" s="18"/>
      <c r="F34" s="7"/>
      <c r="G34" s="37"/>
      <c r="H34" s="135"/>
    </row>
    <row r="35" spans="1:8">
      <c r="A35" s="83" t="s">
        <v>47</v>
      </c>
      <c r="B35" s="7" t="s">
        <v>8</v>
      </c>
      <c r="C35" s="7" t="s">
        <v>8</v>
      </c>
      <c r="D35" s="136" t="s">
        <v>361</v>
      </c>
      <c r="E35" s="136" t="s">
        <v>361</v>
      </c>
      <c r="F35" s="7" t="s">
        <v>301</v>
      </c>
      <c r="G35" s="244">
        <v>1425.54</v>
      </c>
      <c r="H35" s="85"/>
    </row>
    <row r="36" spans="1:8">
      <c r="A36" s="83" t="s">
        <v>47</v>
      </c>
      <c r="B36" s="7" t="s">
        <v>8</v>
      </c>
      <c r="C36" s="7" t="s">
        <v>8</v>
      </c>
      <c r="D36" s="136" t="s">
        <v>361</v>
      </c>
      <c r="E36" s="136" t="s">
        <v>361</v>
      </c>
      <c r="F36" s="15" t="s">
        <v>248</v>
      </c>
      <c r="G36" s="244">
        <v>1531.3</v>
      </c>
      <c r="H36" s="74" t="s">
        <v>8</v>
      </c>
    </row>
    <row r="37" spans="1:8">
      <c r="A37" s="83"/>
      <c r="B37" s="7"/>
      <c r="C37" s="18"/>
      <c r="D37" s="18"/>
      <c r="E37" s="18"/>
      <c r="F37" s="7"/>
      <c r="G37" s="26"/>
      <c r="H37" s="156">
        <f>SUM(G35:G36)</f>
        <v>2956.84</v>
      </c>
    </row>
    <row r="38" spans="1:8">
      <c r="A38" s="18"/>
      <c r="B38" s="18"/>
      <c r="C38" s="35"/>
      <c r="D38" s="35"/>
      <c r="E38" s="35"/>
      <c r="F38" s="224" t="s">
        <v>120</v>
      </c>
      <c r="G38" s="19">
        <f>SUM(G35:G37)</f>
        <v>2956.84</v>
      </c>
      <c r="H38" s="135"/>
    </row>
    <row r="39" spans="1:8">
      <c r="A39" s="18"/>
      <c r="B39" s="18"/>
      <c r="C39" s="35"/>
      <c r="D39" s="35"/>
      <c r="E39" s="35"/>
      <c r="F39" s="7"/>
      <c r="G39" s="19"/>
      <c r="H39" s="135"/>
    </row>
    <row r="40" spans="1:8">
      <c r="A40" s="89" t="s">
        <v>53</v>
      </c>
      <c r="B40" s="7" t="s">
        <v>8</v>
      </c>
      <c r="C40" s="7" t="s">
        <v>8</v>
      </c>
      <c r="D40" s="136" t="s">
        <v>361</v>
      </c>
      <c r="E40" s="136" t="s">
        <v>361</v>
      </c>
      <c r="F40" s="7" t="s">
        <v>301</v>
      </c>
      <c r="G40" s="26"/>
      <c r="H40" s="145" t="s">
        <v>8</v>
      </c>
    </row>
    <row r="41" spans="1:8">
      <c r="A41" s="89"/>
      <c r="B41" s="7"/>
      <c r="C41" s="7"/>
      <c r="D41" s="7"/>
      <c r="E41" s="7"/>
      <c r="F41" s="7"/>
      <c r="G41" s="26"/>
      <c r="H41" s="156">
        <f>G40</f>
        <v>0</v>
      </c>
    </row>
    <row r="42" spans="1:8">
      <c r="A42" s="18"/>
      <c r="B42" s="18"/>
      <c r="C42" s="35"/>
      <c r="D42" s="35"/>
      <c r="E42" s="35"/>
      <c r="F42" s="224" t="s">
        <v>120</v>
      </c>
      <c r="G42" s="19">
        <f>SUM(G40)</f>
        <v>0</v>
      </c>
      <c r="H42" s="135"/>
    </row>
    <row r="43" spans="1:8">
      <c r="A43" s="18"/>
      <c r="B43" s="18"/>
      <c r="C43" s="35"/>
      <c r="D43" s="35"/>
      <c r="E43" s="35"/>
      <c r="F43" s="18"/>
      <c r="G43" s="19"/>
      <c r="H43" s="135"/>
    </row>
    <row r="44" spans="1:8">
      <c r="A44" s="91" t="s">
        <v>54</v>
      </c>
      <c r="B44" s="7" t="s">
        <v>8</v>
      </c>
      <c r="C44" s="7" t="s">
        <v>8</v>
      </c>
      <c r="D44" s="136" t="s">
        <v>361</v>
      </c>
      <c r="E44" s="136" t="s">
        <v>361</v>
      </c>
      <c r="F44" s="15" t="s">
        <v>248</v>
      </c>
      <c r="G44" s="244">
        <v>56.12</v>
      </c>
      <c r="H44" s="135"/>
    </row>
    <row r="45" spans="1:8">
      <c r="A45" s="91" t="s">
        <v>54</v>
      </c>
      <c r="B45" s="7" t="s">
        <v>8</v>
      </c>
      <c r="C45" s="7" t="s">
        <v>8</v>
      </c>
      <c r="D45" s="136" t="s">
        <v>361</v>
      </c>
      <c r="E45" s="136" t="s">
        <v>361</v>
      </c>
      <c r="F45" s="7" t="s">
        <v>301</v>
      </c>
      <c r="G45" s="244">
        <v>135.80000000000001</v>
      </c>
      <c r="H45" s="145" t="s">
        <v>8</v>
      </c>
    </row>
    <row r="46" spans="1:8">
      <c r="A46" s="91"/>
      <c r="B46" s="7"/>
      <c r="C46" s="18"/>
      <c r="D46" s="18"/>
      <c r="E46" s="18"/>
      <c r="F46" s="7"/>
      <c r="G46" s="26"/>
      <c r="H46" s="147">
        <f>SUM(G44:G45)</f>
        <v>191.92000000000002</v>
      </c>
    </row>
    <row r="47" spans="1:8">
      <c r="A47" s="91" t="s">
        <v>54</v>
      </c>
      <c r="B47" s="7" t="s">
        <v>61</v>
      </c>
      <c r="C47" s="7" t="s">
        <v>27</v>
      </c>
      <c r="D47" s="67" t="s">
        <v>347</v>
      </c>
      <c r="E47" s="12" t="s">
        <v>347</v>
      </c>
      <c r="F47" s="7" t="s">
        <v>192</v>
      </c>
      <c r="G47" s="26">
        <v>1980</v>
      </c>
      <c r="H47" s="148"/>
    </row>
    <row r="48" spans="1:8">
      <c r="A48" s="91" t="s">
        <v>54</v>
      </c>
      <c r="B48" s="7" t="s">
        <v>104</v>
      </c>
      <c r="C48" s="29" t="s">
        <v>27</v>
      </c>
      <c r="D48" s="67" t="s">
        <v>347</v>
      </c>
      <c r="E48" s="12" t="s">
        <v>347</v>
      </c>
      <c r="F48" s="7" t="s">
        <v>185</v>
      </c>
      <c r="G48" s="26">
        <v>603.27</v>
      </c>
      <c r="H48" s="148" t="s">
        <v>27</v>
      </c>
    </row>
    <row r="49" spans="1:8">
      <c r="A49" s="91"/>
      <c r="B49" s="7"/>
      <c r="C49" s="136"/>
      <c r="D49" s="136"/>
      <c r="E49" s="136"/>
      <c r="F49" s="7"/>
      <c r="G49" s="26"/>
      <c r="H49" s="147">
        <f>SUM(G47:G48)</f>
        <v>2583.27</v>
      </c>
    </row>
    <row r="50" spans="1:8">
      <c r="A50" s="91"/>
      <c r="B50" s="7"/>
      <c r="C50" s="7"/>
      <c r="D50" s="7"/>
      <c r="E50" s="7"/>
      <c r="F50" s="7"/>
      <c r="G50" s="26"/>
      <c r="H50" s="148"/>
    </row>
    <row r="51" spans="1:8">
      <c r="A51" s="91" t="s">
        <v>54</v>
      </c>
      <c r="B51" s="32" t="s">
        <v>33</v>
      </c>
      <c r="C51" s="23" t="s">
        <v>34</v>
      </c>
      <c r="D51" s="136" t="s">
        <v>361</v>
      </c>
      <c r="E51" s="136" t="s">
        <v>361</v>
      </c>
      <c r="F51" s="136" t="s">
        <v>35</v>
      </c>
      <c r="G51" s="26">
        <v>1000</v>
      </c>
      <c r="H51" s="148" t="s">
        <v>34</v>
      </c>
    </row>
    <row r="52" spans="1:8">
      <c r="A52" s="91"/>
      <c r="B52" s="7"/>
      <c r="C52" s="7"/>
      <c r="D52" s="7"/>
      <c r="E52" s="7"/>
      <c r="F52" s="7"/>
      <c r="G52" s="26"/>
      <c r="H52" s="243">
        <f>G51</f>
        <v>1000</v>
      </c>
    </row>
    <row r="53" spans="1:8">
      <c r="A53" s="91" t="s">
        <v>54</v>
      </c>
      <c r="B53" s="7" t="s">
        <v>38</v>
      </c>
      <c r="C53" s="23" t="s">
        <v>18</v>
      </c>
      <c r="D53" s="7" t="s">
        <v>362</v>
      </c>
      <c r="E53" s="7" t="s">
        <v>362</v>
      </c>
      <c r="F53" s="7" t="s">
        <v>362</v>
      </c>
      <c r="G53" s="26">
        <v>10</v>
      </c>
      <c r="H53" s="139"/>
    </row>
    <row r="54" spans="1:8">
      <c r="A54" s="91" t="s">
        <v>54</v>
      </c>
      <c r="B54" s="136" t="s">
        <v>103</v>
      </c>
      <c r="C54" s="23" t="s">
        <v>18</v>
      </c>
      <c r="D54" s="7" t="s">
        <v>362</v>
      </c>
      <c r="E54" s="7" t="s">
        <v>362</v>
      </c>
      <c r="F54" s="7" t="s">
        <v>19</v>
      </c>
      <c r="G54" s="152">
        <v>640</v>
      </c>
      <c r="H54" s="135"/>
    </row>
    <row r="55" spans="1:8">
      <c r="A55" s="91" t="s">
        <v>54</v>
      </c>
      <c r="B55" s="136" t="s">
        <v>273</v>
      </c>
      <c r="C55" s="23" t="s">
        <v>18</v>
      </c>
      <c r="D55" s="7" t="s">
        <v>362</v>
      </c>
      <c r="E55" s="7" t="s">
        <v>362</v>
      </c>
      <c r="F55" s="7" t="s">
        <v>363</v>
      </c>
      <c r="G55" s="26">
        <v>250</v>
      </c>
      <c r="H55" s="135"/>
    </row>
    <row r="56" spans="1:8">
      <c r="A56" s="91" t="s">
        <v>54</v>
      </c>
      <c r="B56" s="136" t="s">
        <v>172</v>
      </c>
      <c r="C56" s="23" t="s">
        <v>18</v>
      </c>
      <c r="D56" s="7" t="s">
        <v>362</v>
      </c>
      <c r="E56" s="7" t="s">
        <v>362</v>
      </c>
      <c r="F56" s="7" t="s">
        <v>46</v>
      </c>
      <c r="G56" s="26">
        <v>100</v>
      </c>
      <c r="H56" s="135"/>
    </row>
    <row r="57" spans="1:8">
      <c r="A57" s="91" t="s">
        <v>54</v>
      </c>
      <c r="B57" s="43" t="s">
        <v>118</v>
      </c>
      <c r="C57" s="23" t="s">
        <v>18</v>
      </c>
      <c r="D57" s="7" t="s">
        <v>362</v>
      </c>
      <c r="E57" s="7" t="s">
        <v>362</v>
      </c>
      <c r="F57" s="7" t="s">
        <v>201</v>
      </c>
      <c r="G57" s="26">
        <v>125</v>
      </c>
      <c r="H57" s="135"/>
    </row>
    <row r="58" spans="1:8">
      <c r="A58" s="91" t="s">
        <v>54</v>
      </c>
      <c r="B58" s="136" t="s">
        <v>102</v>
      </c>
      <c r="C58" s="23" t="s">
        <v>18</v>
      </c>
      <c r="D58" s="7" t="s">
        <v>362</v>
      </c>
      <c r="E58" s="7" t="s">
        <v>362</v>
      </c>
      <c r="F58" s="7" t="s">
        <v>19</v>
      </c>
      <c r="G58" s="26">
        <v>80</v>
      </c>
      <c r="H58" s="139" t="s">
        <v>18</v>
      </c>
    </row>
    <row r="59" spans="1:8">
      <c r="A59" s="91"/>
      <c r="B59" s="136"/>
      <c r="C59" s="7"/>
      <c r="D59" s="7"/>
      <c r="E59" s="7"/>
      <c r="F59" s="7"/>
      <c r="G59" s="26"/>
      <c r="H59" s="140">
        <f>SUM(G53:G58)</f>
        <v>1205</v>
      </c>
    </row>
    <row r="60" spans="1:8">
      <c r="A60" s="153"/>
      <c r="B60" s="153"/>
      <c r="C60" s="153"/>
      <c r="D60" s="153"/>
      <c r="E60" s="153"/>
      <c r="F60" s="224" t="s">
        <v>120</v>
      </c>
      <c r="G60" s="19">
        <f>SUM(G44:G58)</f>
        <v>4980.1900000000005</v>
      </c>
      <c r="H60" s="135"/>
    </row>
    <row r="61" spans="1:8">
      <c r="A61" s="93" t="s">
        <v>129</v>
      </c>
      <c r="B61" s="7"/>
      <c r="C61" s="7"/>
      <c r="D61" s="7"/>
      <c r="E61" s="7"/>
      <c r="F61" s="7"/>
      <c r="G61" s="26"/>
      <c r="H61" s="135"/>
    </row>
    <row r="62" spans="1:8">
      <c r="A62" s="93"/>
      <c r="B62" s="7"/>
      <c r="C62" s="7"/>
      <c r="D62" s="7"/>
      <c r="E62" s="7"/>
      <c r="F62" s="7"/>
      <c r="G62" s="26"/>
      <c r="H62" s="135"/>
    </row>
    <row r="63" spans="1:8">
      <c r="A63" s="93" t="s">
        <v>69</v>
      </c>
      <c r="B63" s="7" t="s">
        <v>8</v>
      </c>
      <c r="C63" s="7" t="s">
        <v>8</v>
      </c>
      <c r="D63" s="136" t="s">
        <v>361</v>
      </c>
      <c r="E63" s="136" t="s">
        <v>361</v>
      </c>
      <c r="F63" s="15" t="s">
        <v>248</v>
      </c>
      <c r="G63" s="244">
        <v>5.43</v>
      </c>
      <c r="H63" s="145" t="s">
        <v>8</v>
      </c>
    </row>
    <row r="64" spans="1:8">
      <c r="A64" s="82"/>
      <c r="B64" s="7"/>
      <c r="C64" s="18"/>
      <c r="D64" s="18"/>
      <c r="E64" s="18"/>
      <c r="F64" s="7"/>
      <c r="G64" s="37"/>
      <c r="H64" s="140">
        <f>SUM(G63)</f>
        <v>5.43</v>
      </c>
    </row>
    <row r="65" spans="1:8">
      <c r="A65" s="82"/>
      <c r="B65" s="7"/>
      <c r="C65" s="18"/>
      <c r="D65" s="18"/>
      <c r="E65" s="18"/>
      <c r="F65" s="224" t="s">
        <v>120</v>
      </c>
      <c r="G65" s="37">
        <f>SUM(G63)</f>
        <v>5.43</v>
      </c>
      <c r="H65" s="135"/>
    </row>
    <row r="66" spans="1:8">
      <c r="A66" s="82"/>
      <c r="B66" s="7"/>
      <c r="C66" s="18"/>
      <c r="D66" s="18"/>
      <c r="E66" s="18"/>
      <c r="F66" s="7"/>
      <c r="G66" s="37"/>
      <c r="H66" s="135"/>
    </row>
    <row r="67" spans="1:8">
      <c r="A67" s="154" t="s">
        <v>364</v>
      </c>
      <c r="B67" s="67" t="s">
        <v>8</v>
      </c>
      <c r="C67" s="7" t="s">
        <v>8</v>
      </c>
      <c r="D67" s="136" t="s">
        <v>361</v>
      </c>
      <c r="E67" s="136" t="s">
        <v>361</v>
      </c>
      <c r="F67" s="7" t="s">
        <v>301</v>
      </c>
      <c r="G67" s="244">
        <v>142.56</v>
      </c>
      <c r="H67" s="145"/>
    </row>
    <row r="68" spans="1:8">
      <c r="A68" s="155" t="s">
        <v>365</v>
      </c>
      <c r="B68" s="67" t="s">
        <v>8</v>
      </c>
      <c r="C68" s="7" t="s">
        <v>8</v>
      </c>
      <c r="D68" s="136" t="s">
        <v>361</v>
      </c>
      <c r="E68" s="136" t="s">
        <v>361</v>
      </c>
      <c r="F68" s="15" t="s">
        <v>248</v>
      </c>
      <c r="G68" s="244">
        <v>3.6</v>
      </c>
      <c r="H68" s="145" t="s">
        <v>8</v>
      </c>
    </row>
    <row r="69" spans="1:8">
      <c r="A69" s="155"/>
      <c r="B69" s="67"/>
      <c r="C69" s="35"/>
      <c r="D69" s="35"/>
      <c r="E69" s="35"/>
      <c r="F69" s="67"/>
      <c r="G69" s="47"/>
      <c r="H69" s="140">
        <f>SUM(G67:G68)</f>
        <v>146.16</v>
      </c>
    </row>
    <row r="70" spans="1:8">
      <c r="A70" s="155" t="s">
        <v>366</v>
      </c>
      <c r="B70" s="7" t="s">
        <v>77</v>
      </c>
      <c r="C70" s="29" t="s">
        <v>31</v>
      </c>
      <c r="D70" s="7" t="s">
        <v>362</v>
      </c>
      <c r="E70" s="7" t="s">
        <v>362</v>
      </c>
      <c r="F70" s="136" t="s">
        <v>133</v>
      </c>
      <c r="G70" s="26">
        <v>800</v>
      </c>
      <c r="H70" s="139"/>
    </row>
    <row r="71" spans="1:8">
      <c r="A71" s="155" t="s">
        <v>367</v>
      </c>
      <c r="B71" s="7" t="s">
        <v>80</v>
      </c>
      <c r="C71" s="29" t="s">
        <v>31</v>
      </c>
      <c r="D71" s="7" t="s">
        <v>362</v>
      </c>
      <c r="E71" s="7" t="s">
        <v>362</v>
      </c>
      <c r="F71" s="136" t="s">
        <v>135</v>
      </c>
      <c r="G71" s="26">
        <v>600</v>
      </c>
      <c r="H71" s="139"/>
    </row>
    <row r="72" spans="1:8">
      <c r="A72" s="155" t="s">
        <v>368</v>
      </c>
      <c r="B72" s="7" t="s">
        <v>83</v>
      </c>
      <c r="C72" s="29" t="s">
        <v>31</v>
      </c>
      <c r="D72" s="7" t="s">
        <v>362</v>
      </c>
      <c r="E72" s="7" t="s">
        <v>362</v>
      </c>
      <c r="F72" s="136" t="s">
        <v>135</v>
      </c>
      <c r="G72" s="26">
        <v>800</v>
      </c>
      <c r="H72" s="139" t="s">
        <v>31</v>
      </c>
    </row>
    <row r="73" spans="1:8">
      <c r="A73" s="155"/>
      <c r="B73" s="7"/>
      <c r="C73" s="7"/>
      <c r="D73" s="7"/>
      <c r="E73" s="7"/>
      <c r="F73" s="7"/>
      <c r="G73" s="26"/>
      <c r="H73" s="140">
        <f>SUM(G70:G72)</f>
        <v>2200</v>
      </c>
    </row>
    <row r="74" spans="1:8">
      <c r="A74" s="155" t="s">
        <v>369</v>
      </c>
      <c r="B74" s="7" t="s">
        <v>38</v>
      </c>
      <c r="C74" s="23" t="s">
        <v>18</v>
      </c>
      <c r="D74" s="7" t="s">
        <v>362</v>
      </c>
      <c r="E74" s="7" t="s">
        <v>362</v>
      </c>
      <c r="F74" s="7" t="s">
        <v>44</v>
      </c>
      <c r="G74" s="26">
        <v>10</v>
      </c>
      <c r="H74" s="139"/>
    </row>
    <row r="75" spans="1:8">
      <c r="A75" s="155" t="s">
        <v>370</v>
      </c>
      <c r="B75" s="7" t="s">
        <v>67</v>
      </c>
      <c r="C75" s="23" t="s">
        <v>18</v>
      </c>
      <c r="D75" s="7" t="s">
        <v>362</v>
      </c>
      <c r="E75" s="7" t="s">
        <v>362</v>
      </c>
      <c r="F75" s="7" t="s">
        <v>189</v>
      </c>
      <c r="G75" s="26">
        <v>100</v>
      </c>
      <c r="H75" s="135"/>
    </row>
    <row r="76" spans="1:8">
      <c r="A76" s="155" t="s">
        <v>371</v>
      </c>
      <c r="B76" s="136" t="s">
        <v>103</v>
      </c>
      <c r="C76" s="23" t="s">
        <v>18</v>
      </c>
      <c r="D76" s="7" t="s">
        <v>362</v>
      </c>
      <c r="E76" s="7" t="s">
        <v>362</v>
      </c>
      <c r="F76" s="7" t="s">
        <v>19</v>
      </c>
      <c r="G76" s="152">
        <v>640</v>
      </c>
      <c r="H76" s="139" t="s">
        <v>18</v>
      </c>
    </row>
    <row r="77" spans="1:8">
      <c r="A77" s="155"/>
      <c r="B77" s="136"/>
      <c r="C77" s="7"/>
      <c r="D77" s="7"/>
      <c r="E77" s="7"/>
      <c r="F77" s="7"/>
      <c r="G77" s="152"/>
      <c r="H77" s="140">
        <f>SUM(G74:G76)</f>
        <v>750</v>
      </c>
    </row>
    <row r="78" spans="1:8">
      <c r="A78" s="18"/>
      <c r="B78" s="18"/>
      <c r="C78" s="35"/>
      <c r="D78" s="35"/>
      <c r="E78" s="35"/>
      <c r="F78" s="224" t="s">
        <v>120</v>
      </c>
      <c r="G78" s="19">
        <f>SUM(G67:G76)</f>
        <v>3096.16</v>
      </c>
      <c r="H78" s="135"/>
    </row>
    <row r="79" spans="1:8">
      <c r="A79" s="18"/>
      <c r="B79" s="18"/>
      <c r="C79" s="35"/>
      <c r="D79" s="35"/>
      <c r="E79" s="35"/>
      <c r="F79" s="7"/>
      <c r="G79" s="19"/>
      <c r="H79" s="135"/>
    </row>
    <row r="80" spans="1:8">
      <c r="A80" s="154" t="s">
        <v>372</v>
      </c>
      <c r="B80" s="67" t="s">
        <v>8</v>
      </c>
      <c r="C80" s="7" t="s">
        <v>8</v>
      </c>
      <c r="D80" s="136" t="s">
        <v>361</v>
      </c>
      <c r="E80" s="136" t="s">
        <v>361</v>
      </c>
      <c r="F80" s="7" t="s">
        <v>211</v>
      </c>
      <c r="G80" s="26"/>
      <c r="H80" s="139" t="s">
        <v>8</v>
      </c>
    </row>
    <row r="81" spans="1:8">
      <c r="A81" s="154"/>
      <c r="B81" s="67"/>
      <c r="C81" s="7"/>
      <c r="D81" s="7"/>
      <c r="E81" s="7"/>
      <c r="F81" s="67"/>
      <c r="G81" s="47"/>
      <c r="H81" s="156">
        <f>SUM(G80)</f>
        <v>0</v>
      </c>
    </row>
    <row r="82" spans="1:8">
      <c r="A82" s="154"/>
      <c r="B82" s="7"/>
      <c r="C82" s="7"/>
      <c r="D82" s="7"/>
      <c r="E82" s="7"/>
      <c r="F82" s="224" t="s">
        <v>120</v>
      </c>
      <c r="G82" s="37">
        <f>SUM(G80)</f>
        <v>0</v>
      </c>
      <c r="H82" s="135"/>
    </row>
    <row r="83" spans="1:8">
      <c r="A83" s="154"/>
      <c r="B83" s="7"/>
      <c r="C83" s="7"/>
      <c r="D83" s="7"/>
      <c r="E83" s="7"/>
      <c r="F83" s="7"/>
      <c r="G83" s="37"/>
      <c r="H83" s="135"/>
    </row>
    <row r="84" spans="1:8">
      <c r="A84" s="97" t="s">
        <v>85</v>
      </c>
      <c r="B84" s="7" t="s">
        <v>8</v>
      </c>
      <c r="C84" s="7" t="s">
        <v>8</v>
      </c>
      <c r="D84" s="136" t="s">
        <v>361</v>
      </c>
      <c r="E84" s="136" t="s">
        <v>361</v>
      </c>
      <c r="F84" s="7" t="s">
        <v>301</v>
      </c>
      <c r="G84" s="26">
        <v>1201.3399999999999</v>
      </c>
      <c r="H84" s="139"/>
    </row>
    <row r="85" spans="1:8">
      <c r="A85" s="97" t="s">
        <v>85</v>
      </c>
      <c r="B85" s="7" t="s">
        <v>8</v>
      </c>
      <c r="C85" s="7" t="s">
        <v>8</v>
      </c>
      <c r="D85" s="136" t="s">
        <v>361</v>
      </c>
      <c r="E85" s="136" t="s">
        <v>361</v>
      </c>
      <c r="F85" s="15" t="s">
        <v>248</v>
      </c>
      <c r="G85" s="244">
        <v>3360.4</v>
      </c>
      <c r="H85" s="139" t="s">
        <v>8</v>
      </c>
    </row>
    <row r="86" spans="1:8">
      <c r="A86" s="98"/>
      <c r="B86" s="7"/>
      <c r="C86" s="18"/>
      <c r="D86" s="18"/>
      <c r="E86" s="18"/>
      <c r="F86" s="7"/>
      <c r="G86" s="26"/>
      <c r="H86" s="156">
        <f>SUM(G84:G85)</f>
        <v>4561.74</v>
      </c>
    </row>
    <row r="87" spans="1:8">
      <c r="A87" s="97" t="s">
        <v>85</v>
      </c>
      <c r="B87" s="7" t="s">
        <v>38</v>
      </c>
      <c r="C87" s="23" t="s">
        <v>18</v>
      </c>
      <c r="D87" s="136" t="s">
        <v>361</v>
      </c>
      <c r="E87" s="136" t="s">
        <v>361</v>
      </c>
      <c r="F87" s="7" t="s">
        <v>39</v>
      </c>
      <c r="G87" s="26">
        <v>10</v>
      </c>
      <c r="H87" s="139" t="s">
        <v>18</v>
      </c>
    </row>
    <row r="88" spans="1:8">
      <c r="A88" s="98"/>
      <c r="B88" s="7"/>
      <c r="C88" s="7"/>
      <c r="D88" s="7"/>
      <c r="E88" s="7"/>
      <c r="F88" s="7"/>
      <c r="G88" s="26"/>
      <c r="H88" s="156">
        <f>SUM(G87)</f>
        <v>10</v>
      </c>
    </row>
    <row r="89" spans="1:8">
      <c r="A89" s="91"/>
      <c r="B89" s="7"/>
      <c r="C89" s="18"/>
      <c r="D89" s="18"/>
      <c r="E89" s="18"/>
      <c r="F89" s="224" t="s">
        <v>120</v>
      </c>
      <c r="G89" s="37">
        <f>SUM(G84:G87)</f>
        <v>4571.74</v>
      </c>
      <c r="H89" s="135"/>
    </row>
    <row r="90" spans="1:8">
      <c r="A90" s="91"/>
      <c r="B90" s="7"/>
      <c r="C90" s="18"/>
      <c r="D90" s="18"/>
      <c r="E90" s="18"/>
      <c r="F90" s="7"/>
      <c r="G90" s="37"/>
      <c r="H90" s="135"/>
    </row>
    <row r="91" spans="1:8">
      <c r="A91" s="99" t="s">
        <v>87</v>
      </c>
      <c r="B91" s="7" t="s">
        <v>8</v>
      </c>
      <c r="C91" s="7" t="s">
        <v>8</v>
      </c>
      <c r="D91" s="136" t="s">
        <v>361</v>
      </c>
      <c r="E91" s="136" t="s">
        <v>361</v>
      </c>
      <c r="F91" s="7" t="s">
        <v>301</v>
      </c>
      <c r="G91" s="244">
        <v>218.69</v>
      </c>
      <c r="H91" s="135"/>
    </row>
    <row r="92" spans="1:8">
      <c r="A92" s="99" t="s">
        <v>87</v>
      </c>
      <c r="B92" s="7" t="s">
        <v>8</v>
      </c>
      <c r="C92" s="7" t="s">
        <v>8</v>
      </c>
      <c r="D92" s="136" t="s">
        <v>361</v>
      </c>
      <c r="E92" s="136" t="s">
        <v>361</v>
      </c>
      <c r="F92" s="15" t="s">
        <v>248</v>
      </c>
      <c r="G92" s="244">
        <v>98.63</v>
      </c>
      <c r="H92" s="139" t="s">
        <v>8</v>
      </c>
    </row>
    <row r="93" spans="1:8">
      <c r="A93" s="101"/>
      <c r="B93" s="7"/>
      <c r="C93" s="18"/>
      <c r="D93" s="18"/>
      <c r="E93" s="18"/>
      <c r="F93" s="7"/>
      <c r="G93" s="26"/>
      <c r="H93" s="156">
        <f>SUM(G91:G92)</f>
        <v>317.32</v>
      </c>
    </row>
    <row r="94" spans="1:8">
      <c r="A94" s="99" t="s">
        <v>87</v>
      </c>
      <c r="B94" s="7" t="s">
        <v>38</v>
      </c>
      <c r="C94" s="23" t="s">
        <v>18</v>
      </c>
      <c r="D94" s="136" t="s">
        <v>361</v>
      </c>
      <c r="E94" s="136" t="s">
        <v>361</v>
      </c>
      <c r="F94" s="7" t="s">
        <v>44</v>
      </c>
      <c r="G94" s="26">
        <v>10</v>
      </c>
      <c r="H94" s="139" t="s">
        <v>18</v>
      </c>
    </row>
    <row r="95" spans="1:8">
      <c r="A95" s="101"/>
      <c r="B95" s="7"/>
      <c r="C95" s="18"/>
      <c r="D95" s="18"/>
      <c r="E95" s="18"/>
      <c r="F95" s="7"/>
      <c r="G95" s="26"/>
      <c r="H95" s="156">
        <f>G94</f>
        <v>10</v>
      </c>
    </row>
    <row r="96" spans="1:8">
      <c r="A96" s="91"/>
      <c r="B96" s="7"/>
      <c r="C96" s="18"/>
      <c r="D96" s="18"/>
      <c r="E96" s="18"/>
      <c r="F96" s="224" t="s">
        <v>120</v>
      </c>
      <c r="G96" s="37">
        <f>SUM(G91:G94)</f>
        <v>327.32</v>
      </c>
      <c r="H96" s="135"/>
    </row>
    <row r="97" spans="1:8">
      <c r="A97" s="91"/>
      <c r="B97" s="7"/>
      <c r="C97" s="18"/>
      <c r="D97" s="18"/>
      <c r="E97" s="18"/>
      <c r="F97" s="7"/>
      <c r="G97" s="37"/>
      <c r="H97" s="135"/>
    </row>
    <row r="98" spans="1:8">
      <c r="A98" s="89" t="s">
        <v>90</v>
      </c>
      <c r="B98" s="7" t="s">
        <v>8</v>
      </c>
      <c r="C98" s="7" t="s">
        <v>8</v>
      </c>
      <c r="D98" s="136" t="s">
        <v>361</v>
      </c>
      <c r="E98" s="136" t="s">
        <v>361</v>
      </c>
      <c r="F98" s="7" t="s">
        <v>301</v>
      </c>
      <c r="G98" s="244">
        <v>98.02</v>
      </c>
      <c r="H98" s="135"/>
    </row>
    <row r="99" spans="1:8">
      <c r="A99" s="89" t="s">
        <v>90</v>
      </c>
      <c r="B99" s="7" t="s">
        <v>8</v>
      </c>
      <c r="C99" s="7" t="s">
        <v>8</v>
      </c>
      <c r="D99" s="136" t="s">
        <v>361</v>
      </c>
      <c r="E99" s="136" t="s">
        <v>361</v>
      </c>
      <c r="F99" s="15" t="s">
        <v>248</v>
      </c>
      <c r="G99" s="244">
        <v>237.02</v>
      </c>
      <c r="H99" s="139" t="s">
        <v>8</v>
      </c>
    </row>
    <row r="100" spans="1:8">
      <c r="A100" s="132"/>
      <c r="B100" s="7"/>
      <c r="C100" s="7"/>
      <c r="D100" s="7"/>
      <c r="E100" s="7"/>
      <c r="F100" s="7"/>
      <c r="G100" s="26"/>
      <c r="H100" s="156">
        <f>SUM(G98:G99)</f>
        <v>335.04</v>
      </c>
    </row>
    <row r="101" spans="1:8">
      <c r="A101" s="89" t="s">
        <v>90</v>
      </c>
      <c r="B101" s="136" t="s">
        <v>103</v>
      </c>
      <c r="C101" s="23" t="s">
        <v>18</v>
      </c>
      <c r="D101" s="7" t="s">
        <v>362</v>
      </c>
      <c r="E101" s="7" t="s">
        <v>362</v>
      </c>
      <c r="F101" s="7" t="s">
        <v>19</v>
      </c>
      <c r="G101" s="152">
        <v>640</v>
      </c>
      <c r="H101" s="139" t="s">
        <v>18</v>
      </c>
    </row>
    <row r="102" spans="1:8">
      <c r="A102" s="18"/>
      <c r="B102" s="18"/>
      <c r="C102" s="35"/>
      <c r="D102" s="35"/>
      <c r="E102" s="35"/>
      <c r="F102" s="224"/>
      <c r="G102" s="19"/>
      <c r="H102" s="140">
        <f>G101</f>
        <v>640</v>
      </c>
    </row>
    <row r="103" spans="1:8">
      <c r="A103" s="18"/>
      <c r="B103" s="18"/>
      <c r="C103" s="35"/>
      <c r="D103" s="35"/>
      <c r="E103" s="35"/>
      <c r="F103" s="224" t="s">
        <v>120</v>
      </c>
      <c r="G103" s="19">
        <f>SUM(G98:G101)</f>
        <v>975.04</v>
      </c>
      <c r="H103" s="135"/>
    </row>
    <row r="104" spans="1:8">
      <c r="A104" s="18"/>
      <c r="B104" s="18"/>
      <c r="C104" s="35"/>
      <c r="D104" s="35"/>
      <c r="E104" s="35"/>
      <c r="F104" s="7"/>
      <c r="G104" s="19"/>
      <c r="H104" s="135"/>
    </row>
    <row r="105" spans="1:8">
      <c r="A105" s="103" t="s">
        <v>93</v>
      </c>
      <c r="B105" s="7" t="s">
        <v>8</v>
      </c>
      <c r="C105" s="7" t="s">
        <v>8</v>
      </c>
      <c r="D105" s="136" t="s">
        <v>361</v>
      </c>
      <c r="E105" s="136" t="s">
        <v>361</v>
      </c>
      <c r="F105" s="7" t="s">
        <v>301</v>
      </c>
      <c r="G105" s="244">
        <v>1047.26</v>
      </c>
      <c r="H105" s="135"/>
    </row>
    <row r="106" spans="1:8">
      <c r="A106" s="103" t="s">
        <v>93</v>
      </c>
      <c r="B106" s="7" t="s">
        <v>8</v>
      </c>
      <c r="C106" s="7" t="s">
        <v>8</v>
      </c>
      <c r="D106" s="136" t="s">
        <v>361</v>
      </c>
      <c r="E106" s="136" t="s">
        <v>361</v>
      </c>
      <c r="F106" s="15" t="s">
        <v>248</v>
      </c>
      <c r="G106" s="244">
        <v>90.24</v>
      </c>
      <c r="H106" s="139" t="s">
        <v>8</v>
      </c>
    </row>
    <row r="107" spans="1:8">
      <c r="A107" s="103"/>
      <c r="B107" s="15"/>
      <c r="C107" s="158"/>
      <c r="D107" s="35"/>
      <c r="E107" s="35"/>
      <c r="F107" s="15"/>
      <c r="G107" s="159"/>
      <c r="H107" s="156">
        <f>SUM(G105:G106)</f>
        <v>1137.5</v>
      </c>
    </row>
    <row r="108" spans="1:8">
      <c r="A108" s="18"/>
      <c r="B108" s="35"/>
      <c r="C108" s="35"/>
      <c r="D108" s="35"/>
      <c r="E108" s="35"/>
      <c r="F108" s="224" t="s">
        <v>120</v>
      </c>
      <c r="G108" s="160">
        <f>SUM(G105:G106)</f>
        <v>1137.5</v>
      </c>
      <c r="H108" s="135"/>
    </row>
    <row r="109" spans="1:8">
      <c r="A109" s="18"/>
      <c r="B109" s="35"/>
      <c r="C109" s="35"/>
      <c r="D109" s="35"/>
      <c r="E109" s="35"/>
      <c r="F109" s="7"/>
      <c r="G109" s="160"/>
      <c r="H109" s="135"/>
    </row>
    <row r="110" spans="1:8">
      <c r="A110" s="162" t="s">
        <v>291</v>
      </c>
      <c r="B110" s="7" t="s">
        <v>8</v>
      </c>
      <c r="C110" s="7" t="s">
        <v>8</v>
      </c>
      <c r="D110" s="136" t="s">
        <v>361</v>
      </c>
      <c r="E110" s="136" t="s">
        <v>361</v>
      </c>
      <c r="F110" s="7" t="s">
        <v>293</v>
      </c>
      <c r="G110" s="244">
        <v>1916.83</v>
      </c>
      <c r="H110" s="135"/>
    </row>
    <row r="111" spans="1:8">
      <c r="A111" s="162" t="s">
        <v>291</v>
      </c>
      <c r="B111" s="7" t="s">
        <v>8</v>
      </c>
      <c r="C111" s="7" t="s">
        <v>8</v>
      </c>
      <c r="D111" s="136" t="s">
        <v>361</v>
      </c>
      <c r="E111" s="136" t="s">
        <v>361</v>
      </c>
      <c r="F111" s="7" t="s">
        <v>248</v>
      </c>
      <c r="G111" s="244">
        <v>1970.92</v>
      </c>
      <c r="H111" s="139" t="s">
        <v>8</v>
      </c>
    </row>
    <row r="112" spans="1:8">
      <c r="A112" s="18"/>
      <c r="B112" s="35"/>
      <c r="C112" s="35"/>
      <c r="D112" s="35"/>
      <c r="E112" s="35"/>
      <c r="F112" s="7"/>
      <c r="G112" s="160"/>
      <c r="H112" s="140">
        <f>SUM(G110:G111)</f>
        <v>3887.75</v>
      </c>
    </row>
    <row r="113" spans="1:8">
      <c r="A113" s="162" t="s">
        <v>291</v>
      </c>
      <c r="B113" s="7" t="s">
        <v>106</v>
      </c>
      <c r="C113" s="29" t="s">
        <v>27</v>
      </c>
      <c r="D113" s="7" t="s">
        <v>362</v>
      </c>
      <c r="E113" s="7" t="s">
        <v>362</v>
      </c>
      <c r="F113" s="7" t="s">
        <v>215</v>
      </c>
      <c r="G113" s="26">
        <v>859</v>
      </c>
      <c r="H113" s="135"/>
    </row>
    <row r="114" spans="1:8">
      <c r="A114" s="162" t="s">
        <v>291</v>
      </c>
      <c r="B114" s="15" t="s">
        <v>26</v>
      </c>
      <c r="C114" s="29" t="s">
        <v>27</v>
      </c>
      <c r="D114" s="7" t="s">
        <v>362</v>
      </c>
      <c r="E114" s="7" t="s">
        <v>362</v>
      </c>
      <c r="F114" s="7" t="s">
        <v>218</v>
      </c>
      <c r="G114" s="26">
        <v>288.27</v>
      </c>
      <c r="H114" s="139" t="s">
        <v>27</v>
      </c>
    </row>
    <row r="115" spans="1:8">
      <c r="A115" s="162"/>
      <c r="B115" s="67"/>
      <c r="C115" s="29"/>
      <c r="D115" s="7"/>
      <c r="E115" s="7"/>
      <c r="F115" s="7"/>
      <c r="G115" s="26"/>
      <c r="H115" s="156">
        <f>SUM(G113:G114)</f>
        <v>1147.27</v>
      </c>
    </row>
    <row r="116" spans="1:8">
      <c r="A116" s="162" t="s">
        <v>291</v>
      </c>
      <c r="B116" s="7" t="s">
        <v>60</v>
      </c>
      <c r="C116" s="23" t="s">
        <v>18</v>
      </c>
      <c r="D116" s="7" t="s">
        <v>362</v>
      </c>
      <c r="E116" s="7" t="s">
        <v>362</v>
      </c>
      <c r="F116" s="7" t="s">
        <v>19</v>
      </c>
      <c r="G116" s="26">
        <v>50</v>
      </c>
      <c r="H116" s="135"/>
    </row>
    <row r="117" spans="1:8">
      <c r="A117" s="162" t="s">
        <v>291</v>
      </c>
      <c r="B117" s="22" t="s">
        <v>17</v>
      </c>
      <c r="C117" s="23" t="s">
        <v>18</v>
      </c>
      <c r="D117" s="7" t="s">
        <v>362</v>
      </c>
      <c r="E117" s="7" t="s">
        <v>362</v>
      </c>
      <c r="F117" s="7" t="s">
        <v>19</v>
      </c>
      <c r="G117" s="26">
        <v>79</v>
      </c>
      <c r="H117" s="135"/>
    </row>
    <row r="118" spans="1:8">
      <c r="A118" s="162" t="s">
        <v>291</v>
      </c>
      <c r="B118" s="7" t="s">
        <v>75</v>
      </c>
      <c r="C118" s="23" t="s">
        <v>18</v>
      </c>
      <c r="D118" s="7" t="s">
        <v>362</v>
      </c>
      <c r="E118" s="7" t="s">
        <v>362</v>
      </c>
      <c r="F118" s="7" t="s">
        <v>19</v>
      </c>
      <c r="G118" s="26">
        <v>55</v>
      </c>
      <c r="H118" s="135"/>
    </row>
    <row r="119" spans="1:8">
      <c r="A119" s="162" t="s">
        <v>291</v>
      </c>
      <c r="B119" s="7" t="s">
        <v>59</v>
      </c>
      <c r="C119" s="23" t="s">
        <v>18</v>
      </c>
      <c r="D119" s="7" t="s">
        <v>362</v>
      </c>
      <c r="E119" s="7" t="s">
        <v>362</v>
      </c>
      <c r="F119" s="7" t="s">
        <v>19</v>
      </c>
      <c r="G119" s="159">
        <v>90</v>
      </c>
      <c r="H119" s="139"/>
    </row>
    <row r="120" spans="1:8">
      <c r="A120" s="162" t="s">
        <v>291</v>
      </c>
      <c r="B120" s="7" t="s">
        <v>59</v>
      </c>
      <c r="C120" s="23" t="s">
        <v>18</v>
      </c>
      <c r="D120" s="7" t="s">
        <v>362</v>
      </c>
      <c r="E120" s="7" t="s">
        <v>362</v>
      </c>
      <c r="F120" s="136" t="s">
        <v>334</v>
      </c>
      <c r="G120" s="245" t="s">
        <v>373</v>
      </c>
      <c r="H120" s="139" t="s">
        <v>18</v>
      </c>
    </row>
    <row r="121" spans="1:8">
      <c r="A121" s="162"/>
      <c r="B121" s="7"/>
      <c r="C121" s="136"/>
      <c r="D121" s="136"/>
      <c r="E121" s="136"/>
      <c r="F121" s="136"/>
      <c r="G121" s="26"/>
      <c r="H121" s="140">
        <f>SUM(G116:G120)</f>
        <v>274</v>
      </c>
    </row>
    <row r="122" spans="1:8">
      <c r="A122" s="18"/>
      <c r="B122" s="35"/>
      <c r="C122" s="35"/>
      <c r="D122" s="35"/>
      <c r="E122" s="35"/>
      <c r="F122" s="224" t="s">
        <v>120</v>
      </c>
      <c r="G122" s="160">
        <f>SUM(G110:G119)</f>
        <v>5309.02</v>
      </c>
      <c r="H122" s="135"/>
    </row>
    <row r="123" spans="1:8">
      <c r="A123" s="18"/>
      <c r="B123" s="35"/>
      <c r="C123" s="35"/>
      <c r="D123" s="35"/>
      <c r="E123" s="35"/>
      <c r="F123" s="7"/>
      <c r="G123" s="160"/>
      <c r="H123" s="135"/>
    </row>
    <row r="124" spans="1:8">
      <c r="A124" s="18"/>
      <c r="B124" s="35"/>
      <c r="C124" s="35"/>
      <c r="D124" s="35"/>
      <c r="E124" s="35"/>
      <c r="F124" s="7"/>
      <c r="G124" s="160"/>
      <c r="H124" s="135"/>
    </row>
    <row r="125" spans="1:8">
      <c r="A125" s="69" t="s">
        <v>96</v>
      </c>
      <c r="B125" s="7" t="s">
        <v>8</v>
      </c>
      <c r="C125" s="7" t="s">
        <v>8</v>
      </c>
      <c r="D125" s="136" t="s">
        <v>361</v>
      </c>
      <c r="E125" s="136" t="s">
        <v>361</v>
      </c>
      <c r="F125" s="7" t="s">
        <v>301</v>
      </c>
      <c r="G125" s="244">
        <v>2532.65</v>
      </c>
      <c r="H125" s="135"/>
    </row>
    <row r="126" spans="1:8">
      <c r="A126" s="69" t="s">
        <v>96</v>
      </c>
      <c r="B126" s="7" t="s">
        <v>8</v>
      </c>
      <c r="C126" s="7" t="s">
        <v>8</v>
      </c>
      <c r="D126" s="136" t="s">
        <v>361</v>
      </c>
      <c r="E126" s="136" t="s">
        <v>361</v>
      </c>
      <c r="F126" s="15" t="s">
        <v>248</v>
      </c>
      <c r="G126" s="244">
        <v>2190.5100000000002</v>
      </c>
      <c r="H126" s="117" t="s">
        <v>8</v>
      </c>
    </row>
    <row r="127" spans="1:8">
      <c r="A127" s="69"/>
      <c r="B127" s="7"/>
      <c r="C127" s="18"/>
      <c r="D127" s="18"/>
      <c r="E127" s="18"/>
      <c r="F127" s="7"/>
      <c r="G127" s="159"/>
      <c r="H127" s="156">
        <f>SUM(G125:G126)</f>
        <v>4723.16</v>
      </c>
    </row>
    <row r="128" spans="1:8">
      <c r="A128" s="69" t="s">
        <v>96</v>
      </c>
      <c r="B128" s="7" t="s">
        <v>65</v>
      </c>
      <c r="C128" s="29" t="s">
        <v>27</v>
      </c>
      <c r="D128" s="7" t="s">
        <v>362</v>
      </c>
      <c r="E128" s="7" t="s">
        <v>362</v>
      </c>
      <c r="F128" s="7" t="s">
        <v>193</v>
      </c>
      <c r="G128" s="26">
        <v>1700</v>
      </c>
      <c r="H128" s="139"/>
    </row>
    <row r="129" spans="1:8">
      <c r="A129" s="69" t="s">
        <v>96</v>
      </c>
      <c r="B129" s="7" t="s">
        <v>123</v>
      </c>
      <c r="C129" s="29" t="s">
        <v>27</v>
      </c>
      <c r="D129" s="7" t="s">
        <v>362</v>
      </c>
      <c r="E129" s="7" t="s">
        <v>362</v>
      </c>
      <c r="F129" s="7" t="s">
        <v>249</v>
      </c>
      <c r="G129" s="26">
        <v>1647.63</v>
      </c>
      <c r="H129" s="139" t="s">
        <v>27</v>
      </c>
    </row>
    <row r="130" spans="1:8">
      <c r="A130" s="69"/>
      <c r="B130" s="7"/>
      <c r="C130" s="7"/>
      <c r="D130" s="7"/>
      <c r="E130" s="7"/>
      <c r="F130" s="7"/>
      <c r="G130" s="26"/>
      <c r="H130" s="156">
        <f>SUM(G128:G129)</f>
        <v>3347.63</v>
      </c>
    </row>
    <row r="131" spans="1:8">
      <c r="A131" s="69" t="s">
        <v>96</v>
      </c>
      <c r="B131" s="7" t="s">
        <v>51</v>
      </c>
      <c r="C131" s="29" t="s">
        <v>31</v>
      </c>
      <c r="D131" s="7" t="s">
        <v>362</v>
      </c>
      <c r="E131" s="7" t="s">
        <v>362</v>
      </c>
      <c r="F131" s="7" t="s">
        <v>348</v>
      </c>
      <c r="G131" s="26">
        <v>400</v>
      </c>
      <c r="H131" s="139"/>
    </row>
    <row r="132" spans="1:8">
      <c r="A132" s="69" t="s">
        <v>96</v>
      </c>
      <c r="B132" s="7" t="s">
        <v>147</v>
      </c>
      <c r="C132" s="29" t="s">
        <v>31</v>
      </c>
      <c r="D132" s="7" t="s">
        <v>362</v>
      </c>
      <c r="E132" s="7" t="s">
        <v>362</v>
      </c>
      <c r="F132" s="7" t="s">
        <v>297</v>
      </c>
      <c r="G132" s="26">
        <v>720</v>
      </c>
      <c r="H132" s="139"/>
    </row>
    <row r="133" spans="1:8">
      <c r="A133" s="69" t="s">
        <v>96</v>
      </c>
      <c r="B133" s="7" t="s">
        <v>111</v>
      </c>
      <c r="C133" s="29" t="s">
        <v>31</v>
      </c>
      <c r="D133" s="7" t="s">
        <v>362</v>
      </c>
      <c r="E133" s="7" t="s">
        <v>362</v>
      </c>
      <c r="F133" s="7" t="s">
        <v>19</v>
      </c>
      <c r="G133" s="26">
        <v>550</v>
      </c>
      <c r="H133" s="139" t="s">
        <v>31</v>
      </c>
    </row>
    <row r="134" spans="1:8">
      <c r="A134" s="69"/>
      <c r="B134" s="7"/>
      <c r="C134" s="7"/>
      <c r="D134" s="7"/>
      <c r="E134" s="7"/>
      <c r="F134" s="7"/>
      <c r="G134" s="26"/>
      <c r="H134" s="156">
        <f>SUM(G131:G133)</f>
        <v>1670</v>
      </c>
    </row>
    <row r="135" spans="1:8">
      <c r="A135" s="69"/>
      <c r="B135" s="7"/>
      <c r="C135" s="7"/>
      <c r="D135" s="7"/>
      <c r="E135" s="7"/>
      <c r="F135" s="7"/>
      <c r="G135" s="26"/>
      <c r="H135" s="139"/>
    </row>
    <row r="136" spans="1:8">
      <c r="A136" s="69" t="s">
        <v>96</v>
      </c>
      <c r="B136" s="32" t="s">
        <v>33</v>
      </c>
      <c r="C136" s="23" t="s">
        <v>34</v>
      </c>
      <c r="D136" s="67" t="s">
        <v>347</v>
      </c>
      <c r="E136" s="12" t="s">
        <v>347</v>
      </c>
      <c r="F136" s="136" t="s">
        <v>35</v>
      </c>
      <c r="G136" s="26">
        <v>1000</v>
      </c>
      <c r="H136" s="139" t="s">
        <v>34</v>
      </c>
    </row>
    <row r="137" spans="1:8">
      <c r="A137" s="69" t="s">
        <v>96</v>
      </c>
      <c r="B137" s="7" t="s">
        <v>108</v>
      </c>
      <c r="C137" s="23" t="s">
        <v>34</v>
      </c>
      <c r="D137" s="136" t="s">
        <v>361</v>
      </c>
      <c r="E137" s="136" t="s">
        <v>361</v>
      </c>
      <c r="F137" s="136" t="s">
        <v>37</v>
      </c>
      <c r="G137" s="26">
        <v>1000</v>
      </c>
      <c r="H137" s="156">
        <f>SUM(G136:G137)</f>
        <v>2000</v>
      </c>
    </row>
    <row r="138" spans="1:8">
      <c r="A138" s="69" t="s">
        <v>96</v>
      </c>
      <c r="B138" s="7">
        <v>36.6</v>
      </c>
      <c r="C138" s="23" t="s">
        <v>18</v>
      </c>
      <c r="D138" s="7" t="s">
        <v>362</v>
      </c>
      <c r="E138" s="7" t="s">
        <v>362</v>
      </c>
      <c r="F138" s="7" t="s">
        <v>19</v>
      </c>
      <c r="G138" s="26">
        <v>150</v>
      </c>
      <c r="H138" s="139"/>
    </row>
    <row r="139" spans="1:8">
      <c r="A139" s="69" t="s">
        <v>96</v>
      </c>
      <c r="B139" s="7" t="s">
        <v>45</v>
      </c>
      <c r="C139" s="23" t="s">
        <v>18</v>
      </c>
      <c r="D139" s="136" t="s">
        <v>361</v>
      </c>
      <c r="E139" s="136" t="s">
        <v>361</v>
      </c>
      <c r="F139" s="7" t="s">
        <v>46</v>
      </c>
      <c r="G139" s="26">
        <v>50</v>
      </c>
      <c r="H139" s="139"/>
    </row>
    <row r="140" spans="1:8">
      <c r="A140" s="69" t="s">
        <v>96</v>
      </c>
      <c r="B140" s="7" t="s">
        <v>358</v>
      </c>
      <c r="C140" s="23" t="s">
        <v>18</v>
      </c>
      <c r="D140" s="136" t="s">
        <v>361</v>
      </c>
      <c r="E140" s="136" t="s">
        <v>361</v>
      </c>
      <c r="F140" s="7" t="s">
        <v>122</v>
      </c>
      <c r="G140" s="26">
        <v>48</v>
      </c>
      <c r="H140" s="139"/>
    </row>
    <row r="141" spans="1:8">
      <c r="A141" s="69" t="s">
        <v>96</v>
      </c>
      <c r="B141" s="7" t="s">
        <v>113</v>
      </c>
      <c r="C141" s="23" t="s">
        <v>18</v>
      </c>
      <c r="D141" s="136" t="s">
        <v>361</v>
      </c>
      <c r="E141" s="136" t="s">
        <v>361</v>
      </c>
      <c r="F141" s="7" t="s">
        <v>122</v>
      </c>
      <c r="G141" s="26">
        <v>41.67</v>
      </c>
      <c r="H141" s="139"/>
    </row>
    <row r="142" spans="1:8">
      <c r="A142" s="69" t="s">
        <v>96</v>
      </c>
      <c r="B142" s="7" t="s">
        <v>60</v>
      </c>
      <c r="C142" s="23" t="s">
        <v>18</v>
      </c>
      <c r="D142" s="136" t="s">
        <v>361</v>
      </c>
      <c r="E142" s="136" t="s">
        <v>361</v>
      </c>
      <c r="F142" s="7" t="s">
        <v>19</v>
      </c>
      <c r="G142" s="26">
        <v>50</v>
      </c>
      <c r="H142" s="139"/>
    </row>
    <row r="143" spans="1:8">
      <c r="A143" s="69" t="s">
        <v>96</v>
      </c>
      <c r="B143" s="7" t="s">
        <v>99</v>
      </c>
      <c r="C143" s="23" t="s">
        <v>18</v>
      </c>
      <c r="D143" s="7" t="s">
        <v>362</v>
      </c>
      <c r="E143" s="7" t="s">
        <v>362</v>
      </c>
      <c r="F143" s="7" t="s">
        <v>19</v>
      </c>
      <c r="G143" s="26">
        <v>200</v>
      </c>
      <c r="H143" s="139" t="s">
        <v>18</v>
      </c>
    </row>
    <row r="144" spans="1:8">
      <c r="A144" s="69"/>
      <c r="B144" s="7"/>
      <c r="C144" s="7"/>
      <c r="D144" s="7"/>
      <c r="E144" s="7"/>
      <c r="F144" s="7"/>
      <c r="G144" s="26"/>
      <c r="H144" s="156">
        <f>SUM(G138:G143)</f>
        <v>539.67000000000007</v>
      </c>
    </row>
    <row r="145" spans="1:8">
      <c r="A145" s="69"/>
      <c r="B145" s="7"/>
      <c r="C145" s="7"/>
      <c r="D145" s="7"/>
      <c r="E145" s="7"/>
      <c r="F145" s="224" t="s">
        <v>120</v>
      </c>
      <c r="G145" s="26">
        <f>SUM(G125:G143)</f>
        <v>12280.460000000001</v>
      </c>
      <c r="H145" s="139"/>
    </row>
    <row r="146" spans="1:8">
      <c r="A146" s="69"/>
      <c r="B146" s="7"/>
      <c r="C146" s="7"/>
      <c r="D146" s="7"/>
      <c r="E146" s="7"/>
      <c r="F146" s="7"/>
      <c r="G146" s="26"/>
      <c r="H146" s="139"/>
    </row>
    <row r="147" spans="1:8">
      <c r="A147" s="246" t="s">
        <v>15</v>
      </c>
      <c r="B147" s="22" t="s">
        <v>17</v>
      </c>
      <c r="C147" s="23" t="s">
        <v>18</v>
      </c>
      <c r="D147" s="7" t="s">
        <v>362</v>
      </c>
      <c r="E147" s="7" t="s">
        <v>362</v>
      </c>
      <c r="F147" s="7" t="s">
        <v>297</v>
      </c>
      <c r="G147" s="26">
        <v>79</v>
      </c>
      <c r="H147" s="139" t="s">
        <v>18</v>
      </c>
    </row>
    <row r="148" spans="1:8">
      <c r="A148" s="18"/>
      <c r="B148" s="18"/>
      <c r="C148" s="18"/>
      <c r="D148" s="18"/>
      <c r="E148" s="18"/>
      <c r="F148" s="224"/>
      <c r="G148" s="19"/>
      <c r="H148" s="156">
        <f>G147</f>
        <v>79</v>
      </c>
    </row>
    <row r="149" spans="1:8">
      <c r="A149" s="18"/>
      <c r="B149" s="18"/>
      <c r="C149" s="18"/>
      <c r="D149" s="18"/>
      <c r="E149" s="18"/>
      <c r="F149" s="224" t="s">
        <v>120</v>
      </c>
      <c r="G149" s="19">
        <f>SUM(G147)</f>
        <v>79</v>
      </c>
      <c r="H149" s="139"/>
    </row>
    <row r="150" spans="1:8">
      <c r="A150" s="167"/>
      <c r="B150" s="7"/>
      <c r="C150" s="167"/>
      <c r="D150" s="167"/>
      <c r="E150" s="167"/>
      <c r="F150" s="168" t="s">
        <v>8</v>
      </c>
      <c r="G150" s="26">
        <f>H3+H8+H13+H28+H37+H41+H46+H64+H69+H81+H86+H93+H100+H107+H112+H127</f>
        <v>23873.759999999998</v>
      </c>
      <c r="H150" s="135"/>
    </row>
    <row r="151" spans="1:8">
      <c r="A151" s="166"/>
      <c r="B151" s="166"/>
      <c r="C151" s="166"/>
      <c r="D151" s="166"/>
      <c r="E151" s="166"/>
      <c r="F151" s="168" t="s">
        <v>176</v>
      </c>
      <c r="G151" s="169">
        <f>H17+H49+H115+H130</f>
        <v>9344.57</v>
      </c>
      <c r="H151" s="135"/>
    </row>
    <row r="152" spans="1:8">
      <c r="A152" s="166"/>
      <c r="B152" s="166"/>
      <c r="C152" s="166"/>
      <c r="D152" s="166"/>
      <c r="E152" s="166"/>
      <c r="F152" s="168" t="s">
        <v>177</v>
      </c>
      <c r="G152" s="169">
        <f>H20+H73+H134</f>
        <v>5210</v>
      </c>
      <c r="H152" s="135"/>
    </row>
    <row r="153" spans="1:8">
      <c r="A153" s="166"/>
      <c r="B153" s="166"/>
      <c r="C153" s="166"/>
      <c r="D153" s="166"/>
      <c r="E153" s="166"/>
      <c r="F153" s="168" t="s">
        <v>178</v>
      </c>
      <c r="G153" s="169">
        <f>H23+H52+H137</f>
        <v>4250</v>
      </c>
      <c r="H153" s="135"/>
    </row>
    <row r="154" spans="1:8">
      <c r="A154" s="166"/>
      <c r="B154" s="166"/>
      <c r="C154" s="166"/>
      <c r="D154" s="166"/>
      <c r="E154" s="166"/>
      <c r="F154" s="168" t="s">
        <v>179</v>
      </c>
      <c r="G154" s="169">
        <f>H32+H59+H77+H88+H95+H102+H121+H144+H148</f>
        <v>3837.67</v>
      </c>
      <c r="H154" s="135"/>
    </row>
    <row r="155" spans="1:8">
      <c r="A155" s="166"/>
      <c r="B155" s="166"/>
      <c r="C155" s="166"/>
      <c r="D155" s="166"/>
      <c r="E155" s="166"/>
      <c r="F155" s="168" t="s">
        <v>120</v>
      </c>
      <c r="G155" s="170">
        <f>G4+G9+G24+G33+G38+G42+G60+G65+G78+G82+G89+G96+G103+G108+G122+G145+G149</f>
        <v>46516.000000000007</v>
      </c>
      <c r="H155" s="166"/>
    </row>
  </sheetData>
  <hyperlinks>
    <hyperlink ref="B22" r:id="rId1" xr:uid="{00000000-0004-0000-0900-000000000000}"/>
    <hyperlink ref="B51" r:id="rId2" xr:uid="{00000000-0004-0000-0900-000001000000}"/>
    <hyperlink ref="B136" r:id="rId3" xr:uid="{00000000-0004-0000-09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H185"/>
  <sheetViews>
    <sheetView topLeftCell="A160" workbookViewId="0">
      <selection activeCell="A186" sqref="A186:XFD312"/>
    </sheetView>
  </sheetViews>
  <sheetFormatPr baseColWidth="10" defaultColWidth="12.6640625" defaultRowHeight="15.75" customHeight="1"/>
  <cols>
    <col min="1" max="1" width="19.83203125" customWidth="1"/>
    <col min="2" max="2" width="20.5" customWidth="1"/>
    <col min="3" max="4" width="15.33203125" customWidth="1"/>
    <col min="5" max="5" width="17.5" customWidth="1"/>
    <col min="6" max="6" width="38.33203125" customWidth="1"/>
  </cols>
  <sheetData>
    <row r="1" spans="1:8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</row>
    <row r="2" spans="1:8">
      <c r="A2" s="176" t="s">
        <v>299</v>
      </c>
      <c r="B2" s="174" t="s">
        <v>8</v>
      </c>
      <c r="C2" s="174" t="s">
        <v>8</v>
      </c>
      <c r="D2" s="174" t="s">
        <v>374</v>
      </c>
      <c r="E2" s="174" t="s">
        <v>374</v>
      </c>
      <c r="F2" s="174" t="s">
        <v>301</v>
      </c>
      <c r="G2" s="247">
        <v>1607.3</v>
      </c>
      <c r="H2" s="139" t="s">
        <v>8</v>
      </c>
    </row>
    <row r="3" spans="1:8">
      <c r="A3" s="176"/>
      <c r="B3" s="174"/>
      <c r="C3" s="248"/>
      <c r="D3" s="248"/>
      <c r="E3" s="248"/>
      <c r="F3" s="174"/>
      <c r="G3" s="185"/>
      <c r="H3" s="156">
        <f>G2</f>
        <v>1607.3</v>
      </c>
    </row>
    <row r="4" spans="1:8">
      <c r="A4" s="249"/>
      <c r="B4" s="250"/>
      <c r="C4" s="250"/>
      <c r="D4" s="249"/>
      <c r="E4" s="249"/>
      <c r="F4" s="251" t="s">
        <v>315</v>
      </c>
      <c r="G4" s="185">
        <f>G2</f>
        <v>1607.3</v>
      </c>
      <c r="H4" s="135"/>
    </row>
    <row r="5" spans="1:8">
      <c r="A5" s="249"/>
      <c r="B5" s="250"/>
      <c r="C5" s="250"/>
      <c r="D5" s="249"/>
      <c r="E5" s="249"/>
      <c r="F5" s="251"/>
      <c r="G5" s="251"/>
      <c r="H5" s="135"/>
    </row>
    <row r="6" spans="1:8">
      <c r="A6" s="176" t="s">
        <v>7</v>
      </c>
      <c r="B6" s="174" t="s">
        <v>8</v>
      </c>
      <c r="C6" s="174" t="s">
        <v>8</v>
      </c>
      <c r="D6" s="174" t="s">
        <v>374</v>
      </c>
      <c r="E6" s="174" t="s">
        <v>374</v>
      </c>
      <c r="F6" s="174" t="s">
        <v>301</v>
      </c>
      <c r="G6" s="252">
        <v>1758.37</v>
      </c>
      <c r="H6" s="135"/>
    </row>
    <row r="7" spans="1:8">
      <c r="A7" s="176" t="s">
        <v>7</v>
      </c>
      <c r="B7" s="177" t="s">
        <v>8</v>
      </c>
      <c r="C7" s="174" t="s">
        <v>8</v>
      </c>
      <c r="D7" s="174" t="s">
        <v>374</v>
      </c>
      <c r="E7" s="174" t="s">
        <v>374</v>
      </c>
      <c r="F7" s="178" t="s">
        <v>248</v>
      </c>
      <c r="G7" s="252">
        <v>3046.31</v>
      </c>
      <c r="H7" s="88" t="s">
        <v>8</v>
      </c>
    </row>
    <row r="8" spans="1:8">
      <c r="A8" s="179"/>
      <c r="B8" s="177"/>
      <c r="C8" s="178"/>
      <c r="D8" s="174"/>
      <c r="E8" s="174"/>
      <c r="F8" s="178"/>
      <c r="G8" s="185"/>
      <c r="H8" s="27">
        <f>SUM(G6:G7)</f>
        <v>4804.68</v>
      </c>
    </row>
    <row r="9" spans="1:8">
      <c r="A9" s="176" t="s">
        <v>7</v>
      </c>
      <c r="B9" s="253" t="s">
        <v>375</v>
      </c>
      <c r="C9" s="253" t="s">
        <v>375</v>
      </c>
      <c r="D9" s="174" t="s">
        <v>374</v>
      </c>
      <c r="E9" s="174" t="s">
        <v>374</v>
      </c>
      <c r="F9" s="178" t="s">
        <v>376</v>
      </c>
      <c r="G9" s="254">
        <v>191.33</v>
      </c>
      <c r="H9" s="88"/>
    </row>
    <row r="10" spans="1:8">
      <c r="A10" s="179"/>
      <c r="B10" s="177"/>
      <c r="C10" s="178"/>
      <c r="D10" s="174"/>
      <c r="E10" s="174"/>
      <c r="F10" s="178"/>
      <c r="G10" s="185"/>
      <c r="H10" s="88"/>
    </row>
    <row r="11" spans="1:8">
      <c r="A11" s="176" t="s">
        <v>7</v>
      </c>
      <c r="B11" s="178" t="s">
        <v>141</v>
      </c>
      <c r="C11" s="174" t="s">
        <v>18</v>
      </c>
      <c r="D11" s="174" t="s">
        <v>374</v>
      </c>
      <c r="E11" s="174" t="s">
        <v>374</v>
      </c>
      <c r="F11" s="178" t="s">
        <v>377</v>
      </c>
      <c r="G11" s="185">
        <v>62.5</v>
      </c>
      <c r="H11" s="139" t="s">
        <v>18</v>
      </c>
    </row>
    <row r="12" spans="1:8">
      <c r="A12" s="181"/>
      <c r="B12" s="255"/>
      <c r="C12" s="255"/>
      <c r="D12" s="182"/>
      <c r="E12" s="182"/>
      <c r="F12" s="256"/>
      <c r="G12" s="185"/>
      <c r="H12" s="140">
        <f>G11</f>
        <v>62.5</v>
      </c>
    </row>
    <row r="13" spans="1:8">
      <c r="A13" s="181"/>
      <c r="B13" s="182"/>
      <c r="C13" s="182"/>
      <c r="D13" s="182"/>
      <c r="E13" s="182"/>
      <c r="F13" s="257" t="s">
        <v>120</v>
      </c>
      <c r="G13" s="185">
        <f>SUM(G6:G11)</f>
        <v>5058.51</v>
      </c>
      <c r="H13" s="135"/>
    </row>
    <row r="14" spans="1:8">
      <c r="A14" s="258" t="s">
        <v>15</v>
      </c>
      <c r="B14" s="174"/>
      <c r="C14" s="259"/>
      <c r="D14" s="174"/>
      <c r="E14" s="174"/>
      <c r="F14" s="174"/>
      <c r="G14" s="185"/>
      <c r="H14" s="135"/>
    </row>
    <row r="15" spans="1:8">
      <c r="A15" s="258"/>
      <c r="B15" s="174"/>
      <c r="C15" s="259"/>
      <c r="D15" s="174"/>
      <c r="E15" s="174"/>
      <c r="F15" s="174"/>
      <c r="G15" s="185"/>
      <c r="H15" s="135"/>
    </row>
    <row r="16" spans="1:8">
      <c r="A16" s="184" t="s">
        <v>20</v>
      </c>
      <c r="B16" s="174" t="s">
        <v>8</v>
      </c>
      <c r="C16" s="174" t="s">
        <v>8</v>
      </c>
      <c r="D16" s="174" t="s">
        <v>374</v>
      </c>
      <c r="E16" s="174" t="s">
        <v>374</v>
      </c>
      <c r="F16" s="174" t="s">
        <v>301</v>
      </c>
      <c r="G16" s="260">
        <v>209.09</v>
      </c>
      <c r="H16" s="68"/>
    </row>
    <row r="17" spans="1:8">
      <c r="A17" s="184" t="s">
        <v>20</v>
      </c>
      <c r="B17" s="174" t="s">
        <v>8</v>
      </c>
      <c r="C17" s="174" t="s">
        <v>8</v>
      </c>
      <c r="D17" s="174" t="s">
        <v>374</v>
      </c>
      <c r="E17" s="174" t="s">
        <v>374</v>
      </c>
      <c r="F17" s="178" t="s">
        <v>248</v>
      </c>
      <c r="G17" s="260">
        <v>6.84</v>
      </c>
      <c r="H17" s="74" t="s">
        <v>8</v>
      </c>
    </row>
    <row r="18" spans="1:8">
      <c r="A18" s="184"/>
      <c r="B18" s="174"/>
      <c r="C18" s="174"/>
      <c r="D18" s="174"/>
      <c r="E18" s="174"/>
      <c r="F18" s="174"/>
      <c r="G18" s="185"/>
      <c r="H18" s="55">
        <f>SUM(G16:G17)</f>
        <v>215.93</v>
      </c>
    </row>
    <row r="19" spans="1:8">
      <c r="A19" s="184" t="s">
        <v>20</v>
      </c>
      <c r="B19" s="253" t="s">
        <v>375</v>
      </c>
      <c r="C19" s="253" t="s">
        <v>375</v>
      </c>
      <c r="D19" s="174" t="s">
        <v>374</v>
      </c>
      <c r="E19" s="174" t="s">
        <v>374</v>
      </c>
      <c r="F19" s="178" t="s">
        <v>376</v>
      </c>
      <c r="G19" s="254">
        <v>304.07</v>
      </c>
      <c r="H19" s="68"/>
    </row>
    <row r="20" spans="1:8">
      <c r="A20" s="184"/>
      <c r="B20" s="174"/>
      <c r="C20" s="178"/>
      <c r="D20" s="174"/>
      <c r="E20" s="174"/>
      <c r="F20" s="174"/>
      <c r="G20" s="185"/>
      <c r="H20" s="68"/>
    </row>
    <row r="21" spans="1:8">
      <c r="A21" s="184" t="s">
        <v>20</v>
      </c>
      <c r="B21" s="174" t="s">
        <v>123</v>
      </c>
      <c r="C21" s="261" t="s">
        <v>27</v>
      </c>
      <c r="D21" s="174" t="s">
        <v>374</v>
      </c>
      <c r="E21" s="174" t="s">
        <v>374</v>
      </c>
      <c r="F21" s="174" t="s">
        <v>249</v>
      </c>
      <c r="G21" s="185">
        <v>1647.63</v>
      </c>
      <c r="H21" s="68"/>
    </row>
    <row r="22" spans="1:8">
      <c r="A22" s="184" t="s">
        <v>20</v>
      </c>
      <c r="B22" s="174" t="s">
        <v>29</v>
      </c>
      <c r="C22" s="261" t="s">
        <v>27</v>
      </c>
      <c r="D22" s="174" t="s">
        <v>374</v>
      </c>
      <c r="E22" s="174" t="s">
        <v>374</v>
      </c>
      <c r="F22" s="174" t="s">
        <v>186</v>
      </c>
      <c r="G22" s="262">
        <v>859</v>
      </c>
      <c r="H22" s="68"/>
    </row>
    <row r="23" spans="1:8">
      <c r="A23" s="184" t="s">
        <v>20</v>
      </c>
      <c r="B23" s="174" t="s">
        <v>104</v>
      </c>
      <c r="C23" s="261" t="s">
        <v>27</v>
      </c>
      <c r="D23" s="174" t="s">
        <v>374</v>
      </c>
      <c r="E23" s="177" t="s">
        <v>347</v>
      </c>
      <c r="F23" s="174" t="s">
        <v>185</v>
      </c>
      <c r="G23" s="185">
        <v>603.27</v>
      </c>
      <c r="H23" s="88" t="s">
        <v>27</v>
      </c>
    </row>
    <row r="24" spans="1:8">
      <c r="A24" s="184"/>
      <c r="B24" s="263"/>
      <c r="C24" s="174"/>
      <c r="D24" s="174"/>
      <c r="E24" s="174"/>
      <c r="F24" s="174"/>
      <c r="G24" s="262"/>
      <c r="H24" s="55">
        <f>SUM(G21:G23)</f>
        <v>3109.9</v>
      </c>
    </row>
    <row r="25" spans="1:8">
      <c r="A25" s="184" t="s">
        <v>20</v>
      </c>
      <c r="B25" s="174" t="s">
        <v>63</v>
      </c>
      <c r="C25" s="261" t="s">
        <v>31</v>
      </c>
      <c r="D25" s="174" t="s">
        <v>374</v>
      </c>
      <c r="E25" s="174" t="s">
        <v>374</v>
      </c>
      <c r="F25" s="174" t="s">
        <v>19</v>
      </c>
      <c r="G25" s="185">
        <v>360</v>
      </c>
      <c r="H25" s="27" t="s">
        <v>31</v>
      </c>
    </row>
    <row r="26" spans="1:8">
      <c r="A26" s="184"/>
      <c r="B26" s="174"/>
      <c r="C26" s="248"/>
      <c r="D26" s="248"/>
      <c r="E26" s="248"/>
      <c r="F26" s="174"/>
      <c r="G26" s="264"/>
      <c r="H26" s="156">
        <f>SUM(G25)</f>
        <v>360</v>
      </c>
    </row>
    <row r="27" spans="1:8">
      <c r="A27" s="184" t="s">
        <v>20</v>
      </c>
      <c r="B27" s="174" t="s">
        <v>30</v>
      </c>
      <c r="C27" s="23" t="s">
        <v>34</v>
      </c>
      <c r="D27" s="174" t="s">
        <v>374</v>
      </c>
      <c r="E27" s="174" t="s">
        <v>374</v>
      </c>
      <c r="F27" s="248" t="s">
        <v>35</v>
      </c>
      <c r="G27" s="185">
        <v>1000</v>
      </c>
      <c r="H27" s="88"/>
    </row>
    <row r="28" spans="1:8">
      <c r="A28" s="184" t="s">
        <v>20</v>
      </c>
      <c r="B28" s="265" t="s">
        <v>251</v>
      </c>
      <c r="C28" s="23" t="s">
        <v>34</v>
      </c>
      <c r="D28" s="174" t="s">
        <v>374</v>
      </c>
      <c r="E28" s="174" t="s">
        <v>374</v>
      </c>
      <c r="F28" s="248" t="s">
        <v>35</v>
      </c>
      <c r="G28" s="185">
        <v>250</v>
      </c>
      <c r="H28" s="88" t="s">
        <v>34</v>
      </c>
    </row>
    <row r="29" spans="1:8">
      <c r="A29" s="266"/>
      <c r="B29" s="265"/>
      <c r="C29" s="174"/>
      <c r="D29" s="174"/>
      <c r="E29" s="174"/>
      <c r="F29" s="248"/>
      <c r="G29" s="185"/>
      <c r="H29" s="55">
        <f>SUM(G27:G28)</f>
        <v>1250</v>
      </c>
    </row>
    <row r="30" spans="1:8">
      <c r="A30" s="184" t="s">
        <v>20</v>
      </c>
      <c r="B30" s="174" t="s">
        <v>103</v>
      </c>
      <c r="C30" s="174" t="s">
        <v>18</v>
      </c>
      <c r="D30" s="174" t="s">
        <v>374</v>
      </c>
      <c r="E30" s="174" t="s">
        <v>374</v>
      </c>
      <c r="F30" s="174" t="s">
        <v>19</v>
      </c>
      <c r="G30" s="185">
        <v>640</v>
      </c>
      <c r="H30" s="139" t="s">
        <v>18</v>
      </c>
    </row>
    <row r="31" spans="1:8">
      <c r="A31" s="182"/>
      <c r="B31" s="182"/>
      <c r="C31" s="267"/>
      <c r="D31" s="267"/>
      <c r="E31" s="267"/>
      <c r="F31" s="257"/>
      <c r="G31" s="183"/>
      <c r="H31" s="140">
        <f>G30</f>
        <v>640</v>
      </c>
    </row>
    <row r="32" spans="1:8">
      <c r="A32" s="182"/>
      <c r="B32" s="182"/>
      <c r="C32" s="267"/>
      <c r="D32" s="267"/>
      <c r="E32" s="267"/>
      <c r="F32" s="257" t="s">
        <v>120</v>
      </c>
      <c r="G32" s="183">
        <f>SUM(G16:G30)</f>
        <v>5879.9</v>
      </c>
      <c r="H32" s="135"/>
    </row>
    <row r="33" spans="1:8">
      <c r="A33" s="182"/>
      <c r="B33" s="182"/>
      <c r="C33" s="267"/>
      <c r="D33" s="267"/>
      <c r="E33" s="267"/>
      <c r="F33" s="174"/>
      <c r="G33" s="183"/>
      <c r="H33" s="135"/>
    </row>
    <row r="34" spans="1:8">
      <c r="A34" s="182"/>
      <c r="B34" s="182"/>
      <c r="C34" s="267"/>
      <c r="D34" s="267"/>
      <c r="E34" s="267"/>
      <c r="F34" s="174"/>
      <c r="G34" s="183"/>
      <c r="H34" s="135"/>
    </row>
    <row r="35" spans="1:8">
      <c r="A35" s="268" t="s">
        <v>41</v>
      </c>
      <c r="B35" s="174" t="s">
        <v>8</v>
      </c>
      <c r="C35" s="174" t="s">
        <v>8</v>
      </c>
      <c r="D35" s="174" t="s">
        <v>374</v>
      </c>
      <c r="E35" s="174" t="s">
        <v>374</v>
      </c>
      <c r="F35" s="174" t="s">
        <v>301</v>
      </c>
      <c r="G35" s="252">
        <v>207.38</v>
      </c>
      <c r="H35" s="72"/>
    </row>
    <row r="36" spans="1:8">
      <c r="A36" s="268" t="s">
        <v>41</v>
      </c>
      <c r="B36" s="174" t="s">
        <v>8</v>
      </c>
      <c r="C36" s="174" t="s">
        <v>8</v>
      </c>
      <c r="D36" s="174" t="s">
        <v>374</v>
      </c>
      <c r="E36" s="174" t="s">
        <v>374</v>
      </c>
      <c r="F36" s="178" t="s">
        <v>248</v>
      </c>
      <c r="G36" s="252">
        <v>679.46</v>
      </c>
      <c r="H36" s="72" t="s">
        <v>8</v>
      </c>
    </row>
    <row r="37" spans="1:8">
      <c r="A37" s="268"/>
      <c r="B37" s="174"/>
      <c r="C37" s="174"/>
      <c r="D37" s="174"/>
      <c r="E37" s="174"/>
      <c r="F37" s="174"/>
      <c r="G37" s="185"/>
      <c r="H37" s="55">
        <f>SUM(G35:G36)</f>
        <v>886.84</v>
      </c>
    </row>
    <row r="38" spans="1:8">
      <c r="A38" s="268" t="s">
        <v>41</v>
      </c>
      <c r="B38" s="253" t="s">
        <v>375</v>
      </c>
      <c r="C38" s="253" t="s">
        <v>375</v>
      </c>
      <c r="D38" s="174" t="s">
        <v>374</v>
      </c>
      <c r="E38" s="174" t="s">
        <v>374</v>
      </c>
      <c r="F38" s="178" t="s">
        <v>376</v>
      </c>
      <c r="G38" s="254">
        <v>267.85000000000002</v>
      </c>
      <c r="H38" s="68"/>
    </row>
    <row r="39" spans="1:8">
      <c r="A39" s="268"/>
      <c r="B39" s="174"/>
      <c r="C39" s="174"/>
      <c r="D39" s="174"/>
      <c r="E39" s="174"/>
      <c r="F39" s="174"/>
      <c r="G39" s="185"/>
      <c r="H39" s="68"/>
    </row>
    <row r="40" spans="1:8">
      <c r="A40" s="268" t="s">
        <v>41</v>
      </c>
      <c r="B40" s="174" t="s">
        <v>38</v>
      </c>
      <c r="C40" s="259" t="s">
        <v>18</v>
      </c>
      <c r="D40" s="174" t="s">
        <v>374</v>
      </c>
      <c r="E40" s="174" t="s">
        <v>374</v>
      </c>
      <c r="F40" s="174" t="s">
        <v>44</v>
      </c>
      <c r="G40" s="185">
        <v>10</v>
      </c>
      <c r="H40" s="139" t="s">
        <v>18</v>
      </c>
    </row>
    <row r="41" spans="1:8">
      <c r="A41" s="268"/>
      <c r="B41" s="174"/>
      <c r="C41" s="259"/>
      <c r="D41" s="174"/>
      <c r="E41" s="174"/>
      <c r="F41" s="174"/>
      <c r="G41" s="185"/>
      <c r="H41" s="140">
        <f>SUM(G40)</f>
        <v>10</v>
      </c>
    </row>
    <row r="42" spans="1:8">
      <c r="A42" s="268"/>
      <c r="B42" s="174"/>
      <c r="C42" s="182"/>
      <c r="D42" s="182"/>
      <c r="E42" s="182"/>
      <c r="F42" s="257" t="s">
        <v>120</v>
      </c>
      <c r="G42" s="264">
        <f>SUM(G35:G40)</f>
        <v>1164.69</v>
      </c>
      <c r="H42" s="135"/>
    </row>
    <row r="43" spans="1:8">
      <c r="A43" s="268"/>
      <c r="B43" s="174"/>
      <c r="C43" s="182"/>
      <c r="D43" s="182"/>
      <c r="E43" s="182"/>
      <c r="F43" s="174"/>
      <c r="G43" s="264"/>
      <c r="H43" s="135"/>
    </row>
    <row r="44" spans="1:8">
      <c r="A44" s="269" t="s">
        <v>47</v>
      </c>
      <c r="B44" s="174" t="s">
        <v>8</v>
      </c>
      <c r="C44" s="174" t="s">
        <v>8</v>
      </c>
      <c r="D44" s="174" t="s">
        <v>374</v>
      </c>
      <c r="E44" s="174" t="s">
        <v>374</v>
      </c>
      <c r="F44" s="174" t="s">
        <v>301</v>
      </c>
      <c r="G44" s="252">
        <v>2140.16</v>
      </c>
      <c r="H44" s="85"/>
    </row>
    <row r="45" spans="1:8">
      <c r="A45" s="269" t="s">
        <v>47</v>
      </c>
      <c r="B45" s="174" t="s">
        <v>8</v>
      </c>
      <c r="C45" s="174" t="s">
        <v>8</v>
      </c>
      <c r="D45" s="174" t="s">
        <v>374</v>
      </c>
      <c r="E45" s="174" t="s">
        <v>374</v>
      </c>
      <c r="F45" s="178" t="s">
        <v>248</v>
      </c>
      <c r="G45" s="252">
        <v>1751.83</v>
      </c>
      <c r="H45" s="74" t="s">
        <v>8</v>
      </c>
    </row>
    <row r="46" spans="1:8">
      <c r="A46" s="269"/>
      <c r="B46" s="174"/>
      <c r="C46" s="182"/>
      <c r="D46" s="182"/>
      <c r="E46" s="182"/>
      <c r="F46" s="174"/>
      <c r="G46" s="185"/>
      <c r="H46" s="156">
        <f>SUM(G44:G45)</f>
        <v>3891.99</v>
      </c>
    </row>
    <row r="47" spans="1:8">
      <c r="A47" s="269" t="s">
        <v>47</v>
      </c>
      <c r="B47" s="253" t="s">
        <v>375</v>
      </c>
      <c r="C47" s="253" t="s">
        <v>375</v>
      </c>
      <c r="D47" s="174" t="s">
        <v>374</v>
      </c>
      <c r="E47" s="174" t="s">
        <v>374</v>
      </c>
      <c r="F47" s="178" t="s">
        <v>376</v>
      </c>
      <c r="G47" s="254">
        <v>363.88</v>
      </c>
      <c r="H47" s="139"/>
    </row>
    <row r="48" spans="1:8">
      <c r="A48" s="269"/>
      <c r="B48" s="174"/>
      <c r="C48" s="182"/>
      <c r="D48" s="182"/>
      <c r="E48" s="182"/>
      <c r="F48" s="174"/>
      <c r="G48" s="185"/>
      <c r="H48" s="139"/>
    </row>
    <row r="49" spans="1:8">
      <c r="A49" s="182"/>
      <c r="B49" s="182"/>
      <c r="C49" s="267"/>
      <c r="D49" s="267"/>
      <c r="E49" s="267"/>
      <c r="F49" s="257" t="s">
        <v>120</v>
      </c>
      <c r="G49" s="183">
        <f>SUM(G44:G47)</f>
        <v>4255.87</v>
      </c>
      <c r="H49" s="135"/>
    </row>
    <row r="50" spans="1:8">
      <c r="A50" s="182"/>
      <c r="B50" s="182"/>
      <c r="C50" s="267"/>
      <c r="D50" s="267"/>
      <c r="E50" s="267"/>
      <c r="F50" s="174"/>
      <c r="G50" s="183"/>
      <c r="H50" s="135"/>
    </row>
    <row r="51" spans="1:8">
      <c r="A51" s="270" t="s">
        <v>53</v>
      </c>
      <c r="B51" s="174" t="s">
        <v>8</v>
      </c>
      <c r="C51" s="174" t="s">
        <v>8</v>
      </c>
      <c r="D51" s="174" t="s">
        <v>374</v>
      </c>
      <c r="E51" s="174" t="s">
        <v>374</v>
      </c>
      <c r="F51" s="174" t="s">
        <v>301</v>
      </c>
      <c r="G51" s="185"/>
      <c r="H51" s="145" t="s">
        <v>8</v>
      </c>
    </row>
    <row r="52" spans="1:8">
      <c r="A52" s="270"/>
      <c r="B52" s="174"/>
      <c r="C52" s="174"/>
      <c r="D52" s="174"/>
      <c r="E52" s="174"/>
      <c r="F52" s="174"/>
      <c r="G52" s="185"/>
      <c r="H52" s="156">
        <f>G51</f>
        <v>0</v>
      </c>
    </row>
    <row r="53" spans="1:8">
      <c r="A53" s="182"/>
      <c r="B53" s="182"/>
      <c r="C53" s="267"/>
      <c r="D53" s="267"/>
      <c r="E53" s="267"/>
      <c r="F53" s="257" t="s">
        <v>120</v>
      </c>
      <c r="G53" s="183">
        <f>SUM(G51)</f>
        <v>0</v>
      </c>
      <c r="H53" s="135"/>
    </row>
    <row r="54" spans="1:8">
      <c r="A54" s="182"/>
      <c r="B54" s="182"/>
      <c r="C54" s="267"/>
      <c r="D54" s="267"/>
      <c r="E54" s="267"/>
      <c r="F54" s="182"/>
      <c r="G54" s="183"/>
      <c r="H54" s="135"/>
    </row>
    <row r="55" spans="1:8">
      <c r="A55" s="271" t="s">
        <v>54</v>
      </c>
      <c r="B55" s="174" t="s">
        <v>8</v>
      </c>
      <c r="C55" s="174" t="s">
        <v>8</v>
      </c>
      <c r="D55" s="174" t="s">
        <v>374</v>
      </c>
      <c r="E55" s="174" t="s">
        <v>374</v>
      </c>
      <c r="F55" s="174" t="s">
        <v>301</v>
      </c>
      <c r="G55" s="252">
        <v>1810.29</v>
      </c>
      <c r="H55" s="135"/>
    </row>
    <row r="56" spans="1:8">
      <c r="A56" s="271" t="s">
        <v>54</v>
      </c>
      <c r="B56" s="174" t="s">
        <v>8</v>
      </c>
      <c r="C56" s="174" t="s">
        <v>8</v>
      </c>
      <c r="D56" s="174" t="s">
        <v>374</v>
      </c>
      <c r="E56" s="174" t="s">
        <v>374</v>
      </c>
      <c r="F56" s="178" t="s">
        <v>248</v>
      </c>
      <c r="G56" s="252">
        <v>362.41</v>
      </c>
      <c r="H56" s="145" t="s">
        <v>8</v>
      </c>
    </row>
    <row r="57" spans="1:8">
      <c r="A57" s="271"/>
      <c r="B57" s="174"/>
      <c r="C57" s="182"/>
      <c r="D57" s="182"/>
      <c r="E57" s="182"/>
      <c r="F57" s="174"/>
      <c r="G57" s="185"/>
      <c r="H57" s="147">
        <f>SUM(G55:G56)</f>
        <v>2172.6999999999998</v>
      </c>
    </row>
    <row r="58" spans="1:8">
      <c r="A58" s="271" t="s">
        <v>54</v>
      </c>
      <c r="B58" s="253" t="s">
        <v>375</v>
      </c>
      <c r="C58" s="253" t="s">
        <v>375</v>
      </c>
      <c r="D58" s="174" t="s">
        <v>374</v>
      </c>
      <c r="E58" s="174" t="s">
        <v>374</v>
      </c>
      <c r="F58" s="178" t="s">
        <v>376</v>
      </c>
      <c r="G58" s="254">
        <v>402.25</v>
      </c>
      <c r="H58" s="148"/>
    </row>
    <row r="59" spans="1:8">
      <c r="A59" s="271"/>
      <c r="B59" s="174"/>
      <c r="C59" s="255"/>
      <c r="D59" s="182"/>
      <c r="E59" s="182"/>
      <c r="F59" s="174"/>
      <c r="G59" s="185"/>
      <c r="H59" s="148"/>
    </row>
    <row r="60" spans="1:8">
      <c r="A60" s="271" t="s">
        <v>54</v>
      </c>
      <c r="B60" s="174" t="s">
        <v>65</v>
      </c>
      <c r="C60" s="261" t="s">
        <v>27</v>
      </c>
      <c r="D60" s="174" t="s">
        <v>374</v>
      </c>
      <c r="E60" s="174" t="s">
        <v>374</v>
      </c>
      <c r="F60" s="174" t="s">
        <v>193</v>
      </c>
      <c r="G60" s="185">
        <v>1700</v>
      </c>
      <c r="H60" s="148"/>
    </row>
    <row r="61" spans="1:8">
      <c r="A61" s="271" t="s">
        <v>54</v>
      </c>
      <c r="B61" s="174" t="s">
        <v>61</v>
      </c>
      <c r="C61" s="174" t="s">
        <v>27</v>
      </c>
      <c r="D61" s="174" t="s">
        <v>374</v>
      </c>
      <c r="E61" s="174" t="s">
        <v>374</v>
      </c>
      <c r="F61" s="174" t="s">
        <v>192</v>
      </c>
      <c r="G61" s="185">
        <v>1980</v>
      </c>
      <c r="H61" s="148" t="s">
        <v>27</v>
      </c>
    </row>
    <row r="62" spans="1:8">
      <c r="A62" s="271"/>
      <c r="B62" s="174"/>
      <c r="C62" s="248"/>
      <c r="D62" s="248"/>
      <c r="E62" s="248"/>
      <c r="F62" s="174"/>
      <c r="G62" s="185"/>
      <c r="H62" s="147">
        <f>SUM(G60:G61)</f>
        <v>3680</v>
      </c>
    </row>
    <row r="63" spans="1:8">
      <c r="A63" s="271"/>
      <c r="B63" s="174"/>
      <c r="C63" s="174"/>
      <c r="D63" s="174"/>
      <c r="E63" s="174"/>
      <c r="F63" s="174"/>
      <c r="G63" s="185"/>
      <c r="H63" s="148"/>
    </row>
    <row r="64" spans="1:8">
      <c r="A64" s="271" t="s">
        <v>54</v>
      </c>
      <c r="B64" s="174" t="s">
        <v>147</v>
      </c>
      <c r="C64" s="261" t="s">
        <v>31</v>
      </c>
      <c r="D64" s="174" t="s">
        <v>374</v>
      </c>
      <c r="E64" s="174" t="s">
        <v>374</v>
      </c>
      <c r="F64" s="248" t="s">
        <v>133</v>
      </c>
      <c r="G64" s="272">
        <v>720</v>
      </c>
      <c r="H64" s="148"/>
    </row>
    <row r="65" spans="1:8">
      <c r="A65" s="271" t="s">
        <v>54</v>
      </c>
      <c r="B65" s="190" t="s">
        <v>124</v>
      </c>
      <c r="C65" s="261" t="s">
        <v>31</v>
      </c>
      <c r="D65" s="177" t="s">
        <v>374</v>
      </c>
      <c r="E65" s="177" t="s">
        <v>374</v>
      </c>
      <c r="F65" s="177" t="s">
        <v>19</v>
      </c>
      <c r="G65" s="273">
        <v>980</v>
      </c>
      <c r="H65" s="148" t="s">
        <v>31</v>
      </c>
    </row>
    <row r="66" spans="1:8">
      <c r="A66" s="271" t="s">
        <v>54</v>
      </c>
      <c r="B66" s="178" t="s">
        <v>198</v>
      </c>
      <c r="C66" s="261" t="s">
        <v>31</v>
      </c>
      <c r="D66" s="177" t="s">
        <v>374</v>
      </c>
      <c r="E66" s="178" t="s">
        <v>378</v>
      </c>
      <c r="F66" s="178" t="s">
        <v>379</v>
      </c>
      <c r="G66" s="274">
        <v>684</v>
      </c>
      <c r="H66" s="148"/>
    </row>
    <row r="67" spans="1:8">
      <c r="A67" s="271"/>
      <c r="B67" s="174"/>
      <c r="C67" s="174"/>
      <c r="D67" s="174"/>
      <c r="E67" s="174"/>
      <c r="F67" s="174"/>
      <c r="G67" s="185"/>
      <c r="H67" s="147">
        <f>SUM(G64:G65)</f>
        <v>1700</v>
      </c>
    </row>
    <row r="68" spans="1:8">
      <c r="A68" s="271" t="s">
        <v>54</v>
      </c>
      <c r="B68" s="265" t="s">
        <v>33</v>
      </c>
      <c r="C68" s="23" t="s">
        <v>34</v>
      </c>
      <c r="D68" s="174" t="s">
        <v>374</v>
      </c>
      <c r="E68" s="174" t="s">
        <v>374</v>
      </c>
      <c r="F68" s="248" t="s">
        <v>35</v>
      </c>
      <c r="G68" s="185">
        <v>1000</v>
      </c>
      <c r="H68" s="148" t="s">
        <v>34</v>
      </c>
    </row>
    <row r="69" spans="1:8">
      <c r="A69" s="271"/>
      <c r="B69" s="174"/>
      <c r="C69" s="174"/>
      <c r="D69" s="174"/>
      <c r="E69" s="174"/>
      <c r="F69" s="174"/>
      <c r="G69" s="185"/>
      <c r="H69" s="243">
        <f>G68</f>
        <v>1000</v>
      </c>
    </row>
    <row r="70" spans="1:8">
      <c r="A70" s="271" t="s">
        <v>54</v>
      </c>
      <c r="B70" s="174" t="s">
        <v>38</v>
      </c>
      <c r="C70" s="259" t="s">
        <v>18</v>
      </c>
      <c r="D70" s="174" t="s">
        <v>374</v>
      </c>
      <c r="E70" s="174" t="s">
        <v>374</v>
      </c>
      <c r="F70" s="174" t="s">
        <v>39</v>
      </c>
      <c r="G70" s="185">
        <v>10</v>
      </c>
      <c r="H70" s="139" t="s">
        <v>18</v>
      </c>
    </row>
    <row r="71" spans="1:8">
      <c r="A71" s="271"/>
      <c r="B71" s="248"/>
      <c r="C71" s="174"/>
      <c r="D71" s="174"/>
      <c r="E71" s="174"/>
      <c r="F71" s="174"/>
      <c r="G71" s="185"/>
      <c r="H71" s="140">
        <f>SUM(G70)</f>
        <v>10</v>
      </c>
    </row>
    <row r="72" spans="1:8">
      <c r="A72" s="275"/>
      <c r="B72" s="275"/>
      <c r="C72" s="275"/>
      <c r="D72" s="275"/>
      <c r="E72" s="275"/>
      <c r="F72" s="257" t="s">
        <v>120</v>
      </c>
      <c r="G72" s="183">
        <f>SUM(G55:G70)</f>
        <v>9648.9500000000007</v>
      </c>
      <c r="H72" s="135"/>
    </row>
    <row r="73" spans="1:8">
      <c r="A73" s="276" t="s">
        <v>129</v>
      </c>
      <c r="B73" s="174"/>
      <c r="C73" s="174"/>
      <c r="D73" s="174"/>
      <c r="E73" s="174"/>
      <c r="F73" s="174"/>
      <c r="G73" s="185"/>
      <c r="H73" s="135"/>
    </row>
    <row r="74" spans="1:8">
      <c r="A74" s="276"/>
      <c r="B74" s="174"/>
      <c r="C74" s="174"/>
      <c r="D74" s="174"/>
      <c r="E74" s="174"/>
      <c r="F74" s="174"/>
      <c r="G74" s="185"/>
      <c r="H74" s="135"/>
    </row>
    <row r="75" spans="1:8">
      <c r="A75" s="276" t="s">
        <v>69</v>
      </c>
      <c r="B75" s="174" t="s">
        <v>8</v>
      </c>
      <c r="C75" s="174" t="s">
        <v>8</v>
      </c>
      <c r="D75" s="174" t="s">
        <v>374</v>
      </c>
      <c r="E75" s="174" t="s">
        <v>374</v>
      </c>
      <c r="F75" s="178" t="s">
        <v>248</v>
      </c>
      <c r="G75" s="260">
        <v>0.57999999999999996</v>
      </c>
      <c r="H75" s="145" t="s">
        <v>8</v>
      </c>
    </row>
    <row r="76" spans="1:8">
      <c r="A76" s="268"/>
      <c r="B76" s="174"/>
      <c r="C76" s="182"/>
      <c r="D76" s="182"/>
      <c r="E76" s="182"/>
      <c r="F76" s="174"/>
      <c r="G76" s="264"/>
      <c r="H76" s="140">
        <f>SUM(G75)</f>
        <v>0.57999999999999996</v>
      </c>
    </row>
    <row r="77" spans="1:8">
      <c r="A77" s="276" t="s">
        <v>69</v>
      </c>
      <c r="B77" s="253" t="s">
        <v>375</v>
      </c>
      <c r="C77" s="253" t="s">
        <v>375</v>
      </c>
      <c r="D77" s="174" t="s">
        <v>374</v>
      </c>
      <c r="E77" s="174" t="s">
        <v>374</v>
      </c>
      <c r="F77" s="178" t="s">
        <v>376</v>
      </c>
      <c r="G77" s="254">
        <v>166.03</v>
      </c>
      <c r="H77" s="135"/>
    </row>
    <row r="78" spans="1:8">
      <c r="A78" s="268"/>
      <c r="B78" s="174"/>
      <c r="C78" s="182"/>
      <c r="D78" s="182"/>
      <c r="E78" s="182"/>
      <c r="F78" s="174"/>
      <c r="G78" s="264"/>
      <c r="H78" s="135"/>
    </row>
    <row r="79" spans="1:8">
      <c r="A79" s="268"/>
      <c r="B79" s="174"/>
      <c r="C79" s="182"/>
      <c r="D79" s="182"/>
      <c r="E79" s="182"/>
      <c r="F79" s="257" t="s">
        <v>120</v>
      </c>
      <c r="G79" s="264">
        <f>SUM(G75:G78)</f>
        <v>166.61</v>
      </c>
      <c r="H79" s="135"/>
    </row>
    <row r="80" spans="1:8">
      <c r="A80" s="268"/>
      <c r="B80" s="174"/>
      <c r="C80" s="182"/>
      <c r="D80" s="182"/>
      <c r="E80" s="182"/>
      <c r="F80" s="174"/>
      <c r="G80" s="264"/>
      <c r="H80" s="135"/>
    </row>
    <row r="81" spans="1:8">
      <c r="A81" s="277" t="s">
        <v>380</v>
      </c>
      <c r="B81" s="263" t="s">
        <v>8</v>
      </c>
      <c r="C81" s="174" t="s">
        <v>8</v>
      </c>
      <c r="D81" s="174" t="s">
        <v>374</v>
      </c>
      <c r="E81" s="174" t="s">
        <v>374</v>
      </c>
      <c r="F81" s="174" t="s">
        <v>301</v>
      </c>
      <c r="G81" s="252">
        <v>185.61</v>
      </c>
      <c r="H81" s="145"/>
    </row>
    <row r="82" spans="1:8">
      <c r="A82" s="278" t="s">
        <v>381</v>
      </c>
      <c r="B82" s="263" t="s">
        <v>8</v>
      </c>
      <c r="C82" s="174" t="s">
        <v>8</v>
      </c>
      <c r="D82" s="174" t="s">
        <v>374</v>
      </c>
      <c r="E82" s="174" t="s">
        <v>374</v>
      </c>
      <c r="F82" s="178" t="s">
        <v>248</v>
      </c>
      <c r="G82" s="252">
        <v>31.23</v>
      </c>
      <c r="H82" s="145" t="s">
        <v>8</v>
      </c>
    </row>
    <row r="83" spans="1:8">
      <c r="A83" s="277"/>
      <c r="B83" s="263"/>
      <c r="C83" s="267"/>
      <c r="D83" s="267"/>
      <c r="E83" s="267"/>
      <c r="F83" s="263"/>
      <c r="G83" s="262"/>
      <c r="H83" s="140">
        <f>SUM(G81:G82)</f>
        <v>216.84</v>
      </c>
    </row>
    <row r="84" spans="1:8">
      <c r="A84" s="278" t="s">
        <v>382</v>
      </c>
      <c r="B84" s="253" t="s">
        <v>375</v>
      </c>
      <c r="C84" s="253" t="s">
        <v>375</v>
      </c>
      <c r="D84" s="174" t="s">
        <v>374</v>
      </c>
      <c r="E84" s="174" t="s">
        <v>374</v>
      </c>
      <c r="F84" s="178" t="s">
        <v>376</v>
      </c>
      <c r="G84" s="254">
        <v>121.44</v>
      </c>
      <c r="H84" s="135"/>
    </row>
    <row r="85" spans="1:8">
      <c r="A85" s="277"/>
      <c r="B85" s="263"/>
      <c r="C85" s="279"/>
      <c r="D85" s="267"/>
      <c r="E85" s="267"/>
      <c r="F85" s="263"/>
      <c r="G85" s="262"/>
      <c r="H85" s="135"/>
    </row>
    <row r="86" spans="1:8">
      <c r="A86" s="277" t="s">
        <v>383</v>
      </c>
      <c r="B86" s="174" t="s">
        <v>77</v>
      </c>
      <c r="C86" s="261" t="s">
        <v>31</v>
      </c>
      <c r="D86" s="174" t="s">
        <v>374</v>
      </c>
      <c r="E86" s="174" t="s">
        <v>374</v>
      </c>
      <c r="F86" s="248" t="s">
        <v>133</v>
      </c>
      <c r="G86" s="185">
        <v>800</v>
      </c>
      <c r="H86" s="139"/>
    </row>
    <row r="87" spans="1:8">
      <c r="A87" s="277" t="s">
        <v>384</v>
      </c>
      <c r="B87" s="174" t="s">
        <v>80</v>
      </c>
      <c r="C87" s="261" t="s">
        <v>31</v>
      </c>
      <c r="D87" s="174" t="s">
        <v>374</v>
      </c>
      <c r="E87" s="174" t="s">
        <v>374</v>
      </c>
      <c r="F87" s="248" t="s">
        <v>135</v>
      </c>
      <c r="G87" s="185">
        <v>600</v>
      </c>
      <c r="H87" s="139"/>
    </row>
    <row r="88" spans="1:8">
      <c r="A88" s="277" t="s">
        <v>385</v>
      </c>
      <c r="B88" s="174" t="s">
        <v>83</v>
      </c>
      <c r="C88" s="261" t="s">
        <v>31</v>
      </c>
      <c r="D88" s="174" t="s">
        <v>374</v>
      </c>
      <c r="E88" s="174" t="s">
        <v>374</v>
      </c>
      <c r="F88" s="248" t="s">
        <v>135</v>
      </c>
      <c r="G88" s="185">
        <v>800</v>
      </c>
      <c r="H88" s="139" t="s">
        <v>31</v>
      </c>
    </row>
    <row r="89" spans="1:8">
      <c r="A89" s="277"/>
      <c r="B89" s="174"/>
      <c r="C89" s="174"/>
      <c r="D89" s="174"/>
      <c r="E89" s="174"/>
      <c r="F89" s="174"/>
      <c r="G89" s="185"/>
      <c r="H89" s="140">
        <f>SUM(G86:G88)</f>
        <v>2200</v>
      </c>
    </row>
    <row r="90" spans="1:8">
      <c r="A90" s="277" t="s">
        <v>386</v>
      </c>
      <c r="B90" s="174" t="s">
        <v>38</v>
      </c>
      <c r="C90" s="259" t="s">
        <v>18</v>
      </c>
      <c r="D90" s="174" t="s">
        <v>374</v>
      </c>
      <c r="E90" s="174" t="s">
        <v>374</v>
      </c>
      <c r="F90" s="174" t="s">
        <v>44</v>
      </c>
      <c r="G90" s="185">
        <v>10</v>
      </c>
      <c r="H90" s="139"/>
    </row>
    <row r="91" spans="1:8">
      <c r="A91" s="277" t="s">
        <v>387</v>
      </c>
      <c r="B91" s="174" t="s">
        <v>99</v>
      </c>
      <c r="C91" s="259" t="s">
        <v>18</v>
      </c>
      <c r="D91" s="174" t="s">
        <v>374</v>
      </c>
      <c r="E91" s="174" t="s">
        <v>374</v>
      </c>
      <c r="F91" s="174" t="s">
        <v>19</v>
      </c>
      <c r="G91" s="185">
        <v>200</v>
      </c>
      <c r="H91" s="135"/>
    </row>
    <row r="92" spans="1:8">
      <c r="A92" s="277" t="s">
        <v>388</v>
      </c>
      <c r="B92" s="248">
        <v>36.6</v>
      </c>
      <c r="C92" s="259" t="s">
        <v>18</v>
      </c>
      <c r="D92" s="174" t="s">
        <v>374</v>
      </c>
      <c r="E92" s="174" t="s">
        <v>374</v>
      </c>
      <c r="F92" s="174" t="s">
        <v>19</v>
      </c>
      <c r="G92" s="280">
        <v>150</v>
      </c>
      <c r="H92" s="139" t="s">
        <v>18</v>
      </c>
    </row>
    <row r="93" spans="1:8">
      <c r="A93" s="277"/>
      <c r="B93" s="248"/>
      <c r="C93" s="174"/>
      <c r="D93" s="174"/>
      <c r="E93" s="174"/>
      <c r="F93" s="174"/>
      <c r="G93" s="280"/>
      <c r="H93" s="140">
        <f>SUM(G90:G92)</f>
        <v>360</v>
      </c>
    </row>
    <row r="94" spans="1:8">
      <c r="A94" s="182"/>
      <c r="B94" s="182"/>
      <c r="C94" s="267"/>
      <c r="D94" s="267"/>
      <c r="E94" s="267"/>
      <c r="F94" s="257" t="s">
        <v>120</v>
      </c>
      <c r="G94" s="183">
        <f>SUM(G81:G92)</f>
        <v>2898.2799999999997</v>
      </c>
      <c r="H94" s="135"/>
    </row>
    <row r="95" spans="1:8">
      <c r="A95" s="182"/>
      <c r="B95" s="182"/>
      <c r="C95" s="267"/>
      <c r="D95" s="267"/>
      <c r="E95" s="267"/>
      <c r="F95" s="174"/>
      <c r="G95" s="183"/>
      <c r="H95" s="135"/>
    </row>
    <row r="96" spans="1:8">
      <c r="A96" s="278" t="s">
        <v>389</v>
      </c>
      <c r="B96" s="263" t="s">
        <v>8</v>
      </c>
      <c r="C96" s="174" t="s">
        <v>8</v>
      </c>
      <c r="D96" s="174" t="s">
        <v>374</v>
      </c>
      <c r="E96" s="174" t="s">
        <v>374</v>
      </c>
      <c r="F96" s="174" t="s">
        <v>211</v>
      </c>
      <c r="G96" s="185"/>
      <c r="H96" s="139" t="s">
        <v>8</v>
      </c>
    </row>
    <row r="97" spans="1:8">
      <c r="A97" s="278"/>
      <c r="B97" s="263"/>
      <c r="C97" s="174"/>
      <c r="D97" s="174"/>
      <c r="E97" s="174"/>
      <c r="F97" s="263"/>
      <c r="G97" s="262"/>
      <c r="H97" s="139"/>
    </row>
    <row r="98" spans="1:8">
      <c r="A98" s="278"/>
      <c r="B98" s="174"/>
      <c r="C98" s="174"/>
      <c r="D98" s="174"/>
      <c r="E98" s="174"/>
      <c r="F98" s="257" t="s">
        <v>120</v>
      </c>
      <c r="G98" s="264">
        <f>SUM(G96)</f>
        <v>0</v>
      </c>
      <c r="H98" s="135"/>
    </row>
    <row r="99" spans="1:8">
      <c r="A99" s="278"/>
      <c r="B99" s="174"/>
      <c r="C99" s="174"/>
      <c r="D99" s="174"/>
      <c r="E99" s="174"/>
      <c r="F99" s="174"/>
      <c r="G99" s="264"/>
      <c r="H99" s="135"/>
    </row>
    <row r="100" spans="1:8">
      <c r="A100" s="281" t="s">
        <v>85</v>
      </c>
      <c r="B100" s="174" t="s">
        <v>8</v>
      </c>
      <c r="C100" s="174" t="s">
        <v>8</v>
      </c>
      <c r="D100" s="174" t="s">
        <v>374</v>
      </c>
      <c r="E100" s="174" t="s">
        <v>374</v>
      </c>
      <c r="F100" s="174" t="s">
        <v>301</v>
      </c>
      <c r="G100" s="185">
        <v>635.69000000000005</v>
      </c>
      <c r="H100" s="139"/>
    </row>
    <row r="101" spans="1:8">
      <c r="A101" s="281" t="s">
        <v>85</v>
      </c>
      <c r="B101" s="174" t="s">
        <v>8</v>
      </c>
      <c r="C101" s="174" t="s">
        <v>8</v>
      </c>
      <c r="D101" s="174" t="s">
        <v>374</v>
      </c>
      <c r="E101" s="174" t="s">
        <v>374</v>
      </c>
      <c r="F101" s="178" t="s">
        <v>248</v>
      </c>
      <c r="G101" s="252">
        <v>4644.8500000000004</v>
      </c>
      <c r="H101" s="139" t="s">
        <v>8</v>
      </c>
    </row>
    <row r="102" spans="1:8">
      <c r="A102" s="282"/>
      <c r="B102" s="174"/>
      <c r="C102" s="182"/>
      <c r="D102" s="182"/>
      <c r="E102" s="182"/>
      <c r="F102" s="174"/>
      <c r="G102" s="185"/>
      <c r="H102" s="156">
        <f>SUM(G100:G101)</f>
        <v>5280.5400000000009</v>
      </c>
    </row>
    <row r="103" spans="1:8">
      <c r="A103" s="281" t="s">
        <v>85</v>
      </c>
      <c r="B103" s="253" t="s">
        <v>375</v>
      </c>
      <c r="C103" s="253" t="s">
        <v>375</v>
      </c>
      <c r="D103" s="174" t="s">
        <v>374</v>
      </c>
      <c r="E103" s="174" t="s">
        <v>374</v>
      </c>
      <c r="F103" s="178" t="s">
        <v>376</v>
      </c>
      <c r="G103" s="254">
        <v>349.69</v>
      </c>
      <c r="H103" s="139"/>
    </row>
    <row r="104" spans="1:8">
      <c r="A104" s="282"/>
      <c r="B104" s="174"/>
      <c r="C104" s="182"/>
      <c r="D104" s="182"/>
      <c r="E104" s="182"/>
      <c r="F104" s="174"/>
      <c r="G104" s="185"/>
      <c r="H104" s="139"/>
    </row>
    <row r="105" spans="1:8">
      <c r="A105" s="281" t="s">
        <v>85</v>
      </c>
      <c r="B105" s="174" t="s">
        <v>38</v>
      </c>
      <c r="C105" s="259" t="s">
        <v>18</v>
      </c>
      <c r="D105" s="174" t="s">
        <v>374</v>
      </c>
      <c r="E105" s="174" t="s">
        <v>374</v>
      </c>
      <c r="F105" s="174" t="s">
        <v>39</v>
      </c>
      <c r="G105" s="185">
        <v>10</v>
      </c>
      <c r="H105" s="139" t="s">
        <v>18</v>
      </c>
    </row>
    <row r="106" spans="1:8">
      <c r="A106" s="282"/>
      <c r="B106" s="174"/>
      <c r="C106" s="174"/>
      <c r="D106" s="174"/>
      <c r="E106" s="174"/>
      <c r="F106" s="174"/>
      <c r="G106" s="185"/>
      <c r="H106" s="156">
        <f>SUM(G105)</f>
        <v>10</v>
      </c>
    </row>
    <row r="107" spans="1:8">
      <c r="A107" s="271"/>
      <c r="B107" s="174"/>
      <c r="C107" s="182"/>
      <c r="D107" s="182"/>
      <c r="E107" s="182"/>
      <c r="F107" s="257" t="s">
        <v>120</v>
      </c>
      <c r="G107" s="264">
        <f>SUM(G100:G105)</f>
        <v>5640.2300000000005</v>
      </c>
      <c r="H107" s="135"/>
    </row>
    <row r="108" spans="1:8">
      <c r="A108" s="271"/>
      <c r="B108" s="174"/>
      <c r="C108" s="182"/>
      <c r="D108" s="182"/>
      <c r="E108" s="182"/>
      <c r="F108" s="174"/>
      <c r="G108" s="264"/>
      <c r="H108" s="135"/>
    </row>
    <row r="109" spans="1:8">
      <c r="A109" s="271"/>
      <c r="B109" s="174"/>
      <c r="C109" s="182"/>
      <c r="D109" s="182"/>
      <c r="E109" s="182"/>
      <c r="F109" s="174"/>
      <c r="G109" s="264"/>
      <c r="H109" s="135"/>
    </row>
    <row r="110" spans="1:8">
      <c r="A110" s="283" t="s">
        <v>87</v>
      </c>
      <c r="B110" s="174" t="s">
        <v>8</v>
      </c>
      <c r="C110" s="174" t="s">
        <v>8</v>
      </c>
      <c r="D110" s="174" t="s">
        <v>374</v>
      </c>
      <c r="E110" s="174" t="s">
        <v>374</v>
      </c>
      <c r="F110" s="174" t="s">
        <v>301</v>
      </c>
      <c r="G110" s="252">
        <v>410.21</v>
      </c>
      <c r="H110" s="135"/>
    </row>
    <row r="111" spans="1:8">
      <c r="A111" s="283" t="s">
        <v>87</v>
      </c>
      <c r="B111" s="174" t="s">
        <v>8</v>
      </c>
      <c r="C111" s="174" t="s">
        <v>8</v>
      </c>
      <c r="D111" s="174" t="s">
        <v>374</v>
      </c>
      <c r="E111" s="174" t="s">
        <v>374</v>
      </c>
      <c r="F111" s="178" t="s">
        <v>248</v>
      </c>
      <c r="G111" s="252">
        <v>225.16</v>
      </c>
      <c r="H111" s="139" t="s">
        <v>8</v>
      </c>
    </row>
    <row r="112" spans="1:8">
      <c r="A112" s="284"/>
      <c r="B112" s="174"/>
      <c r="C112" s="182"/>
      <c r="D112" s="182"/>
      <c r="E112" s="182"/>
      <c r="F112" s="174"/>
      <c r="G112" s="185"/>
      <c r="H112" s="156">
        <f>SUM(G110:G111)</f>
        <v>635.37</v>
      </c>
    </row>
    <row r="113" spans="1:8">
      <c r="A113" s="283" t="s">
        <v>87</v>
      </c>
      <c r="B113" s="253" t="s">
        <v>375</v>
      </c>
      <c r="C113" s="253" t="s">
        <v>375</v>
      </c>
      <c r="D113" s="174" t="s">
        <v>374</v>
      </c>
      <c r="E113" s="174" t="s">
        <v>374</v>
      </c>
      <c r="F113" s="178" t="s">
        <v>376</v>
      </c>
      <c r="G113" s="254">
        <v>61.71</v>
      </c>
      <c r="H113" s="139"/>
    </row>
    <row r="114" spans="1:8">
      <c r="A114" s="284"/>
      <c r="B114" s="174"/>
      <c r="C114" s="182"/>
      <c r="D114" s="182"/>
      <c r="E114" s="182"/>
      <c r="F114" s="174"/>
      <c r="G114" s="185"/>
      <c r="H114" s="139"/>
    </row>
    <row r="115" spans="1:8">
      <c r="A115" s="283" t="s">
        <v>87</v>
      </c>
      <c r="B115" s="174" t="s">
        <v>38</v>
      </c>
      <c r="C115" s="259" t="s">
        <v>18</v>
      </c>
      <c r="D115" s="174" t="s">
        <v>374</v>
      </c>
      <c r="E115" s="174" t="s">
        <v>374</v>
      </c>
      <c r="F115" s="174" t="s">
        <v>44</v>
      </c>
      <c r="G115" s="185">
        <v>10</v>
      </c>
      <c r="H115" s="139" t="s">
        <v>18</v>
      </c>
    </row>
    <row r="116" spans="1:8">
      <c r="A116" s="284"/>
      <c r="B116" s="174"/>
      <c r="C116" s="182"/>
      <c r="D116" s="182"/>
      <c r="E116" s="182"/>
      <c r="F116" s="174"/>
      <c r="G116" s="185"/>
      <c r="H116" s="156">
        <f>G115</f>
        <v>10</v>
      </c>
    </row>
    <row r="117" spans="1:8">
      <c r="A117" s="271"/>
      <c r="B117" s="174"/>
      <c r="C117" s="182"/>
      <c r="D117" s="182"/>
      <c r="E117" s="182"/>
      <c r="F117" s="257" t="s">
        <v>120</v>
      </c>
      <c r="G117" s="264">
        <f>SUM(G110:G115)</f>
        <v>707.08</v>
      </c>
      <c r="H117" s="135"/>
    </row>
    <row r="118" spans="1:8">
      <c r="A118" s="271"/>
      <c r="B118" s="174"/>
      <c r="C118" s="182"/>
      <c r="D118" s="182"/>
      <c r="E118" s="182"/>
      <c r="F118" s="174"/>
      <c r="G118" s="264"/>
      <c r="H118" s="135"/>
    </row>
    <row r="119" spans="1:8">
      <c r="A119" s="270" t="s">
        <v>90</v>
      </c>
      <c r="B119" s="174" t="s">
        <v>8</v>
      </c>
      <c r="C119" s="174" t="s">
        <v>8</v>
      </c>
      <c r="D119" s="174" t="s">
        <v>374</v>
      </c>
      <c r="E119" s="174" t="s">
        <v>374</v>
      </c>
      <c r="F119" s="174" t="s">
        <v>301</v>
      </c>
      <c r="G119" s="252">
        <v>114.63</v>
      </c>
      <c r="H119" s="135"/>
    </row>
    <row r="120" spans="1:8">
      <c r="A120" s="270" t="s">
        <v>90</v>
      </c>
      <c r="B120" s="174" t="s">
        <v>8</v>
      </c>
      <c r="C120" s="174" t="s">
        <v>8</v>
      </c>
      <c r="D120" s="174" t="s">
        <v>374</v>
      </c>
      <c r="E120" s="174" t="s">
        <v>374</v>
      </c>
      <c r="F120" s="178" t="s">
        <v>248</v>
      </c>
      <c r="G120" s="252">
        <v>148.91</v>
      </c>
      <c r="H120" s="139" t="s">
        <v>8</v>
      </c>
    </row>
    <row r="121" spans="1:8">
      <c r="A121" s="285"/>
      <c r="B121" s="174"/>
      <c r="C121" s="174"/>
      <c r="D121" s="174"/>
      <c r="E121" s="174"/>
      <c r="F121" s="174"/>
      <c r="G121" s="185"/>
      <c r="H121" s="156">
        <f>SUM(G119:G120)</f>
        <v>263.53999999999996</v>
      </c>
    </row>
    <row r="122" spans="1:8">
      <c r="A122" s="270" t="s">
        <v>90</v>
      </c>
      <c r="B122" s="253" t="s">
        <v>375</v>
      </c>
      <c r="C122" s="253" t="s">
        <v>375</v>
      </c>
      <c r="D122" s="174" t="s">
        <v>374</v>
      </c>
      <c r="E122" s="174" t="s">
        <v>374</v>
      </c>
      <c r="F122" s="178" t="s">
        <v>376</v>
      </c>
      <c r="G122" s="254">
        <v>145.04</v>
      </c>
      <c r="H122" s="139"/>
    </row>
    <row r="123" spans="1:8">
      <c r="A123" s="285"/>
      <c r="B123" s="174"/>
      <c r="C123" s="174"/>
      <c r="D123" s="174"/>
      <c r="E123" s="174"/>
      <c r="F123" s="174"/>
      <c r="G123" s="185"/>
      <c r="H123" s="139"/>
    </row>
    <row r="124" spans="1:8">
      <c r="A124" s="182"/>
      <c r="B124" s="182"/>
      <c r="C124" s="267"/>
      <c r="D124" s="267"/>
      <c r="E124" s="267"/>
      <c r="F124" s="257" t="s">
        <v>120</v>
      </c>
      <c r="G124" s="183">
        <f>SUM(G119:G123)</f>
        <v>408.57999999999993</v>
      </c>
      <c r="H124" s="135"/>
    </row>
    <row r="125" spans="1:8">
      <c r="A125" s="182"/>
      <c r="B125" s="182"/>
      <c r="C125" s="267"/>
      <c r="D125" s="267"/>
      <c r="E125" s="267"/>
      <c r="F125" s="174"/>
      <c r="G125" s="183"/>
      <c r="H125" s="135"/>
    </row>
    <row r="126" spans="1:8">
      <c r="A126" s="286" t="s">
        <v>93</v>
      </c>
      <c r="B126" s="174" t="s">
        <v>8</v>
      </c>
      <c r="C126" s="174" t="s">
        <v>8</v>
      </c>
      <c r="D126" s="174" t="s">
        <v>374</v>
      </c>
      <c r="E126" s="174" t="s">
        <v>374</v>
      </c>
      <c r="F126" s="174" t="s">
        <v>301</v>
      </c>
      <c r="G126" s="260">
        <v>1232.8900000000001</v>
      </c>
      <c r="H126" s="135"/>
    </row>
    <row r="127" spans="1:8">
      <c r="A127" s="286" t="s">
        <v>93</v>
      </c>
      <c r="B127" s="174" t="s">
        <v>8</v>
      </c>
      <c r="C127" s="174" t="s">
        <v>8</v>
      </c>
      <c r="D127" s="174" t="s">
        <v>374</v>
      </c>
      <c r="E127" s="174" t="s">
        <v>374</v>
      </c>
      <c r="F127" s="178" t="s">
        <v>248</v>
      </c>
      <c r="G127" s="260">
        <v>416.92</v>
      </c>
      <c r="H127" s="139" t="s">
        <v>8</v>
      </c>
    </row>
    <row r="128" spans="1:8">
      <c r="A128" s="286"/>
      <c r="B128" s="178"/>
      <c r="C128" s="279"/>
      <c r="D128" s="267"/>
      <c r="E128" s="267"/>
      <c r="F128" s="178"/>
      <c r="G128" s="272"/>
      <c r="H128" s="156">
        <f>SUM(G126:G127)</f>
        <v>1649.8100000000002</v>
      </c>
    </row>
    <row r="129" spans="1:8">
      <c r="A129" s="286" t="s">
        <v>93</v>
      </c>
      <c r="B129" s="253" t="s">
        <v>375</v>
      </c>
      <c r="C129" s="253" t="s">
        <v>375</v>
      </c>
      <c r="D129" s="174" t="s">
        <v>374</v>
      </c>
      <c r="E129" s="174" t="s">
        <v>374</v>
      </c>
      <c r="F129" s="178" t="s">
        <v>376</v>
      </c>
      <c r="G129" s="254">
        <v>148.22</v>
      </c>
      <c r="H129" s="139"/>
    </row>
    <row r="130" spans="1:8">
      <c r="A130" s="286"/>
      <c r="B130" s="178"/>
      <c r="C130" s="279"/>
      <c r="D130" s="267"/>
      <c r="E130" s="267"/>
      <c r="F130" s="178"/>
      <c r="G130" s="272"/>
      <c r="H130" s="139"/>
    </row>
    <row r="131" spans="1:8">
      <c r="A131" s="286" t="s">
        <v>93</v>
      </c>
      <c r="B131" s="178" t="s">
        <v>141</v>
      </c>
      <c r="C131" s="259" t="s">
        <v>18</v>
      </c>
      <c r="D131" s="174" t="s">
        <v>374</v>
      </c>
      <c r="E131" s="174" t="s">
        <v>374</v>
      </c>
      <c r="F131" s="178" t="s">
        <v>377</v>
      </c>
      <c r="G131" s="272">
        <v>62.5</v>
      </c>
      <c r="H131" s="139" t="s">
        <v>18</v>
      </c>
    </row>
    <row r="132" spans="1:8">
      <c r="A132" s="182"/>
      <c r="B132" s="279"/>
      <c r="C132" s="279"/>
      <c r="D132" s="267"/>
      <c r="E132" s="267"/>
      <c r="F132" s="256"/>
      <c r="G132" s="287"/>
      <c r="H132" s="140">
        <f>SUM(G131)</f>
        <v>62.5</v>
      </c>
    </row>
    <row r="133" spans="1:8">
      <c r="A133" s="182"/>
      <c r="B133" s="267"/>
      <c r="C133" s="267"/>
      <c r="D133" s="267"/>
      <c r="E133" s="267"/>
      <c r="F133" s="257" t="s">
        <v>120</v>
      </c>
      <c r="G133" s="287">
        <f>SUM(G126:G131)</f>
        <v>1860.5300000000002</v>
      </c>
      <c r="H133" s="135"/>
    </row>
    <row r="134" spans="1:8">
      <c r="A134" s="182"/>
      <c r="B134" s="267"/>
      <c r="C134" s="267"/>
      <c r="D134" s="267"/>
      <c r="E134" s="267"/>
      <c r="F134" s="174"/>
      <c r="G134" s="287"/>
      <c r="H134" s="135"/>
    </row>
    <row r="135" spans="1:8">
      <c r="A135" s="266" t="s">
        <v>291</v>
      </c>
      <c r="B135" s="174" t="s">
        <v>8</v>
      </c>
      <c r="C135" s="174" t="s">
        <v>8</v>
      </c>
      <c r="D135" s="174" t="s">
        <v>374</v>
      </c>
      <c r="E135" s="174" t="s">
        <v>374</v>
      </c>
      <c r="F135" s="174" t="s">
        <v>293</v>
      </c>
      <c r="G135" s="185">
        <v>2483.84</v>
      </c>
      <c r="H135" s="135"/>
    </row>
    <row r="136" spans="1:8">
      <c r="A136" s="266" t="s">
        <v>291</v>
      </c>
      <c r="B136" s="174" t="s">
        <v>8</v>
      </c>
      <c r="C136" s="174" t="s">
        <v>8</v>
      </c>
      <c r="D136" s="174" t="s">
        <v>374</v>
      </c>
      <c r="E136" s="174" t="s">
        <v>374</v>
      </c>
      <c r="F136" s="174" t="s">
        <v>248</v>
      </c>
      <c r="G136" s="185">
        <v>2511.3200000000002</v>
      </c>
      <c r="H136" s="139" t="s">
        <v>8</v>
      </c>
    </row>
    <row r="137" spans="1:8">
      <c r="A137" s="182"/>
      <c r="B137" s="267"/>
      <c r="C137" s="267"/>
      <c r="D137" s="267"/>
      <c r="E137" s="267"/>
      <c r="F137" s="174"/>
      <c r="G137" s="287"/>
      <c r="H137" s="140">
        <f>SUM(G135:G136)</f>
        <v>4995.16</v>
      </c>
    </row>
    <row r="138" spans="1:8">
      <c r="A138" s="266" t="s">
        <v>291</v>
      </c>
      <c r="B138" s="253" t="s">
        <v>375</v>
      </c>
      <c r="C138" s="253" t="s">
        <v>375</v>
      </c>
      <c r="D138" s="174" t="s">
        <v>374</v>
      </c>
      <c r="E138" s="174" t="s">
        <v>374</v>
      </c>
      <c r="F138" s="178" t="s">
        <v>376</v>
      </c>
      <c r="G138" s="254">
        <v>350.9</v>
      </c>
      <c r="H138" s="135"/>
    </row>
    <row r="139" spans="1:8">
      <c r="A139" s="182"/>
      <c r="B139" s="267"/>
      <c r="C139" s="279"/>
      <c r="D139" s="267"/>
      <c r="E139" s="267"/>
      <c r="F139" s="174"/>
      <c r="G139" s="287"/>
      <c r="H139" s="135"/>
    </row>
    <row r="140" spans="1:8">
      <c r="A140" s="266" t="s">
        <v>291</v>
      </c>
      <c r="B140" s="174" t="s">
        <v>267</v>
      </c>
      <c r="C140" s="261" t="s">
        <v>27</v>
      </c>
      <c r="D140" s="174" t="s">
        <v>362</v>
      </c>
      <c r="E140" s="174" t="s">
        <v>362</v>
      </c>
      <c r="F140" s="174" t="s">
        <v>193</v>
      </c>
      <c r="G140" s="185">
        <v>639</v>
      </c>
      <c r="H140" s="135"/>
    </row>
    <row r="141" spans="1:8">
      <c r="A141" s="266" t="s">
        <v>291</v>
      </c>
      <c r="B141" s="15" t="s">
        <v>26</v>
      </c>
      <c r="C141" s="261" t="s">
        <v>27</v>
      </c>
      <c r="D141" s="174" t="s">
        <v>374</v>
      </c>
      <c r="E141" s="174" t="s">
        <v>374</v>
      </c>
      <c r="F141" s="174" t="s">
        <v>218</v>
      </c>
      <c r="G141" s="185">
        <v>288.27</v>
      </c>
      <c r="H141" s="139" t="s">
        <v>27</v>
      </c>
    </row>
    <row r="142" spans="1:8">
      <c r="A142" s="266"/>
      <c r="B142" s="263"/>
      <c r="C142" s="261"/>
      <c r="D142" s="174"/>
      <c r="E142" s="174"/>
      <c r="F142" s="174"/>
      <c r="G142" s="185"/>
      <c r="H142" s="156">
        <f>SUM(G140:G141)</f>
        <v>927.27</v>
      </c>
    </row>
    <row r="143" spans="1:8">
      <c r="A143" s="266"/>
      <c r="B143" s="174"/>
      <c r="C143" s="248"/>
      <c r="D143" s="248"/>
      <c r="E143" s="248"/>
      <c r="F143" s="248"/>
      <c r="G143" s="185"/>
      <c r="H143" s="135"/>
    </row>
    <row r="144" spans="1:8">
      <c r="A144" s="182"/>
      <c r="B144" s="267"/>
      <c r="C144" s="267"/>
      <c r="D144" s="267"/>
      <c r="E144" s="267"/>
      <c r="F144" s="257" t="s">
        <v>120</v>
      </c>
      <c r="G144" s="287">
        <f>SUM(G135:G142)</f>
        <v>6273.33</v>
      </c>
      <c r="H144" s="135"/>
    </row>
    <row r="145" spans="1:8">
      <c r="A145" s="182"/>
      <c r="B145" s="267"/>
      <c r="C145" s="267"/>
      <c r="D145" s="267"/>
      <c r="E145" s="267"/>
      <c r="F145" s="174"/>
      <c r="G145" s="287"/>
      <c r="H145" s="135"/>
    </row>
    <row r="146" spans="1:8">
      <c r="A146" s="182"/>
      <c r="B146" s="267"/>
      <c r="C146" s="267"/>
      <c r="D146" s="267"/>
      <c r="E146" s="267"/>
      <c r="F146" s="174"/>
      <c r="G146" s="287"/>
      <c r="H146" s="135"/>
    </row>
    <row r="147" spans="1:8">
      <c r="A147" s="181" t="s">
        <v>96</v>
      </c>
      <c r="B147" s="174" t="s">
        <v>8</v>
      </c>
      <c r="C147" s="174" t="s">
        <v>8</v>
      </c>
      <c r="D147" s="174" t="s">
        <v>374</v>
      </c>
      <c r="E147" s="174" t="s">
        <v>374</v>
      </c>
      <c r="F147" s="174" t="s">
        <v>301</v>
      </c>
      <c r="G147" s="185">
        <v>2165.7399999999998</v>
      </c>
      <c r="H147" s="135"/>
    </row>
    <row r="148" spans="1:8">
      <c r="A148" s="181" t="s">
        <v>96</v>
      </c>
      <c r="B148" s="174" t="s">
        <v>8</v>
      </c>
      <c r="C148" s="174" t="s">
        <v>8</v>
      </c>
      <c r="D148" s="174" t="s">
        <v>374</v>
      </c>
      <c r="E148" s="174" t="s">
        <v>374</v>
      </c>
      <c r="F148" s="178" t="s">
        <v>248</v>
      </c>
      <c r="G148" s="260">
        <v>3237.47</v>
      </c>
      <c r="H148" s="117" t="s">
        <v>8</v>
      </c>
    </row>
    <row r="149" spans="1:8">
      <c r="A149" s="181"/>
      <c r="B149" s="174"/>
      <c r="C149" s="182"/>
      <c r="D149" s="182"/>
      <c r="E149" s="182"/>
      <c r="F149" s="174"/>
      <c r="G149" s="272"/>
      <c r="H149" s="156">
        <f>SUM(G147:G148)</f>
        <v>5403.2099999999991</v>
      </c>
    </row>
    <row r="150" spans="1:8">
      <c r="A150" s="181" t="s">
        <v>96</v>
      </c>
      <c r="B150" s="253" t="s">
        <v>375</v>
      </c>
      <c r="C150" s="253" t="s">
        <v>375</v>
      </c>
      <c r="D150" s="174" t="s">
        <v>374</v>
      </c>
      <c r="E150" s="174" t="s">
        <v>374</v>
      </c>
      <c r="F150" s="178" t="s">
        <v>376</v>
      </c>
      <c r="G150" s="254">
        <v>422.24</v>
      </c>
      <c r="H150" s="139"/>
    </row>
    <row r="151" spans="1:8">
      <c r="A151" s="181"/>
      <c r="B151" s="174"/>
      <c r="C151" s="255"/>
      <c r="D151" s="182"/>
      <c r="E151" s="182"/>
      <c r="F151" s="174"/>
      <c r="G151" s="272"/>
      <c r="H151" s="139"/>
    </row>
    <row r="152" spans="1:8">
      <c r="A152" s="181" t="s">
        <v>96</v>
      </c>
      <c r="B152" s="174" t="s">
        <v>64</v>
      </c>
      <c r="C152" s="261" t="s">
        <v>27</v>
      </c>
      <c r="D152" s="174" t="s">
        <v>374</v>
      </c>
      <c r="E152" s="174" t="s">
        <v>374</v>
      </c>
      <c r="F152" s="174" t="s">
        <v>186</v>
      </c>
      <c r="G152" s="185">
        <v>768.4</v>
      </c>
      <c r="H152" s="139"/>
    </row>
    <row r="153" spans="1:8">
      <c r="A153" s="181" t="s">
        <v>96</v>
      </c>
      <c r="B153" s="174" t="s">
        <v>106</v>
      </c>
      <c r="C153" s="261" t="s">
        <v>27</v>
      </c>
      <c r="D153" s="174" t="s">
        <v>374</v>
      </c>
      <c r="E153" s="174" t="s">
        <v>374</v>
      </c>
      <c r="F153" s="174" t="s">
        <v>215</v>
      </c>
      <c r="G153" s="185">
        <v>859</v>
      </c>
      <c r="H153" s="139" t="s">
        <v>27</v>
      </c>
    </row>
    <row r="154" spans="1:8">
      <c r="A154" s="181"/>
      <c r="B154" s="174"/>
      <c r="C154" s="174"/>
      <c r="D154" s="174"/>
      <c r="E154" s="174"/>
      <c r="F154" s="174"/>
      <c r="G154" s="185"/>
      <c r="H154" s="156">
        <f>SUM(G152:G153)</f>
        <v>1627.4</v>
      </c>
    </row>
    <row r="155" spans="1:8">
      <c r="A155" s="181" t="s">
        <v>96</v>
      </c>
      <c r="B155" s="174" t="s">
        <v>51</v>
      </c>
      <c r="C155" s="261" t="s">
        <v>31</v>
      </c>
      <c r="D155" s="174" t="s">
        <v>374</v>
      </c>
      <c r="E155" s="174" t="s">
        <v>374</v>
      </c>
      <c r="F155" s="174" t="s">
        <v>348</v>
      </c>
      <c r="G155" s="185">
        <v>400</v>
      </c>
      <c r="H155" s="139" t="s">
        <v>31</v>
      </c>
    </row>
    <row r="156" spans="1:8">
      <c r="A156" s="181" t="s">
        <v>96</v>
      </c>
      <c r="B156" s="174" t="s">
        <v>198</v>
      </c>
      <c r="C156" s="261" t="s">
        <v>31</v>
      </c>
      <c r="D156" s="174" t="s">
        <v>374</v>
      </c>
      <c r="E156" s="174" t="s">
        <v>390</v>
      </c>
      <c r="F156" s="174" t="s">
        <v>391</v>
      </c>
      <c r="G156" s="185">
        <v>684</v>
      </c>
      <c r="H156" s="139"/>
    </row>
    <row r="157" spans="1:8">
      <c r="A157" s="181"/>
      <c r="B157" s="174"/>
      <c r="C157" s="174"/>
      <c r="D157" s="174"/>
      <c r="E157" s="174"/>
      <c r="F157" s="174"/>
      <c r="G157" s="185"/>
      <c r="H157" s="156">
        <f>SUM(G155)</f>
        <v>400</v>
      </c>
    </row>
    <row r="158" spans="1:8">
      <c r="A158" s="181" t="s">
        <v>96</v>
      </c>
      <c r="B158" s="265" t="s">
        <v>33</v>
      </c>
      <c r="C158" s="23" t="s">
        <v>34</v>
      </c>
      <c r="D158" s="174" t="s">
        <v>374</v>
      </c>
      <c r="E158" s="174" t="s">
        <v>374</v>
      </c>
      <c r="F158" s="248" t="s">
        <v>35</v>
      </c>
      <c r="G158" s="185">
        <v>1000</v>
      </c>
      <c r="H158" s="139"/>
    </row>
    <row r="159" spans="1:8">
      <c r="A159" s="181" t="s">
        <v>96</v>
      </c>
      <c r="B159" s="174" t="s">
        <v>108</v>
      </c>
      <c r="C159" s="23" t="s">
        <v>34</v>
      </c>
      <c r="D159" s="174" t="s">
        <v>374</v>
      </c>
      <c r="E159" s="174" t="s">
        <v>374</v>
      </c>
      <c r="F159" s="248" t="s">
        <v>37</v>
      </c>
      <c r="G159" s="185">
        <v>1000</v>
      </c>
      <c r="H159" s="139" t="s">
        <v>34</v>
      </c>
    </row>
    <row r="160" spans="1:8">
      <c r="A160" s="266"/>
      <c r="B160" s="174"/>
      <c r="C160" s="174"/>
      <c r="D160" s="174"/>
      <c r="E160" s="174"/>
      <c r="F160" s="248"/>
      <c r="G160" s="185"/>
      <c r="H160" s="156">
        <f>SUM(G158:G159)</f>
        <v>2000</v>
      </c>
    </row>
    <row r="161" spans="1:8">
      <c r="A161" s="181" t="s">
        <v>96</v>
      </c>
      <c r="B161" s="174" t="s">
        <v>392</v>
      </c>
      <c r="C161" s="259" t="s">
        <v>18</v>
      </c>
      <c r="D161" s="174" t="s">
        <v>374</v>
      </c>
      <c r="E161" s="174" t="s">
        <v>374</v>
      </c>
      <c r="F161" s="174" t="s">
        <v>19</v>
      </c>
      <c r="G161" s="185">
        <v>90</v>
      </c>
      <c r="H161" s="139"/>
    </row>
    <row r="162" spans="1:8">
      <c r="A162" s="181" t="s">
        <v>96</v>
      </c>
      <c r="B162" s="174" t="s">
        <v>172</v>
      </c>
      <c r="C162" s="259" t="s">
        <v>18</v>
      </c>
      <c r="D162" s="174" t="s">
        <v>374</v>
      </c>
      <c r="E162" s="174" t="s">
        <v>374</v>
      </c>
      <c r="F162" s="174" t="s">
        <v>46</v>
      </c>
      <c r="G162" s="185">
        <v>100</v>
      </c>
      <c r="H162" s="139"/>
    </row>
    <row r="163" spans="1:8">
      <c r="A163" s="181" t="s">
        <v>96</v>
      </c>
      <c r="B163" s="174" t="s">
        <v>75</v>
      </c>
      <c r="C163" s="259" t="s">
        <v>18</v>
      </c>
      <c r="D163" s="174" t="s">
        <v>374</v>
      </c>
      <c r="E163" s="174" t="s">
        <v>374</v>
      </c>
      <c r="F163" s="174" t="s">
        <v>19</v>
      </c>
      <c r="G163" s="185">
        <v>55</v>
      </c>
      <c r="H163" s="139"/>
    </row>
    <row r="164" spans="1:8">
      <c r="A164" s="181" t="s">
        <v>96</v>
      </c>
      <c r="B164" s="174" t="s">
        <v>60</v>
      </c>
      <c r="C164" s="259" t="s">
        <v>18</v>
      </c>
      <c r="D164" s="174" t="s">
        <v>374</v>
      </c>
      <c r="E164" s="174" t="s">
        <v>374</v>
      </c>
      <c r="F164" s="174" t="s">
        <v>19</v>
      </c>
      <c r="G164" s="185">
        <v>50</v>
      </c>
      <c r="H164" s="139"/>
    </row>
    <row r="165" spans="1:8">
      <c r="A165" s="181" t="s">
        <v>96</v>
      </c>
      <c r="B165" s="174" t="s">
        <v>103</v>
      </c>
      <c r="C165" s="259" t="s">
        <v>18</v>
      </c>
      <c r="D165" s="174" t="s">
        <v>374</v>
      </c>
      <c r="E165" s="174" t="s">
        <v>374</v>
      </c>
      <c r="F165" s="174" t="s">
        <v>19</v>
      </c>
      <c r="G165" s="185">
        <v>640</v>
      </c>
      <c r="H165" s="139"/>
    </row>
    <row r="166" spans="1:8">
      <c r="A166" s="181" t="s">
        <v>96</v>
      </c>
      <c r="B166" s="43" t="s">
        <v>118</v>
      </c>
      <c r="C166" s="259" t="s">
        <v>18</v>
      </c>
      <c r="D166" s="174" t="s">
        <v>374</v>
      </c>
      <c r="E166" s="174" t="s">
        <v>374</v>
      </c>
      <c r="F166" s="174" t="s">
        <v>201</v>
      </c>
      <c r="G166" s="185">
        <v>125</v>
      </c>
      <c r="H166" s="139"/>
    </row>
    <row r="167" spans="1:8">
      <c r="A167" s="181" t="s">
        <v>96</v>
      </c>
      <c r="B167" s="174" t="s">
        <v>110</v>
      </c>
      <c r="C167" s="259" t="s">
        <v>18</v>
      </c>
      <c r="D167" s="174" t="s">
        <v>374</v>
      </c>
      <c r="E167" s="174" t="s">
        <v>374</v>
      </c>
      <c r="F167" s="174" t="s">
        <v>393</v>
      </c>
      <c r="G167" s="185">
        <v>100</v>
      </c>
      <c r="H167" s="139"/>
    </row>
    <row r="168" spans="1:8">
      <c r="A168" s="181" t="s">
        <v>96</v>
      </c>
      <c r="B168" s="174" t="s">
        <v>101</v>
      </c>
      <c r="C168" s="259" t="s">
        <v>18</v>
      </c>
      <c r="D168" s="174" t="s">
        <v>374</v>
      </c>
      <c r="E168" s="174" t="s">
        <v>374</v>
      </c>
      <c r="F168" s="174" t="s">
        <v>19</v>
      </c>
      <c r="G168" s="185">
        <v>90.42</v>
      </c>
      <c r="H168" s="139"/>
    </row>
    <row r="169" spans="1:8">
      <c r="A169" s="181" t="s">
        <v>96</v>
      </c>
      <c r="B169" s="174" t="s">
        <v>102</v>
      </c>
      <c r="C169" s="259" t="s">
        <v>18</v>
      </c>
      <c r="D169" s="174" t="s">
        <v>374</v>
      </c>
      <c r="E169" s="174" t="s">
        <v>374</v>
      </c>
      <c r="F169" s="174" t="s">
        <v>19</v>
      </c>
      <c r="G169" s="185">
        <v>80</v>
      </c>
      <c r="H169" s="139"/>
    </row>
    <row r="170" spans="1:8">
      <c r="A170" s="181" t="s">
        <v>96</v>
      </c>
      <c r="B170" s="174" t="s">
        <v>394</v>
      </c>
      <c r="C170" s="259" t="s">
        <v>18</v>
      </c>
      <c r="D170" s="174" t="s">
        <v>374</v>
      </c>
      <c r="E170" s="174" t="s">
        <v>374</v>
      </c>
      <c r="F170" s="174" t="s">
        <v>19</v>
      </c>
      <c r="G170" s="185">
        <v>360</v>
      </c>
      <c r="H170" s="139"/>
    </row>
    <row r="171" spans="1:8">
      <c r="A171" s="181" t="s">
        <v>96</v>
      </c>
      <c r="B171" s="174" t="s">
        <v>67</v>
      </c>
      <c r="C171" s="259" t="s">
        <v>18</v>
      </c>
      <c r="D171" s="174" t="s">
        <v>374</v>
      </c>
      <c r="E171" s="174" t="s">
        <v>374</v>
      </c>
      <c r="F171" s="174" t="s">
        <v>139</v>
      </c>
      <c r="G171" s="185">
        <v>200</v>
      </c>
      <c r="H171" s="139"/>
    </row>
    <row r="172" spans="1:8">
      <c r="A172" s="181" t="s">
        <v>96</v>
      </c>
      <c r="B172" s="174" t="s">
        <v>358</v>
      </c>
      <c r="C172" s="259" t="s">
        <v>18</v>
      </c>
      <c r="D172" s="174" t="s">
        <v>374</v>
      </c>
      <c r="E172" s="174" t="s">
        <v>374</v>
      </c>
      <c r="F172" s="174" t="s">
        <v>122</v>
      </c>
      <c r="G172" s="185">
        <v>48</v>
      </c>
      <c r="H172" s="139"/>
    </row>
    <row r="173" spans="1:8">
      <c r="A173" s="181" t="s">
        <v>96</v>
      </c>
      <c r="B173" s="174" t="s">
        <v>99</v>
      </c>
      <c r="C173" s="259" t="s">
        <v>18</v>
      </c>
      <c r="D173" s="174" t="s">
        <v>374</v>
      </c>
      <c r="E173" s="174" t="s">
        <v>374</v>
      </c>
      <c r="F173" s="174" t="s">
        <v>182</v>
      </c>
      <c r="G173" s="185">
        <v>400</v>
      </c>
      <c r="H173" s="139"/>
    </row>
    <row r="174" spans="1:8">
      <c r="A174" s="181" t="s">
        <v>96</v>
      </c>
      <c r="B174" s="174" t="s">
        <v>45</v>
      </c>
      <c r="C174" s="259" t="s">
        <v>18</v>
      </c>
      <c r="D174" s="174" t="s">
        <v>374</v>
      </c>
      <c r="E174" s="174" t="s">
        <v>374</v>
      </c>
      <c r="F174" s="174" t="s">
        <v>46</v>
      </c>
      <c r="G174" s="185">
        <v>50</v>
      </c>
      <c r="H174" s="139"/>
    </row>
    <row r="175" spans="1:8">
      <c r="A175" s="181" t="s">
        <v>96</v>
      </c>
      <c r="B175" s="174" t="s">
        <v>100</v>
      </c>
      <c r="C175" s="259" t="s">
        <v>18</v>
      </c>
      <c r="D175" s="174" t="s">
        <v>374</v>
      </c>
      <c r="E175" s="174" t="s">
        <v>374</v>
      </c>
      <c r="F175" s="174" t="s">
        <v>393</v>
      </c>
      <c r="G175" s="185">
        <v>100</v>
      </c>
      <c r="H175" s="139"/>
    </row>
    <row r="176" spans="1:8">
      <c r="A176" s="181" t="s">
        <v>96</v>
      </c>
      <c r="B176" s="22" t="s">
        <v>17</v>
      </c>
      <c r="C176" s="259" t="s">
        <v>18</v>
      </c>
      <c r="D176" s="174" t="s">
        <v>374</v>
      </c>
      <c r="E176" s="174" t="s">
        <v>374</v>
      </c>
      <c r="F176" s="174" t="s">
        <v>19</v>
      </c>
      <c r="G176" s="185">
        <v>79</v>
      </c>
      <c r="H176" s="139" t="s">
        <v>18</v>
      </c>
    </row>
    <row r="177" spans="1:8">
      <c r="A177" s="181"/>
      <c r="B177" s="174"/>
      <c r="C177" s="174"/>
      <c r="D177" s="174"/>
      <c r="E177" s="174"/>
      <c r="F177" s="174"/>
      <c r="G177" s="185"/>
      <c r="H177" s="156">
        <f>SUM(G161:G176)</f>
        <v>2567.42</v>
      </c>
    </row>
    <row r="178" spans="1:8">
      <c r="A178" s="181"/>
      <c r="B178" s="174"/>
      <c r="C178" s="174"/>
      <c r="D178" s="174"/>
      <c r="E178" s="174"/>
      <c r="F178" s="257" t="s">
        <v>120</v>
      </c>
      <c r="G178" s="185">
        <f>SUM(G147:G176)</f>
        <v>13104.269999999999</v>
      </c>
      <c r="H178" s="139"/>
    </row>
    <row r="179" spans="1:8">
      <c r="A179" s="181"/>
      <c r="B179" s="174"/>
      <c r="C179" s="174"/>
      <c r="D179" s="174"/>
      <c r="E179" s="174"/>
      <c r="F179" s="174"/>
      <c r="G179" s="185"/>
      <c r="H179" s="139"/>
    </row>
    <row r="180" spans="1:8">
      <c r="A180" s="288"/>
      <c r="B180" s="174"/>
      <c r="C180" s="288"/>
      <c r="D180" s="288"/>
      <c r="E180" s="288"/>
      <c r="F180" s="289" t="s">
        <v>8</v>
      </c>
      <c r="G180" s="185">
        <f>H3+H8+H18+H37+H46+H52+H57+H76+H83+H102+H112+H121+H128+H137+H149</f>
        <v>32024.49</v>
      </c>
      <c r="H180" s="135"/>
    </row>
    <row r="181" spans="1:8">
      <c r="A181" s="290"/>
      <c r="B181" s="290"/>
      <c r="C181" s="290"/>
      <c r="D181" s="290"/>
      <c r="E181" s="290"/>
      <c r="F181" s="289" t="s">
        <v>176</v>
      </c>
      <c r="G181" s="291">
        <f>H24+H62+H142+H154</f>
        <v>9344.57</v>
      </c>
      <c r="H181" s="135"/>
    </row>
    <row r="182" spans="1:8">
      <c r="A182" s="290"/>
      <c r="B182" s="290"/>
      <c r="C182" s="290"/>
      <c r="D182" s="290"/>
      <c r="E182" s="290"/>
      <c r="F182" s="289" t="s">
        <v>177</v>
      </c>
      <c r="G182" s="291">
        <f>H26+H67+H89+H157</f>
        <v>4660</v>
      </c>
      <c r="H182" s="135"/>
    </row>
    <row r="183" spans="1:8">
      <c r="A183" s="290"/>
      <c r="B183" s="290"/>
      <c r="C183" s="290"/>
      <c r="D183" s="290"/>
      <c r="E183" s="290"/>
      <c r="F183" s="289" t="s">
        <v>178</v>
      </c>
      <c r="G183" s="291">
        <f>H29+H69+H160</f>
        <v>4250</v>
      </c>
      <c r="H183" s="135"/>
    </row>
    <row r="184" spans="1:8">
      <c r="A184" s="290"/>
      <c r="B184" s="290"/>
      <c r="C184" s="290"/>
      <c r="D184" s="290"/>
      <c r="E184" s="290"/>
      <c r="F184" s="289" t="s">
        <v>179</v>
      </c>
      <c r="G184" s="291">
        <f>H12+H31+H41+H71+H93+H106+H116+H132+H143+H177</f>
        <v>3732.42</v>
      </c>
      <c r="H184" s="135"/>
    </row>
    <row r="185" spans="1:8">
      <c r="A185" s="290"/>
      <c r="B185" s="290"/>
      <c r="C185" s="290"/>
      <c r="D185" s="290"/>
      <c r="E185" s="290"/>
      <c r="F185" s="289" t="s">
        <v>120</v>
      </c>
      <c r="G185" s="292">
        <f>G13+G32+G42+G49+G53+G72+G79+G94+G98+G107+G117+G124+G133+G144+G178+G4</f>
        <v>58674.130000000005</v>
      </c>
      <c r="H185" s="166"/>
    </row>
  </sheetData>
  <hyperlinks>
    <hyperlink ref="B28" r:id="rId1" xr:uid="{00000000-0004-0000-0A00-000000000000}"/>
    <hyperlink ref="B68" r:id="rId2" xr:uid="{00000000-0004-0000-0A00-000001000000}"/>
    <hyperlink ref="B158" r:id="rId3" xr:uid="{00000000-0004-0000-0A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H191"/>
  <sheetViews>
    <sheetView tabSelected="1" topLeftCell="A166" workbookViewId="0">
      <selection activeCell="A192" sqref="A192:XFD327"/>
    </sheetView>
  </sheetViews>
  <sheetFormatPr baseColWidth="10" defaultColWidth="12.6640625" defaultRowHeight="15.75" customHeight="1"/>
  <cols>
    <col min="1" max="1" width="21" customWidth="1"/>
    <col min="2" max="2" width="27.33203125" customWidth="1"/>
    <col min="4" max="4" width="15.6640625" customWidth="1"/>
    <col min="5" max="5" width="14.6640625" customWidth="1"/>
    <col min="6" max="6" width="34.83203125" customWidth="1"/>
  </cols>
  <sheetData>
    <row r="1" spans="1:8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</row>
    <row r="2" spans="1:8">
      <c r="A2" s="176" t="s">
        <v>299</v>
      </c>
      <c r="B2" s="174" t="s">
        <v>8</v>
      </c>
      <c r="C2" s="174" t="s">
        <v>8</v>
      </c>
      <c r="D2" s="174" t="s">
        <v>396</v>
      </c>
      <c r="E2" s="174" t="s">
        <v>396</v>
      </c>
      <c r="F2" s="174" t="s">
        <v>301</v>
      </c>
      <c r="G2" s="202">
        <v>1848</v>
      </c>
      <c r="H2" s="139" t="s">
        <v>8</v>
      </c>
    </row>
    <row r="3" spans="1:8">
      <c r="A3" s="176"/>
      <c r="B3" s="174"/>
      <c r="C3" s="248"/>
      <c r="D3" s="248"/>
      <c r="E3" s="248"/>
      <c r="F3" s="174"/>
      <c r="G3" s="185"/>
      <c r="H3" s="156">
        <f>G2</f>
        <v>1848</v>
      </c>
    </row>
    <row r="4" spans="1:8">
      <c r="A4" s="249"/>
      <c r="B4" s="249"/>
      <c r="C4" s="249"/>
      <c r="D4" s="249"/>
      <c r="E4" s="249"/>
      <c r="F4" s="251" t="s">
        <v>315</v>
      </c>
      <c r="G4" s="185">
        <f>G2</f>
        <v>1848</v>
      </c>
      <c r="H4" s="135"/>
    </row>
    <row r="5" spans="1:8">
      <c r="A5" s="249"/>
      <c r="B5" s="249"/>
      <c r="C5" s="249"/>
      <c r="D5" s="249"/>
      <c r="E5" s="249"/>
      <c r="F5" s="251"/>
      <c r="G5" s="251"/>
      <c r="H5" s="135"/>
    </row>
    <row r="6" spans="1:8">
      <c r="A6" s="176" t="s">
        <v>7</v>
      </c>
      <c r="B6" s="174" t="s">
        <v>8</v>
      </c>
      <c r="C6" s="174" t="s">
        <v>8</v>
      </c>
      <c r="D6" s="174" t="s">
        <v>396</v>
      </c>
      <c r="E6" s="174" t="s">
        <v>396</v>
      </c>
      <c r="F6" s="174" t="s">
        <v>301</v>
      </c>
      <c r="G6" s="202">
        <v>2705</v>
      </c>
      <c r="H6" s="135"/>
    </row>
    <row r="7" spans="1:8">
      <c r="A7" s="176" t="s">
        <v>7</v>
      </c>
      <c r="B7" s="263" t="s">
        <v>8</v>
      </c>
      <c r="C7" s="174" t="s">
        <v>8</v>
      </c>
      <c r="D7" s="174" t="s">
        <v>396</v>
      </c>
      <c r="E7" s="174" t="s">
        <v>396</v>
      </c>
      <c r="F7" s="174" t="s">
        <v>248</v>
      </c>
      <c r="G7" s="202">
        <v>1195</v>
      </c>
      <c r="H7" s="88" t="s">
        <v>8</v>
      </c>
    </row>
    <row r="8" spans="1:8">
      <c r="A8" s="179"/>
      <c r="B8" s="263"/>
      <c r="C8" s="174"/>
      <c r="D8" s="174"/>
      <c r="E8" s="174"/>
      <c r="F8" s="174"/>
      <c r="G8" s="185"/>
      <c r="H8" s="27">
        <f>SUM(G6:G7)</f>
        <v>3900</v>
      </c>
    </row>
    <row r="9" spans="1:8">
      <c r="A9" s="176" t="s">
        <v>7</v>
      </c>
      <c r="B9" s="253" t="s">
        <v>375</v>
      </c>
      <c r="C9" s="253" t="s">
        <v>375</v>
      </c>
      <c r="D9" s="174" t="s">
        <v>396</v>
      </c>
      <c r="E9" s="174" t="s">
        <v>396</v>
      </c>
      <c r="F9" s="174" t="s">
        <v>376</v>
      </c>
      <c r="G9" s="293">
        <v>301.64999999999998</v>
      </c>
      <c r="H9" s="88"/>
    </row>
    <row r="10" spans="1:8">
      <c r="A10" s="179"/>
      <c r="B10" s="263"/>
      <c r="C10" s="174"/>
      <c r="D10" s="174"/>
      <c r="E10" s="174"/>
      <c r="F10" s="174"/>
      <c r="G10" s="185"/>
      <c r="H10" s="88"/>
    </row>
    <row r="11" spans="1:8">
      <c r="A11" s="181"/>
      <c r="B11" s="182"/>
      <c r="C11" s="182"/>
      <c r="D11" s="182"/>
      <c r="E11" s="182"/>
      <c r="F11" s="257" t="s">
        <v>120</v>
      </c>
      <c r="G11" s="185">
        <f>SUM(G6:G9)</f>
        <v>4201.6499999999996</v>
      </c>
      <c r="H11" s="135"/>
    </row>
    <row r="12" spans="1:8">
      <c r="A12" s="258" t="s">
        <v>15</v>
      </c>
      <c r="B12" s="174"/>
      <c r="C12" s="259"/>
      <c r="D12" s="174"/>
      <c r="E12" s="174"/>
      <c r="F12" s="174"/>
      <c r="G12" s="185"/>
      <c r="H12" s="135"/>
    </row>
    <row r="13" spans="1:8">
      <c r="A13" s="258"/>
      <c r="B13" s="174"/>
      <c r="C13" s="259"/>
      <c r="D13" s="174"/>
      <c r="E13" s="174"/>
      <c r="F13" s="174"/>
      <c r="G13" s="185"/>
      <c r="H13" s="135"/>
    </row>
    <row r="14" spans="1:8">
      <c r="A14" s="184" t="s">
        <v>20</v>
      </c>
      <c r="B14" s="174" t="s">
        <v>8</v>
      </c>
      <c r="C14" s="174" t="s">
        <v>8</v>
      </c>
      <c r="D14" s="174" t="s">
        <v>396</v>
      </c>
      <c r="E14" s="174" t="s">
        <v>396</v>
      </c>
      <c r="F14" s="174" t="s">
        <v>301</v>
      </c>
      <c r="G14" s="202">
        <v>336</v>
      </c>
      <c r="H14" s="68"/>
    </row>
    <row r="15" spans="1:8">
      <c r="A15" s="184" t="s">
        <v>20</v>
      </c>
      <c r="B15" s="174" t="s">
        <v>8</v>
      </c>
      <c r="C15" s="174" t="s">
        <v>8</v>
      </c>
      <c r="D15" s="174" t="s">
        <v>396</v>
      </c>
      <c r="E15" s="174" t="s">
        <v>396</v>
      </c>
      <c r="F15" s="174" t="s">
        <v>248</v>
      </c>
      <c r="G15" s="202">
        <v>404</v>
      </c>
      <c r="H15" s="74"/>
    </row>
    <row r="16" spans="1:8">
      <c r="A16" s="184" t="s">
        <v>20</v>
      </c>
      <c r="B16" s="67" t="s">
        <v>8</v>
      </c>
      <c r="C16" s="67" t="s">
        <v>8</v>
      </c>
      <c r="D16" s="67" t="s">
        <v>397</v>
      </c>
      <c r="E16" s="67" t="s">
        <v>397</v>
      </c>
      <c r="F16" s="67" t="s">
        <v>398</v>
      </c>
      <c r="G16" s="202">
        <v>119</v>
      </c>
      <c r="H16" s="74" t="s">
        <v>8</v>
      </c>
    </row>
    <row r="17" spans="1:8">
      <c r="A17" s="184"/>
      <c r="B17" s="174"/>
      <c r="C17" s="174"/>
      <c r="D17" s="174"/>
      <c r="E17" s="174"/>
      <c r="F17" s="174"/>
      <c r="G17" s="185"/>
      <c r="H17" s="55">
        <f>SUM(G14:G16)</f>
        <v>859</v>
      </c>
    </row>
    <row r="18" spans="1:8">
      <c r="A18" s="184" t="s">
        <v>20</v>
      </c>
      <c r="B18" s="253" t="s">
        <v>375</v>
      </c>
      <c r="C18" s="253" t="s">
        <v>375</v>
      </c>
      <c r="D18" s="174" t="s">
        <v>396</v>
      </c>
      <c r="E18" s="174" t="s">
        <v>396</v>
      </c>
      <c r="F18" s="174" t="s">
        <v>376</v>
      </c>
      <c r="G18" s="294">
        <v>671.49</v>
      </c>
      <c r="H18" s="68"/>
    </row>
    <row r="19" spans="1:8">
      <c r="A19" s="184"/>
      <c r="B19" s="174"/>
      <c r="C19" s="174"/>
      <c r="D19" s="174"/>
      <c r="E19" s="174"/>
      <c r="F19" s="174"/>
      <c r="G19" s="185"/>
      <c r="H19" s="68"/>
    </row>
    <row r="20" spans="1:8">
      <c r="A20" s="184" t="s">
        <v>20</v>
      </c>
      <c r="B20" s="174" t="s">
        <v>123</v>
      </c>
      <c r="C20" s="259" t="s">
        <v>27</v>
      </c>
      <c r="D20" s="174" t="s">
        <v>396</v>
      </c>
      <c r="E20" s="174" t="s">
        <v>396</v>
      </c>
      <c r="F20" s="174" t="s">
        <v>249</v>
      </c>
      <c r="G20" s="185">
        <v>1647.63</v>
      </c>
      <c r="H20" s="68"/>
    </row>
    <row r="21" spans="1:8">
      <c r="A21" s="184" t="s">
        <v>20</v>
      </c>
      <c r="B21" s="174" t="s">
        <v>29</v>
      </c>
      <c r="C21" s="259" t="s">
        <v>27</v>
      </c>
      <c r="D21" s="174" t="s">
        <v>396</v>
      </c>
      <c r="E21" s="174" t="s">
        <v>396</v>
      </c>
      <c r="F21" s="174" t="s">
        <v>186</v>
      </c>
      <c r="G21" s="262">
        <v>859</v>
      </c>
      <c r="H21" s="68"/>
    </row>
    <row r="22" spans="1:8">
      <c r="A22" s="184" t="s">
        <v>20</v>
      </c>
      <c r="B22" s="174" t="s">
        <v>267</v>
      </c>
      <c r="C22" s="259" t="s">
        <v>27</v>
      </c>
      <c r="D22" s="174" t="s">
        <v>396</v>
      </c>
      <c r="E22" s="174" t="s">
        <v>396</v>
      </c>
      <c r="F22" s="174" t="s">
        <v>193</v>
      </c>
      <c r="G22" s="185">
        <v>639</v>
      </c>
      <c r="H22" s="68"/>
    </row>
    <row r="23" spans="1:8">
      <c r="A23" s="184" t="s">
        <v>20</v>
      </c>
      <c r="B23" s="174" t="s">
        <v>64</v>
      </c>
      <c r="C23" s="259" t="s">
        <v>27</v>
      </c>
      <c r="D23" s="174" t="s">
        <v>396</v>
      </c>
      <c r="E23" s="174" t="s">
        <v>396</v>
      </c>
      <c r="F23" s="174" t="s">
        <v>186</v>
      </c>
      <c r="G23" s="185">
        <v>768.4</v>
      </c>
      <c r="H23" s="88" t="s">
        <v>27</v>
      </c>
    </row>
    <row r="24" spans="1:8">
      <c r="A24" s="184"/>
      <c r="B24" s="263"/>
      <c r="C24" s="174"/>
      <c r="D24" s="174"/>
      <c r="E24" s="174"/>
      <c r="F24" s="174"/>
      <c r="G24" s="262"/>
      <c r="H24" s="55">
        <f>SUM(G20:G23)</f>
        <v>3914.03</v>
      </c>
    </row>
    <row r="25" spans="1:8">
      <c r="A25" s="184" t="s">
        <v>20</v>
      </c>
      <c r="B25" s="174" t="s">
        <v>63</v>
      </c>
      <c r="C25" s="259" t="s">
        <v>31</v>
      </c>
      <c r="D25" s="174" t="s">
        <v>396</v>
      </c>
      <c r="E25" s="174" t="s">
        <v>396</v>
      </c>
      <c r="F25" s="174" t="s">
        <v>19</v>
      </c>
      <c r="G25" s="185">
        <v>360</v>
      </c>
      <c r="H25" s="27"/>
    </row>
    <row r="26" spans="1:8">
      <c r="A26" s="184" t="s">
        <v>20</v>
      </c>
      <c r="B26" s="190" t="s">
        <v>124</v>
      </c>
      <c r="C26" s="263" t="s">
        <v>19</v>
      </c>
      <c r="D26" s="174" t="s">
        <v>396</v>
      </c>
      <c r="E26" s="174" t="s">
        <v>396</v>
      </c>
      <c r="F26" s="263" t="s">
        <v>19</v>
      </c>
      <c r="G26" s="262">
        <v>980</v>
      </c>
      <c r="H26" s="27" t="s">
        <v>31</v>
      </c>
    </row>
    <row r="27" spans="1:8">
      <c r="A27" s="184"/>
      <c r="B27" s="174"/>
      <c r="C27" s="248"/>
      <c r="D27" s="248"/>
      <c r="E27" s="248"/>
      <c r="F27" s="174"/>
      <c r="G27" s="264"/>
      <c r="H27" s="156">
        <f>SUM(G25:G26)</f>
        <v>1340</v>
      </c>
    </row>
    <row r="28" spans="1:8">
      <c r="A28" s="184" t="s">
        <v>20</v>
      </c>
      <c r="B28" s="174" t="s">
        <v>30</v>
      </c>
      <c r="C28" s="174" t="s">
        <v>37</v>
      </c>
      <c r="D28" s="174" t="s">
        <v>396</v>
      </c>
      <c r="E28" s="174" t="s">
        <v>396</v>
      </c>
      <c r="F28" s="248" t="s">
        <v>35</v>
      </c>
      <c r="G28" s="185">
        <v>1000</v>
      </c>
      <c r="H28" s="88" t="s">
        <v>34</v>
      </c>
    </row>
    <row r="29" spans="1:8">
      <c r="A29" s="266"/>
      <c r="B29" s="265"/>
      <c r="C29" s="174"/>
      <c r="D29" s="174"/>
      <c r="E29" s="174"/>
      <c r="F29" s="248"/>
      <c r="G29" s="185"/>
      <c r="H29" s="55">
        <f>SUM(G28)</f>
        <v>1000</v>
      </c>
    </row>
    <row r="30" spans="1:8">
      <c r="A30" s="182"/>
      <c r="B30" s="182"/>
      <c r="C30" s="267"/>
      <c r="D30" s="267"/>
      <c r="E30" s="267"/>
      <c r="F30" s="257" t="s">
        <v>120</v>
      </c>
      <c r="G30" s="183">
        <f>SUM(G14:G29)</f>
        <v>7784.5199999999995</v>
      </c>
      <c r="H30" s="135"/>
    </row>
    <row r="31" spans="1:8">
      <c r="A31" s="182"/>
      <c r="B31" s="182"/>
      <c r="C31" s="267"/>
      <c r="D31" s="267"/>
      <c r="E31" s="267"/>
      <c r="F31" s="174"/>
      <c r="G31" s="183"/>
      <c r="H31" s="135"/>
    </row>
    <row r="32" spans="1:8">
      <c r="A32" s="182"/>
      <c r="B32" s="182"/>
      <c r="C32" s="267"/>
      <c r="D32" s="267"/>
      <c r="E32" s="267"/>
      <c r="F32" s="174"/>
      <c r="G32" s="183"/>
      <c r="H32" s="135"/>
    </row>
    <row r="33" spans="1:8">
      <c r="A33" s="268" t="s">
        <v>41</v>
      </c>
      <c r="B33" s="174" t="s">
        <v>8</v>
      </c>
      <c r="C33" s="174" t="s">
        <v>8</v>
      </c>
      <c r="D33" s="174" t="s">
        <v>396</v>
      </c>
      <c r="E33" s="174" t="s">
        <v>396</v>
      </c>
      <c r="F33" s="174" t="s">
        <v>301</v>
      </c>
      <c r="G33" s="202">
        <v>869</v>
      </c>
      <c r="H33" s="72"/>
    </row>
    <row r="34" spans="1:8">
      <c r="A34" s="268" t="s">
        <v>41</v>
      </c>
      <c r="B34" s="174" t="s">
        <v>8</v>
      </c>
      <c r="C34" s="174" t="s">
        <v>8</v>
      </c>
      <c r="D34" s="174" t="s">
        <v>396</v>
      </c>
      <c r="E34" s="174" t="s">
        <v>396</v>
      </c>
      <c r="F34" s="174" t="s">
        <v>248</v>
      </c>
      <c r="G34" s="202">
        <v>1655</v>
      </c>
      <c r="H34" s="72" t="s">
        <v>8</v>
      </c>
    </row>
    <row r="35" spans="1:8">
      <c r="A35" s="268"/>
      <c r="B35" s="174"/>
      <c r="C35" s="174"/>
      <c r="D35" s="174"/>
      <c r="E35" s="174"/>
      <c r="F35" s="174"/>
      <c r="G35" s="185"/>
      <c r="H35" s="55">
        <f>SUM(G33:G34)</f>
        <v>2524</v>
      </c>
    </row>
    <row r="36" spans="1:8">
      <c r="A36" s="268" t="s">
        <v>41</v>
      </c>
      <c r="B36" s="253" t="s">
        <v>375</v>
      </c>
      <c r="C36" s="253" t="s">
        <v>375</v>
      </c>
      <c r="D36" s="174" t="s">
        <v>396</v>
      </c>
      <c r="E36" s="174" t="s">
        <v>396</v>
      </c>
      <c r="F36" s="174" t="s">
        <v>376</v>
      </c>
      <c r="G36" s="294">
        <v>493.92</v>
      </c>
      <c r="H36" s="68"/>
    </row>
    <row r="37" spans="1:8">
      <c r="A37" s="268"/>
      <c r="B37" s="174"/>
      <c r="C37" s="174"/>
      <c r="D37" s="174"/>
      <c r="E37" s="174"/>
      <c r="F37" s="174"/>
      <c r="G37" s="185"/>
      <c r="H37" s="68"/>
    </row>
    <row r="38" spans="1:8">
      <c r="A38" s="268" t="s">
        <v>41</v>
      </c>
      <c r="B38" s="174" t="s">
        <v>38</v>
      </c>
      <c r="C38" s="259" t="s">
        <v>18</v>
      </c>
      <c r="D38" s="174" t="s">
        <v>396</v>
      </c>
      <c r="E38" s="174" t="s">
        <v>396</v>
      </c>
      <c r="F38" s="174" t="s">
        <v>44</v>
      </c>
      <c r="G38" s="185">
        <v>10</v>
      </c>
      <c r="H38" s="139" t="s">
        <v>18</v>
      </c>
    </row>
    <row r="39" spans="1:8">
      <c r="A39" s="268"/>
      <c r="B39" s="174"/>
      <c r="C39" s="259"/>
      <c r="D39" s="174"/>
      <c r="E39" s="174"/>
      <c r="F39" s="174"/>
      <c r="G39" s="185"/>
      <c r="H39" s="140">
        <f>SUM(G38)</f>
        <v>10</v>
      </c>
    </row>
    <row r="40" spans="1:8">
      <c r="A40" s="268"/>
      <c r="B40" s="174"/>
      <c r="C40" s="182"/>
      <c r="D40" s="182"/>
      <c r="E40" s="182"/>
      <c r="F40" s="257" t="s">
        <v>120</v>
      </c>
      <c r="G40" s="264">
        <f>SUM(G33:G38)</f>
        <v>3027.92</v>
      </c>
      <c r="H40" s="135"/>
    </row>
    <row r="41" spans="1:8">
      <c r="A41" s="268"/>
      <c r="B41" s="174"/>
      <c r="C41" s="182"/>
      <c r="D41" s="182"/>
      <c r="E41" s="182"/>
      <c r="F41" s="174"/>
      <c r="G41" s="264"/>
      <c r="H41" s="135"/>
    </row>
    <row r="42" spans="1:8">
      <c r="A42" s="269" t="s">
        <v>47</v>
      </c>
      <c r="B42" s="174" t="s">
        <v>8</v>
      </c>
      <c r="C42" s="174" t="s">
        <v>8</v>
      </c>
      <c r="D42" s="174" t="s">
        <v>396</v>
      </c>
      <c r="E42" s="174" t="s">
        <v>396</v>
      </c>
      <c r="F42" s="174" t="s">
        <v>301</v>
      </c>
      <c r="G42" s="202">
        <v>2403</v>
      </c>
      <c r="H42" s="85"/>
    </row>
    <row r="43" spans="1:8">
      <c r="A43" s="269" t="s">
        <v>47</v>
      </c>
      <c r="B43" s="174" t="s">
        <v>8</v>
      </c>
      <c r="C43" s="174" t="s">
        <v>8</v>
      </c>
      <c r="D43" s="174" t="s">
        <v>396</v>
      </c>
      <c r="E43" s="174" t="s">
        <v>396</v>
      </c>
      <c r="F43" s="174" t="s">
        <v>248</v>
      </c>
      <c r="G43" s="202">
        <v>4472</v>
      </c>
      <c r="H43" s="74" t="s">
        <v>8</v>
      </c>
    </row>
    <row r="44" spans="1:8">
      <c r="A44" s="269"/>
      <c r="B44" s="174"/>
      <c r="C44" s="182"/>
      <c r="D44" s="182"/>
      <c r="E44" s="182"/>
      <c r="F44" s="174"/>
      <c r="G44" s="185"/>
      <c r="H44" s="156">
        <f>SUM(G42:G43)</f>
        <v>6875</v>
      </c>
    </row>
    <row r="45" spans="1:8">
      <c r="A45" s="269" t="s">
        <v>47</v>
      </c>
      <c r="B45" s="253" t="s">
        <v>375</v>
      </c>
      <c r="C45" s="253" t="s">
        <v>375</v>
      </c>
      <c r="D45" s="174" t="s">
        <v>396</v>
      </c>
      <c r="E45" s="174" t="s">
        <v>396</v>
      </c>
      <c r="F45" s="174" t="s">
        <v>376</v>
      </c>
      <c r="G45" s="294">
        <v>534.13</v>
      </c>
      <c r="H45" s="139"/>
    </row>
    <row r="46" spans="1:8">
      <c r="A46" s="269"/>
      <c r="B46" s="174"/>
      <c r="C46" s="182"/>
      <c r="D46" s="182"/>
      <c r="E46" s="182"/>
      <c r="F46" s="174"/>
      <c r="G46" s="185"/>
      <c r="H46" s="139"/>
    </row>
    <row r="47" spans="1:8">
      <c r="A47" s="269" t="s">
        <v>47</v>
      </c>
      <c r="B47" s="174" t="s">
        <v>103</v>
      </c>
      <c r="C47" s="174" t="s">
        <v>395</v>
      </c>
      <c r="D47" s="174" t="s">
        <v>399</v>
      </c>
      <c r="E47" s="174" t="s">
        <v>399</v>
      </c>
      <c r="F47" s="174" t="s">
        <v>19</v>
      </c>
      <c r="G47" s="185">
        <v>640</v>
      </c>
      <c r="H47" s="139"/>
    </row>
    <row r="48" spans="1:8">
      <c r="A48" s="269"/>
      <c r="B48" s="174"/>
      <c r="C48" s="174"/>
      <c r="D48" s="174"/>
      <c r="E48" s="174"/>
      <c r="F48" s="174"/>
      <c r="G48" s="185"/>
      <c r="H48" s="139"/>
    </row>
    <row r="49" spans="1:8">
      <c r="A49" s="182"/>
      <c r="B49" s="182"/>
      <c r="C49" s="267"/>
      <c r="D49" s="267"/>
      <c r="E49" s="267"/>
      <c r="F49" s="257" t="s">
        <v>120</v>
      </c>
      <c r="G49" s="183">
        <f>SUM(G42:G47)</f>
        <v>8049.13</v>
      </c>
      <c r="H49" s="135"/>
    </row>
    <row r="50" spans="1:8">
      <c r="A50" s="182"/>
      <c r="B50" s="182"/>
      <c r="C50" s="267"/>
      <c r="D50" s="267"/>
      <c r="E50" s="267"/>
      <c r="F50" s="174"/>
      <c r="G50" s="183"/>
      <c r="H50" s="135"/>
    </row>
    <row r="51" spans="1:8">
      <c r="A51" s="270" t="s">
        <v>53</v>
      </c>
      <c r="B51" s="174" t="s">
        <v>8</v>
      </c>
      <c r="C51" s="174" t="s">
        <v>8</v>
      </c>
      <c r="D51" s="174" t="s">
        <v>396</v>
      </c>
      <c r="E51" s="174" t="s">
        <v>396</v>
      </c>
      <c r="F51" s="174" t="s">
        <v>301</v>
      </c>
      <c r="G51" s="185"/>
      <c r="H51" s="145" t="s">
        <v>8</v>
      </c>
    </row>
    <row r="52" spans="1:8">
      <c r="A52" s="270"/>
      <c r="B52" s="174"/>
      <c r="C52" s="174"/>
      <c r="D52" s="174"/>
      <c r="E52" s="174"/>
      <c r="F52" s="174"/>
      <c r="G52" s="185"/>
      <c r="H52" s="156">
        <f>G51</f>
        <v>0</v>
      </c>
    </row>
    <row r="53" spans="1:8">
      <c r="A53" s="182"/>
      <c r="B53" s="182"/>
      <c r="C53" s="267"/>
      <c r="D53" s="267"/>
      <c r="E53" s="267"/>
      <c r="F53" s="257" t="s">
        <v>120</v>
      </c>
      <c r="G53" s="183">
        <f>SUM(G51)</f>
        <v>0</v>
      </c>
      <c r="H53" s="135"/>
    </row>
    <row r="54" spans="1:8">
      <c r="A54" s="182"/>
      <c r="B54" s="182"/>
      <c r="C54" s="267"/>
      <c r="D54" s="267"/>
      <c r="E54" s="267"/>
      <c r="F54" s="182"/>
      <c r="G54" s="183"/>
      <c r="H54" s="135"/>
    </row>
    <row r="55" spans="1:8">
      <c r="A55" s="271" t="s">
        <v>54</v>
      </c>
      <c r="B55" s="174" t="s">
        <v>8</v>
      </c>
      <c r="C55" s="174" t="s">
        <v>8</v>
      </c>
      <c r="D55" s="174" t="s">
        <v>396</v>
      </c>
      <c r="E55" s="174" t="s">
        <v>396</v>
      </c>
      <c r="F55" s="174" t="s">
        <v>248</v>
      </c>
      <c r="G55" s="202">
        <v>2315</v>
      </c>
      <c r="H55" s="135"/>
    </row>
    <row r="56" spans="1:8">
      <c r="A56" s="271" t="s">
        <v>54</v>
      </c>
      <c r="B56" s="174" t="s">
        <v>8</v>
      </c>
      <c r="C56" s="174" t="s">
        <v>8</v>
      </c>
      <c r="D56" s="174" t="s">
        <v>396</v>
      </c>
      <c r="E56" s="174" t="s">
        <v>396</v>
      </c>
      <c r="F56" s="174" t="s">
        <v>301</v>
      </c>
      <c r="G56" s="202">
        <v>655</v>
      </c>
      <c r="H56" s="145"/>
    </row>
    <row r="57" spans="1:8">
      <c r="A57" s="271" t="s">
        <v>54</v>
      </c>
      <c r="B57" s="67" t="s">
        <v>8</v>
      </c>
      <c r="C57" s="67" t="s">
        <v>8</v>
      </c>
      <c r="D57" s="67" t="s">
        <v>397</v>
      </c>
      <c r="E57" s="67" t="s">
        <v>397</v>
      </c>
      <c r="F57" s="67" t="s">
        <v>398</v>
      </c>
      <c r="G57" s="202">
        <v>211</v>
      </c>
      <c r="H57" s="145" t="s">
        <v>8</v>
      </c>
    </row>
    <row r="58" spans="1:8">
      <c r="A58" s="271"/>
      <c r="B58" s="174"/>
      <c r="C58" s="182"/>
      <c r="D58" s="182"/>
      <c r="E58" s="182"/>
      <c r="F58" s="174"/>
      <c r="G58" s="185"/>
      <c r="H58" s="147">
        <f>SUM(G55:G57)</f>
        <v>3181</v>
      </c>
    </row>
    <row r="59" spans="1:8">
      <c r="A59" s="271" t="s">
        <v>54</v>
      </c>
      <c r="B59" s="253" t="s">
        <v>375</v>
      </c>
      <c r="C59" s="253" t="s">
        <v>375</v>
      </c>
      <c r="D59" s="174" t="s">
        <v>396</v>
      </c>
      <c r="E59" s="174" t="s">
        <v>396</v>
      </c>
      <c r="F59" s="174" t="s">
        <v>376</v>
      </c>
      <c r="G59" s="294">
        <v>484.95</v>
      </c>
      <c r="H59" s="148"/>
    </row>
    <row r="60" spans="1:8">
      <c r="A60" s="271"/>
      <c r="B60" s="174"/>
      <c r="C60" s="182"/>
      <c r="D60" s="182"/>
      <c r="E60" s="182"/>
      <c r="F60" s="174"/>
      <c r="G60" s="185"/>
      <c r="H60" s="148"/>
    </row>
    <row r="61" spans="1:8">
      <c r="A61" s="271" t="s">
        <v>54</v>
      </c>
      <c r="B61" s="174" t="s">
        <v>61</v>
      </c>
      <c r="C61" s="174" t="s">
        <v>27</v>
      </c>
      <c r="D61" s="174" t="s">
        <v>396</v>
      </c>
      <c r="E61" s="174" t="s">
        <v>396</v>
      </c>
      <c r="F61" s="174" t="s">
        <v>192</v>
      </c>
      <c r="G61" s="185">
        <v>1980</v>
      </c>
      <c r="H61" s="148"/>
    </row>
    <row r="62" spans="1:8">
      <c r="A62" s="271" t="s">
        <v>54</v>
      </c>
      <c r="B62" s="174" t="s">
        <v>104</v>
      </c>
      <c r="C62" s="259" t="s">
        <v>27</v>
      </c>
      <c r="D62" s="174" t="s">
        <v>396</v>
      </c>
      <c r="E62" s="174" t="s">
        <v>396</v>
      </c>
      <c r="F62" s="174" t="s">
        <v>185</v>
      </c>
      <c r="G62" s="185">
        <v>603.27</v>
      </c>
      <c r="H62" s="148" t="s">
        <v>27</v>
      </c>
    </row>
    <row r="63" spans="1:8">
      <c r="A63" s="271"/>
      <c r="B63" s="174"/>
      <c r="C63" s="248"/>
      <c r="D63" s="248"/>
      <c r="E63" s="248"/>
      <c r="F63" s="174"/>
      <c r="G63" s="185"/>
      <c r="H63" s="147">
        <f>SUM(G61:G62)</f>
        <v>2583.27</v>
      </c>
    </row>
    <row r="64" spans="1:8">
      <c r="A64" s="271"/>
      <c r="B64" s="174"/>
      <c r="C64" s="174"/>
      <c r="D64" s="174"/>
      <c r="E64" s="174"/>
      <c r="F64" s="174"/>
      <c r="G64" s="185"/>
      <c r="H64" s="148"/>
    </row>
    <row r="65" spans="1:8">
      <c r="A65" s="271" t="s">
        <v>54</v>
      </c>
      <c r="B65" s="174" t="s">
        <v>198</v>
      </c>
      <c r="C65" s="263" t="s">
        <v>19</v>
      </c>
      <c r="D65" s="174" t="s">
        <v>396</v>
      </c>
      <c r="E65" s="174" t="s">
        <v>396</v>
      </c>
      <c r="F65" s="174" t="s">
        <v>400</v>
      </c>
      <c r="G65" s="185">
        <v>684</v>
      </c>
      <c r="H65" s="148"/>
    </row>
    <row r="66" spans="1:8">
      <c r="A66" s="271" t="s">
        <v>54</v>
      </c>
      <c r="B66" s="174" t="s">
        <v>198</v>
      </c>
      <c r="C66" s="263" t="s">
        <v>19</v>
      </c>
      <c r="D66" s="174" t="s">
        <v>396</v>
      </c>
      <c r="E66" s="174" t="s">
        <v>396</v>
      </c>
      <c r="F66" s="174" t="s">
        <v>401</v>
      </c>
      <c r="G66" s="185">
        <v>684</v>
      </c>
      <c r="H66" s="148"/>
    </row>
    <row r="67" spans="1:8">
      <c r="A67" s="271" t="s">
        <v>54</v>
      </c>
      <c r="B67" s="174" t="s">
        <v>198</v>
      </c>
      <c r="C67" s="263" t="s">
        <v>19</v>
      </c>
      <c r="D67" s="174" t="s">
        <v>396</v>
      </c>
      <c r="E67" s="174" t="s">
        <v>396</v>
      </c>
      <c r="F67" s="174" t="s">
        <v>19</v>
      </c>
      <c r="G67" s="185">
        <v>684</v>
      </c>
      <c r="H67" s="148"/>
    </row>
    <row r="68" spans="1:8">
      <c r="A68" s="271" t="s">
        <v>54</v>
      </c>
      <c r="B68" s="174" t="s">
        <v>198</v>
      </c>
      <c r="C68" s="263" t="s">
        <v>19</v>
      </c>
      <c r="D68" s="174" t="s">
        <v>396</v>
      </c>
      <c r="E68" s="174" t="s">
        <v>396</v>
      </c>
      <c r="F68" s="174" t="s">
        <v>402</v>
      </c>
      <c r="G68" s="185">
        <v>1368</v>
      </c>
      <c r="H68" s="148" t="s">
        <v>31</v>
      </c>
    </row>
    <row r="69" spans="1:8">
      <c r="A69" s="271"/>
      <c r="B69" s="174"/>
      <c r="C69" s="174"/>
      <c r="D69" s="174"/>
      <c r="E69" s="174"/>
      <c r="F69" s="174"/>
      <c r="G69" s="185"/>
      <c r="H69" s="147">
        <f>SUM(G65:G68)</f>
        <v>3420</v>
      </c>
    </row>
    <row r="70" spans="1:8">
      <c r="A70" s="271" t="s">
        <v>54</v>
      </c>
      <c r="B70" s="265" t="s">
        <v>33</v>
      </c>
      <c r="C70" s="174" t="s">
        <v>107</v>
      </c>
      <c r="D70" s="174" t="s">
        <v>396</v>
      </c>
      <c r="E70" s="174" t="s">
        <v>396</v>
      </c>
      <c r="F70" s="248" t="s">
        <v>35</v>
      </c>
      <c r="G70" s="185">
        <v>1000</v>
      </c>
      <c r="H70" s="148" t="s">
        <v>34</v>
      </c>
    </row>
    <row r="71" spans="1:8">
      <c r="A71" s="271"/>
      <c r="B71" s="174"/>
      <c r="C71" s="174"/>
      <c r="D71" s="174"/>
      <c r="E71" s="174"/>
      <c r="F71" s="174"/>
      <c r="G71" s="185"/>
      <c r="H71" s="243">
        <f>G70</f>
        <v>1000</v>
      </c>
    </row>
    <row r="72" spans="1:8">
      <c r="A72" s="271" t="s">
        <v>54</v>
      </c>
      <c r="B72" s="174" t="s">
        <v>38</v>
      </c>
      <c r="C72" s="259" t="s">
        <v>18</v>
      </c>
      <c r="D72" s="174" t="s">
        <v>374</v>
      </c>
      <c r="E72" s="174" t="s">
        <v>396</v>
      </c>
      <c r="F72" s="174" t="s">
        <v>39</v>
      </c>
      <c r="G72" s="185">
        <v>10</v>
      </c>
      <c r="H72" s="139"/>
    </row>
    <row r="73" spans="1:8">
      <c r="A73" s="271" t="s">
        <v>54</v>
      </c>
      <c r="B73" s="248" t="s">
        <v>67</v>
      </c>
      <c r="C73" s="259" t="s">
        <v>18</v>
      </c>
      <c r="D73" s="174" t="s">
        <v>396</v>
      </c>
      <c r="E73" s="174" t="s">
        <v>396</v>
      </c>
      <c r="F73" s="174" t="s">
        <v>403</v>
      </c>
      <c r="G73" s="185">
        <v>180</v>
      </c>
      <c r="H73" s="135"/>
    </row>
    <row r="74" spans="1:8">
      <c r="A74" s="271" t="s">
        <v>54</v>
      </c>
      <c r="B74" s="248">
        <v>36.6</v>
      </c>
      <c r="C74" s="259" t="s">
        <v>18</v>
      </c>
      <c r="D74" s="174" t="s">
        <v>396</v>
      </c>
      <c r="E74" s="174" t="s">
        <v>396</v>
      </c>
      <c r="F74" s="174" t="s">
        <v>19</v>
      </c>
      <c r="G74" s="185">
        <v>150</v>
      </c>
      <c r="H74" s="135"/>
    </row>
    <row r="75" spans="1:8">
      <c r="A75" s="271" t="s">
        <v>54</v>
      </c>
      <c r="B75" s="248" t="s">
        <v>103</v>
      </c>
      <c r="C75" s="259" t="s">
        <v>18</v>
      </c>
      <c r="D75" s="174" t="s">
        <v>396</v>
      </c>
      <c r="E75" s="174" t="s">
        <v>396</v>
      </c>
      <c r="F75" s="174" t="s">
        <v>19</v>
      </c>
      <c r="G75" s="185">
        <v>640</v>
      </c>
      <c r="H75" s="135"/>
    </row>
    <row r="76" spans="1:8">
      <c r="A76" s="271" t="s">
        <v>54</v>
      </c>
      <c r="B76" s="22" t="s">
        <v>17</v>
      </c>
      <c r="C76" s="259" t="s">
        <v>18</v>
      </c>
      <c r="D76" s="174" t="s">
        <v>396</v>
      </c>
      <c r="E76" s="174" t="s">
        <v>396</v>
      </c>
      <c r="F76" s="174" t="s">
        <v>19</v>
      </c>
      <c r="G76" s="185">
        <v>79</v>
      </c>
      <c r="H76" s="135"/>
    </row>
    <row r="77" spans="1:8">
      <c r="A77" s="271" t="s">
        <v>54</v>
      </c>
      <c r="B77" s="248" t="s">
        <v>99</v>
      </c>
      <c r="C77" s="259" t="s">
        <v>18</v>
      </c>
      <c r="D77" s="174" t="s">
        <v>396</v>
      </c>
      <c r="E77" s="174" t="s">
        <v>396</v>
      </c>
      <c r="F77" s="174" t="s">
        <v>19</v>
      </c>
      <c r="G77" s="185">
        <v>200</v>
      </c>
      <c r="H77" s="135"/>
    </row>
    <row r="78" spans="1:8">
      <c r="A78" s="271" t="s">
        <v>54</v>
      </c>
      <c r="B78" s="248" t="s">
        <v>75</v>
      </c>
      <c r="C78" s="259" t="s">
        <v>18</v>
      </c>
      <c r="D78" s="174" t="s">
        <v>396</v>
      </c>
      <c r="E78" s="174" t="s">
        <v>396</v>
      </c>
      <c r="F78" s="174" t="s">
        <v>19</v>
      </c>
      <c r="G78" s="185">
        <v>230</v>
      </c>
      <c r="H78" s="135"/>
    </row>
    <row r="79" spans="1:8">
      <c r="A79" s="271" t="s">
        <v>54</v>
      </c>
      <c r="B79" s="248" t="s">
        <v>102</v>
      </c>
      <c r="C79" s="259" t="s">
        <v>18</v>
      </c>
      <c r="D79" s="174" t="s">
        <v>396</v>
      </c>
      <c r="E79" s="174" t="s">
        <v>396</v>
      </c>
      <c r="F79" s="174" t="s">
        <v>182</v>
      </c>
      <c r="G79" s="185">
        <v>250</v>
      </c>
      <c r="H79" s="135"/>
    </row>
    <row r="80" spans="1:8">
      <c r="A80" s="271" t="s">
        <v>54</v>
      </c>
      <c r="B80" s="248" t="s">
        <v>60</v>
      </c>
      <c r="C80" s="259" t="s">
        <v>18</v>
      </c>
      <c r="D80" s="174" t="s">
        <v>396</v>
      </c>
      <c r="E80" s="174" t="s">
        <v>396</v>
      </c>
      <c r="F80" s="174" t="s">
        <v>19</v>
      </c>
      <c r="G80" s="185">
        <v>50</v>
      </c>
      <c r="H80" s="135"/>
    </row>
    <row r="81" spans="1:8">
      <c r="A81" s="271" t="s">
        <v>54</v>
      </c>
      <c r="B81" s="248" t="s">
        <v>172</v>
      </c>
      <c r="C81" s="259" t="s">
        <v>18</v>
      </c>
      <c r="D81" s="174" t="s">
        <v>396</v>
      </c>
      <c r="E81" s="174" t="s">
        <v>396</v>
      </c>
      <c r="F81" s="174" t="s">
        <v>404</v>
      </c>
      <c r="G81" s="185">
        <v>100</v>
      </c>
      <c r="H81" s="135"/>
    </row>
    <row r="82" spans="1:8">
      <c r="A82" s="271" t="s">
        <v>54</v>
      </c>
      <c r="B82" s="248" t="s">
        <v>59</v>
      </c>
      <c r="C82" s="259" t="s">
        <v>18</v>
      </c>
      <c r="D82" s="174" t="s">
        <v>396</v>
      </c>
      <c r="E82" s="174" t="s">
        <v>396</v>
      </c>
      <c r="F82" s="174" t="s">
        <v>19</v>
      </c>
      <c r="G82" s="185">
        <v>90</v>
      </c>
      <c r="H82" s="135"/>
    </row>
    <row r="83" spans="1:8">
      <c r="A83" s="271" t="s">
        <v>54</v>
      </c>
      <c r="B83" s="248" t="s">
        <v>118</v>
      </c>
      <c r="C83" s="259" t="s">
        <v>18</v>
      </c>
      <c r="D83" s="174" t="s">
        <v>396</v>
      </c>
      <c r="E83" s="174" t="s">
        <v>396</v>
      </c>
      <c r="F83" s="174" t="s">
        <v>201</v>
      </c>
      <c r="G83" s="185">
        <v>125</v>
      </c>
      <c r="H83" s="135"/>
    </row>
    <row r="84" spans="1:8">
      <c r="A84" s="271" t="s">
        <v>54</v>
      </c>
      <c r="B84" s="248" t="s">
        <v>405</v>
      </c>
      <c r="C84" s="259" t="s">
        <v>18</v>
      </c>
      <c r="D84" s="174" t="s">
        <v>396</v>
      </c>
      <c r="E84" s="174" t="s">
        <v>396</v>
      </c>
      <c r="F84" s="174" t="s">
        <v>406</v>
      </c>
      <c r="G84" s="185">
        <v>540</v>
      </c>
      <c r="H84" s="135"/>
    </row>
    <row r="85" spans="1:8">
      <c r="A85" s="271" t="s">
        <v>54</v>
      </c>
      <c r="B85" s="248" t="s">
        <v>407</v>
      </c>
      <c r="C85" s="259" t="s">
        <v>18</v>
      </c>
      <c r="D85" s="174" t="s">
        <v>396</v>
      </c>
      <c r="E85" s="174" t="s">
        <v>396</v>
      </c>
      <c r="F85" s="174" t="s">
        <v>19</v>
      </c>
      <c r="G85" s="185">
        <v>41.66</v>
      </c>
      <c r="H85" s="135"/>
    </row>
    <row r="86" spans="1:8">
      <c r="A86" s="271" t="s">
        <v>54</v>
      </c>
      <c r="B86" s="248" t="s">
        <v>408</v>
      </c>
      <c r="C86" s="259" t="s">
        <v>18</v>
      </c>
      <c r="D86" s="174" t="s">
        <v>396</v>
      </c>
      <c r="E86" s="174" t="s">
        <v>396</v>
      </c>
      <c r="F86" s="174" t="s">
        <v>19</v>
      </c>
      <c r="G86" s="185">
        <v>80</v>
      </c>
      <c r="H86" s="139" t="s">
        <v>18</v>
      </c>
    </row>
    <row r="87" spans="1:8">
      <c r="A87" s="271"/>
      <c r="B87" s="248"/>
      <c r="C87" s="259"/>
      <c r="D87" s="174"/>
      <c r="E87" s="174"/>
      <c r="F87" s="174"/>
      <c r="G87" s="185"/>
      <c r="H87" s="140">
        <f>SUM(G72:G86)</f>
        <v>2765.66</v>
      </c>
    </row>
    <row r="88" spans="1:8">
      <c r="A88" s="275"/>
      <c r="B88" s="275"/>
      <c r="C88" s="275"/>
      <c r="D88" s="275"/>
      <c r="E88" s="275"/>
      <c r="F88" s="257" t="s">
        <v>120</v>
      </c>
      <c r="G88" s="183">
        <f>SUM(G55:G86)</f>
        <v>13434.88</v>
      </c>
      <c r="H88" s="135"/>
    </row>
    <row r="89" spans="1:8">
      <c r="A89" s="276" t="s">
        <v>129</v>
      </c>
      <c r="B89" s="174"/>
      <c r="C89" s="174"/>
      <c r="D89" s="174"/>
      <c r="E89" s="174"/>
      <c r="F89" s="174"/>
      <c r="G89" s="185"/>
      <c r="H89" s="135"/>
    </row>
    <row r="90" spans="1:8">
      <c r="A90" s="276"/>
      <c r="B90" s="174"/>
      <c r="C90" s="174"/>
      <c r="D90" s="174"/>
      <c r="E90" s="174"/>
      <c r="F90" s="174"/>
      <c r="G90" s="185"/>
      <c r="H90" s="135"/>
    </row>
    <row r="91" spans="1:8">
      <c r="A91" s="276" t="s">
        <v>69</v>
      </c>
      <c r="B91" s="174" t="s">
        <v>8</v>
      </c>
      <c r="C91" s="174" t="s">
        <v>8</v>
      </c>
      <c r="D91" s="174" t="s">
        <v>396</v>
      </c>
      <c r="E91" s="174" t="s">
        <v>396</v>
      </c>
      <c r="F91" s="174" t="s">
        <v>248</v>
      </c>
      <c r="G91" s="202">
        <v>371</v>
      </c>
      <c r="H91" s="145" t="s">
        <v>8</v>
      </c>
    </row>
    <row r="92" spans="1:8">
      <c r="A92" s="268"/>
      <c r="B92" s="174"/>
      <c r="C92" s="182"/>
      <c r="D92" s="182"/>
      <c r="E92" s="182"/>
      <c r="F92" s="174"/>
      <c r="G92" s="264"/>
      <c r="H92" s="140">
        <f>SUM(G91)</f>
        <v>371</v>
      </c>
    </row>
    <row r="93" spans="1:8">
      <c r="A93" s="276" t="s">
        <v>69</v>
      </c>
      <c r="B93" s="253" t="s">
        <v>375</v>
      </c>
      <c r="C93" s="253" t="s">
        <v>375</v>
      </c>
      <c r="D93" s="174" t="s">
        <v>396</v>
      </c>
      <c r="E93" s="174" t="s">
        <v>396</v>
      </c>
      <c r="F93" s="174" t="s">
        <v>376</v>
      </c>
      <c r="G93" s="294">
        <v>241.16</v>
      </c>
      <c r="H93" s="135"/>
    </row>
    <row r="94" spans="1:8">
      <c r="A94" s="268"/>
      <c r="B94" s="174"/>
      <c r="C94" s="182"/>
      <c r="D94" s="182"/>
      <c r="E94" s="182"/>
      <c r="F94" s="174"/>
      <c r="G94" s="264"/>
      <c r="H94" s="135"/>
    </row>
    <row r="95" spans="1:8">
      <c r="A95" s="268"/>
      <c r="B95" s="174"/>
      <c r="C95" s="182"/>
      <c r="D95" s="182"/>
      <c r="E95" s="182"/>
      <c r="F95" s="257" t="s">
        <v>120</v>
      </c>
      <c r="G95" s="264">
        <f>SUM(G91:G93)</f>
        <v>612.16</v>
      </c>
      <c r="H95" s="135"/>
    </row>
    <row r="96" spans="1:8">
      <c r="A96" s="268"/>
      <c r="B96" s="174"/>
      <c r="C96" s="182"/>
      <c r="D96" s="182"/>
      <c r="E96" s="182"/>
      <c r="F96" s="174"/>
      <c r="G96" s="264"/>
      <c r="H96" s="135"/>
    </row>
    <row r="97" spans="1:8">
      <c r="A97" s="278" t="s">
        <v>409</v>
      </c>
      <c r="B97" s="263" t="s">
        <v>8</v>
      </c>
      <c r="C97" s="174" t="s">
        <v>8</v>
      </c>
      <c r="D97" s="174" t="s">
        <v>396</v>
      </c>
      <c r="E97" s="174" t="s">
        <v>396</v>
      </c>
      <c r="F97" s="174" t="s">
        <v>301</v>
      </c>
      <c r="G97" s="202">
        <v>518</v>
      </c>
      <c r="H97" s="145"/>
    </row>
    <row r="98" spans="1:8">
      <c r="A98" s="277" t="s">
        <v>410</v>
      </c>
      <c r="B98" s="263" t="s">
        <v>8</v>
      </c>
      <c r="C98" s="174" t="s">
        <v>8</v>
      </c>
      <c r="D98" s="174" t="s">
        <v>396</v>
      </c>
      <c r="E98" s="174" t="s">
        <v>396</v>
      </c>
      <c r="F98" s="174" t="s">
        <v>248</v>
      </c>
      <c r="G98" s="202">
        <v>161</v>
      </c>
      <c r="H98" s="145" t="s">
        <v>8</v>
      </c>
    </row>
    <row r="99" spans="1:8">
      <c r="A99" s="277"/>
      <c r="B99" s="263"/>
      <c r="C99" s="267"/>
      <c r="D99" s="267"/>
      <c r="E99" s="267"/>
      <c r="F99" s="263"/>
      <c r="G99" s="262"/>
      <c r="H99" s="140">
        <f>SUM(G97:G98)</f>
        <v>679</v>
      </c>
    </row>
    <row r="100" spans="1:8">
      <c r="A100" s="277" t="s">
        <v>411</v>
      </c>
      <c r="B100" s="253" t="s">
        <v>375</v>
      </c>
      <c r="C100" s="253" t="s">
        <v>375</v>
      </c>
      <c r="D100" s="174" t="s">
        <v>396</v>
      </c>
      <c r="E100" s="174" t="s">
        <v>396</v>
      </c>
      <c r="F100" s="174" t="s">
        <v>376</v>
      </c>
      <c r="G100" s="294">
        <v>184.63</v>
      </c>
      <c r="H100" s="135"/>
    </row>
    <row r="101" spans="1:8">
      <c r="A101" s="277"/>
      <c r="B101" s="263"/>
      <c r="C101" s="267"/>
      <c r="D101" s="267"/>
      <c r="E101" s="267"/>
      <c r="F101" s="263"/>
      <c r="G101" s="262"/>
      <c r="H101" s="135"/>
    </row>
    <row r="102" spans="1:8">
      <c r="A102" s="277" t="s">
        <v>412</v>
      </c>
      <c r="B102" s="174" t="s">
        <v>77</v>
      </c>
      <c r="C102" s="259" t="s">
        <v>31</v>
      </c>
      <c r="D102" s="174" t="s">
        <v>396</v>
      </c>
      <c r="E102" s="174" t="s">
        <v>396</v>
      </c>
      <c r="F102" s="248" t="s">
        <v>133</v>
      </c>
      <c r="G102" s="185">
        <v>800</v>
      </c>
      <c r="H102" s="139"/>
    </row>
    <row r="103" spans="1:8">
      <c r="A103" s="277" t="s">
        <v>413</v>
      </c>
      <c r="B103" s="174" t="s">
        <v>80</v>
      </c>
      <c r="C103" s="259" t="s">
        <v>31</v>
      </c>
      <c r="D103" s="174" t="s">
        <v>396</v>
      </c>
      <c r="E103" s="174" t="s">
        <v>396</v>
      </c>
      <c r="F103" s="248" t="s">
        <v>135</v>
      </c>
      <c r="G103" s="185">
        <v>600</v>
      </c>
      <c r="H103" s="139"/>
    </row>
    <row r="104" spans="1:8">
      <c r="A104" s="277" t="s">
        <v>414</v>
      </c>
      <c r="B104" s="174" t="s">
        <v>83</v>
      </c>
      <c r="C104" s="259" t="s">
        <v>31</v>
      </c>
      <c r="D104" s="174" t="s">
        <v>396</v>
      </c>
      <c r="E104" s="174" t="s">
        <v>396</v>
      </c>
      <c r="F104" s="248" t="s">
        <v>135</v>
      </c>
      <c r="G104" s="185">
        <v>800</v>
      </c>
      <c r="H104" s="139" t="s">
        <v>31</v>
      </c>
    </row>
    <row r="105" spans="1:8">
      <c r="A105" s="277"/>
      <c r="B105" s="174"/>
      <c r="C105" s="174"/>
      <c r="D105" s="174"/>
      <c r="E105" s="174"/>
      <c r="F105" s="174"/>
      <c r="G105" s="185"/>
      <c r="H105" s="140">
        <f>SUM(G102:G104)</f>
        <v>2200</v>
      </c>
    </row>
    <row r="106" spans="1:8">
      <c r="A106" s="182"/>
      <c r="B106" s="182"/>
      <c r="C106" s="267"/>
      <c r="D106" s="267"/>
      <c r="E106" s="267"/>
      <c r="F106" s="257" t="s">
        <v>120</v>
      </c>
      <c r="G106" s="183">
        <f>SUM(G97:G105)</f>
        <v>3063.63</v>
      </c>
      <c r="H106" s="135"/>
    </row>
    <row r="107" spans="1:8">
      <c r="A107" s="182"/>
      <c r="B107" s="182"/>
      <c r="C107" s="267"/>
      <c r="D107" s="267"/>
      <c r="E107" s="267"/>
      <c r="F107" s="174"/>
      <c r="G107" s="183"/>
      <c r="H107" s="135"/>
    </row>
    <row r="108" spans="1:8">
      <c r="A108" s="278" t="s">
        <v>415</v>
      </c>
      <c r="B108" s="263" t="s">
        <v>8</v>
      </c>
      <c r="C108" s="174" t="s">
        <v>8</v>
      </c>
      <c r="D108" s="174" t="s">
        <v>396</v>
      </c>
      <c r="E108" s="174" t="s">
        <v>396</v>
      </c>
      <c r="F108" s="174" t="s">
        <v>211</v>
      </c>
      <c r="G108" s="185"/>
      <c r="H108" s="139" t="s">
        <v>8</v>
      </c>
    </row>
    <row r="109" spans="1:8">
      <c r="A109" s="278"/>
      <c r="B109" s="263"/>
      <c r="C109" s="174"/>
      <c r="D109" s="174"/>
      <c r="E109" s="174"/>
      <c r="F109" s="263"/>
      <c r="G109" s="262"/>
      <c r="H109" s="139"/>
    </row>
    <row r="110" spans="1:8">
      <c r="A110" s="278" t="s">
        <v>416</v>
      </c>
      <c r="B110" s="248" t="s">
        <v>103</v>
      </c>
      <c r="C110" s="259" t="s">
        <v>18</v>
      </c>
      <c r="D110" s="174" t="s">
        <v>396</v>
      </c>
      <c r="E110" s="174" t="s">
        <v>396</v>
      </c>
      <c r="F110" s="174" t="s">
        <v>19</v>
      </c>
      <c r="G110" s="185">
        <v>640</v>
      </c>
      <c r="H110" s="139" t="s">
        <v>18</v>
      </c>
    </row>
    <row r="111" spans="1:8">
      <c r="A111" s="278"/>
      <c r="B111" s="263"/>
      <c r="C111" s="174"/>
      <c r="D111" s="174"/>
      <c r="E111" s="174"/>
      <c r="F111" s="263"/>
      <c r="G111" s="262"/>
      <c r="H111" s="156">
        <f>G110</f>
        <v>640</v>
      </c>
    </row>
    <row r="112" spans="1:8">
      <c r="A112" s="278"/>
      <c r="B112" s="174"/>
      <c r="C112" s="174"/>
      <c r="D112" s="174"/>
      <c r="E112" s="174"/>
      <c r="F112" s="257" t="s">
        <v>120</v>
      </c>
      <c r="G112" s="264">
        <f>SUM(G108:G111)</f>
        <v>640</v>
      </c>
      <c r="H112" s="135"/>
    </row>
    <row r="113" spans="1:8">
      <c r="A113" s="278"/>
      <c r="B113" s="174"/>
      <c r="C113" s="174"/>
      <c r="D113" s="174"/>
      <c r="E113" s="174"/>
      <c r="F113" s="174"/>
      <c r="G113" s="264"/>
      <c r="H113" s="135"/>
    </row>
    <row r="114" spans="1:8">
      <c r="A114" s="281" t="s">
        <v>85</v>
      </c>
      <c r="B114" s="174" t="s">
        <v>8</v>
      </c>
      <c r="C114" s="174" t="s">
        <v>8</v>
      </c>
      <c r="D114" s="174" t="s">
        <v>396</v>
      </c>
      <c r="E114" s="174" t="s">
        <v>396</v>
      </c>
      <c r="F114" s="174" t="s">
        <v>301</v>
      </c>
      <c r="G114" s="185">
        <v>1625</v>
      </c>
      <c r="H114" s="139"/>
    </row>
    <row r="115" spans="1:8">
      <c r="A115" s="281" t="s">
        <v>85</v>
      </c>
      <c r="B115" s="174" t="s">
        <v>8</v>
      </c>
      <c r="C115" s="174" t="s">
        <v>8</v>
      </c>
      <c r="D115" s="174" t="s">
        <v>396</v>
      </c>
      <c r="E115" s="174" t="s">
        <v>396</v>
      </c>
      <c r="F115" s="174" t="s">
        <v>248</v>
      </c>
      <c r="G115" s="202">
        <v>6206</v>
      </c>
      <c r="H115" s="139" t="s">
        <v>8</v>
      </c>
    </row>
    <row r="116" spans="1:8">
      <c r="A116" s="282"/>
      <c r="B116" s="174"/>
      <c r="C116" s="182"/>
      <c r="D116" s="182"/>
      <c r="E116" s="182"/>
      <c r="F116" s="174"/>
      <c r="G116" s="185"/>
      <c r="H116" s="156">
        <f>SUM(G114:G115)</f>
        <v>7831</v>
      </c>
    </row>
    <row r="117" spans="1:8">
      <c r="A117" s="281" t="s">
        <v>85</v>
      </c>
      <c r="B117" s="253" t="s">
        <v>375</v>
      </c>
      <c r="C117" s="253" t="s">
        <v>375</v>
      </c>
      <c r="D117" s="174" t="s">
        <v>396</v>
      </c>
      <c r="E117" s="174" t="s">
        <v>396</v>
      </c>
      <c r="F117" s="174" t="s">
        <v>376</v>
      </c>
      <c r="G117" s="294">
        <v>622.72</v>
      </c>
      <c r="H117" s="139"/>
    </row>
    <row r="118" spans="1:8">
      <c r="A118" s="282"/>
      <c r="B118" s="174"/>
      <c r="C118" s="182"/>
      <c r="D118" s="182"/>
      <c r="E118" s="182"/>
      <c r="F118" s="174"/>
      <c r="G118" s="185"/>
      <c r="H118" s="139"/>
    </row>
    <row r="119" spans="1:8">
      <c r="A119" s="281" t="s">
        <v>85</v>
      </c>
      <c r="B119" s="174" t="s">
        <v>38</v>
      </c>
      <c r="C119" s="259" t="s">
        <v>18</v>
      </c>
      <c r="D119" s="174" t="s">
        <v>396</v>
      </c>
      <c r="E119" s="174" t="s">
        <v>396</v>
      </c>
      <c r="F119" s="174" t="s">
        <v>39</v>
      </c>
      <c r="G119" s="185">
        <v>10</v>
      </c>
      <c r="H119" s="139"/>
    </row>
    <row r="120" spans="1:8">
      <c r="A120" s="281" t="s">
        <v>85</v>
      </c>
      <c r="B120" s="248" t="s">
        <v>103</v>
      </c>
      <c r="C120" s="259" t="s">
        <v>18</v>
      </c>
      <c r="D120" s="174" t="s">
        <v>396</v>
      </c>
      <c r="E120" s="174" t="s">
        <v>396</v>
      </c>
      <c r="F120" s="174" t="s">
        <v>19</v>
      </c>
      <c r="G120" s="185">
        <v>640</v>
      </c>
      <c r="H120" s="139" t="s">
        <v>18</v>
      </c>
    </row>
    <row r="121" spans="1:8">
      <c r="A121" s="282"/>
      <c r="B121" s="248"/>
      <c r="C121" s="259"/>
      <c r="D121" s="174"/>
      <c r="E121" s="174"/>
      <c r="F121" s="174"/>
      <c r="G121" s="185"/>
      <c r="H121" s="156">
        <f>SUM(G119:G120)</f>
        <v>650</v>
      </c>
    </row>
    <row r="122" spans="1:8">
      <c r="A122" s="271"/>
      <c r="B122" s="174"/>
      <c r="C122" s="182"/>
      <c r="D122" s="182"/>
      <c r="E122" s="182"/>
      <c r="F122" s="257" t="s">
        <v>120</v>
      </c>
      <c r="G122" s="264">
        <f>SUM(G114:G120)</f>
        <v>9103.7199999999993</v>
      </c>
      <c r="H122" s="135"/>
    </row>
    <row r="123" spans="1:8">
      <c r="A123" s="271"/>
      <c r="B123" s="174"/>
      <c r="C123" s="182"/>
      <c r="D123" s="182"/>
      <c r="E123" s="182"/>
      <c r="F123" s="174"/>
      <c r="G123" s="264"/>
      <c r="H123" s="135"/>
    </row>
    <row r="124" spans="1:8">
      <c r="A124" s="271"/>
      <c r="B124" s="174"/>
      <c r="C124" s="182"/>
      <c r="D124" s="182"/>
      <c r="E124" s="182"/>
      <c r="F124" s="174"/>
      <c r="G124" s="264"/>
      <c r="H124" s="135"/>
    </row>
    <row r="125" spans="1:8">
      <c r="A125" s="283" t="s">
        <v>87</v>
      </c>
      <c r="B125" s="174" t="s">
        <v>8</v>
      </c>
      <c r="C125" s="174" t="s">
        <v>8</v>
      </c>
      <c r="D125" s="174" t="s">
        <v>396</v>
      </c>
      <c r="E125" s="174" t="s">
        <v>396</v>
      </c>
      <c r="F125" s="174" t="s">
        <v>301</v>
      </c>
      <c r="G125" s="202">
        <v>1017</v>
      </c>
      <c r="H125" s="135"/>
    </row>
    <row r="126" spans="1:8">
      <c r="A126" s="283" t="s">
        <v>87</v>
      </c>
      <c r="B126" s="174" t="s">
        <v>8</v>
      </c>
      <c r="C126" s="174" t="s">
        <v>8</v>
      </c>
      <c r="D126" s="174" t="s">
        <v>396</v>
      </c>
      <c r="E126" s="174" t="s">
        <v>396</v>
      </c>
      <c r="F126" s="174" t="s">
        <v>248</v>
      </c>
      <c r="G126" s="202">
        <v>377</v>
      </c>
      <c r="H126" s="139" t="s">
        <v>8</v>
      </c>
    </row>
    <row r="127" spans="1:8">
      <c r="A127" s="284"/>
      <c r="B127" s="174"/>
      <c r="C127" s="182"/>
      <c r="D127" s="182"/>
      <c r="E127" s="182"/>
      <c r="F127" s="174"/>
      <c r="G127" s="185"/>
      <c r="H127" s="156">
        <f>SUM(G125:G126)</f>
        <v>1394</v>
      </c>
    </row>
    <row r="128" spans="1:8">
      <c r="A128" s="283" t="s">
        <v>87</v>
      </c>
      <c r="B128" s="253" t="s">
        <v>375</v>
      </c>
      <c r="C128" s="253" t="s">
        <v>375</v>
      </c>
      <c r="D128" s="174" t="s">
        <v>396</v>
      </c>
      <c r="E128" s="174" t="s">
        <v>396</v>
      </c>
      <c r="F128" s="174" t="s">
        <v>376</v>
      </c>
      <c r="G128" s="294">
        <v>220.55</v>
      </c>
      <c r="H128" s="139"/>
    </row>
    <row r="129" spans="1:8">
      <c r="A129" s="284"/>
      <c r="B129" s="174"/>
      <c r="C129" s="182"/>
      <c r="D129" s="182"/>
      <c r="E129" s="182"/>
      <c r="F129" s="174"/>
      <c r="G129" s="185"/>
      <c r="H129" s="139"/>
    </row>
    <row r="130" spans="1:8">
      <c r="A130" s="283" t="s">
        <v>87</v>
      </c>
      <c r="B130" s="174" t="s">
        <v>38</v>
      </c>
      <c r="C130" s="259" t="s">
        <v>18</v>
      </c>
      <c r="D130" s="174" t="s">
        <v>396</v>
      </c>
      <c r="E130" s="174" t="s">
        <v>396</v>
      </c>
      <c r="F130" s="174" t="s">
        <v>44</v>
      </c>
      <c r="G130" s="185">
        <v>10</v>
      </c>
      <c r="H130" s="139" t="s">
        <v>18</v>
      </c>
    </row>
    <row r="131" spans="1:8">
      <c r="A131" s="284"/>
      <c r="B131" s="174"/>
      <c r="C131" s="182"/>
      <c r="D131" s="182"/>
      <c r="E131" s="182"/>
      <c r="F131" s="174"/>
      <c r="G131" s="185"/>
      <c r="H131" s="156">
        <f>G130</f>
        <v>10</v>
      </c>
    </row>
    <row r="132" spans="1:8">
      <c r="A132" s="271"/>
      <c r="B132" s="174"/>
      <c r="C132" s="182"/>
      <c r="D132" s="182"/>
      <c r="E132" s="182"/>
      <c r="F132" s="257" t="s">
        <v>120</v>
      </c>
      <c r="G132" s="264">
        <f>SUM(G125:G130)</f>
        <v>1624.55</v>
      </c>
      <c r="H132" s="135"/>
    </row>
    <row r="133" spans="1:8">
      <c r="A133" s="271"/>
      <c r="B133" s="174"/>
      <c r="C133" s="182"/>
      <c r="D133" s="182"/>
      <c r="E133" s="182"/>
      <c r="F133" s="174"/>
      <c r="G133" s="264"/>
      <c r="H133" s="135"/>
    </row>
    <row r="134" spans="1:8">
      <c r="A134" s="270" t="s">
        <v>90</v>
      </c>
      <c r="B134" s="174" t="s">
        <v>8</v>
      </c>
      <c r="C134" s="174" t="s">
        <v>8</v>
      </c>
      <c r="D134" s="174" t="s">
        <v>396</v>
      </c>
      <c r="E134" s="174" t="s">
        <v>396</v>
      </c>
      <c r="F134" s="174" t="s">
        <v>301</v>
      </c>
      <c r="G134" s="202">
        <v>156</v>
      </c>
      <c r="H134" s="135"/>
    </row>
    <row r="135" spans="1:8">
      <c r="A135" s="270" t="s">
        <v>90</v>
      </c>
      <c r="B135" s="174" t="s">
        <v>8</v>
      </c>
      <c r="C135" s="174" t="s">
        <v>8</v>
      </c>
      <c r="D135" s="174" t="s">
        <v>396</v>
      </c>
      <c r="E135" s="174" t="s">
        <v>396</v>
      </c>
      <c r="F135" s="174" t="s">
        <v>248</v>
      </c>
      <c r="G135" s="202">
        <v>952</v>
      </c>
      <c r="H135" s="139" t="s">
        <v>8</v>
      </c>
    </row>
    <row r="136" spans="1:8">
      <c r="A136" s="285"/>
      <c r="B136" s="174"/>
      <c r="C136" s="174"/>
      <c r="D136" s="174"/>
      <c r="E136" s="174"/>
      <c r="F136" s="174"/>
      <c r="G136" s="185"/>
      <c r="H136" s="156">
        <f>SUM(G134:G135)</f>
        <v>1108</v>
      </c>
    </row>
    <row r="137" spans="1:8">
      <c r="A137" s="270" t="s">
        <v>90</v>
      </c>
      <c r="B137" s="253" t="s">
        <v>375</v>
      </c>
      <c r="C137" s="253" t="s">
        <v>375</v>
      </c>
      <c r="D137" s="174" t="s">
        <v>396</v>
      </c>
      <c r="E137" s="174" t="s">
        <v>396</v>
      </c>
      <c r="F137" s="174" t="s">
        <v>376</v>
      </c>
      <c r="G137" s="294">
        <v>231.96</v>
      </c>
      <c r="H137" s="139"/>
    </row>
    <row r="138" spans="1:8">
      <c r="A138" s="285"/>
      <c r="B138" s="174"/>
      <c r="C138" s="174"/>
      <c r="D138" s="174"/>
      <c r="E138" s="174"/>
      <c r="F138" s="174"/>
      <c r="G138" s="185"/>
      <c r="H138" s="139"/>
    </row>
    <row r="139" spans="1:8">
      <c r="A139" s="182"/>
      <c r="B139" s="182"/>
      <c r="C139" s="267"/>
      <c r="D139" s="267"/>
      <c r="E139" s="267"/>
      <c r="F139" s="257" t="s">
        <v>120</v>
      </c>
      <c r="G139" s="183">
        <f>SUM(G134:G137)</f>
        <v>1339.96</v>
      </c>
      <c r="H139" s="135"/>
    </row>
    <row r="140" spans="1:8">
      <c r="A140" s="182"/>
      <c r="B140" s="182"/>
      <c r="C140" s="267"/>
      <c r="D140" s="267"/>
      <c r="E140" s="267"/>
      <c r="F140" s="174"/>
      <c r="G140" s="183"/>
      <c r="H140" s="135"/>
    </row>
    <row r="141" spans="1:8">
      <c r="A141" s="286" t="s">
        <v>93</v>
      </c>
      <c r="B141" s="174" t="s">
        <v>8</v>
      </c>
      <c r="C141" s="174" t="s">
        <v>8</v>
      </c>
      <c r="D141" s="174" t="s">
        <v>396</v>
      </c>
      <c r="E141" s="174" t="s">
        <v>396</v>
      </c>
      <c r="F141" s="174" t="s">
        <v>301</v>
      </c>
      <c r="G141" s="202">
        <v>1728</v>
      </c>
      <c r="H141" s="135"/>
    </row>
    <row r="142" spans="1:8">
      <c r="A142" s="286" t="s">
        <v>93</v>
      </c>
      <c r="B142" s="174" t="s">
        <v>8</v>
      </c>
      <c r="C142" s="174" t="s">
        <v>8</v>
      </c>
      <c r="D142" s="174" t="s">
        <v>396</v>
      </c>
      <c r="E142" s="174" t="s">
        <v>396</v>
      </c>
      <c r="F142" s="174" t="s">
        <v>248</v>
      </c>
      <c r="G142" s="202">
        <v>267</v>
      </c>
      <c r="H142" s="139" t="s">
        <v>8</v>
      </c>
    </row>
    <row r="143" spans="1:8">
      <c r="A143" s="286"/>
      <c r="B143" s="174"/>
      <c r="C143" s="267"/>
      <c r="D143" s="267"/>
      <c r="E143" s="267"/>
      <c r="F143" s="174"/>
      <c r="G143" s="272"/>
      <c r="H143" s="156">
        <f>SUM(G141:G142)</f>
        <v>1995</v>
      </c>
    </row>
    <row r="144" spans="1:8">
      <c r="A144" s="286" t="s">
        <v>93</v>
      </c>
      <c r="B144" s="253" t="s">
        <v>375</v>
      </c>
      <c r="C144" s="253" t="s">
        <v>375</v>
      </c>
      <c r="D144" s="174" t="s">
        <v>396</v>
      </c>
      <c r="E144" s="174" t="s">
        <v>396</v>
      </c>
      <c r="F144" s="174" t="s">
        <v>376</v>
      </c>
      <c r="G144" s="294">
        <v>242</v>
      </c>
      <c r="H144" s="139"/>
    </row>
    <row r="145" spans="1:8">
      <c r="A145" s="286"/>
      <c r="B145" s="174"/>
      <c r="C145" s="267"/>
      <c r="D145" s="267"/>
      <c r="E145" s="267"/>
      <c r="F145" s="174"/>
      <c r="G145" s="272"/>
      <c r="H145" s="139"/>
    </row>
    <row r="146" spans="1:8">
      <c r="A146" s="182"/>
      <c r="B146" s="267"/>
      <c r="C146" s="267"/>
      <c r="D146" s="267"/>
      <c r="E146" s="267"/>
      <c r="F146" s="257" t="s">
        <v>120</v>
      </c>
      <c r="G146" s="287">
        <f>SUM(G141:G144)</f>
        <v>2237</v>
      </c>
      <c r="H146" s="135"/>
    </row>
    <row r="147" spans="1:8">
      <c r="A147" s="182"/>
      <c r="B147" s="267"/>
      <c r="C147" s="267"/>
      <c r="D147" s="267"/>
      <c r="E147" s="267"/>
      <c r="F147" s="174"/>
      <c r="G147" s="287"/>
      <c r="H147" s="135"/>
    </row>
    <row r="148" spans="1:8">
      <c r="A148" s="266" t="s">
        <v>291</v>
      </c>
      <c r="B148" s="174" t="s">
        <v>8</v>
      </c>
      <c r="C148" s="174" t="s">
        <v>8</v>
      </c>
      <c r="D148" s="174" t="s">
        <v>396</v>
      </c>
      <c r="E148" s="174" t="s">
        <v>396</v>
      </c>
      <c r="F148" s="174" t="s">
        <v>293</v>
      </c>
      <c r="G148" s="202">
        <v>452</v>
      </c>
      <c r="H148" s="135"/>
    </row>
    <row r="149" spans="1:8">
      <c r="A149" s="266" t="s">
        <v>291</v>
      </c>
      <c r="B149" s="174" t="s">
        <v>8</v>
      </c>
      <c r="C149" s="174" t="s">
        <v>8</v>
      </c>
      <c r="D149" s="174" t="s">
        <v>396</v>
      </c>
      <c r="E149" s="174" t="s">
        <v>396</v>
      </c>
      <c r="F149" s="174" t="s">
        <v>248</v>
      </c>
      <c r="G149" s="202">
        <v>388</v>
      </c>
      <c r="H149" s="139" t="s">
        <v>8</v>
      </c>
    </row>
    <row r="150" spans="1:8">
      <c r="A150" s="182"/>
      <c r="B150" s="267"/>
      <c r="C150" s="267"/>
      <c r="D150" s="267"/>
      <c r="E150" s="267"/>
      <c r="F150" s="174"/>
      <c r="G150" s="287"/>
      <c r="H150" s="140">
        <f>SUM(G148:G149)</f>
        <v>840</v>
      </c>
    </row>
    <row r="151" spans="1:8">
      <c r="A151" s="266" t="s">
        <v>291</v>
      </c>
      <c r="B151" s="253" t="s">
        <v>375</v>
      </c>
      <c r="C151" s="253" t="s">
        <v>375</v>
      </c>
      <c r="D151" s="174" t="s">
        <v>396</v>
      </c>
      <c r="E151" s="174" t="s">
        <v>396</v>
      </c>
      <c r="F151" s="174" t="s">
        <v>376</v>
      </c>
      <c r="G151" s="294">
        <v>1116.6600000000001</v>
      </c>
      <c r="H151" s="135"/>
    </row>
    <row r="152" spans="1:8">
      <c r="A152" s="182"/>
      <c r="B152" s="267"/>
      <c r="C152" s="267"/>
      <c r="D152" s="267"/>
      <c r="E152" s="267"/>
      <c r="F152" s="174"/>
      <c r="G152" s="287"/>
      <c r="H152" s="135"/>
    </row>
    <row r="153" spans="1:8">
      <c r="A153" s="266" t="s">
        <v>291</v>
      </c>
      <c r="B153" s="15" t="s">
        <v>26</v>
      </c>
      <c r="C153" s="259" t="s">
        <v>27</v>
      </c>
      <c r="D153" s="174" t="s">
        <v>396</v>
      </c>
      <c r="E153" s="174" t="s">
        <v>396</v>
      </c>
      <c r="F153" s="174" t="s">
        <v>218</v>
      </c>
      <c r="G153" s="185">
        <v>288.27</v>
      </c>
      <c r="H153" s="139" t="s">
        <v>27</v>
      </c>
    </row>
    <row r="154" spans="1:8">
      <c r="A154" s="266"/>
      <c r="B154" s="263"/>
      <c r="C154" s="259"/>
      <c r="D154" s="174"/>
      <c r="E154" s="174"/>
      <c r="F154" s="174"/>
      <c r="G154" s="185"/>
      <c r="H154" s="156">
        <f>SUM(G153)</f>
        <v>288.27</v>
      </c>
    </row>
    <row r="155" spans="1:8">
      <c r="A155" s="182"/>
      <c r="B155" s="267"/>
      <c r="C155" s="267"/>
      <c r="D155" s="267"/>
      <c r="E155" s="267"/>
      <c r="F155" s="257" t="s">
        <v>120</v>
      </c>
      <c r="G155" s="287">
        <f>SUM(G148:G154)</f>
        <v>2244.9300000000003</v>
      </c>
      <c r="H155" s="135"/>
    </row>
    <row r="156" spans="1:8">
      <c r="A156" s="182"/>
      <c r="B156" s="267"/>
      <c r="C156" s="267"/>
      <c r="D156" s="267"/>
      <c r="E156" s="267"/>
      <c r="F156" s="174"/>
      <c r="G156" s="287"/>
      <c r="H156" s="135"/>
    </row>
    <row r="157" spans="1:8">
      <c r="A157" s="182"/>
      <c r="B157" s="267"/>
      <c r="C157" s="267"/>
      <c r="D157" s="267"/>
      <c r="E157" s="267"/>
      <c r="F157" s="174"/>
      <c r="G157" s="287"/>
      <c r="H157" s="135"/>
    </row>
    <row r="158" spans="1:8">
      <c r="A158" s="181" t="s">
        <v>96</v>
      </c>
      <c r="B158" s="174" t="s">
        <v>8</v>
      </c>
      <c r="C158" s="174" t="s">
        <v>8</v>
      </c>
      <c r="D158" s="174" t="s">
        <v>396</v>
      </c>
      <c r="E158" s="174" t="s">
        <v>396</v>
      </c>
      <c r="F158" s="174" t="s">
        <v>301</v>
      </c>
      <c r="G158" s="202">
        <v>1743</v>
      </c>
      <c r="H158" s="135"/>
    </row>
    <row r="159" spans="1:8">
      <c r="A159" s="181" t="s">
        <v>96</v>
      </c>
      <c r="B159" s="174" t="s">
        <v>8</v>
      </c>
      <c r="C159" s="174" t="s">
        <v>8</v>
      </c>
      <c r="D159" s="174" t="s">
        <v>396</v>
      </c>
      <c r="E159" s="174" t="s">
        <v>396</v>
      </c>
      <c r="F159" s="174" t="s">
        <v>248</v>
      </c>
      <c r="G159" s="202">
        <v>4388</v>
      </c>
      <c r="H159" s="117"/>
    </row>
    <row r="160" spans="1:8">
      <c r="A160" s="69" t="s">
        <v>96</v>
      </c>
      <c r="B160" s="67" t="s">
        <v>8</v>
      </c>
      <c r="C160" s="67" t="s">
        <v>8</v>
      </c>
      <c r="D160" s="67" t="s">
        <v>397</v>
      </c>
      <c r="E160" s="67" t="s">
        <v>397</v>
      </c>
      <c r="F160" s="67" t="s">
        <v>398</v>
      </c>
      <c r="G160" s="202">
        <v>432</v>
      </c>
      <c r="H160" s="117" t="s">
        <v>8</v>
      </c>
    </row>
    <row r="161" spans="1:8">
      <c r="A161" s="181"/>
      <c r="B161" s="174"/>
      <c r="C161" s="182"/>
      <c r="D161" s="182"/>
      <c r="E161" s="182"/>
      <c r="F161" s="174"/>
      <c r="G161" s="272"/>
      <c r="H161" s="156">
        <f>SUM(G158:G160)</f>
        <v>6563</v>
      </c>
    </row>
    <row r="162" spans="1:8">
      <c r="A162" s="181" t="s">
        <v>96</v>
      </c>
      <c r="B162" s="253" t="s">
        <v>375</v>
      </c>
      <c r="C162" s="253" t="s">
        <v>375</v>
      </c>
      <c r="D162" s="174" t="s">
        <v>396</v>
      </c>
      <c r="E162" s="174" t="s">
        <v>396</v>
      </c>
      <c r="F162" s="174" t="s">
        <v>376</v>
      </c>
      <c r="G162" s="294">
        <v>1395.83</v>
      </c>
      <c r="H162" s="139"/>
    </row>
    <row r="163" spans="1:8">
      <c r="A163" s="181"/>
      <c r="B163" s="174"/>
      <c r="C163" s="182"/>
      <c r="D163" s="182"/>
      <c r="E163" s="182"/>
      <c r="F163" s="174"/>
      <c r="G163" s="272"/>
      <c r="H163" s="139"/>
    </row>
    <row r="164" spans="1:8">
      <c r="A164" s="181" t="s">
        <v>96</v>
      </c>
      <c r="B164" s="174" t="s">
        <v>65</v>
      </c>
      <c r="C164" s="259" t="s">
        <v>27</v>
      </c>
      <c r="D164" s="174" t="s">
        <v>396</v>
      </c>
      <c r="E164" s="174" t="s">
        <v>396</v>
      </c>
      <c r="F164" s="174" t="s">
        <v>193</v>
      </c>
      <c r="G164" s="185">
        <v>1700</v>
      </c>
      <c r="H164" s="139"/>
    </row>
    <row r="165" spans="1:8">
      <c r="A165" s="181" t="s">
        <v>96</v>
      </c>
      <c r="B165" s="174" t="s">
        <v>106</v>
      </c>
      <c r="C165" s="259" t="s">
        <v>27</v>
      </c>
      <c r="D165" s="174" t="s">
        <v>396</v>
      </c>
      <c r="E165" s="174" t="s">
        <v>396</v>
      </c>
      <c r="F165" s="174" t="s">
        <v>215</v>
      </c>
      <c r="G165" s="185">
        <v>859</v>
      </c>
      <c r="H165" s="139" t="s">
        <v>27</v>
      </c>
    </row>
    <row r="166" spans="1:8">
      <c r="A166" s="181"/>
      <c r="B166" s="174"/>
      <c r="C166" s="174"/>
      <c r="D166" s="174"/>
      <c r="E166" s="174"/>
      <c r="F166" s="174"/>
      <c r="G166" s="185"/>
      <c r="H166" s="156">
        <f>SUM(G164:G165)</f>
        <v>2559</v>
      </c>
    </row>
    <row r="167" spans="1:8">
      <c r="A167" s="181" t="s">
        <v>96</v>
      </c>
      <c r="B167" s="174" t="s">
        <v>51</v>
      </c>
      <c r="C167" s="259" t="s">
        <v>31</v>
      </c>
      <c r="D167" s="174" t="s">
        <v>396</v>
      </c>
      <c r="E167" s="174" t="s">
        <v>396</v>
      </c>
      <c r="F167" s="174" t="s">
        <v>348</v>
      </c>
      <c r="G167" s="185">
        <v>400</v>
      </c>
      <c r="H167" s="139"/>
    </row>
    <row r="168" spans="1:8">
      <c r="A168" s="181" t="s">
        <v>96</v>
      </c>
      <c r="B168" s="174" t="s">
        <v>111</v>
      </c>
      <c r="C168" s="259" t="s">
        <v>31</v>
      </c>
      <c r="D168" s="174" t="s">
        <v>396</v>
      </c>
      <c r="E168" s="174" t="s">
        <v>396</v>
      </c>
      <c r="F168" s="174" t="s">
        <v>19</v>
      </c>
      <c r="G168" s="185">
        <v>550</v>
      </c>
      <c r="H168" s="139"/>
    </row>
    <row r="169" spans="1:8">
      <c r="A169" s="181" t="s">
        <v>96</v>
      </c>
      <c r="B169" s="263" t="s">
        <v>147</v>
      </c>
      <c r="C169" s="263" t="s">
        <v>19</v>
      </c>
      <c r="D169" s="174" t="s">
        <v>396</v>
      </c>
      <c r="E169" s="174" t="s">
        <v>396</v>
      </c>
      <c r="F169" s="263" t="s">
        <v>133</v>
      </c>
      <c r="G169" s="262">
        <v>720</v>
      </c>
      <c r="H169" s="139"/>
    </row>
    <row r="170" spans="1:8">
      <c r="A170" s="181" t="s">
        <v>96</v>
      </c>
      <c r="B170" s="174" t="s">
        <v>198</v>
      </c>
      <c r="C170" s="259" t="s">
        <v>31</v>
      </c>
      <c r="D170" s="174" t="s">
        <v>396</v>
      </c>
      <c r="E170" s="174" t="s">
        <v>396</v>
      </c>
      <c r="F170" s="174" t="s">
        <v>417</v>
      </c>
      <c r="G170" s="185">
        <v>684</v>
      </c>
      <c r="H170" s="139" t="s">
        <v>31</v>
      </c>
    </row>
    <row r="171" spans="1:8">
      <c r="A171" s="181"/>
      <c r="B171" s="174"/>
      <c r="C171" s="174"/>
      <c r="D171" s="174"/>
      <c r="E171" s="174"/>
      <c r="F171" s="174"/>
      <c r="G171" s="185"/>
      <c r="H171" s="156">
        <f>SUM(G167:G170)</f>
        <v>2354</v>
      </c>
    </row>
    <row r="172" spans="1:8">
      <c r="A172" s="181" t="s">
        <v>96</v>
      </c>
      <c r="B172" s="265" t="s">
        <v>33</v>
      </c>
      <c r="C172" s="259" t="s">
        <v>34</v>
      </c>
      <c r="D172" s="174" t="s">
        <v>396</v>
      </c>
      <c r="E172" s="174" t="s">
        <v>396</v>
      </c>
      <c r="F172" s="248" t="s">
        <v>35</v>
      </c>
      <c r="G172" s="185">
        <v>1000</v>
      </c>
      <c r="H172" s="139"/>
    </row>
    <row r="173" spans="1:8">
      <c r="A173" s="181" t="s">
        <v>96</v>
      </c>
      <c r="B173" s="174" t="s">
        <v>108</v>
      </c>
      <c r="C173" s="259" t="s">
        <v>34</v>
      </c>
      <c r="D173" s="174" t="s">
        <v>396</v>
      </c>
      <c r="E173" s="174" t="s">
        <v>396</v>
      </c>
      <c r="F173" s="248" t="s">
        <v>37</v>
      </c>
      <c r="G173" s="185">
        <v>1000</v>
      </c>
      <c r="H173" s="139" t="s">
        <v>34</v>
      </c>
    </row>
    <row r="174" spans="1:8">
      <c r="A174" s="266"/>
      <c r="B174" s="174"/>
      <c r="C174" s="174"/>
      <c r="D174" s="174"/>
      <c r="E174" s="174"/>
      <c r="F174" s="248"/>
      <c r="G174" s="185"/>
      <c r="H174" s="156">
        <f>SUM(G172:G173)</f>
        <v>2000</v>
      </c>
    </row>
    <row r="175" spans="1:8">
      <c r="A175" s="181" t="s">
        <v>96</v>
      </c>
      <c r="B175" s="174" t="s">
        <v>392</v>
      </c>
      <c r="C175" s="259" t="s">
        <v>18</v>
      </c>
      <c r="D175" s="174" t="s">
        <v>396</v>
      </c>
      <c r="E175" s="174" t="s">
        <v>396</v>
      </c>
      <c r="F175" s="174" t="s">
        <v>19</v>
      </c>
      <c r="G175" s="185">
        <v>90</v>
      </c>
      <c r="H175" s="139"/>
    </row>
    <row r="176" spans="1:8">
      <c r="A176" s="181" t="s">
        <v>96</v>
      </c>
      <c r="B176" s="174" t="s">
        <v>60</v>
      </c>
      <c r="C176" s="259" t="s">
        <v>18</v>
      </c>
      <c r="D176" s="174" t="s">
        <v>396</v>
      </c>
      <c r="E176" s="174" t="s">
        <v>396</v>
      </c>
      <c r="F176" s="174" t="s">
        <v>19</v>
      </c>
      <c r="G176" s="185">
        <v>50</v>
      </c>
      <c r="H176" s="139"/>
    </row>
    <row r="177" spans="1:8">
      <c r="A177" s="181" t="s">
        <v>96</v>
      </c>
      <c r="B177" s="43" t="s">
        <v>118</v>
      </c>
      <c r="C177" s="259" t="s">
        <v>18</v>
      </c>
      <c r="D177" s="174" t="s">
        <v>396</v>
      </c>
      <c r="E177" s="174" t="s">
        <v>396</v>
      </c>
      <c r="F177" s="174" t="s">
        <v>201</v>
      </c>
      <c r="G177" s="185">
        <v>125</v>
      </c>
      <c r="H177" s="139"/>
    </row>
    <row r="178" spans="1:8">
      <c r="A178" s="181" t="s">
        <v>96</v>
      </c>
      <c r="B178" s="174" t="s">
        <v>407</v>
      </c>
      <c r="C178" s="259" t="s">
        <v>18</v>
      </c>
      <c r="D178" s="174" t="s">
        <v>396</v>
      </c>
      <c r="E178" s="174" t="s">
        <v>396</v>
      </c>
      <c r="F178" s="174" t="s">
        <v>19</v>
      </c>
      <c r="G178" s="185">
        <v>41.66</v>
      </c>
      <c r="H178" s="139"/>
    </row>
    <row r="179" spans="1:8">
      <c r="A179" s="181" t="s">
        <v>96</v>
      </c>
      <c r="B179" s="248" t="s">
        <v>408</v>
      </c>
      <c r="C179" s="259" t="s">
        <v>18</v>
      </c>
      <c r="D179" s="174" t="s">
        <v>396</v>
      </c>
      <c r="E179" s="174" t="s">
        <v>396</v>
      </c>
      <c r="F179" s="174" t="s">
        <v>19</v>
      </c>
      <c r="G179" s="185">
        <v>80</v>
      </c>
      <c r="H179" s="139"/>
    </row>
    <row r="180" spans="1:8">
      <c r="A180" s="181" t="s">
        <v>96</v>
      </c>
      <c r="B180" s="248" t="s">
        <v>394</v>
      </c>
      <c r="C180" s="259" t="s">
        <v>18</v>
      </c>
      <c r="D180" s="174" t="s">
        <v>396</v>
      </c>
      <c r="E180" s="174" t="s">
        <v>396</v>
      </c>
      <c r="F180" s="174" t="s">
        <v>19</v>
      </c>
      <c r="G180" s="185">
        <v>540</v>
      </c>
      <c r="H180" s="139"/>
    </row>
    <row r="181" spans="1:8">
      <c r="A181" s="181" t="s">
        <v>96</v>
      </c>
      <c r="B181" s="174" t="s">
        <v>358</v>
      </c>
      <c r="C181" s="259" t="s">
        <v>18</v>
      </c>
      <c r="D181" s="174" t="s">
        <v>396</v>
      </c>
      <c r="E181" s="174" t="s">
        <v>396</v>
      </c>
      <c r="F181" s="174" t="s">
        <v>122</v>
      </c>
      <c r="G181" s="185">
        <v>48</v>
      </c>
      <c r="H181" s="139"/>
    </row>
    <row r="182" spans="1:8">
      <c r="A182" s="181" t="s">
        <v>96</v>
      </c>
      <c r="B182" s="174" t="s">
        <v>45</v>
      </c>
      <c r="C182" s="259" t="s">
        <v>18</v>
      </c>
      <c r="D182" s="174" t="s">
        <v>396</v>
      </c>
      <c r="E182" s="174" t="s">
        <v>396</v>
      </c>
      <c r="F182" s="174" t="s">
        <v>46</v>
      </c>
      <c r="G182" s="185">
        <v>50</v>
      </c>
      <c r="H182" s="139" t="s">
        <v>18</v>
      </c>
    </row>
    <row r="183" spans="1:8">
      <c r="A183" s="181"/>
      <c r="B183" s="174"/>
      <c r="C183" s="174"/>
      <c r="D183" s="174"/>
      <c r="E183" s="174"/>
      <c r="F183" s="174"/>
      <c r="G183" s="185"/>
      <c r="H183" s="156">
        <f>SUM(G175:G182)</f>
        <v>1024.6599999999999</v>
      </c>
    </row>
    <row r="184" spans="1:8" ht="15">
      <c r="A184" s="181"/>
      <c r="B184" s="174"/>
      <c r="C184" s="174"/>
      <c r="D184" s="174"/>
      <c r="E184" s="174"/>
      <c r="F184" s="257" t="s">
        <v>120</v>
      </c>
      <c r="G184" s="185">
        <f>SUM(G158:G182)</f>
        <v>15896.49</v>
      </c>
      <c r="H184" s="139"/>
    </row>
    <row r="185" spans="1:8" ht="15">
      <c r="A185" s="181"/>
      <c r="B185" s="174"/>
      <c r="C185" s="174"/>
      <c r="D185" s="174"/>
      <c r="E185" s="174"/>
      <c r="F185" s="174"/>
      <c r="G185" s="185"/>
      <c r="H185" s="139"/>
    </row>
    <row r="186" spans="1:8" ht="15">
      <c r="A186" s="288"/>
      <c r="B186" s="174"/>
      <c r="C186" s="288"/>
      <c r="D186" s="288"/>
      <c r="E186" s="288"/>
      <c r="F186" s="289" t="s">
        <v>8</v>
      </c>
      <c r="G186" s="185">
        <f>H3+H8+H17+H35+H44+H58+H92+H99+H116+H127+H136+H143+H150+H161</f>
        <v>39968</v>
      </c>
      <c r="H186" s="135"/>
    </row>
    <row r="187" spans="1:8" ht="15">
      <c r="A187" s="290"/>
      <c r="B187" s="290"/>
      <c r="C187" s="290"/>
      <c r="D187" s="290"/>
      <c r="E187" s="290"/>
      <c r="F187" s="289" t="s">
        <v>176</v>
      </c>
      <c r="G187" s="291">
        <f>H24+H63+H154+H166</f>
        <v>9344.57</v>
      </c>
      <c r="H187" s="135"/>
    </row>
    <row r="188" spans="1:8" ht="15">
      <c r="A188" s="290"/>
      <c r="B188" s="290"/>
      <c r="C188" s="290"/>
      <c r="D188" s="290"/>
      <c r="E188" s="290"/>
      <c r="F188" s="289" t="s">
        <v>177</v>
      </c>
      <c r="G188" s="291">
        <f>H27+H69+H105+H171</f>
        <v>9314</v>
      </c>
      <c r="H188" s="135"/>
    </row>
    <row r="189" spans="1:8" ht="15">
      <c r="A189" s="290"/>
      <c r="B189" s="290"/>
      <c r="C189" s="290"/>
      <c r="D189" s="290"/>
      <c r="E189" s="290"/>
      <c r="F189" s="289" t="s">
        <v>178</v>
      </c>
      <c r="G189" s="291">
        <f>H29+H71+H174</f>
        <v>4000</v>
      </c>
      <c r="H189" s="135"/>
    </row>
    <row r="190" spans="1:8" ht="15">
      <c r="A190" s="290"/>
      <c r="B190" s="290"/>
      <c r="C190" s="290"/>
      <c r="D190" s="290"/>
      <c r="E190" s="290"/>
      <c r="F190" s="289" t="s">
        <v>179</v>
      </c>
      <c r="G190" s="291">
        <f>H39+H87+H111+H121+H131+H183</f>
        <v>5100.32</v>
      </c>
      <c r="H190" s="135"/>
    </row>
    <row r="191" spans="1:8" ht="15">
      <c r="A191" s="290"/>
      <c r="B191" s="290"/>
      <c r="C191" s="290"/>
      <c r="D191" s="290"/>
      <c r="E191" s="290"/>
      <c r="F191" s="289" t="s">
        <v>120</v>
      </c>
      <c r="G191" s="292">
        <f>G11+G30+G40+G49+G53+G88+G95+G106+G112+G122+G132+G139+G146+G155+G184+G4</f>
        <v>75108.540000000008</v>
      </c>
      <c r="H191" s="166"/>
    </row>
  </sheetData>
  <hyperlinks>
    <hyperlink ref="B70" r:id="rId1" xr:uid="{00000000-0004-0000-0B00-000000000000}"/>
    <hyperlink ref="B172" r:id="rId2" xr:uid="{00000000-0004-0000-0B00-000001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67"/>
  <sheetViews>
    <sheetView topLeftCell="A143" workbookViewId="0">
      <selection activeCell="A169" sqref="A169:XFD332"/>
    </sheetView>
  </sheetViews>
  <sheetFormatPr baseColWidth="10" defaultColWidth="12.6640625" defaultRowHeight="15.75" customHeight="1"/>
  <cols>
    <col min="1" max="1" width="18" customWidth="1"/>
    <col min="2" max="2" width="18.83203125" customWidth="1"/>
    <col min="3" max="4" width="14.5" customWidth="1"/>
    <col min="5" max="5" width="15.6640625" customWidth="1"/>
    <col min="6" max="6" width="33.6640625" customWidth="1"/>
  </cols>
  <sheetData>
    <row r="1" spans="1:1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4"/>
    </row>
    <row r="2" spans="1:11">
      <c r="A2" s="65" t="s">
        <v>7</v>
      </c>
      <c r="B2" s="7" t="s">
        <v>8</v>
      </c>
      <c r="C2" s="7" t="s">
        <v>8</v>
      </c>
      <c r="D2" s="7" t="s">
        <v>121</v>
      </c>
      <c r="E2" s="7" t="s">
        <v>121</v>
      </c>
      <c r="F2" s="7" t="s">
        <v>10</v>
      </c>
      <c r="G2" s="9">
        <v>447.92</v>
      </c>
      <c r="H2" s="64"/>
    </row>
    <row r="3" spans="1:11">
      <c r="A3" s="66" t="s">
        <v>7</v>
      </c>
      <c r="B3" s="67" t="s">
        <v>8</v>
      </c>
      <c r="C3" s="7" t="s">
        <v>8</v>
      </c>
      <c r="D3" s="7" t="s">
        <v>121</v>
      </c>
      <c r="E3" s="7" t="s">
        <v>121</v>
      </c>
      <c r="F3" s="67" t="s">
        <v>11</v>
      </c>
      <c r="G3" s="13">
        <v>167.96</v>
      </c>
      <c r="H3" s="68"/>
    </row>
    <row r="4" spans="1:11">
      <c r="A4" s="66" t="s">
        <v>7</v>
      </c>
      <c r="B4" s="12" t="s">
        <v>8</v>
      </c>
      <c r="C4" s="7" t="s">
        <v>8</v>
      </c>
      <c r="D4" s="7" t="s">
        <v>121</v>
      </c>
      <c r="E4" s="7" t="s">
        <v>121</v>
      </c>
      <c r="F4" s="15" t="s">
        <v>14</v>
      </c>
      <c r="G4" s="13">
        <v>112</v>
      </c>
      <c r="H4" s="68"/>
    </row>
    <row r="5" spans="1:11">
      <c r="A5" s="66" t="s">
        <v>7</v>
      </c>
      <c r="B5" s="12" t="s">
        <v>8</v>
      </c>
      <c r="C5" s="7" t="s">
        <v>8</v>
      </c>
      <c r="D5" s="7" t="s">
        <v>121</v>
      </c>
      <c r="E5" s="7" t="s">
        <v>121</v>
      </c>
      <c r="F5" s="15" t="s">
        <v>13</v>
      </c>
      <c r="G5" s="13">
        <v>111.98</v>
      </c>
      <c r="H5" s="68"/>
    </row>
    <row r="6" spans="1:11">
      <c r="A6" s="69"/>
      <c r="B6" s="18"/>
      <c r="C6" s="18"/>
      <c r="D6" s="18"/>
      <c r="E6" s="18"/>
      <c r="F6" s="7" t="s">
        <v>120</v>
      </c>
      <c r="G6" s="19">
        <f>SUM(G2:G5)</f>
        <v>839.86</v>
      </c>
      <c r="H6" s="70">
        <f>SUM(G2:G5)</f>
        <v>839.86</v>
      </c>
    </row>
    <row r="7" spans="1:11">
      <c r="A7" s="69"/>
      <c r="B7" s="7"/>
      <c r="C7" s="35"/>
      <c r="D7" s="35"/>
      <c r="E7" s="35"/>
      <c r="F7" s="18"/>
      <c r="G7" s="26"/>
      <c r="H7" s="64"/>
    </row>
    <row r="8" spans="1:11">
      <c r="A8" s="71" t="s">
        <v>15</v>
      </c>
      <c r="B8" s="7" t="s">
        <v>8</v>
      </c>
      <c r="C8" s="7" t="s">
        <v>8</v>
      </c>
      <c r="D8" s="7" t="s">
        <v>121</v>
      </c>
      <c r="E8" s="7" t="s">
        <v>121</v>
      </c>
      <c r="F8" s="7" t="s">
        <v>16</v>
      </c>
      <c r="G8" s="9">
        <v>117.98</v>
      </c>
      <c r="H8" s="72" t="s">
        <v>8</v>
      </c>
    </row>
    <row r="9" spans="1:11">
      <c r="A9" s="71" t="s">
        <v>15</v>
      </c>
      <c r="B9" s="33" t="s">
        <v>113</v>
      </c>
      <c r="C9" s="23" t="s">
        <v>18</v>
      </c>
      <c r="D9" s="7" t="s">
        <v>121</v>
      </c>
      <c r="E9" s="7" t="s">
        <v>121</v>
      </c>
      <c r="F9" s="7" t="s">
        <v>122</v>
      </c>
      <c r="G9" s="26">
        <v>10.42</v>
      </c>
      <c r="H9" s="64"/>
    </row>
    <row r="10" spans="1:11">
      <c r="A10" s="69"/>
      <c r="B10" s="18"/>
      <c r="C10" s="18"/>
      <c r="D10" s="18"/>
      <c r="E10" s="18"/>
      <c r="F10" s="7" t="s">
        <v>120</v>
      </c>
      <c r="G10" s="19">
        <f>SUM(G8)</f>
        <v>117.98</v>
      </c>
      <c r="H10" s="70">
        <f>SUM(G8)</f>
        <v>117.98</v>
      </c>
    </row>
    <row r="11" spans="1:11">
      <c r="A11" s="69"/>
      <c r="B11" s="7"/>
      <c r="C11" s="35"/>
      <c r="D11" s="35"/>
      <c r="E11" s="35"/>
      <c r="F11" s="7"/>
      <c r="G11" s="26"/>
      <c r="H11" s="64"/>
    </row>
    <row r="12" spans="1:11">
      <c r="A12" s="73" t="s">
        <v>20</v>
      </c>
      <c r="B12" s="7" t="s">
        <v>8</v>
      </c>
      <c r="C12" s="7" t="s">
        <v>8</v>
      </c>
      <c r="D12" s="7" t="s">
        <v>121</v>
      </c>
      <c r="E12" s="7" t="s">
        <v>121</v>
      </c>
      <c r="F12" s="7" t="s">
        <v>21</v>
      </c>
      <c r="G12" s="26">
        <v>224.18</v>
      </c>
      <c r="H12" s="64"/>
    </row>
    <row r="13" spans="1:11">
      <c r="A13" s="73" t="s">
        <v>20</v>
      </c>
      <c r="B13" s="7" t="s">
        <v>8</v>
      </c>
      <c r="C13" s="7" t="s">
        <v>8</v>
      </c>
      <c r="D13" s="7" t="s">
        <v>121</v>
      </c>
      <c r="E13" s="7" t="s">
        <v>121</v>
      </c>
      <c r="F13" s="7" t="s">
        <v>22</v>
      </c>
      <c r="G13" s="26">
        <v>168.06</v>
      </c>
      <c r="H13" s="64"/>
    </row>
    <row r="14" spans="1:11">
      <c r="A14" s="73" t="s">
        <v>20</v>
      </c>
      <c r="B14" s="7" t="s">
        <v>8</v>
      </c>
      <c r="C14" s="7" t="s">
        <v>8</v>
      </c>
      <c r="D14" s="7" t="s">
        <v>121</v>
      </c>
      <c r="E14" s="7" t="s">
        <v>121</v>
      </c>
      <c r="F14" s="7" t="s">
        <v>23</v>
      </c>
      <c r="G14" s="26">
        <v>279.88</v>
      </c>
      <c r="H14" s="68"/>
    </row>
    <row r="15" spans="1:11">
      <c r="A15" s="73" t="s">
        <v>20</v>
      </c>
      <c r="B15" s="7" t="s">
        <v>8</v>
      </c>
      <c r="C15" s="7" t="s">
        <v>8</v>
      </c>
      <c r="D15" s="7" t="s">
        <v>121</v>
      </c>
      <c r="E15" s="7" t="s">
        <v>121</v>
      </c>
      <c r="F15" s="7" t="s">
        <v>25</v>
      </c>
      <c r="G15" s="26">
        <v>280</v>
      </c>
      <c r="H15" s="68"/>
    </row>
    <row r="16" spans="1:11">
      <c r="A16" s="73" t="s">
        <v>20</v>
      </c>
      <c r="B16" s="7" t="s">
        <v>8</v>
      </c>
      <c r="C16" s="7" t="s">
        <v>8</v>
      </c>
      <c r="D16" s="7" t="s">
        <v>121</v>
      </c>
      <c r="E16" s="7" t="s">
        <v>121</v>
      </c>
      <c r="F16" s="7" t="s">
        <v>24</v>
      </c>
      <c r="G16" s="26">
        <v>139.96</v>
      </c>
      <c r="H16" s="74" t="s">
        <v>8</v>
      </c>
      <c r="I16" s="58"/>
      <c r="J16" s="58"/>
      <c r="K16" s="58"/>
    </row>
    <row r="17" spans="1:11">
      <c r="A17" s="73"/>
      <c r="B17" s="7"/>
      <c r="C17" s="7"/>
      <c r="D17" s="7"/>
      <c r="E17" s="7"/>
      <c r="F17" s="7"/>
      <c r="G17" s="26"/>
      <c r="H17" s="75">
        <f>SUM(G12:G16)</f>
        <v>1092.08</v>
      </c>
      <c r="I17" s="58"/>
      <c r="J17" s="58"/>
      <c r="K17" s="58"/>
    </row>
    <row r="18" spans="1:11">
      <c r="A18" s="73" t="s">
        <v>20</v>
      </c>
      <c r="B18" s="7" t="s">
        <v>106</v>
      </c>
      <c r="C18" s="29" t="s">
        <v>27</v>
      </c>
      <c r="D18" s="7" t="s">
        <v>121</v>
      </c>
      <c r="E18" s="7" t="s">
        <v>121</v>
      </c>
      <c r="F18" s="76" t="s">
        <v>105</v>
      </c>
      <c r="G18" s="26">
        <v>859</v>
      </c>
      <c r="H18" s="64"/>
    </row>
    <row r="19" spans="1:11">
      <c r="A19" s="73" t="s">
        <v>20</v>
      </c>
      <c r="B19" s="15" t="s">
        <v>26</v>
      </c>
      <c r="C19" s="29" t="s">
        <v>27</v>
      </c>
      <c r="D19" s="7" t="s">
        <v>121</v>
      </c>
      <c r="E19" s="7" t="s">
        <v>121</v>
      </c>
      <c r="F19" s="76" t="s">
        <v>28</v>
      </c>
      <c r="G19" s="26">
        <v>346</v>
      </c>
      <c r="H19" s="77"/>
    </row>
    <row r="20" spans="1:11">
      <c r="A20" s="73" t="s">
        <v>20</v>
      </c>
      <c r="B20" s="7" t="s">
        <v>123</v>
      </c>
      <c r="C20" s="29" t="s">
        <v>27</v>
      </c>
      <c r="D20" s="7" t="s">
        <v>121</v>
      </c>
      <c r="E20" s="7" t="s">
        <v>121</v>
      </c>
      <c r="F20" s="76" t="s">
        <v>28</v>
      </c>
      <c r="G20" s="26">
        <v>1647</v>
      </c>
      <c r="H20" s="77" t="s">
        <v>27</v>
      </c>
    </row>
    <row r="21" spans="1:11">
      <c r="A21" s="73"/>
      <c r="B21" s="7"/>
      <c r="C21" s="7"/>
      <c r="D21" s="7"/>
      <c r="E21" s="7"/>
      <c r="F21" s="76"/>
      <c r="G21" s="26"/>
      <c r="H21" s="75">
        <f>SUM(G18:G20)</f>
        <v>2852</v>
      </c>
    </row>
    <row r="22" spans="1:11">
      <c r="A22" s="73" t="s">
        <v>20</v>
      </c>
      <c r="B22" s="78" t="s">
        <v>124</v>
      </c>
      <c r="C22" s="29" t="s">
        <v>31</v>
      </c>
      <c r="D22" s="7" t="s">
        <v>121</v>
      </c>
      <c r="E22" s="7" t="s">
        <v>121</v>
      </c>
      <c r="F22" s="76" t="s">
        <v>125</v>
      </c>
      <c r="G22" s="26">
        <v>980</v>
      </c>
      <c r="H22" s="77"/>
    </row>
    <row r="23" spans="1:11">
      <c r="A23" s="73" t="s">
        <v>20</v>
      </c>
      <c r="B23" s="7" t="s">
        <v>63</v>
      </c>
      <c r="C23" s="29" t="s">
        <v>31</v>
      </c>
      <c r="D23" s="7" t="s">
        <v>121</v>
      </c>
      <c r="E23" s="7" t="s">
        <v>121</v>
      </c>
      <c r="F23" s="76" t="s">
        <v>19</v>
      </c>
      <c r="G23" s="26">
        <v>360</v>
      </c>
      <c r="H23" s="77" t="s">
        <v>31</v>
      </c>
    </row>
    <row r="24" spans="1:11">
      <c r="A24" s="73"/>
      <c r="B24" s="7"/>
      <c r="C24" s="7"/>
      <c r="D24" s="7"/>
      <c r="E24" s="7"/>
      <c r="F24" s="76"/>
      <c r="G24" s="26"/>
      <c r="H24" s="75">
        <f>SUM(G22:G23)</f>
        <v>1340</v>
      </c>
    </row>
    <row r="25" spans="1:11">
      <c r="A25" s="73" t="s">
        <v>20</v>
      </c>
      <c r="B25" s="32" t="s">
        <v>33</v>
      </c>
      <c r="C25" s="23" t="s">
        <v>34</v>
      </c>
      <c r="D25" s="7" t="s">
        <v>121</v>
      </c>
      <c r="E25" s="7" t="s">
        <v>121</v>
      </c>
      <c r="F25" s="79" t="s">
        <v>37</v>
      </c>
      <c r="G25" s="26">
        <v>300</v>
      </c>
      <c r="H25" s="80"/>
    </row>
    <row r="26" spans="1:11">
      <c r="A26" s="73" t="s">
        <v>20</v>
      </c>
      <c r="B26" s="7" t="s">
        <v>30</v>
      </c>
      <c r="C26" s="23" t="s">
        <v>34</v>
      </c>
      <c r="D26" s="7" t="s">
        <v>121</v>
      </c>
      <c r="E26" s="7" t="s">
        <v>121</v>
      </c>
      <c r="F26" s="7" t="s">
        <v>32</v>
      </c>
      <c r="G26" s="26">
        <v>300</v>
      </c>
      <c r="H26" s="80"/>
    </row>
    <row r="27" spans="1:11">
      <c r="A27" s="73" t="s">
        <v>20</v>
      </c>
      <c r="B27" s="7" t="s">
        <v>36</v>
      </c>
      <c r="C27" s="23" t="s">
        <v>34</v>
      </c>
      <c r="D27" s="7" t="s">
        <v>121</v>
      </c>
      <c r="E27" s="7" t="s">
        <v>121</v>
      </c>
      <c r="F27" s="79" t="s">
        <v>37</v>
      </c>
      <c r="G27" s="26">
        <v>250</v>
      </c>
      <c r="H27" s="77" t="s">
        <v>34</v>
      </c>
    </row>
    <row r="28" spans="1:11">
      <c r="A28" s="73"/>
      <c r="B28" s="7"/>
      <c r="C28" s="7"/>
      <c r="D28" s="7"/>
      <c r="E28" s="7"/>
      <c r="F28" s="79"/>
      <c r="G28" s="26"/>
      <c r="H28" s="75">
        <f>SUM(G25:G27)</f>
        <v>850</v>
      </c>
    </row>
    <row r="29" spans="1:11">
      <c r="A29" s="73" t="s">
        <v>20</v>
      </c>
      <c r="B29" s="7" t="s">
        <v>38</v>
      </c>
      <c r="C29" s="23" t="s">
        <v>18</v>
      </c>
      <c r="D29" s="7" t="s">
        <v>121</v>
      </c>
      <c r="E29" s="7" t="s">
        <v>121</v>
      </c>
      <c r="F29" s="76" t="s">
        <v>39</v>
      </c>
      <c r="G29" s="26">
        <v>10</v>
      </c>
      <c r="H29" s="77" t="s">
        <v>18</v>
      </c>
    </row>
    <row r="30" spans="1:11">
      <c r="A30" s="73"/>
      <c r="B30" s="7"/>
      <c r="C30" s="7"/>
      <c r="D30" s="7"/>
      <c r="E30" s="7"/>
      <c r="F30" s="76"/>
      <c r="G30" s="26"/>
      <c r="H30" s="75">
        <f>SUM(G29)</f>
        <v>10</v>
      </c>
    </row>
    <row r="31" spans="1:11">
      <c r="A31" s="18"/>
      <c r="B31" s="18"/>
      <c r="C31" s="35"/>
      <c r="D31" s="35"/>
      <c r="E31" s="35"/>
      <c r="F31" s="7" t="s">
        <v>120</v>
      </c>
      <c r="G31" s="19">
        <f>SUM(G12:G29)</f>
        <v>6144.08</v>
      </c>
      <c r="H31" s="64"/>
    </row>
    <row r="32" spans="1:11">
      <c r="A32" s="81"/>
      <c r="B32" s="7"/>
      <c r="C32" s="18"/>
      <c r="D32" s="18"/>
      <c r="E32" s="18"/>
      <c r="F32" s="18"/>
      <c r="G32" s="47"/>
      <c r="H32" s="64"/>
    </row>
    <row r="33" spans="1:8">
      <c r="A33" s="82" t="s">
        <v>41</v>
      </c>
      <c r="B33" s="7" t="s">
        <v>8</v>
      </c>
      <c r="C33" s="7" t="s">
        <v>8</v>
      </c>
      <c r="D33" s="7" t="s">
        <v>121</v>
      </c>
      <c r="E33" s="7" t="s">
        <v>121</v>
      </c>
      <c r="F33" s="7" t="s">
        <v>42</v>
      </c>
      <c r="G33" s="26">
        <v>335.96</v>
      </c>
      <c r="H33" s="72"/>
    </row>
    <row r="34" spans="1:8">
      <c r="A34" s="82" t="s">
        <v>41</v>
      </c>
      <c r="B34" s="7" t="s">
        <v>8</v>
      </c>
      <c r="C34" s="7" t="s">
        <v>8</v>
      </c>
      <c r="D34" s="7" t="s">
        <v>121</v>
      </c>
      <c r="E34" s="7" t="s">
        <v>121</v>
      </c>
      <c r="F34" s="7" t="s">
        <v>126</v>
      </c>
      <c r="G34" s="26">
        <v>22.98</v>
      </c>
      <c r="H34" s="72"/>
    </row>
    <row r="35" spans="1:8">
      <c r="A35" s="82" t="s">
        <v>41</v>
      </c>
      <c r="B35" s="7" t="s">
        <v>8</v>
      </c>
      <c r="C35" s="7" t="s">
        <v>8</v>
      </c>
      <c r="D35" s="7" t="s">
        <v>121</v>
      </c>
      <c r="E35" s="7" t="s">
        <v>121</v>
      </c>
      <c r="F35" s="7" t="s">
        <v>43</v>
      </c>
      <c r="G35" s="26">
        <v>84.02</v>
      </c>
      <c r="H35" s="72" t="s">
        <v>8</v>
      </c>
    </row>
    <row r="36" spans="1:8">
      <c r="A36" s="82"/>
      <c r="B36" s="7"/>
      <c r="C36" s="18"/>
      <c r="D36" s="18"/>
      <c r="E36" s="18"/>
      <c r="F36" s="7"/>
      <c r="G36" s="26"/>
      <c r="H36" s="75">
        <f>SUM(G33:G35)</f>
        <v>442.96</v>
      </c>
    </row>
    <row r="37" spans="1:8">
      <c r="A37" s="82" t="s">
        <v>41</v>
      </c>
      <c r="B37" s="7" t="s">
        <v>45</v>
      </c>
      <c r="C37" s="23" t="s">
        <v>18</v>
      </c>
      <c r="D37" s="7" t="s">
        <v>121</v>
      </c>
      <c r="E37" s="7" t="s">
        <v>121</v>
      </c>
      <c r="F37" s="7" t="s">
        <v>46</v>
      </c>
      <c r="G37" s="26">
        <v>12.5</v>
      </c>
      <c r="H37" s="77" t="s">
        <v>18</v>
      </c>
    </row>
    <row r="38" spans="1:8">
      <c r="A38" s="82" t="s">
        <v>41</v>
      </c>
      <c r="B38" s="7" t="s">
        <v>38</v>
      </c>
      <c r="C38" s="23" t="s">
        <v>18</v>
      </c>
      <c r="D38" s="7" t="s">
        <v>121</v>
      </c>
      <c r="E38" s="7" t="s">
        <v>121</v>
      </c>
      <c r="F38" s="76" t="s">
        <v>39</v>
      </c>
      <c r="G38" s="26">
        <v>10</v>
      </c>
      <c r="H38" s="75">
        <f>SUM(G38)</f>
        <v>10</v>
      </c>
    </row>
    <row r="39" spans="1:8">
      <c r="A39" s="82" t="s">
        <v>41</v>
      </c>
      <c r="B39" s="33" t="s">
        <v>113</v>
      </c>
      <c r="C39" s="23" t="s">
        <v>18</v>
      </c>
      <c r="D39" s="7" t="s">
        <v>121</v>
      </c>
      <c r="E39" s="7" t="s">
        <v>121</v>
      </c>
      <c r="F39" s="7" t="s">
        <v>122</v>
      </c>
      <c r="G39" s="26">
        <v>10.42</v>
      </c>
      <c r="H39" s="64"/>
    </row>
    <row r="40" spans="1:8">
      <c r="A40" s="82"/>
      <c r="B40" s="7"/>
      <c r="C40" s="18"/>
      <c r="D40" s="18"/>
      <c r="E40" s="18"/>
      <c r="F40" s="7" t="s">
        <v>120</v>
      </c>
      <c r="G40" s="37">
        <f>SUM(G33:G39)</f>
        <v>475.88</v>
      </c>
      <c r="H40" s="64"/>
    </row>
    <row r="41" spans="1:8">
      <c r="A41" s="82"/>
      <c r="B41" s="7"/>
      <c r="C41" s="18"/>
      <c r="D41" s="18"/>
      <c r="E41" s="18"/>
      <c r="F41" s="7"/>
      <c r="G41" s="37"/>
      <c r="H41" s="64"/>
    </row>
    <row r="42" spans="1:8">
      <c r="A42" s="83" t="s">
        <v>47</v>
      </c>
      <c r="B42" s="7" t="s">
        <v>8</v>
      </c>
      <c r="C42" s="7" t="s">
        <v>8</v>
      </c>
      <c r="D42" s="18" t="s">
        <v>121</v>
      </c>
      <c r="E42" s="84" t="s">
        <v>121</v>
      </c>
      <c r="F42" s="7" t="s">
        <v>48</v>
      </c>
      <c r="G42" s="26">
        <v>187.4</v>
      </c>
      <c r="H42" s="85"/>
    </row>
    <row r="43" spans="1:8">
      <c r="A43" s="83" t="s">
        <v>47</v>
      </c>
      <c r="B43" s="7" t="s">
        <v>8</v>
      </c>
      <c r="C43" s="7" t="s">
        <v>8</v>
      </c>
      <c r="D43" s="18" t="s">
        <v>121</v>
      </c>
      <c r="E43" s="84" t="s">
        <v>121</v>
      </c>
      <c r="F43" s="7" t="s">
        <v>49</v>
      </c>
      <c r="G43" s="26">
        <v>221.05</v>
      </c>
      <c r="H43" s="86"/>
    </row>
    <row r="44" spans="1:8">
      <c r="A44" s="83" t="s">
        <v>47</v>
      </c>
      <c r="B44" s="7" t="s">
        <v>8</v>
      </c>
      <c r="C44" s="7" t="s">
        <v>8</v>
      </c>
      <c r="D44" s="18" t="s">
        <v>121</v>
      </c>
      <c r="E44" s="84" t="s">
        <v>121</v>
      </c>
      <c r="F44" s="7" t="s">
        <v>50</v>
      </c>
      <c r="G44" s="26">
        <v>332.5</v>
      </c>
      <c r="H44" s="74" t="s">
        <v>8</v>
      </c>
    </row>
    <row r="45" spans="1:8">
      <c r="A45" s="83"/>
      <c r="B45" s="7"/>
      <c r="C45" s="18"/>
      <c r="D45" s="18"/>
      <c r="E45" s="18"/>
      <c r="F45" s="7"/>
      <c r="G45" s="26"/>
      <c r="H45" s="87">
        <f>SUM(G42:G44)</f>
        <v>740.95</v>
      </c>
    </row>
    <row r="46" spans="1:8">
      <c r="A46" s="18"/>
      <c r="B46" s="18"/>
      <c r="C46" s="35"/>
      <c r="D46" s="35"/>
      <c r="E46" s="35"/>
      <c r="F46" s="7" t="s">
        <v>120</v>
      </c>
      <c r="G46" s="19">
        <f>SUM(G42:G45)</f>
        <v>740.95</v>
      </c>
      <c r="H46" s="64"/>
    </row>
    <row r="47" spans="1:8">
      <c r="A47" s="73"/>
      <c r="B47" s="7"/>
      <c r="C47" s="18"/>
      <c r="D47" s="18"/>
      <c r="E47" s="18"/>
      <c r="F47" s="7"/>
      <c r="G47" s="26"/>
      <c r="H47" s="88"/>
    </row>
    <row r="48" spans="1:8">
      <c r="A48" s="89" t="s">
        <v>53</v>
      </c>
      <c r="B48" s="7" t="s">
        <v>8</v>
      </c>
      <c r="C48" s="7" t="s">
        <v>8</v>
      </c>
      <c r="D48" s="18" t="s">
        <v>121</v>
      </c>
      <c r="E48" s="84" t="s">
        <v>121</v>
      </c>
      <c r="F48" s="7" t="s">
        <v>49</v>
      </c>
      <c r="G48" s="26">
        <v>221.05</v>
      </c>
      <c r="H48" s="90" t="s">
        <v>8</v>
      </c>
    </row>
    <row r="49" spans="1:8">
      <c r="A49" s="18"/>
      <c r="B49" s="18"/>
      <c r="C49" s="35"/>
      <c r="D49" s="35"/>
      <c r="E49" s="35"/>
      <c r="F49" s="18"/>
      <c r="G49" s="19">
        <f>SUM(G48)</f>
        <v>221.05</v>
      </c>
      <c r="H49" s="75">
        <f>SUM(G48)</f>
        <v>221.05</v>
      </c>
    </row>
    <row r="50" spans="1:8">
      <c r="A50" s="91"/>
      <c r="B50" s="7"/>
      <c r="C50" s="18"/>
      <c r="D50" s="18"/>
      <c r="E50" s="18"/>
      <c r="F50" s="7"/>
      <c r="G50" s="26"/>
      <c r="H50" s="64"/>
    </row>
    <row r="51" spans="1:8">
      <c r="A51" s="91" t="s">
        <v>54</v>
      </c>
      <c r="B51" s="7" t="s">
        <v>8</v>
      </c>
      <c r="C51" s="7" t="s">
        <v>8</v>
      </c>
      <c r="D51" s="18" t="s">
        <v>121</v>
      </c>
      <c r="E51" s="84" t="s">
        <v>121</v>
      </c>
      <c r="F51" s="7" t="s">
        <v>55</v>
      </c>
      <c r="G51" s="26">
        <v>113.62</v>
      </c>
      <c r="H51" s="64"/>
    </row>
    <row r="52" spans="1:8">
      <c r="A52" s="91" t="s">
        <v>54</v>
      </c>
      <c r="B52" s="7" t="s">
        <v>8</v>
      </c>
      <c r="C52" s="7" t="s">
        <v>8</v>
      </c>
      <c r="D52" s="18" t="s">
        <v>121</v>
      </c>
      <c r="E52" s="84" t="s">
        <v>121</v>
      </c>
      <c r="F52" s="7" t="s">
        <v>56</v>
      </c>
      <c r="G52" s="26">
        <v>112.02</v>
      </c>
      <c r="H52" s="64"/>
    </row>
    <row r="53" spans="1:8">
      <c r="A53" s="91" t="s">
        <v>54</v>
      </c>
      <c r="B53" s="7" t="s">
        <v>8</v>
      </c>
      <c r="C53" s="7" t="s">
        <v>8</v>
      </c>
      <c r="D53" s="18" t="s">
        <v>121</v>
      </c>
      <c r="E53" s="84" t="s">
        <v>121</v>
      </c>
      <c r="F53" s="7" t="s">
        <v>57</v>
      </c>
      <c r="G53" s="26">
        <v>112.8</v>
      </c>
      <c r="H53" s="92"/>
    </row>
    <row r="54" spans="1:8">
      <c r="A54" s="91" t="s">
        <v>54</v>
      </c>
      <c r="B54" s="7" t="s">
        <v>8</v>
      </c>
      <c r="C54" s="7" t="s">
        <v>8</v>
      </c>
      <c r="D54" s="18" t="s">
        <v>121</v>
      </c>
      <c r="E54" s="84" t="s">
        <v>121</v>
      </c>
      <c r="F54" s="7" t="s">
        <v>22</v>
      </c>
      <c r="G54" s="26">
        <v>224</v>
      </c>
      <c r="H54" s="86"/>
    </row>
    <row r="55" spans="1:8">
      <c r="A55" s="91" t="s">
        <v>54</v>
      </c>
      <c r="B55" s="7" t="s">
        <v>8</v>
      </c>
      <c r="C55" s="7" t="s">
        <v>8</v>
      </c>
      <c r="D55" s="7" t="s">
        <v>121</v>
      </c>
      <c r="E55" s="7" t="s">
        <v>121</v>
      </c>
      <c r="F55" s="7" t="s">
        <v>25</v>
      </c>
      <c r="G55" s="26">
        <v>208.06</v>
      </c>
      <c r="H55" s="86"/>
    </row>
    <row r="56" spans="1:8">
      <c r="A56" s="91" t="s">
        <v>54</v>
      </c>
      <c r="B56" s="7" t="s">
        <v>8</v>
      </c>
      <c r="C56" s="7" t="s">
        <v>8</v>
      </c>
      <c r="D56" s="7" t="s">
        <v>121</v>
      </c>
      <c r="E56" s="7" t="s">
        <v>121</v>
      </c>
      <c r="F56" s="7" t="s">
        <v>127</v>
      </c>
      <c r="G56" s="26">
        <v>64.94</v>
      </c>
      <c r="H56" s="86"/>
    </row>
    <row r="57" spans="1:8">
      <c r="A57" s="91" t="s">
        <v>54</v>
      </c>
      <c r="B57" s="7" t="s">
        <v>8</v>
      </c>
      <c r="C57" s="7" t="s">
        <v>8</v>
      </c>
      <c r="D57" s="7" t="s">
        <v>121</v>
      </c>
      <c r="E57" s="7" t="s">
        <v>121</v>
      </c>
      <c r="F57" s="7" t="s">
        <v>58</v>
      </c>
      <c r="G57" s="26">
        <v>336.02</v>
      </c>
      <c r="H57" s="90" t="s">
        <v>8</v>
      </c>
    </row>
    <row r="58" spans="1:8">
      <c r="A58" s="91"/>
      <c r="B58" s="7"/>
      <c r="C58" s="18"/>
      <c r="D58" s="18"/>
      <c r="E58" s="18"/>
      <c r="F58" s="7"/>
      <c r="G58" s="26"/>
      <c r="H58" s="86">
        <f>SUM(G51:G57)</f>
        <v>1171.46</v>
      </c>
    </row>
    <row r="59" spans="1:8">
      <c r="A59" s="91" t="s">
        <v>54</v>
      </c>
      <c r="B59" s="7" t="s">
        <v>104</v>
      </c>
      <c r="C59" s="29" t="s">
        <v>27</v>
      </c>
      <c r="D59" s="7" t="s">
        <v>121</v>
      </c>
      <c r="E59" s="7" t="s">
        <v>121</v>
      </c>
      <c r="F59" s="76" t="s">
        <v>105</v>
      </c>
      <c r="G59" s="26">
        <v>694</v>
      </c>
      <c r="H59" s="86"/>
    </row>
    <row r="60" spans="1:8">
      <c r="A60" s="91" t="s">
        <v>54</v>
      </c>
      <c r="B60" s="7" t="s">
        <v>61</v>
      </c>
      <c r="C60" s="29" t="s">
        <v>27</v>
      </c>
      <c r="D60" s="7" t="s">
        <v>121</v>
      </c>
      <c r="E60" s="7" t="s">
        <v>121</v>
      </c>
      <c r="F60" s="76" t="s">
        <v>105</v>
      </c>
      <c r="G60" s="26">
        <v>1980</v>
      </c>
      <c r="H60" s="77" t="s">
        <v>27</v>
      </c>
    </row>
    <row r="61" spans="1:8">
      <c r="A61" s="91"/>
      <c r="B61" s="7"/>
      <c r="C61" s="7"/>
      <c r="D61" s="7"/>
      <c r="E61" s="7"/>
      <c r="F61" s="76"/>
      <c r="G61" s="26"/>
      <c r="H61" s="87">
        <f>SUM(G59:G60)</f>
        <v>2674</v>
      </c>
    </row>
    <row r="62" spans="1:8">
      <c r="A62" s="91" t="s">
        <v>54</v>
      </c>
      <c r="B62" s="7" t="s">
        <v>111</v>
      </c>
      <c r="C62" s="29" t="s">
        <v>31</v>
      </c>
      <c r="D62" s="7" t="s">
        <v>121</v>
      </c>
      <c r="E62" s="7" t="s">
        <v>121</v>
      </c>
      <c r="F62" s="7" t="s">
        <v>128</v>
      </c>
      <c r="G62" s="26">
        <v>550</v>
      </c>
      <c r="H62" s="77" t="s">
        <v>31</v>
      </c>
    </row>
    <row r="63" spans="1:8">
      <c r="A63" s="91"/>
      <c r="B63" s="7"/>
      <c r="C63" s="7"/>
      <c r="D63" s="7"/>
      <c r="E63" s="7"/>
      <c r="F63" s="7"/>
      <c r="G63" s="26"/>
      <c r="H63" s="75">
        <f>SUM(G62)</f>
        <v>550</v>
      </c>
    </row>
    <row r="64" spans="1:8">
      <c r="A64" s="91" t="s">
        <v>54</v>
      </c>
      <c r="B64" s="32" t="s">
        <v>33</v>
      </c>
      <c r="C64" s="23" t="s">
        <v>34</v>
      </c>
      <c r="D64" s="7" t="s">
        <v>121</v>
      </c>
      <c r="E64" s="7" t="s">
        <v>121</v>
      </c>
      <c r="F64" s="79" t="s">
        <v>37</v>
      </c>
      <c r="G64" s="26">
        <v>700</v>
      </c>
      <c r="H64" s="64"/>
    </row>
    <row r="65" spans="1:8">
      <c r="A65" s="91" t="s">
        <v>54</v>
      </c>
      <c r="B65" s="7" t="s">
        <v>30</v>
      </c>
      <c r="C65" s="23" t="s">
        <v>34</v>
      </c>
      <c r="D65" s="7" t="s">
        <v>121</v>
      </c>
      <c r="E65" s="7" t="s">
        <v>121</v>
      </c>
      <c r="F65" s="7" t="s">
        <v>32</v>
      </c>
      <c r="G65" s="26">
        <v>700</v>
      </c>
      <c r="H65" s="64"/>
    </row>
    <row r="66" spans="1:8">
      <c r="A66" s="91" t="s">
        <v>54</v>
      </c>
      <c r="B66" s="7" t="s">
        <v>36</v>
      </c>
      <c r="C66" s="23" t="s">
        <v>34</v>
      </c>
      <c r="D66" s="7" t="s">
        <v>121</v>
      </c>
      <c r="E66" s="7" t="s">
        <v>121</v>
      </c>
      <c r="F66" s="79" t="s">
        <v>37</v>
      </c>
      <c r="G66" s="26">
        <v>250</v>
      </c>
      <c r="H66" s="77" t="s">
        <v>34</v>
      </c>
    </row>
    <row r="67" spans="1:8">
      <c r="A67" s="91"/>
      <c r="B67" s="7"/>
      <c r="C67" s="7"/>
      <c r="D67" s="7"/>
      <c r="E67" s="7"/>
      <c r="F67" s="79"/>
      <c r="G67" s="26"/>
      <c r="H67" s="75">
        <f>SUM(G64:G66)</f>
        <v>1650</v>
      </c>
    </row>
    <row r="68" spans="1:8">
      <c r="A68" s="91" t="s">
        <v>54</v>
      </c>
      <c r="B68" s="7" t="s">
        <v>38</v>
      </c>
      <c r="C68" s="23" t="s">
        <v>18</v>
      </c>
      <c r="D68" s="7" t="s">
        <v>121</v>
      </c>
      <c r="E68" s="7" t="s">
        <v>121</v>
      </c>
      <c r="F68" s="76" t="s">
        <v>39</v>
      </c>
      <c r="G68" s="26">
        <v>10</v>
      </c>
      <c r="H68" s="64"/>
    </row>
    <row r="69" spans="1:8">
      <c r="A69" s="91" t="s">
        <v>54</v>
      </c>
      <c r="B69" s="7" t="s">
        <v>45</v>
      </c>
      <c r="C69" s="23" t="s">
        <v>18</v>
      </c>
      <c r="D69" s="7" t="s">
        <v>121</v>
      </c>
      <c r="E69" s="7" t="s">
        <v>121</v>
      </c>
      <c r="F69" s="7" t="s">
        <v>46</v>
      </c>
      <c r="G69" s="26">
        <v>12.5</v>
      </c>
      <c r="H69" s="77" t="s">
        <v>18</v>
      </c>
    </row>
    <row r="70" spans="1:8">
      <c r="A70" s="91"/>
      <c r="B70" s="7"/>
      <c r="C70" s="7"/>
      <c r="D70" s="7"/>
      <c r="E70" s="7"/>
      <c r="F70" s="7"/>
      <c r="G70" s="26"/>
      <c r="H70" s="75">
        <f>SUM(G68:G69)</f>
        <v>22.5</v>
      </c>
    </row>
    <row r="71" spans="1:8">
      <c r="A71" s="18"/>
      <c r="B71" s="18"/>
      <c r="C71" s="18"/>
      <c r="D71" s="18"/>
      <c r="E71" s="18"/>
      <c r="F71" s="7" t="s">
        <v>120</v>
      </c>
      <c r="G71" s="19">
        <f>SUM(G51:G70)</f>
        <v>6067.96</v>
      </c>
      <c r="H71" s="64"/>
    </row>
    <row r="72" spans="1:8">
      <c r="A72" s="93" t="s">
        <v>129</v>
      </c>
      <c r="B72" s="7"/>
      <c r="C72" s="18"/>
      <c r="D72" s="18"/>
      <c r="E72" s="18"/>
      <c r="F72" s="7"/>
      <c r="G72" s="26">
        <v>0</v>
      </c>
      <c r="H72" s="64"/>
    </row>
    <row r="73" spans="1:8">
      <c r="A73" s="18"/>
      <c r="B73" s="18"/>
      <c r="C73" s="18"/>
      <c r="D73" s="18"/>
      <c r="E73" s="18"/>
      <c r="F73" s="18"/>
      <c r="G73" s="19"/>
      <c r="H73" s="64"/>
    </row>
    <row r="74" spans="1:8">
      <c r="A74" s="93" t="s">
        <v>69</v>
      </c>
      <c r="B74" s="7" t="s">
        <v>8</v>
      </c>
      <c r="C74" s="7" t="s">
        <v>8</v>
      </c>
      <c r="D74" s="52"/>
      <c r="E74" s="52"/>
      <c r="F74" s="7" t="s">
        <v>70</v>
      </c>
      <c r="G74" s="9">
        <v>111.98</v>
      </c>
      <c r="H74" s="90" t="s">
        <v>8</v>
      </c>
    </row>
    <row r="75" spans="1:8">
      <c r="A75" s="82"/>
      <c r="B75" s="7"/>
      <c r="C75" s="18"/>
      <c r="D75" s="18"/>
      <c r="E75" s="18"/>
      <c r="F75" s="7"/>
      <c r="G75" s="37">
        <f>SUM(G74)</f>
        <v>111.98</v>
      </c>
      <c r="H75" s="75">
        <f>SUM(G74)</f>
        <v>111.98</v>
      </c>
    </row>
    <row r="76" spans="1:8">
      <c r="A76" s="94" t="s">
        <v>130</v>
      </c>
      <c r="B76" s="67" t="s">
        <v>8</v>
      </c>
      <c r="C76" s="7" t="s">
        <v>8</v>
      </c>
      <c r="D76" s="51"/>
      <c r="E76" s="51"/>
      <c r="F76" s="67" t="s">
        <v>57</v>
      </c>
      <c r="G76" s="26">
        <v>131.91999999999999</v>
      </c>
      <c r="H76" s="77"/>
    </row>
    <row r="77" spans="1:8">
      <c r="A77" s="94" t="s">
        <v>131</v>
      </c>
      <c r="B77" s="67" t="s">
        <v>8</v>
      </c>
      <c r="C77" s="7" t="s">
        <v>8</v>
      </c>
      <c r="D77" s="51"/>
      <c r="E77" s="51"/>
      <c r="F77" s="67" t="s">
        <v>73</v>
      </c>
      <c r="G77" s="26">
        <v>167.96</v>
      </c>
      <c r="H77" s="90" t="s">
        <v>8</v>
      </c>
    </row>
    <row r="78" spans="1:8">
      <c r="A78" s="95"/>
      <c r="B78" s="67"/>
      <c r="C78" s="51"/>
      <c r="D78" s="51"/>
      <c r="E78" s="51"/>
      <c r="F78" s="67"/>
      <c r="G78" s="47"/>
      <c r="H78" s="75">
        <f>SUM(G76:G77)</f>
        <v>299.88</v>
      </c>
    </row>
    <row r="79" spans="1:8">
      <c r="A79" s="45" t="s">
        <v>132</v>
      </c>
      <c r="B79" s="7" t="s">
        <v>77</v>
      </c>
      <c r="C79" s="29" t="s">
        <v>31</v>
      </c>
      <c r="D79" s="7" t="s">
        <v>121</v>
      </c>
      <c r="E79" s="7" t="s">
        <v>121</v>
      </c>
      <c r="F79" s="79" t="s">
        <v>133</v>
      </c>
      <c r="G79" s="26">
        <v>800</v>
      </c>
      <c r="H79" s="64"/>
    </row>
    <row r="80" spans="1:8">
      <c r="A80" s="45" t="s">
        <v>134</v>
      </c>
      <c r="B80" s="7" t="s">
        <v>80</v>
      </c>
      <c r="C80" s="29" t="s">
        <v>31</v>
      </c>
      <c r="D80" s="7" t="s">
        <v>121</v>
      </c>
      <c r="E80" s="7" t="s">
        <v>121</v>
      </c>
      <c r="F80" s="79" t="s">
        <v>135</v>
      </c>
      <c r="G80" s="26">
        <v>600</v>
      </c>
      <c r="H80" s="77"/>
    </row>
    <row r="81" spans="1:8">
      <c r="A81" s="46" t="s">
        <v>136</v>
      </c>
      <c r="B81" s="7" t="s">
        <v>83</v>
      </c>
      <c r="C81" s="29" t="s">
        <v>31</v>
      </c>
      <c r="D81" s="7" t="s">
        <v>121</v>
      </c>
      <c r="E81" s="7" t="s">
        <v>121</v>
      </c>
      <c r="F81" s="79" t="s">
        <v>135</v>
      </c>
      <c r="G81" s="26">
        <v>800</v>
      </c>
      <c r="H81" s="77" t="s">
        <v>31</v>
      </c>
    </row>
    <row r="82" spans="1:8">
      <c r="A82" s="46"/>
      <c r="B82" s="7"/>
      <c r="C82" s="7"/>
      <c r="D82" s="7"/>
      <c r="E82" s="7"/>
      <c r="F82" s="79"/>
      <c r="G82" s="26"/>
      <c r="H82" s="75">
        <f>SUM(G79:G81)</f>
        <v>2200</v>
      </c>
    </row>
    <row r="83" spans="1:8">
      <c r="A83" s="81" t="s">
        <v>137</v>
      </c>
      <c r="B83" s="7" t="s">
        <v>103</v>
      </c>
      <c r="C83" s="23" t="s">
        <v>18</v>
      </c>
      <c r="D83" s="7" t="s">
        <v>121</v>
      </c>
      <c r="E83" s="7" t="s">
        <v>121</v>
      </c>
      <c r="F83" s="18" t="s">
        <v>19</v>
      </c>
      <c r="G83" s="26">
        <v>260</v>
      </c>
      <c r="H83" s="64"/>
    </row>
    <row r="84" spans="1:8">
      <c r="A84" s="81" t="s">
        <v>138</v>
      </c>
      <c r="B84" s="7" t="s">
        <v>67</v>
      </c>
      <c r="C84" s="23" t="s">
        <v>18</v>
      </c>
      <c r="D84" s="7" t="s">
        <v>121</v>
      </c>
      <c r="E84" s="7" t="s">
        <v>121</v>
      </c>
      <c r="F84" s="7" t="s">
        <v>139</v>
      </c>
      <c r="G84" s="26">
        <v>180</v>
      </c>
      <c r="H84" s="64"/>
    </row>
    <row r="85" spans="1:8">
      <c r="A85" s="81" t="s">
        <v>140</v>
      </c>
      <c r="B85" s="7" t="s">
        <v>141</v>
      </c>
      <c r="C85" s="23" t="s">
        <v>18</v>
      </c>
      <c r="D85" s="7" t="s">
        <v>121</v>
      </c>
      <c r="E85" s="7" t="s">
        <v>121</v>
      </c>
      <c r="F85" s="7" t="s">
        <v>142</v>
      </c>
      <c r="G85" s="26">
        <v>125</v>
      </c>
      <c r="H85" s="64"/>
    </row>
    <row r="86" spans="1:8">
      <c r="A86" s="81" t="s">
        <v>143</v>
      </c>
      <c r="B86" s="7" t="s">
        <v>38</v>
      </c>
      <c r="C86" s="23" t="s">
        <v>18</v>
      </c>
      <c r="D86" s="7" t="s">
        <v>121</v>
      </c>
      <c r="E86" s="7" t="s">
        <v>121</v>
      </c>
      <c r="F86" s="76" t="s">
        <v>39</v>
      </c>
      <c r="G86" s="26">
        <v>10</v>
      </c>
      <c r="H86" s="77" t="s">
        <v>18</v>
      </c>
    </row>
    <row r="87" spans="1:8">
      <c r="A87" s="81"/>
      <c r="B87" s="7"/>
      <c r="C87" s="7"/>
      <c r="D87" s="7"/>
      <c r="E87" s="7"/>
      <c r="F87" s="76"/>
      <c r="G87" s="26"/>
      <c r="H87" s="70">
        <f>SUM(G83:G86)</f>
        <v>575</v>
      </c>
    </row>
    <row r="88" spans="1:8">
      <c r="A88" s="18"/>
      <c r="B88" s="18"/>
      <c r="C88" s="35"/>
      <c r="D88" s="35"/>
      <c r="E88" s="35"/>
      <c r="F88" s="7" t="s">
        <v>120</v>
      </c>
      <c r="G88" s="19">
        <f>SUM(G76:G87)</f>
        <v>3074.88</v>
      </c>
      <c r="H88" s="64"/>
    </row>
    <row r="89" spans="1:8">
      <c r="A89" s="18"/>
      <c r="B89" s="18"/>
      <c r="C89" s="35"/>
      <c r="D89" s="35"/>
      <c r="E89" s="35"/>
      <c r="F89" s="18"/>
      <c r="G89" s="19"/>
      <c r="H89" s="64"/>
    </row>
    <row r="90" spans="1:8">
      <c r="A90" s="96" t="s">
        <v>144</v>
      </c>
      <c r="B90" s="67" t="s">
        <v>8</v>
      </c>
      <c r="C90" s="7" t="s">
        <v>8</v>
      </c>
      <c r="D90" s="18"/>
      <c r="E90" s="18"/>
      <c r="F90" s="7" t="s">
        <v>145</v>
      </c>
      <c r="G90" s="26">
        <v>90.5</v>
      </c>
      <c r="H90" s="77" t="s">
        <v>8</v>
      </c>
    </row>
    <row r="91" spans="1:8">
      <c r="A91" s="91"/>
      <c r="B91" s="7"/>
      <c r="C91" s="18"/>
      <c r="D91" s="18"/>
      <c r="E91" s="18"/>
      <c r="F91" s="18"/>
      <c r="G91" s="26"/>
      <c r="H91" s="70">
        <f>SUM(G90:G91)</f>
        <v>90.5</v>
      </c>
    </row>
    <row r="92" spans="1:8">
      <c r="A92" s="97" t="s">
        <v>85</v>
      </c>
      <c r="B92" s="7" t="s">
        <v>8</v>
      </c>
      <c r="C92" s="7" t="s">
        <v>8</v>
      </c>
      <c r="D92" s="18" t="s">
        <v>121</v>
      </c>
      <c r="E92" s="84" t="s">
        <v>121</v>
      </c>
      <c r="F92" s="7" t="s">
        <v>86</v>
      </c>
      <c r="G92" s="26">
        <v>351.06</v>
      </c>
      <c r="H92" s="77"/>
    </row>
    <row r="93" spans="1:8">
      <c r="A93" s="97" t="s">
        <v>85</v>
      </c>
      <c r="B93" s="7" t="s">
        <v>8</v>
      </c>
      <c r="C93" s="7" t="s">
        <v>8</v>
      </c>
      <c r="D93" s="18" t="s">
        <v>121</v>
      </c>
      <c r="E93" s="84" t="s">
        <v>121</v>
      </c>
      <c r="F93" s="7" t="s">
        <v>146</v>
      </c>
      <c r="G93" s="26">
        <v>36.979999999999997</v>
      </c>
      <c r="H93" s="77" t="s">
        <v>8</v>
      </c>
    </row>
    <row r="94" spans="1:8">
      <c r="A94" s="98"/>
      <c r="B94" s="7"/>
      <c r="C94" s="18"/>
      <c r="D94" s="18"/>
      <c r="E94" s="18"/>
      <c r="F94" s="7"/>
      <c r="G94" s="26"/>
      <c r="H94" s="75">
        <f>SUM(G92:G93)</f>
        <v>388.04</v>
      </c>
    </row>
    <row r="95" spans="1:8">
      <c r="A95" s="97" t="s">
        <v>85</v>
      </c>
      <c r="B95" s="7" t="s">
        <v>38</v>
      </c>
      <c r="C95" s="23" t="s">
        <v>18</v>
      </c>
      <c r="D95" s="7" t="s">
        <v>121</v>
      </c>
      <c r="E95" s="7" t="s">
        <v>121</v>
      </c>
      <c r="F95" s="76" t="s">
        <v>39</v>
      </c>
      <c r="G95" s="26">
        <v>10</v>
      </c>
      <c r="H95" s="77" t="s">
        <v>18</v>
      </c>
    </row>
    <row r="96" spans="1:8">
      <c r="A96" s="98"/>
      <c r="B96" s="7"/>
      <c r="C96" s="7"/>
      <c r="D96" s="7"/>
      <c r="E96" s="7"/>
      <c r="F96" s="76"/>
      <c r="G96" s="26"/>
      <c r="H96" s="75">
        <f>SUM(G95)</f>
        <v>10</v>
      </c>
    </row>
    <row r="97" spans="1:8">
      <c r="A97" s="91"/>
      <c r="B97" s="7"/>
      <c r="C97" s="18"/>
      <c r="D97" s="18"/>
      <c r="E97" s="18"/>
      <c r="F97" s="7" t="s">
        <v>120</v>
      </c>
      <c r="G97" s="37">
        <f>SUM(G92:G96)</f>
        <v>398.04</v>
      </c>
      <c r="H97" s="64"/>
    </row>
    <row r="98" spans="1:8">
      <c r="A98" s="91"/>
      <c r="B98" s="7"/>
      <c r="C98" s="18"/>
      <c r="D98" s="18"/>
      <c r="E98" s="18"/>
      <c r="F98" s="7"/>
      <c r="G98" s="26"/>
      <c r="H98" s="64"/>
    </row>
    <row r="99" spans="1:8">
      <c r="A99" s="99" t="s">
        <v>87</v>
      </c>
      <c r="B99" s="7" t="s">
        <v>8</v>
      </c>
      <c r="C99" s="7" t="s">
        <v>8</v>
      </c>
      <c r="D99" s="18" t="s">
        <v>121</v>
      </c>
      <c r="E99" s="84" t="s">
        <v>121</v>
      </c>
      <c r="F99" s="7" t="s">
        <v>88</v>
      </c>
      <c r="G99" s="100">
        <v>111.8</v>
      </c>
      <c r="H99" s="64"/>
    </row>
    <row r="100" spans="1:8">
      <c r="A100" s="99" t="s">
        <v>87</v>
      </c>
      <c r="B100" s="7" t="s">
        <v>8</v>
      </c>
      <c r="C100" s="7" t="s">
        <v>8</v>
      </c>
      <c r="D100" s="18" t="s">
        <v>121</v>
      </c>
      <c r="E100" s="84" t="s">
        <v>121</v>
      </c>
      <c r="F100" s="7" t="s">
        <v>55</v>
      </c>
      <c r="G100" s="26">
        <v>168</v>
      </c>
      <c r="H100" s="77" t="s">
        <v>8</v>
      </c>
    </row>
    <row r="101" spans="1:8">
      <c r="A101" s="101"/>
      <c r="B101" s="7"/>
      <c r="C101" s="18"/>
      <c r="D101" s="18"/>
      <c r="E101" s="18"/>
      <c r="F101" s="7"/>
      <c r="G101" s="26"/>
      <c r="H101" s="87">
        <f>SUM(G99:G100)</f>
        <v>279.8</v>
      </c>
    </row>
    <row r="102" spans="1:8">
      <c r="A102" s="91"/>
      <c r="B102" s="7"/>
      <c r="C102" s="18"/>
      <c r="D102" s="18"/>
      <c r="E102" s="18"/>
      <c r="F102" s="7" t="s">
        <v>120</v>
      </c>
      <c r="G102" s="37">
        <f>SUM(G99:G100)</f>
        <v>279.8</v>
      </c>
      <c r="H102" s="80"/>
    </row>
    <row r="103" spans="1:8">
      <c r="A103" s="91"/>
      <c r="B103" s="7"/>
      <c r="C103" s="18"/>
      <c r="D103" s="18"/>
      <c r="E103" s="18"/>
      <c r="F103" s="18"/>
      <c r="G103" s="26"/>
      <c r="H103" s="64"/>
    </row>
    <row r="104" spans="1:8">
      <c r="A104" s="89" t="s">
        <v>90</v>
      </c>
      <c r="B104" s="7" t="s">
        <v>8</v>
      </c>
      <c r="C104" s="7" t="s">
        <v>8</v>
      </c>
      <c r="D104" s="18" t="s">
        <v>121</v>
      </c>
      <c r="E104" s="84" t="s">
        <v>121</v>
      </c>
      <c r="F104" s="7" t="s">
        <v>88</v>
      </c>
      <c r="G104" s="26">
        <v>112</v>
      </c>
      <c r="H104" s="64"/>
    </row>
    <row r="105" spans="1:8">
      <c r="A105" s="89" t="s">
        <v>90</v>
      </c>
      <c r="B105" s="7" t="s">
        <v>8</v>
      </c>
      <c r="C105" s="7" t="s">
        <v>8</v>
      </c>
      <c r="D105" s="18" t="s">
        <v>121</v>
      </c>
      <c r="E105" s="84" t="s">
        <v>121</v>
      </c>
      <c r="F105" s="7" t="s">
        <v>91</v>
      </c>
      <c r="G105" s="26">
        <v>335.94</v>
      </c>
      <c r="H105" s="64"/>
    </row>
    <row r="106" spans="1:8">
      <c r="A106" s="89" t="s">
        <v>90</v>
      </c>
      <c r="B106" s="7" t="s">
        <v>8</v>
      </c>
      <c r="C106" s="7" t="s">
        <v>8</v>
      </c>
      <c r="D106" s="18" t="s">
        <v>121</v>
      </c>
      <c r="E106" s="84" t="s">
        <v>121</v>
      </c>
      <c r="F106" s="7" t="s">
        <v>92</v>
      </c>
      <c r="G106" s="26">
        <v>112</v>
      </c>
      <c r="H106" s="77" t="s">
        <v>8</v>
      </c>
    </row>
    <row r="107" spans="1:8">
      <c r="A107" s="18"/>
      <c r="B107" s="18"/>
      <c r="C107" s="35"/>
      <c r="D107" s="35"/>
      <c r="E107" s="35"/>
      <c r="F107" s="7" t="s">
        <v>120</v>
      </c>
      <c r="G107" s="19">
        <f>SUM(G104:G106)</f>
        <v>559.94000000000005</v>
      </c>
      <c r="H107" s="75">
        <f>SUM(G104:G106)</f>
        <v>559.94000000000005</v>
      </c>
    </row>
    <row r="108" spans="1:8">
      <c r="A108" s="102"/>
      <c r="B108" s="7"/>
      <c r="C108" s="51"/>
      <c r="D108" s="51"/>
      <c r="E108" s="51"/>
      <c r="F108" s="7"/>
      <c r="G108" s="9"/>
      <c r="H108" s="64"/>
    </row>
    <row r="109" spans="1:8">
      <c r="A109" s="103" t="s">
        <v>93</v>
      </c>
      <c r="B109" s="7" t="s">
        <v>8</v>
      </c>
      <c r="C109" s="7" t="s">
        <v>8</v>
      </c>
      <c r="D109" s="18" t="s">
        <v>121</v>
      </c>
      <c r="E109" s="84" t="s">
        <v>121</v>
      </c>
      <c r="F109" s="7" t="s">
        <v>94</v>
      </c>
      <c r="G109" s="9">
        <v>131</v>
      </c>
      <c r="H109" s="64"/>
    </row>
    <row r="110" spans="1:8">
      <c r="A110" s="103" t="s">
        <v>93</v>
      </c>
      <c r="B110" s="7" t="s">
        <v>8</v>
      </c>
      <c r="C110" s="7" t="s">
        <v>8</v>
      </c>
      <c r="D110" s="18" t="s">
        <v>121</v>
      </c>
      <c r="E110" s="84" t="s">
        <v>121</v>
      </c>
      <c r="F110" s="7" t="s">
        <v>95</v>
      </c>
      <c r="G110" s="9">
        <v>205</v>
      </c>
      <c r="H110" s="77" t="s">
        <v>8</v>
      </c>
    </row>
    <row r="111" spans="1:8">
      <c r="A111" s="52"/>
      <c r="B111" s="51"/>
      <c r="C111" s="51"/>
      <c r="D111" s="51"/>
      <c r="E111" s="51"/>
      <c r="F111" s="7" t="s">
        <v>120</v>
      </c>
      <c r="G111" s="53">
        <f>SUM(G109:G110)</f>
        <v>336</v>
      </c>
      <c r="H111" s="70">
        <f>SUM(G109:G110)</f>
        <v>336</v>
      </c>
    </row>
    <row r="112" spans="1:8" ht="15.75" customHeight="1">
      <c r="A112" s="52"/>
      <c r="B112" s="51"/>
      <c r="C112" s="51"/>
      <c r="D112" s="51"/>
      <c r="E112" s="51"/>
      <c r="F112" s="51"/>
      <c r="G112" s="53"/>
      <c r="H112" s="64"/>
    </row>
    <row r="113" spans="1:8">
      <c r="A113" s="69" t="s">
        <v>96</v>
      </c>
      <c r="B113" s="7" t="s">
        <v>8</v>
      </c>
      <c r="C113" s="7" t="s">
        <v>8</v>
      </c>
      <c r="D113" s="18" t="s">
        <v>121</v>
      </c>
      <c r="E113" s="84" t="s">
        <v>121</v>
      </c>
      <c r="F113" s="7" t="s">
        <v>97</v>
      </c>
      <c r="G113" s="26">
        <v>564</v>
      </c>
      <c r="H113" s="64"/>
    </row>
    <row r="114" spans="1:8">
      <c r="A114" s="69" t="s">
        <v>96</v>
      </c>
      <c r="B114" s="7" t="s">
        <v>8</v>
      </c>
      <c r="C114" s="7" t="s">
        <v>8</v>
      </c>
      <c r="D114" s="18" t="s">
        <v>121</v>
      </c>
      <c r="E114" s="84" t="s">
        <v>121</v>
      </c>
      <c r="F114" s="7" t="s">
        <v>98</v>
      </c>
      <c r="G114" s="26">
        <v>637</v>
      </c>
      <c r="H114" s="64"/>
    </row>
    <row r="115" spans="1:8">
      <c r="A115" s="69" t="s">
        <v>96</v>
      </c>
      <c r="B115" s="7" t="s">
        <v>8</v>
      </c>
      <c r="C115" s="7" t="s">
        <v>8</v>
      </c>
      <c r="D115" s="18" t="s">
        <v>121</v>
      </c>
      <c r="E115" s="84" t="s">
        <v>121</v>
      </c>
      <c r="F115" s="7" t="s">
        <v>94</v>
      </c>
      <c r="G115" s="26">
        <v>229</v>
      </c>
      <c r="H115" s="72"/>
    </row>
    <row r="116" spans="1:8">
      <c r="A116" s="69" t="s">
        <v>96</v>
      </c>
      <c r="B116" s="7" t="s">
        <v>8</v>
      </c>
      <c r="C116" s="7" t="s">
        <v>8</v>
      </c>
      <c r="D116" s="7" t="s">
        <v>121</v>
      </c>
      <c r="E116" s="7" t="s">
        <v>121</v>
      </c>
      <c r="F116" s="7" t="s">
        <v>25</v>
      </c>
      <c r="G116" s="26">
        <v>247</v>
      </c>
      <c r="H116" s="68"/>
    </row>
    <row r="117" spans="1:8">
      <c r="A117" s="69" t="s">
        <v>96</v>
      </c>
      <c r="B117" s="7" t="s">
        <v>8</v>
      </c>
      <c r="C117" s="7" t="s">
        <v>8</v>
      </c>
      <c r="D117" s="52"/>
      <c r="E117" s="52"/>
      <c r="F117" s="7" t="s">
        <v>16</v>
      </c>
      <c r="G117" s="9">
        <v>117.98</v>
      </c>
      <c r="H117" s="77" t="s">
        <v>8</v>
      </c>
    </row>
    <row r="118" spans="1:8">
      <c r="A118" s="69"/>
      <c r="B118" s="7"/>
      <c r="C118" s="52"/>
      <c r="D118" s="52"/>
      <c r="E118" s="52"/>
      <c r="F118" s="7"/>
      <c r="G118" s="9"/>
      <c r="H118" s="75">
        <f>SUM(G113:G117)</f>
        <v>1794.98</v>
      </c>
    </row>
    <row r="119" spans="1:8">
      <c r="A119" s="69" t="s">
        <v>96</v>
      </c>
      <c r="B119" s="7" t="s">
        <v>29</v>
      </c>
      <c r="C119" s="29" t="s">
        <v>27</v>
      </c>
      <c r="D119" s="7" t="s">
        <v>121</v>
      </c>
      <c r="E119" s="7" t="s">
        <v>121</v>
      </c>
      <c r="F119" s="76" t="s">
        <v>28</v>
      </c>
      <c r="G119" s="47">
        <v>859</v>
      </c>
      <c r="H119" s="64"/>
    </row>
    <row r="120" spans="1:8">
      <c r="A120" s="69" t="s">
        <v>96</v>
      </c>
      <c r="B120" s="7" t="s">
        <v>64</v>
      </c>
      <c r="C120" s="29" t="s">
        <v>27</v>
      </c>
      <c r="D120" s="7" t="s">
        <v>121</v>
      </c>
      <c r="E120" s="7" t="s">
        <v>121</v>
      </c>
      <c r="F120" s="76" t="s">
        <v>28</v>
      </c>
      <c r="G120" s="26">
        <v>885</v>
      </c>
      <c r="H120" s="77"/>
    </row>
    <row r="121" spans="1:8">
      <c r="A121" s="69" t="s">
        <v>96</v>
      </c>
      <c r="B121" s="7" t="s">
        <v>65</v>
      </c>
      <c r="C121" s="29" t="s">
        <v>27</v>
      </c>
      <c r="D121" s="7" t="s">
        <v>121</v>
      </c>
      <c r="E121" s="7" t="s">
        <v>121</v>
      </c>
      <c r="F121" s="76" t="s">
        <v>28</v>
      </c>
      <c r="G121" s="26">
        <v>1700</v>
      </c>
      <c r="H121" s="77" t="s">
        <v>27</v>
      </c>
    </row>
    <row r="122" spans="1:8">
      <c r="A122" s="69"/>
      <c r="B122" s="7"/>
      <c r="C122" s="7"/>
      <c r="D122" s="7"/>
      <c r="E122" s="7"/>
      <c r="F122" s="76"/>
      <c r="G122" s="26"/>
      <c r="H122" s="75">
        <f>SUM(G119:G121)</f>
        <v>3444</v>
      </c>
    </row>
    <row r="123" spans="1:8">
      <c r="A123" s="69" t="s">
        <v>96</v>
      </c>
      <c r="B123" s="7" t="s">
        <v>51</v>
      </c>
      <c r="C123" s="29" t="s">
        <v>31</v>
      </c>
      <c r="D123" s="67" t="s">
        <v>121</v>
      </c>
      <c r="E123" s="67" t="s">
        <v>121</v>
      </c>
      <c r="F123" s="67" t="s">
        <v>52</v>
      </c>
      <c r="G123" s="9">
        <v>400</v>
      </c>
      <c r="H123" s="64"/>
    </row>
    <row r="124" spans="1:8">
      <c r="A124" s="69" t="s">
        <v>96</v>
      </c>
      <c r="B124" s="67" t="s">
        <v>147</v>
      </c>
      <c r="C124" s="29" t="s">
        <v>31</v>
      </c>
      <c r="D124" s="67" t="s">
        <v>121</v>
      </c>
      <c r="E124" s="67" t="s">
        <v>121</v>
      </c>
      <c r="F124" s="104" t="s">
        <v>148</v>
      </c>
      <c r="G124" s="26">
        <v>720</v>
      </c>
      <c r="H124" s="77" t="s">
        <v>31</v>
      </c>
    </row>
    <row r="125" spans="1:8">
      <c r="A125" s="69"/>
      <c r="B125" s="67"/>
      <c r="C125" s="67"/>
      <c r="D125" s="67"/>
      <c r="E125" s="67"/>
      <c r="F125" s="104"/>
      <c r="G125" s="26"/>
      <c r="H125" s="70">
        <f>SUM(G123:G124)</f>
        <v>1120</v>
      </c>
    </row>
    <row r="126" spans="1:8">
      <c r="A126" s="69" t="s">
        <v>96</v>
      </c>
      <c r="B126" s="32" t="s">
        <v>33</v>
      </c>
      <c r="C126" s="23" t="s">
        <v>34</v>
      </c>
      <c r="D126" s="7" t="s">
        <v>121</v>
      </c>
      <c r="E126" s="7" t="s">
        <v>121</v>
      </c>
      <c r="F126" s="79" t="s">
        <v>37</v>
      </c>
      <c r="G126" s="26">
        <v>700</v>
      </c>
      <c r="H126" s="64"/>
    </row>
    <row r="127" spans="1:8">
      <c r="A127" s="69" t="s">
        <v>96</v>
      </c>
      <c r="B127" s="7" t="s">
        <v>36</v>
      </c>
      <c r="C127" s="23" t="s">
        <v>34</v>
      </c>
      <c r="D127" s="7" t="s">
        <v>121</v>
      </c>
      <c r="E127" s="7" t="s">
        <v>121</v>
      </c>
      <c r="F127" s="79" t="s">
        <v>37</v>
      </c>
      <c r="G127" s="26">
        <v>250</v>
      </c>
      <c r="H127" s="77" t="s">
        <v>34</v>
      </c>
    </row>
    <row r="128" spans="1:8">
      <c r="A128" s="69"/>
      <c r="B128" s="67"/>
      <c r="C128" s="67"/>
      <c r="D128" s="67"/>
      <c r="E128" s="67"/>
      <c r="F128" s="67"/>
      <c r="G128" s="47"/>
      <c r="H128" s="70">
        <f>SUM(G126)</f>
        <v>700</v>
      </c>
    </row>
    <row r="129" spans="1:8">
      <c r="A129" s="69" t="s">
        <v>96</v>
      </c>
      <c r="B129" s="56" t="s">
        <v>17</v>
      </c>
      <c r="C129" s="23" t="s">
        <v>18</v>
      </c>
      <c r="D129" s="67" t="s">
        <v>121</v>
      </c>
      <c r="E129" s="67" t="s">
        <v>121</v>
      </c>
      <c r="F129" s="67" t="s">
        <v>19</v>
      </c>
      <c r="G129" s="47">
        <v>79</v>
      </c>
      <c r="H129" s="64"/>
    </row>
    <row r="130" spans="1:8">
      <c r="A130" s="69" t="s">
        <v>96</v>
      </c>
      <c r="B130" s="67" t="s">
        <v>101</v>
      </c>
      <c r="C130" s="23" t="s">
        <v>18</v>
      </c>
      <c r="D130" s="7" t="s">
        <v>121</v>
      </c>
      <c r="E130" s="7" t="s">
        <v>121</v>
      </c>
      <c r="F130" s="7" t="s">
        <v>19</v>
      </c>
      <c r="G130" s="47">
        <v>90.415999999999997</v>
      </c>
      <c r="H130" s="64"/>
    </row>
    <row r="131" spans="1:8">
      <c r="A131" s="69" t="s">
        <v>96</v>
      </c>
      <c r="B131" s="7" t="s">
        <v>60</v>
      </c>
      <c r="C131" s="23" t="s">
        <v>18</v>
      </c>
      <c r="D131" s="7" t="s">
        <v>121</v>
      </c>
      <c r="E131" s="7" t="s">
        <v>121</v>
      </c>
      <c r="F131" s="7" t="s">
        <v>19</v>
      </c>
      <c r="G131" s="26">
        <v>50</v>
      </c>
      <c r="H131" s="64"/>
    </row>
    <row r="132" spans="1:8">
      <c r="A132" s="69" t="s">
        <v>96</v>
      </c>
      <c r="B132" s="7" t="s">
        <v>59</v>
      </c>
      <c r="C132" s="23" t="s">
        <v>18</v>
      </c>
      <c r="D132" s="7" t="s">
        <v>121</v>
      </c>
      <c r="E132" s="7" t="s">
        <v>121</v>
      </c>
      <c r="F132" s="7" t="s">
        <v>19</v>
      </c>
      <c r="G132" s="26">
        <v>80</v>
      </c>
      <c r="H132" s="64"/>
    </row>
    <row r="133" spans="1:8">
      <c r="A133" s="69" t="s">
        <v>96</v>
      </c>
      <c r="B133" s="7" t="s">
        <v>45</v>
      </c>
      <c r="C133" s="23" t="s">
        <v>18</v>
      </c>
      <c r="D133" s="7" t="s">
        <v>121</v>
      </c>
      <c r="E133" s="7" t="s">
        <v>121</v>
      </c>
      <c r="F133" s="7" t="s">
        <v>46</v>
      </c>
      <c r="G133" s="26">
        <v>12.5</v>
      </c>
      <c r="H133" s="64"/>
    </row>
    <row r="134" spans="1:8">
      <c r="A134" s="69" t="s">
        <v>96</v>
      </c>
      <c r="B134" s="7" t="s">
        <v>149</v>
      </c>
      <c r="C134" s="23" t="s">
        <v>18</v>
      </c>
      <c r="D134" s="7" t="s">
        <v>121</v>
      </c>
      <c r="E134" s="7" t="s">
        <v>121</v>
      </c>
      <c r="F134" s="7" t="s">
        <v>122</v>
      </c>
      <c r="G134" s="26">
        <v>48</v>
      </c>
      <c r="H134" s="77" t="s">
        <v>18</v>
      </c>
    </row>
    <row r="135" spans="1:8">
      <c r="A135" s="69" t="s">
        <v>96</v>
      </c>
      <c r="B135" s="7" t="s">
        <v>113</v>
      </c>
      <c r="C135" s="23" t="s">
        <v>18</v>
      </c>
      <c r="D135" s="7" t="s">
        <v>121</v>
      </c>
      <c r="E135" s="7" t="s">
        <v>121</v>
      </c>
      <c r="F135" s="7" t="s">
        <v>122</v>
      </c>
      <c r="G135" s="26">
        <v>10.42</v>
      </c>
      <c r="H135" s="77"/>
    </row>
    <row r="136" spans="1:8">
      <c r="A136" s="18"/>
      <c r="B136" s="18"/>
      <c r="C136" s="18"/>
      <c r="D136" s="18"/>
      <c r="E136" s="18"/>
      <c r="F136" s="7" t="s">
        <v>120</v>
      </c>
      <c r="G136" s="19">
        <f>SUM(G113:G135)</f>
        <v>7679.3159999999998</v>
      </c>
      <c r="H136" s="105">
        <f>SUM(G129:G134)</f>
        <v>359.916</v>
      </c>
    </row>
    <row r="137" spans="1:8">
      <c r="A137" s="18"/>
      <c r="B137" s="18"/>
      <c r="C137" s="18"/>
      <c r="D137" s="18"/>
      <c r="E137" s="18"/>
      <c r="F137" s="18"/>
      <c r="G137" s="19"/>
      <c r="H137" s="77"/>
    </row>
    <row r="138" spans="1:8">
      <c r="A138" s="106" t="s">
        <v>150</v>
      </c>
      <c r="B138" s="7" t="s">
        <v>65</v>
      </c>
      <c r="C138" s="29" t="s">
        <v>27</v>
      </c>
      <c r="D138" s="7" t="s">
        <v>121</v>
      </c>
      <c r="E138" s="7" t="s">
        <v>121</v>
      </c>
      <c r="F138" s="76" t="s">
        <v>28</v>
      </c>
      <c r="G138" s="26">
        <v>1700</v>
      </c>
      <c r="H138" s="77" t="s">
        <v>27</v>
      </c>
    </row>
    <row r="139" spans="1:8">
      <c r="A139" s="106"/>
      <c r="B139" s="7"/>
      <c r="C139" s="7"/>
      <c r="D139" s="7"/>
      <c r="E139" s="7"/>
      <c r="F139" s="76"/>
      <c r="G139" s="26"/>
      <c r="H139" s="75">
        <f>SUM(G138)</f>
        <v>1700</v>
      </c>
    </row>
    <row r="140" spans="1:8">
      <c r="A140" s="106" t="s">
        <v>151</v>
      </c>
      <c r="B140" s="7" t="s">
        <v>108</v>
      </c>
      <c r="C140" s="23" t="s">
        <v>34</v>
      </c>
      <c r="D140" s="7" t="s">
        <v>121</v>
      </c>
      <c r="E140" s="7" t="s">
        <v>121</v>
      </c>
      <c r="F140" s="79" t="s">
        <v>37</v>
      </c>
      <c r="G140" s="26">
        <v>1000</v>
      </c>
      <c r="H140" s="77"/>
    </row>
    <row r="141" spans="1:8">
      <c r="A141" s="106" t="s">
        <v>152</v>
      </c>
      <c r="B141" s="7" t="s">
        <v>153</v>
      </c>
      <c r="C141" s="23" t="s">
        <v>34</v>
      </c>
      <c r="D141" s="7" t="s">
        <v>121</v>
      </c>
      <c r="E141" s="7" t="s">
        <v>121</v>
      </c>
      <c r="F141" s="79" t="s">
        <v>37</v>
      </c>
      <c r="G141" s="26">
        <v>1200</v>
      </c>
      <c r="H141" s="77"/>
    </row>
    <row r="142" spans="1:8">
      <c r="A142" s="106" t="s">
        <v>154</v>
      </c>
      <c r="B142" s="32" t="s">
        <v>33</v>
      </c>
      <c r="C142" s="23" t="s">
        <v>34</v>
      </c>
      <c r="D142" s="7" t="s">
        <v>121</v>
      </c>
      <c r="E142" s="7" t="s">
        <v>121</v>
      </c>
      <c r="F142" s="79" t="s">
        <v>37</v>
      </c>
      <c r="G142" s="26">
        <v>300</v>
      </c>
      <c r="H142" s="80"/>
    </row>
    <row r="143" spans="1:8">
      <c r="A143" s="106" t="s">
        <v>155</v>
      </c>
      <c r="B143" s="7" t="s">
        <v>36</v>
      </c>
      <c r="C143" s="23" t="s">
        <v>34</v>
      </c>
      <c r="D143" s="7" t="s">
        <v>121</v>
      </c>
      <c r="E143" s="7" t="s">
        <v>121</v>
      </c>
      <c r="F143" s="79" t="s">
        <v>37</v>
      </c>
      <c r="G143" s="26">
        <v>250</v>
      </c>
      <c r="H143" s="77" t="s">
        <v>34</v>
      </c>
    </row>
    <row r="144" spans="1:8">
      <c r="A144" s="106"/>
      <c r="B144" s="7"/>
      <c r="C144" s="7"/>
      <c r="D144" s="7"/>
      <c r="E144" s="7"/>
      <c r="F144" s="79"/>
      <c r="G144" s="26"/>
      <c r="H144" s="75">
        <f>SUM(G140:G143)</f>
        <v>2750</v>
      </c>
    </row>
    <row r="145" spans="1:8">
      <c r="A145" s="106" t="s">
        <v>156</v>
      </c>
      <c r="B145" s="7" t="s">
        <v>157</v>
      </c>
      <c r="C145" s="23" t="s">
        <v>18</v>
      </c>
      <c r="D145" s="7" t="s">
        <v>121</v>
      </c>
      <c r="E145" s="7" t="s">
        <v>121</v>
      </c>
      <c r="F145" s="7" t="s">
        <v>19</v>
      </c>
      <c r="G145" s="26">
        <v>250</v>
      </c>
      <c r="H145" s="64"/>
    </row>
    <row r="146" spans="1:8">
      <c r="A146" s="106" t="s">
        <v>158</v>
      </c>
      <c r="B146" s="7" t="s">
        <v>75</v>
      </c>
      <c r="C146" s="23" t="s">
        <v>18</v>
      </c>
      <c r="D146" s="7" t="s">
        <v>121</v>
      </c>
      <c r="E146" s="7" t="s">
        <v>121</v>
      </c>
      <c r="F146" s="7" t="s">
        <v>19</v>
      </c>
      <c r="G146" s="26">
        <v>230</v>
      </c>
      <c r="H146" s="64"/>
    </row>
    <row r="147" spans="1:8">
      <c r="A147" s="106" t="s">
        <v>159</v>
      </c>
      <c r="B147" s="7" t="s">
        <v>160</v>
      </c>
      <c r="C147" s="23" t="s">
        <v>18</v>
      </c>
      <c r="D147" s="7" t="s">
        <v>121</v>
      </c>
      <c r="E147" s="7" t="s">
        <v>121</v>
      </c>
      <c r="F147" s="7" t="s">
        <v>19</v>
      </c>
      <c r="G147" s="26">
        <v>500</v>
      </c>
      <c r="H147" s="64"/>
    </row>
    <row r="148" spans="1:8">
      <c r="A148" s="106" t="s">
        <v>161</v>
      </c>
      <c r="B148" s="22" t="s">
        <v>17</v>
      </c>
      <c r="C148" s="23" t="s">
        <v>18</v>
      </c>
      <c r="D148" s="7" t="s">
        <v>121</v>
      </c>
      <c r="E148" s="7" t="s">
        <v>121</v>
      </c>
      <c r="F148" s="7" t="s">
        <v>19</v>
      </c>
      <c r="G148" s="26">
        <v>79</v>
      </c>
      <c r="H148" s="64"/>
    </row>
    <row r="149" spans="1:8">
      <c r="A149" s="106" t="s">
        <v>162</v>
      </c>
      <c r="B149" s="7" t="s">
        <v>60</v>
      </c>
      <c r="C149" s="23" t="s">
        <v>18</v>
      </c>
      <c r="D149" s="7" t="s">
        <v>121</v>
      </c>
      <c r="E149" s="7" t="s">
        <v>121</v>
      </c>
      <c r="F149" s="7" t="s">
        <v>19</v>
      </c>
      <c r="G149" s="26">
        <v>50</v>
      </c>
      <c r="H149" s="64"/>
    </row>
    <row r="150" spans="1:8">
      <c r="A150" s="106" t="s">
        <v>163</v>
      </c>
      <c r="B150" s="7" t="s">
        <v>102</v>
      </c>
      <c r="C150" s="23" t="s">
        <v>18</v>
      </c>
      <c r="D150" s="7" t="s">
        <v>121</v>
      </c>
      <c r="E150" s="7" t="s">
        <v>121</v>
      </c>
      <c r="F150" s="7" t="s">
        <v>164</v>
      </c>
      <c r="G150" s="26">
        <v>250</v>
      </c>
      <c r="H150" s="64"/>
    </row>
    <row r="151" spans="1:8">
      <c r="A151" s="106" t="s">
        <v>165</v>
      </c>
      <c r="B151" s="7" t="s">
        <v>59</v>
      </c>
      <c r="C151" s="23" t="s">
        <v>18</v>
      </c>
      <c r="D151" s="7" t="s">
        <v>121</v>
      </c>
      <c r="E151" s="7" t="s">
        <v>121</v>
      </c>
      <c r="F151" s="7" t="s">
        <v>19</v>
      </c>
      <c r="G151" s="26">
        <v>80</v>
      </c>
      <c r="H151" s="64"/>
    </row>
    <row r="152" spans="1:8">
      <c r="A152" s="106" t="s">
        <v>166</v>
      </c>
      <c r="B152" s="7" t="s">
        <v>167</v>
      </c>
      <c r="C152" s="23" t="s">
        <v>18</v>
      </c>
      <c r="D152" s="7" t="s">
        <v>121</v>
      </c>
      <c r="E152" s="7" t="s">
        <v>121</v>
      </c>
      <c r="F152" s="7" t="s">
        <v>19</v>
      </c>
      <c r="G152" s="26">
        <v>49</v>
      </c>
      <c r="H152" s="64"/>
    </row>
    <row r="153" spans="1:8">
      <c r="A153" s="106" t="s">
        <v>168</v>
      </c>
      <c r="B153" s="7" t="s">
        <v>45</v>
      </c>
      <c r="C153" s="23" t="s">
        <v>18</v>
      </c>
      <c r="D153" s="7" t="s">
        <v>121</v>
      </c>
      <c r="E153" s="7" t="s">
        <v>121</v>
      </c>
      <c r="F153" s="7" t="s">
        <v>46</v>
      </c>
      <c r="G153" s="26">
        <v>12.5</v>
      </c>
      <c r="H153" s="64"/>
    </row>
    <row r="154" spans="1:8">
      <c r="A154" s="106" t="s">
        <v>169</v>
      </c>
      <c r="B154" s="7" t="s">
        <v>170</v>
      </c>
      <c r="C154" s="23" t="s">
        <v>18</v>
      </c>
      <c r="D154" s="7" t="s">
        <v>121</v>
      </c>
      <c r="E154" s="7" t="s">
        <v>121</v>
      </c>
      <c r="F154" s="7" t="s">
        <v>19</v>
      </c>
      <c r="G154" s="26">
        <v>250</v>
      </c>
      <c r="H154" s="64"/>
    </row>
    <row r="155" spans="1:8">
      <c r="A155" s="106" t="s">
        <v>171</v>
      </c>
      <c r="B155" s="7" t="s">
        <v>172</v>
      </c>
      <c r="C155" s="23" t="s">
        <v>18</v>
      </c>
      <c r="D155" s="7" t="s">
        <v>121</v>
      </c>
      <c r="E155" s="7" t="s">
        <v>121</v>
      </c>
      <c r="F155" s="7" t="s">
        <v>46</v>
      </c>
      <c r="G155" s="26">
        <v>100</v>
      </c>
      <c r="H155" s="64"/>
    </row>
    <row r="156" spans="1:8">
      <c r="A156" s="106" t="s">
        <v>173</v>
      </c>
      <c r="B156" s="7">
        <v>36.6</v>
      </c>
      <c r="C156" s="23" t="s">
        <v>18</v>
      </c>
      <c r="D156" s="7" t="s">
        <v>121</v>
      </c>
      <c r="E156" s="7" t="s">
        <v>121</v>
      </c>
      <c r="F156" s="7" t="s">
        <v>19</v>
      </c>
      <c r="G156" s="26">
        <v>150</v>
      </c>
      <c r="H156" s="77" t="s">
        <v>18</v>
      </c>
    </row>
    <row r="157" spans="1:8">
      <c r="A157" s="106" t="s">
        <v>174</v>
      </c>
      <c r="B157" s="33" t="s">
        <v>113</v>
      </c>
      <c r="C157" s="23" t="s">
        <v>18</v>
      </c>
      <c r="D157" s="7" t="s">
        <v>121</v>
      </c>
      <c r="E157" s="7" t="s">
        <v>121</v>
      </c>
      <c r="F157" s="7" t="s">
        <v>122</v>
      </c>
      <c r="G157" s="26">
        <v>10.41</v>
      </c>
      <c r="H157" s="64"/>
    </row>
    <row r="158" spans="1:8">
      <c r="A158" s="107"/>
      <c r="B158" s="7"/>
      <c r="C158" s="18"/>
      <c r="D158" s="18"/>
      <c r="E158" s="18"/>
      <c r="F158" s="7" t="s">
        <v>120</v>
      </c>
      <c r="G158" s="37">
        <f>SUM(G138:G157)</f>
        <v>6460.91</v>
      </c>
      <c r="H158" s="70">
        <f>SUM(G145:G156)</f>
        <v>2000.5</v>
      </c>
    </row>
    <row r="159" spans="1:8">
      <c r="A159" s="107"/>
      <c r="B159" s="7"/>
      <c r="C159" s="18"/>
      <c r="D159" s="18"/>
      <c r="E159" s="18"/>
      <c r="F159" s="7"/>
      <c r="G159" s="37"/>
      <c r="H159" s="64"/>
    </row>
    <row r="160" spans="1:8">
      <c r="A160" s="106" t="s">
        <v>175</v>
      </c>
      <c r="B160" s="43" t="s">
        <v>118</v>
      </c>
      <c r="C160" s="23" t="s">
        <v>18</v>
      </c>
      <c r="D160" s="18"/>
      <c r="E160" s="18"/>
      <c r="F160" s="79" t="s">
        <v>37</v>
      </c>
      <c r="G160" s="26">
        <v>125</v>
      </c>
      <c r="H160" s="64"/>
    </row>
    <row r="161" spans="1:8">
      <c r="A161" s="108"/>
      <c r="B161" s="7"/>
      <c r="C161" s="108"/>
      <c r="D161" s="108"/>
      <c r="E161" s="108"/>
      <c r="F161" s="107"/>
      <c r="G161" s="37"/>
      <c r="H161" s="64"/>
    </row>
    <row r="162" spans="1:8">
      <c r="A162" s="108"/>
      <c r="B162" s="7"/>
      <c r="C162" s="108"/>
      <c r="D162" s="108"/>
      <c r="E162" s="108"/>
      <c r="F162" s="109" t="s">
        <v>8</v>
      </c>
      <c r="G162" s="26">
        <f>H6+H10+H17+H36+H45+H49+H58+H75+H78+H94+H101+H107+H111+H118+H91</f>
        <v>8487.4599999999991</v>
      </c>
      <c r="H162" s="64"/>
    </row>
    <row r="163" spans="1:8" ht="15.75" customHeight="1">
      <c r="F163" s="109" t="s">
        <v>176</v>
      </c>
      <c r="G163" s="110">
        <f>H21+H61+H122+H139</f>
        <v>10670</v>
      </c>
      <c r="H163" s="64"/>
    </row>
    <row r="164" spans="1:8" ht="15.75" customHeight="1">
      <c r="F164" s="109" t="s">
        <v>177</v>
      </c>
      <c r="G164" s="110">
        <f>H24+H30+H63+H82+H125</f>
        <v>5220</v>
      </c>
      <c r="H164" s="64"/>
    </row>
    <row r="165" spans="1:8" ht="15.75" customHeight="1">
      <c r="F165" s="109" t="s">
        <v>178</v>
      </c>
      <c r="G165" s="110">
        <f>H28+H67+H128+H144</f>
        <v>5950</v>
      </c>
      <c r="H165" s="64"/>
    </row>
    <row r="166" spans="1:8" ht="15.75" customHeight="1">
      <c r="F166" s="109" t="s">
        <v>179</v>
      </c>
      <c r="G166" s="110">
        <f>H38+H70+H87+H96+H136+H158</f>
        <v>2977.9160000000002</v>
      </c>
      <c r="H166" s="64"/>
    </row>
    <row r="167" spans="1:8" ht="15.75" customHeight="1">
      <c r="F167" s="109" t="s">
        <v>120</v>
      </c>
      <c r="G167" s="111">
        <f>G6+G10+G31+G40+G46+G49+G71+G75+G88+G97+G102+G107+G111+G136+G158</f>
        <v>33508.625999999997</v>
      </c>
    </row>
  </sheetData>
  <hyperlinks>
    <hyperlink ref="B25" r:id="rId1" xr:uid="{00000000-0004-0000-0100-000000000000}"/>
    <hyperlink ref="B64" r:id="rId2" xr:uid="{00000000-0004-0000-0100-000001000000}"/>
    <hyperlink ref="B126" r:id="rId3" xr:uid="{00000000-0004-0000-0100-000002000000}"/>
    <hyperlink ref="B142" r:id="rId4" xr:uid="{00000000-0004-0000-0100-000003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K172"/>
  <sheetViews>
    <sheetView topLeftCell="A148" workbookViewId="0">
      <selection activeCell="A174" sqref="A174:XFD322"/>
    </sheetView>
  </sheetViews>
  <sheetFormatPr baseColWidth="10" defaultColWidth="12.6640625" defaultRowHeight="15.75" customHeight="1"/>
  <cols>
    <col min="1" max="1" width="18" customWidth="1"/>
    <col min="2" max="2" width="25.1640625" customWidth="1"/>
    <col min="3" max="4" width="14.5" customWidth="1"/>
    <col min="5" max="5" width="18.6640625" customWidth="1"/>
    <col min="6" max="6" width="29.83203125" customWidth="1"/>
  </cols>
  <sheetData>
    <row r="1" spans="1:8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64"/>
    </row>
    <row r="2" spans="1:8">
      <c r="A2" s="65" t="s">
        <v>7</v>
      </c>
      <c r="B2" s="7" t="s">
        <v>8</v>
      </c>
      <c r="C2" s="7" t="s">
        <v>8</v>
      </c>
      <c r="D2" s="7" t="s">
        <v>181</v>
      </c>
      <c r="E2" s="7" t="s">
        <v>181</v>
      </c>
      <c r="F2" s="7" t="s">
        <v>10</v>
      </c>
      <c r="G2" s="9">
        <v>633</v>
      </c>
      <c r="H2" s="64"/>
    </row>
    <row r="3" spans="1:8">
      <c r="A3" s="66" t="s">
        <v>7</v>
      </c>
      <c r="B3" s="67" t="s">
        <v>8</v>
      </c>
      <c r="C3" s="7" t="s">
        <v>8</v>
      </c>
      <c r="D3" s="7" t="s">
        <v>181</v>
      </c>
      <c r="E3" s="7" t="s">
        <v>181</v>
      </c>
      <c r="F3" s="67" t="s">
        <v>11</v>
      </c>
      <c r="G3" s="13">
        <v>186</v>
      </c>
      <c r="H3" s="68"/>
    </row>
    <row r="4" spans="1:8">
      <c r="A4" s="65" t="s">
        <v>7</v>
      </c>
      <c r="B4" s="12" t="s">
        <v>8</v>
      </c>
      <c r="C4" s="7" t="s">
        <v>8</v>
      </c>
      <c r="D4" s="7" t="s">
        <v>181</v>
      </c>
      <c r="E4" s="7" t="s">
        <v>181</v>
      </c>
      <c r="F4" s="15" t="s">
        <v>14</v>
      </c>
      <c r="G4" s="13">
        <v>251</v>
      </c>
      <c r="H4" s="88" t="s">
        <v>8</v>
      </c>
    </row>
    <row r="5" spans="1:8">
      <c r="A5" s="116"/>
      <c r="B5" s="12"/>
      <c r="C5" s="23"/>
      <c r="D5" s="7"/>
      <c r="E5" s="7"/>
      <c r="F5" s="15"/>
      <c r="G5" s="13"/>
      <c r="H5" s="27">
        <f>SUM(G2:G4)</f>
        <v>1070</v>
      </c>
    </row>
    <row r="6" spans="1:8">
      <c r="A6" s="65" t="s">
        <v>7</v>
      </c>
      <c r="B6" s="15" t="s">
        <v>141</v>
      </c>
      <c r="C6" s="23" t="s">
        <v>18</v>
      </c>
      <c r="D6" s="7" t="s">
        <v>181</v>
      </c>
      <c r="E6" s="7" t="s">
        <v>181</v>
      </c>
      <c r="F6" s="15" t="s">
        <v>182</v>
      </c>
      <c r="G6" s="26">
        <v>112.5</v>
      </c>
      <c r="H6" s="77" t="s">
        <v>18</v>
      </c>
    </row>
    <row r="7" spans="1:8">
      <c r="A7" s="116"/>
      <c r="B7" s="15"/>
      <c r="C7" s="84"/>
      <c r="D7" s="18"/>
      <c r="E7" s="18"/>
      <c r="F7" s="15"/>
      <c r="G7" s="26"/>
      <c r="H7" s="70">
        <f>SUM(G6)</f>
        <v>112.5</v>
      </c>
    </row>
    <row r="8" spans="1:8">
      <c r="A8" s="69"/>
      <c r="B8" s="18"/>
      <c r="C8" s="18"/>
      <c r="D8" s="18"/>
      <c r="E8" s="18"/>
      <c r="F8" s="7" t="s">
        <v>120</v>
      </c>
      <c r="G8" s="19">
        <f>SUM(G2:G7)</f>
        <v>1182.5</v>
      </c>
      <c r="H8" s="64"/>
    </row>
    <row r="9" spans="1:8">
      <c r="A9" s="71" t="s">
        <v>15</v>
      </c>
      <c r="B9" s="7" t="s">
        <v>8</v>
      </c>
      <c r="C9" s="7" t="s">
        <v>8</v>
      </c>
      <c r="D9" s="7" t="s">
        <v>181</v>
      </c>
      <c r="E9" s="7" t="s">
        <v>181</v>
      </c>
      <c r="F9" s="7" t="s">
        <v>16</v>
      </c>
      <c r="G9" s="9">
        <v>0</v>
      </c>
      <c r="H9" s="72" t="s">
        <v>8</v>
      </c>
    </row>
    <row r="10" spans="1:8">
      <c r="A10" s="71"/>
      <c r="B10" s="7"/>
      <c r="C10" s="18"/>
      <c r="D10" s="18"/>
      <c r="E10" s="18"/>
      <c r="F10" s="7"/>
      <c r="G10" s="19"/>
      <c r="H10" s="70">
        <f>SUM(G9)</f>
        <v>0</v>
      </c>
    </row>
    <row r="11" spans="1:8">
      <c r="A11" s="71" t="s">
        <v>15</v>
      </c>
      <c r="B11" s="7" t="s">
        <v>183</v>
      </c>
      <c r="C11" s="23" t="s">
        <v>18</v>
      </c>
      <c r="D11" s="7" t="s">
        <v>184</v>
      </c>
      <c r="E11" s="7" t="s">
        <v>184</v>
      </c>
      <c r="F11" s="7" t="s">
        <v>19</v>
      </c>
      <c r="G11" s="26">
        <v>41.66</v>
      </c>
      <c r="H11" s="77" t="s">
        <v>18</v>
      </c>
    </row>
    <row r="12" spans="1:8">
      <c r="A12" s="69"/>
      <c r="B12" s="18"/>
      <c r="C12" s="18"/>
      <c r="D12" s="18"/>
      <c r="E12" s="18"/>
      <c r="F12" s="7"/>
      <c r="G12" s="19"/>
      <c r="H12" s="70">
        <f>SUM(G11)</f>
        <v>41.66</v>
      </c>
    </row>
    <row r="13" spans="1:8">
      <c r="A13" s="69"/>
      <c r="B13" s="18"/>
      <c r="C13" s="18"/>
      <c r="D13" s="18"/>
      <c r="E13" s="18"/>
      <c r="F13" s="7" t="s">
        <v>120</v>
      </c>
      <c r="G13" s="19">
        <f>SUM(G9:G12)</f>
        <v>41.66</v>
      </c>
      <c r="H13" s="64"/>
    </row>
    <row r="14" spans="1:8">
      <c r="A14" s="69"/>
      <c r="B14" s="18"/>
      <c r="C14" s="18"/>
      <c r="D14" s="18"/>
      <c r="E14" s="18"/>
      <c r="F14" s="7"/>
      <c r="G14" s="19"/>
      <c r="H14" s="64"/>
    </row>
    <row r="15" spans="1:8">
      <c r="A15" s="73" t="s">
        <v>20</v>
      </c>
      <c r="B15" s="7" t="s">
        <v>8</v>
      </c>
      <c r="C15" s="7" t="s">
        <v>8</v>
      </c>
      <c r="D15" s="7" t="s">
        <v>181</v>
      </c>
      <c r="E15" s="7" t="s">
        <v>181</v>
      </c>
      <c r="F15" s="7" t="s">
        <v>22</v>
      </c>
      <c r="G15" s="26">
        <v>237</v>
      </c>
      <c r="H15" s="64"/>
    </row>
    <row r="16" spans="1:8">
      <c r="A16" s="73" t="s">
        <v>20</v>
      </c>
      <c r="B16" s="7" t="s">
        <v>8</v>
      </c>
      <c r="C16" s="7" t="s">
        <v>8</v>
      </c>
      <c r="D16" s="7" t="s">
        <v>181</v>
      </c>
      <c r="E16" s="7" t="s">
        <v>181</v>
      </c>
      <c r="F16" s="7" t="s">
        <v>23</v>
      </c>
      <c r="G16" s="26">
        <v>460</v>
      </c>
      <c r="H16" s="68"/>
    </row>
    <row r="17" spans="1:11">
      <c r="A17" s="73" t="s">
        <v>20</v>
      </c>
      <c r="B17" s="7" t="s">
        <v>8</v>
      </c>
      <c r="C17" s="7" t="s">
        <v>8</v>
      </c>
      <c r="D17" s="7" t="s">
        <v>181</v>
      </c>
      <c r="E17" s="7" t="s">
        <v>181</v>
      </c>
      <c r="F17" s="7" t="s">
        <v>24</v>
      </c>
      <c r="G17" s="26">
        <v>457</v>
      </c>
      <c r="H17" s="74" t="s">
        <v>8</v>
      </c>
      <c r="I17" s="58"/>
      <c r="J17" s="58"/>
      <c r="K17" s="58"/>
    </row>
    <row r="18" spans="1:11">
      <c r="A18" s="73"/>
      <c r="B18" s="7"/>
      <c r="C18" s="7"/>
      <c r="D18" s="7"/>
      <c r="E18" s="7"/>
      <c r="F18" s="7"/>
      <c r="G18" s="26"/>
      <c r="H18" s="55">
        <f>SUM(G15:G18)</f>
        <v>1154</v>
      </c>
      <c r="I18" s="58"/>
      <c r="J18" s="58"/>
      <c r="K18" s="58"/>
    </row>
    <row r="19" spans="1:11">
      <c r="A19" s="73" t="s">
        <v>20</v>
      </c>
      <c r="B19" s="7" t="s">
        <v>104</v>
      </c>
      <c r="C19" s="29" t="s">
        <v>27</v>
      </c>
      <c r="D19" s="7" t="s">
        <v>184</v>
      </c>
      <c r="E19" s="7" t="s">
        <v>184</v>
      </c>
      <c r="F19" s="76" t="s">
        <v>185</v>
      </c>
      <c r="G19" s="26">
        <v>694</v>
      </c>
      <c r="H19" s="68"/>
      <c r="I19" s="58"/>
      <c r="J19" s="58"/>
      <c r="K19" s="58"/>
    </row>
    <row r="20" spans="1:11">
      <c r="A20" s="73" t="s">
        <v>20</v>
      </c>
      <c r="B20" s="7" t="s">
        <v>29</v>
      </c>
      <c r="C20" s="29" t="s">
        <v>27</v>
      </c>
      <c r="D20" s="7" t="s">
        <v>184</v>
      </c>
      <c r="E20" s="7" t="s">
        <v>184</v>
      </c>
      <c r="F20" s="76" t="s">
        <v>186</v>
      </c>
      <c r="G20" s="47">
        <v>859</v>
      </c>
      <c r="H20" s="88" t="s">
        <v>27</v>
      </c>
      <c r="I20" s="58"/>
      <c r="J20" s="58"/>
      <c r="K20" s="58"/>
    </row>
    <row r="21" spans="1:11">
      <c r="A21" s="73"/>
      <c r="B21" s="67"/>
      <c r="C21" s="7"/>
      <c r="D21" s="7"/>
      <c r="E21" s="7"/>
      <c r="F21" s="76"/>
      <c r="G21" s="47"/>
      <c r="H21" s="55">
        <f>SUM(G19:G20)</f>
        <v>1553</v>
      </c>
      <c r="I21" s="58"/>
      <c r="J21" s="58"/>
      <c r="K21" s="58"/>
    </row>
    <row r="22" spans="1:11">
      <c r="A22" s="73" t="s">
        <v>20</v>
      </c>
      <c r="B22" s="7" t="s">
        <v>63</v>
      </c>
      <c r="C22" s="29" t="s">
        <v>31</v>
      </c>
      <c r="D22" s="7" t="s">
        <v>184</v>
      </c>
      <c r="E22" s="7" t="s">
        <v>184</v>
      </c>
      <c r="F22" s="76" t="s">
        <v>19</v>
      </c>
      <c r="G22" s="26">
        <v>360</v>
      </c>
      <c r="H22" s="88"/>
      <c r="I22" s="58"/>
      <c r="J22" s="58"/>
      <c r="K22" s="58"/>
    </row>
    <row r="23" spans="1:11">
      <c r="A23" s="73" t="s">
        <v>20</v>
      </c>
      <c r="B23" s="7" t="s">
        <v>51</v>
      </c>
      <c r="C23" s="29" t="s">
        <v>31</v>
      </c>
      <c r="D23" s="7" t="s">
        <v>184</v>
      </c>
      <c r="E23" s="7" t="s">
        <v>184</v>
      </c>
      <c r="F23" s="76" t="s">
        <v>187</v>
      </c>
      <c r="G23" s="26">
        <v>400</v>
      </c>
      <c r="H23" s="88" t="s">
        <v>31</v>
      </c>
      <c r="I23" s="58"/>
      <c r="J23" s="58"/>
      <c r="K23" s="58"/>
    </row>
    <row r="24" spans="1:11">
      <c r="A24" s="73"/>
      <c r="B24" s="67"/>
      <c r="C24" s="7"/>
      <c r="D24" s="7"/>
      <c r="E24" s="7"/>
      <c r="F24" s="76"/>
      <c r="G24" s="47"/>
      <c r="H24" s="55">
        <f>SUM(G22:G24)</f>
        <v>760</v>
      </c>
      <c r="I24" s="58"/>
      <c r="J24" s="58"/>
      <c r="K24" s="58"/>
    </row>
    <row r="25" spans="1:11">
      <c r="A25" s="73" t="s">
        <v>20</v>
      </c>
      <c r="B25" s="32" t="s">
        <v>33</v>
      </c>
      <c r="C25" s="23" t="s">
        <v>34</v>
      </c>
      <c r="D25" s="7" t="s">
        <v>181</v>
      </c>
      <c r="E25" s="7" t="s">
        <v>181</v>
      </c>
      <c r="F25" s="79" t="s">
        <v>37</v>
      </c>
      <c r="G25" s="26">
        <v>300</v>
      </c>
      <c r="H25" s="68"/>
      <c r="I25" s="58"/>
      <c r="J25" s="58"/>
      <c r="K25" s="58"/>
    </row>
    <row r="26" spans="1:11">
      <c r="A26" s="73" t="s">
        <v>20</v>
      </c>
      <c r="B26" s="7" t="s">
        <v>30</v>
      </c>
      <c r="C26" s="23" t="s">
        <v>34</v>
      </c>
      <c r="D26" s="7" t="s">
        <v>181</v>
      </c>
      <c r="E26" s="7" t="s">
        <v>181</v>
      </c>
      <c r="F26" s="79" t="s">
        <v>37</v>
      </c>
      <c r="G26" s="26">
        <v>500</v>
      </c>
      <c r="H26" s="88" t="s">
        <v>34</v>
      </c>
      <c r="I26" s="58"/>
      <c r="J26" s="58"/>
      <c r="K26" s="58"/>
    </row>
    <row r="27" spans="1:11">
      <c r="A27" s="73"/>
      <c r="B27" s="7"/>
      <c r="C27" s="7"/>
      <c r="D27" s="7"/>
      <c r="E27" s="7"/>
      <c r="F27" s="76"/>
      <c r="G27" s="26"/>
      <c r="H27" s="55">
        <f>SUM(G25:G26)</f>
        <v>800</v>
      </c>
      <c r="I27" s="58"/>
      <c r="J27" s="58"/>
      <c r="K27" s="58"/>
    </row>
    <row r="28" spans="1:11">
      <c r="A28" s="73" t="s">
        <v>20</v>
      </c>
      <c r="B28" s="7" t="s">
        <v>100</v>
      </c>
      <c r="C28" s="23" t="s">
        <v>18</v>
      </c>
      <c r="D28" s="7" t="s">
        <v>184</v>
      </c>
      <c r="E28" s="7" t="s">
        <v>184</v>
      </c>
      <c r="F28" s="7" t="s">
        <v>188</v>
      </c>
      <c r="G28" s="26">
        <v>100</v>
      </c>
      <c r="H28" s="80"/>
      <c r="I28" s="58"/>
      <c r="J28" s="58"/>
      <c r="K28" s="58"/>
    </row>
    <row r="29" spans="1:11">
      <c r="A29" s="73" t="s">
        <v>20</v>
      </c>
      <c r="B29" s="7" t="s">
        <v>103</v>
      </c>
      <c r="C29" s="23" t="s">
        <v>18</v>
      </c>
      <c r="D29" s="7" t="s">
        <v>184</v>
      </c>
      <c r="E29" s="7" t="s">
        <v>184</v>
      </c>
      <c r="F29" s="76" t="s">
        <v>19</v>
      </c>
      <c r="G29" s="26">
        <v>260</v>
      </c>
      <c r="H29" s="80"/>
    </row>
    <row r="30" spans="1:11">
      <c r="A30" s="73" t="s">
        <v>20</v>
      </c>
      <c r="B30" s="7" t="s">
        <v>67</v>
      </c>
      <c r="C30" s="23" t="s">
        <v>18</v>
      </c>
      <c r="D30" s="7" t="s">
        <v>184</v>
      </c>
      <c r="E30" s="7" t="s">
        <v>184</v>
      </c>
      <c r="F30" s="7" t="s">
        <v>189</v>
      </c>
      <c r="G30" s="26">
        <v>90</v>
      </c>
      <c r="H30" s="77" t="s">
        <v>18</v>
      </c>
    </row>
    <row r="31" spans="1:11">
      <c r="A31" s="73" t="s">
        <v>20</v>
      </c>
      <c r="B31" s="7" t="s">
        <v>38</v>
      </c>
      <c r="C31" s="23" t="s">
        <v>18</v>
      </c>
      <c r="D31" s="7" t="s">
        <v>184</v>
      </c>
      <c r="E31" s="7" t="s">
        <v>184</v>
      </c>
      <c r="F31" s="7" t="s">
        <v>44</v>
      </c>
      <c r="G31" s="26">
        <v>10</v>
      </c>
      <c r="H31" s="77"/>
    </row>
    <row r="32" spans="1:11">
      <c r="A32" s="73"/>
      <c r="B32" s="7"/>
      <c r="C32" s="7"/>
      <c r="D32" s="7"/>
      <c r="E32" s="7"/>
      <c r="F32" s="7"/>
      <c r="G32" s="26"/>
      <c r="H32" s="105">
        <f>SUM(G28:G31)</f>
        <v>460</v>
      </c>
    </row>
    <row r="33" spans="1:8">
      <c r="A33" s="18"/>
      <c r="B33" s="18"/>
      <c r="C33" s="35"/>
      <c r="D33" s="35"/>
      <c r="E33" s="35"/>
      <c r="F33" s="7" t="s">
        <v>120</v>
      </c>
      <c r="G33" s="19">
        <f>SUM(G15:G30)</f>
        <v>4717</v>
      </c>
      <c r="H33" s="64"/>
    </row>
    <row r="34" spans="1:8">
      <c r="A34" s="18"/>
      <c r="B34" s="18"/>
      <c r="C34" s="35"/>
      <c r="D34" s="35"/>
      <c r="E34" s="35"/>
      <c r="F34" s="7"/>
      <c r="G34" s="19"/>
      <c r="H34" s="64"/>
    </row>
    <row r="35" spans="1:8">
      <c r="A35" s="82" t="s">
        <v>41</v>
      </c>
      <c r="B35" s="7" t="s">
        <v>8</v>
      </c>
      <c r="C35" s="7" t="s">
        <v>8</v>
      </c>
      <c r="D35" s="7" t="s">
        <v>181</v>
      </c>
      <c r="E35" s="7" t="s">
        <v>181</v>
      </c>
      <c r="F35" s="7" t="s">
        <v>42</v>
      </c>
      <c r="G35" s="26">
        <v>463</v>
      </c>
      <c r="H35" s="117" t="s">
        <v>8</v>
      </c>
    </row>
    <row r="36" spans="1:8">
      <c r="A36" s="82" t="s">
        <v>41</v>
      </c>
      <c r="B36" s="7" t="s">
        <v>8</v>
      </c>
      <c r="C36" s="7" t="s">
        <v>8</v>
      </c>
      <c r="D36" s="7" t="s">
        <v>181</v>
      </c>
      <c r="E36" s="7" t="s">
        <v>181</v>
      </c>
      <c r="F36" s="7" t="s">
        <v>190</v>
      </c>
      <c r="G36" s="26">
        <v>92</v>
      </c>
      <c r="H36" s="117"/>
    </row>
    <row r="37" spans="1:8">
      <c r="A37" s="82" t="s">
        <v>41</v>
      </c>
      <c r="B37" s="7" t="s">
        <v>8</v>
      </c>
      <c r="C37" s="7" t="s">
        <v>8</v>
      </c>
      <c r="D37" s="7" t="s">
        <v>181</v>
      </c>
      <c r="E37" s="7" t="s">
        <v>181</v>
      </c>
      <c r="F37" s="7" t="s">
        <v>43</v>
      </c>
      <c r="G37" s="26">
        <v>92</v>
      </c>
      <c r="H37" s="30">
        <f>SUM(G35:G37)</f>
        <v>647</v>
      </c>
    </row>
    <row r="38" spans="1:8">
      <c r="A38" s="82"/>
      <c r="B38" s="7"/>
      <c r="C38" s="7"/>
      <c r="D38" s="7"/>
      <c r="E38" s="7"/>
      <c r="F38" s="7"/>
      <c r="G38" s="26"/>
      <c r="H38" s="88" t="s">
        <v>18</v>
      </c>
    </row>
    <row r="39" spans="1:8">
      <c r="A39" s="82" t="s">
        <v>41</v>
      </c>
      <c r="B39" s="7" t="s">
        <v>38</v>
      </c>
      <c r="C39" s="23" t="s">
        <v>18</v>
      </c>
      <c r="D39" s="7" t="s">
        <v>184</v>
      </c>
      <c r="E39" s="7" t="s">
        <v>184</v>
      </c>
      <c r="F39" s="7" t="s">
        <v>44</v>
      </c>
      <c r="G39" s="26">
        <v>10</v>
      </c>
      <c r="H39" s="75">
        <f>SUM(G39)</f>
        <v>10</v>
      </c>
    </row>
    <row r="40" spans="1:8">
      <c r="A40" s="82"/>
      <c r="B40" s="7"/>
      <c r="C40" s="18"/>
      <c r="D40" s="18"/>
      <c r="E40" s="18"/>
      <c r="F40" s="7"/>
      <c r="G40" s="26"/>
      <c r="H40" s="80"/>
    </row>
    <row r="41" spans="1:8">
      <c r="A41" s="82"/>
      <c r="B41" s="7"/>
      <c r="C41" s="18"/>
      <c r="D41" s="18"/>
      <c r="E41" s="18"/>
      <c r="F41" s="7" t="s">
        <v>120</v>
      </c>
      <c r="G41" s="37">
        <f>SUM(G35:G40)</f>
        <v>657</v>
      </c>
      <c r="H41" s="64"/>
    </row>
    <row r="42" spans="1:8">
      <c r="A42" s="82"/>
      <c r="B42" s="7"/>
      <c r="C42" s="18"/>
      <c r="D42" s="18"/>
      <c r="E42" s="18"/>
      <c r="F42" s="7"/>
      <c r="G42" s="37"/>
      <c r="H42" s="64"/>
    </row>
    <row r="43" spans="1:8">
      <c r="A43" s="83" t="s">
        <v>47</v>
      </c>
      <c r="B43" s="7" t="s">
        <v>8</v>
      </c>
      <c r="C43" s="7" t="s">
        <v>8</v>
      </c>
      <c r="D43" s="7" t="s">
        <v>181</v>
      </c>
      <c r="E43" s="7" t="s">
        <v>181</v>
      </c>
      <c r="F43" s="7" t="s">
        <v>48</v>
      </c>
      <c r="G43" s="26">
        <v>217</v>
      </c>
      <c r="H43" s="85"/>
    </row>
    <row r="44" spans="1:8">
      <c r="A44" s="83" t="s">
        <v>47</v>
      </c>
      <c r="B44" s="7" t="s">
        <v>8</v>
      </c>
      <c r="C44" s="7" t="s">
        <v>8</v>
      </c>
      <c r="D44" s="7" t="s">
        <v>181</v>
      </c>
      <c r="E44" s="7" t="s">
        <v>181</v>
      </c>
      <c r="F44" s="7" t="s">
        <v>49</v>
      </c>
      <c r="G44" s="26">
        <v>217</v>
      </c>
      <c r="H44" s="86"/>
    </row>
    <row r="45" spans="1:8">
      <c r="A45" s="83" t="s">
        <v>47</v>
      </c>
      <c r="B45" s="7" t="s">
        <v>8</v>
      </c>
      <c r="C45" s="7" t="s">
        <v>8</v>
      </c>
      <c r="D45" s="7" t="s">
        <v>181</v>
      </c>
      <c r="E45" s="7" t="s">
        <v>181</v>
      </c>
      <c r="F45" s="7" t="s">
        <v>50</v>
      </c>
      <c r="G45" s="26">
        <v>372</v>
      </c>
      <c r="H45" s="74" t="s">
        <v>8</v>
      </c>
    </row>
    <row r="46" spans="1:8">
      <c r="A46" s="83"/>
      <c r="B46" s="7"/>
      <c r="C46" s="18"/>
      <c r="D46" s="18"/>
      <c r="E46" s="18"/>
      <c r="F46" s="7"/>
      <c r="G46" s="26"/>
      <c r="H46" s="87">
        <f>SUM(G43:G45)</f>
        <v>806</v>
      </c>
    </row>
    <row r="47" spans="1:8">
      <c r="A47" s="18"/>
      <c r="B47" s="18"/>
      <c r="C47" s="35"/>
      <c r="D47" s="35"/>
      <c r="E47" s="35"/>
      <c r="F47" s="7" t="s">
        <v>120</v>
      </c>
      <c r="G47" s="19">
        <f>SUM(G43:G46)</f>
        <v>806</v>
      </c>
      <c r="H47" s="64"/>
    </row>
    <row r="48" spans="1:8">
      <c r="A48" s="18"/>
      <c r="B48" s="18"/>
      <c r="C48" s="35"/>
      <c r="D48" s="35"/>
      <c r="E48" s="35"/>
      <c r="F48" s="7"/>
      <c r="G48" s="19"/>
      <c r="H48" s="64"/>
    </row>
    <row r="49" spans="1:8">
      <c r="A49" s="89" t="s">
        <v>53</v>
      </c>
      <c r="B49" s="7" t="s">
        <v>8</v>
      </c>
      <c r="C49" s="7" t="s">
        <v>8</v>
      </c>
      <c r="D49" s="7" t="s">
        <v>181</v>
      </c>
      <c r="E49" s="7" t="s">
        <v>181</v>
      </c>
      <c r="F49" s="7" t="s">
        <v>49</v>
      </c>
      <c r="G49" s="26">
        <v>217</v>
      </c>
      <c r="H49" s="90" t="s">
        <v>8</v>
      </c>
    </row>
    <row r="50" spans="1:8">
      <c r="A50" s="18"/>
      <c r="B50" s="18"/>
      <c r="C50" s="35"/>
      <c r="D50" s="35"/>
      <c r="E50" s="35"/>
      <c r="F50" s="18"/>
      <c r="G50" s="19">
        <f>SUM(G49)</f>
        <v>217</v>
      </c>
      <c r="H50" s="75">
        <f>SUM(G49)</f>
        <v>217</v>
      </c>
    </row>
    <row r="51" spans="1:8">
      <c r="A51" s="18"/>
      <c r="B51" s="18"/>
      <c r="C51" s="35"/>
      <c r="D51" s="35"/>
      <c r="E51" s="35"/>
      <c r="F51" s="18"/>
      <c r="G51" s="19"/>
      <c r="H51" s="80"/>
    </row>
    <row r="52" spans="1:8">
      <c r="A52" s="91" t="s">
        <v>54</v>
      </c>
      <c r="B52" s="7" t="s">
        <v>8</v>
      </c>
      <c r="C52" s="7" t="s">
        <v>8</v>
      </c>
      <c r="D52" s="7" t="s">
        <v>181</v>
      </c>
      <c r="E52" s="7" t="s">
        <v>181</v>
      </c>
      <c r="F52" s="7" t="s">
        <v>55</v>
      </c>
      <c r="G52" s="26">
        <v>124</v>
      </c>
      <c r="H52" s="64"/>
    </row>
    <row r="53" spans="1:8">
      <c r="A53" s="91" t="s">
        <v>54</v>
      </c>
      <c r="B53" s="7" t="s">
        <v>8</v>
      </c>
      <c r="C53" s="7" t="s">
        <v>8</v>
      </c>
      <c r="D53" s="7" t="s">
        <v>181</v>
      </c>
      <c r="E53" s="7" t="s">
        <v>181</v>
      </c>
      <c r="F53" s="7" t="s">
        <v>56</v>
      </c>
      <c r="G53" s="26">
        <v>124</v>
      </c>
      <c r="H53" s="64"/>
    </row>
    <row r="54" spans="1:8">
      <c r="A54" s="91" t="s">
        <v>54</v>
      </c>
      <c r="B54" s="7" t="s">
        <v>8</v>
      </c>
      <c r="C54" s="7" t="s">
        <v>8</v>
      </c>
      <c r="D54" s="7" t="s">
        <v>181</v>
      </c>
      <c r="E54" s="7" t="s">
        <v>181</v>
      </c>
      <c r="F54" s="7" t="s">
        <v>57</v>
      </c>
      <c r="G54" s="26">
        <v>10</v>
      </c>
      <c r="H54" s="92"/>
    </row>
    <row r="55" spans="1:8">
      <c r="A55" s="91" t="s">
        <v>54</v>
      </c>
      <c r="B55" s="7" t="s">
        <v>8</v>
      </c>
      <c r="C55" s="7" t="s">
        <v>8</v>
      </c>
      <c r="D55" s="7" t="s">
        <v>181</v>
      </c>
      <c r="E55" s="7" t="s">
        <v>181</v>
      </c>
      <c r="F55" s="7" t="s">
        <v>22</v>
      </c>
      <c r="G55" s="26">
        <v>541</v>
      </c>
      <c r="H55" s="86"/>
    </row>
    <row r="56" spans="1:8">
      <c r="A56" s="91" t="s">
        <v>54</v>
      </c>
      <c r="B56" s="7" t="s">
        <v>8</v>
      </c>
      <c r="C56" s="7" t="s">
        <v>8</v>
      </c>
      <c r="D56" s="7" t="s">
        <v>181</v>
      </c>
      <c r="E56" s="7" t="s">
        <v>181</v>
      </c>
      <c r="F56" s="7" t="s">
        <v>191</v>
      </c>
      <c r="G56" s="26">
        <v>12</v>
      </c>
      <c r="H56" s="86"/>
    </row>
    <row r="57" spans="1:8">
      <c r="A57" s="91" t="s">
        <v>54</v>
      </c>
      <c r="B57" s="7" t="s">
        <v>8</v>
      </c>
      <c r="C57" s="7" t="s">
        <v>8</v>
      </c>
      <c r="D57" s="7" t="s">
        <v>181</v>
      </c>
      <c r="E57" s="7" t="s">
        <v>181</v>
      </c>
      <c r="F57" s="7" t="s">
        <v>58</v>
      </c>
      <c r="G57" s="26">
        <v>372</v>
      </c>
      <c r="H57" s="90" t="s">
        <v>8</v>
      </c>
    </row>
    <row r="58" spans="1:8">
      <c r="A58" s="91"/>
      <c r="B58" s="7"/>
      <c r="C58" s="18"/>
      <c r="D58" s="18"/>
      <c r="E58" s="18"/>
      <c r="F58" s="7"/>
      <c r="G58" s="26"/>
      <c r="H58" s="118">
        <f>SUM(G52:G57)</f>
        <v>1183</v>
      </c>
    </row>
    <row r="59" spans="1:8">
      <c r="A59" s="91" t="s">
        <v>54</v>
      </c>
      <c r="B59" s="7" t="s">
        <v>64</v>
      </c>
      <c r="C59" s="29" t="s">
        <v>27</v>
      </c>
      <c r="D59" s="7" t="s">
        <v>184</v>
      </c>
      <c r="E59" s="7" t="s">
        <v>184</v>
      </c>
      <c r="F59" s="76" t="s">
        <v>186</v>
      </c>
      <c r="G59" s="26">
        <v>885</v>
      </c>
      <c r="H59" s="119"/>
    </row>
    <row r="60" spans="1:8">
      <c r="A60" s="91" t="s">
        <v>54</v>
      </c>
      <c r="B60" s="7" t="s">
        <v>61</v>
      </c>
      <c r="C60" s="29" t="s">
        <v>27</v>
      </c>
      <c r="D60" s="7" t="s">
        <v>184</v>
      </c>
      <c r="E60" s="7" t="s">
        <v>184</v>
      </c>
      <c r="F60" s="76" t="s">
        <v>192</v>
      </c>
      <c r="G60" s="26">
        <v>1980</v>
      </c>
      <c r="H60" s="119"/>
    </row>
    <row r="61" spans="1:8">
      <c r="A61" s="91" t="s">
        <v>54</v>
      </c>
      <c r="B61" s="7" t="s">
        <v>65</v>
      </c>
      <c r="C61" s="29" t="s">
        <v>27</v>
      </c>
      <c r="D61" s="7" t="s">
        <v>184</v>
      </c>
      <c r="E61" s="7" t="s">
        <v>184</v>
      </c>
      <c r="F61" s="76" t="s">
        <v>193</v>
      </c>
      <c r="G61" s="26">
        <v>1700</v>
      </c>
      <c r="H61" s="119" t="s">
        <v>27</v>
      </c>
    </row>
    <row r="62" spans="1:8">
      <c r="A62" s="91"/>
      <c r="B62" s="7"/>
      <c r="C62" s="7"/>
      <c r="D62" s="7"/>
      <c r="E62" s="7"/>
      <c r="F62" s="7"/>
      <c r="G62" s="26"/>
      <c r="H62" s="86">
        <f>SUM(G59:G61)</f>
        <v>4565</v>
      </c>
    </row>
    <row r="63" spans="1:8">
      <c r="A63" s="91" t="s">
        <v>54</v>
      </c>
      <c r="B63" s="120" t="s">
        <v>124</v>
      </c>
      <c r="C63" s="29" t="s">
        <v>31</v>
      </c>
      <c r="D63" s="7" t="s">
        <v>181</v>
      </c>
      <c r="E63" s="7" t="s">
        <v>181</v>
      </c>
      <c r="F63" s="7" t="s">
        <v>194</v>
      </c>
      <c r="G63" s="26">
        <v>980</v>
      </c>
      <c r="H63" s="121"/>
    </row>
    <row r="64" spans="1:8">
      <c r="A64" s="91" t="s">
        <v>54</v>
      </c>
      <c r="B64" s="7" t="s">
        <v>195</v>
      </c>
      <c r="C64" s="29" t="s">
        <v>31</v>
      </c>
      <c r="D64" s="7" t="s">
        <v>181</v>
      </c>
      <c r="E64" s="7" t="s">
        <v>181</v>
      </c>
      <c r="F64" s="7" t="s">
        <v>19</v>
      </c>
      <c r="G64" s="26">
        <v>400</v>
      </c>
      <c r="H64" s="80"/>
    </row>
    <row r="65" spans="1:8">
      <c r="A65" s="91" t="s">
        <v>54</v>
      </c>
      <c r="B65" s="33" t="s">
        <v>111</v>
      </c>
      <c r="C65" s="29" t="s">
        <v>31</v>
      </c>
      <c r="D65" s="7" t="s">
        <v>181</v>
      </c>
      <c r="E65" s="33" t="s">
        <v>196</v>
      </c>
      <c r="F65" s="7" t="s">
        <v>197</v>
      </c>
      <c r="G65" s="26">
        <v>900</v>
      </c>
      <c r="H65" s="77" t="s">
        <v>31</v>
      </c>
    </row>
    <row r="66" spans="1:8">
      <c r="A66" s="91" t="s">
        <v>54</v>
      </c>
      <c r="B66" s="33" t="s">
        <v>198</v>
      </c>
      <c r="C66" s="29" t="s">
        <v>31</v>
      </c>
      <c r="D66" s="7" t="s">
        <v>199</v>
      </c>
      <c r="E66" s="7" t="s">
        <v>199</v>
      </c>
      <c r="F66" s="7" t="s">
        <v>200</v>
      </c>
      <c r="G66" s="26">
        <v>0</v>
      </c>
      <c r="H66" s="80"/>
    </row>
    <row r="67" spans="1:8">
      <c r="A67" s="91"/>
      <c r="B67" s="33"/>
      <c r="C67" s="7"/>
      <c r="D67" s="7"/>
      <c r="E67" s="33"/>
      <c r="F67" s="7"/>
      <c r="G67" s="26"/>
      <c r="H67" s="75">
        <f>SUM(G63:G65)</f>
        <v>2280</v>
      </c>
    </row>
    <row r="68" spans="1:8">
      <c r="A68" s="91" t="s">
        <v>54</v>
      </c>
      <c r="B68" s="32" t="s">
        <v>33</v>
      </c>
      <c r="C68" s="23" t="s">
        <v>34</v>
      </c>
      <c r="D68" s="7" t="s">
        <v>181</v>
      </c>
      <c r="E68" s="7" t="s">
        <v>181</v>
      </c>
      <c r="F68" s="79" t="s">
        <v>37</v>
      </c>
      <c r="G68" s="26">
        <v>300</v>
      </c>
      <c r="H68" s="77" t="s">
        <v>34</v>
      </c>
    </row>
    <row r="69" spans="1:8">
      <c r="A69" s="91"/>
      <c r="B69" s="7"/>
      <c r="C69" s="7"/>
      <c r="D69" s="7"/>
      <c r="E69" s="7"/>
      <c r="F69" s="7"/>
      <c r="G69" s="26"/>
      <c r="H69" s="75">
        <f>SUM(G68)</f>
        <v>300</v>
      </c>
    </row>
    <row r="70" spans="1:8">
      <c r="A70" s="91" t="s">
        <v>54</v>
      </c>
      <c r="B70" s="7">
        <v>36.6</v>
      </c>
      <c r="C70" s="23" t="s">
        <v>18</v>
      </c>
      <c r="D70" s="7" t="s">
        <v>181</v>
      </c>
      <c r="E70" s="7" t="s">
        <v>181</v>
      </c>
      <c r="F70" s="7" t="s">
        <v>19</v>
      </c>
      <c r="G70" s="26">
        <v>150</v>
      </c>
      <c r="H70" s="80"/>
    </row>
    <row r="71" spans="1:8">
      <c r="A71" s="91" t="s">
        <v>54</v>
      </c>
      <c r="B71" s="33" t="s">
        <v>102</v>
      </c>
      <c r="C71" s="23" t="s">
        <v>18</v>
      </c>
      <c r="D71" s="7" t="s">
        <v>181</v>
      </c>
      <c r="E71" s="122" t="s">
        <v>181</v>
      </c>
      <c r="F71" s="7" t="s">
        <v>19</v>
      </c>
      <c r="G71" s="26">
        <v>80</v>
      </c>
      <c r="H71" s="64"/>
    </row>
    <row r="72" spans="1:8">
      <c r="A72" s="91" t="s">
        <v>54</v>
      </c>
      <c r="B72" s="33" t="s">
        <v>157</v>
      </c>
      <c r="C72" s="23" t="s">
        <v>18</v>
      </c>
      <c r="D72" s="7" t="s">
        <v>181</v>
      </c>
      <c r="E72" s="33" t="s">
        <v>181</v>
      </c>
      <c r="F72" s="7" t="s">
        <v>19</v>
      </c>
      <c r="G72" s="26">
        <v>250</v>
      </c>
      <c r="H72" s="64"/>
    </row>
    <row r="73" spans="1:8">
      <c r="A73" s="91" t="s">
        <v>54</v>
      </c>
      <c r="B73" s="56" t="s">
        <v>17</v>
      </c>
      <c r="C73" s="23" t="s">
        <v>18</v>
      </c>
      <c r="D73" s="7" t="s">
        <v>181</v>
      </c>
      <c r="E73" s="33" t="s">
        <v>181</v>
      </c>
      <c r="F73" s="7" t="s">
        <v>19</v>
      </c>
      <c r="G73" s="26">
        <v>79</v>
      </c>
      <c r="H73" s="64"/>
    </row>
    <row r="74" spans="1:8">
      <c r="A74" s="91" t="s">
        <v>54</v>
      </c>
      <c r="B74" s="7" t="s">
        <v>59</v>
      </c>
      <c r="C74" s="23" t="s">
        <v>18</v>
      </c>
      <c r="D74" s="7" t="s">
        <v>181</v>
      </c>
      <c r="E74" s="33" t="s">
        <v>181</v>
      </c>
      <c r="F74" s="7" t="s">
        <v>19</v>
      </c>
      <c r="G74" s="26">
        <v>90</v>
      </c>
      <c r="H74" s="64"/>
    </row>
    <row r="75" spans="1:8">
      <c r="A75" s="91" t="s">
        <v>54</v>
      </c>
      <c r="B75" s="33" t="s">
        <v>60</v>
      </c>
      <c r="C75" s="23" t="s">
        <v>18</v>
      </c>
      <c r="D75" s="7" t="s">
        <v>181</v>
      </c>
      <c r="E75" s="33" t="s">
        <v>181</v>
      </c>
      <c r="F75" s="7" t="s">
        <v>19</v>
      </c>
      <c r="G75" s="26">
        <v>50</v>
      </c>
      <c r="H75" s="64"/>
    </row>
    <row r="76" spans="1:8">
      <c r="A76" s="91" t="s">
        <v>54</v>
      </c>
      <c r="B76" s="33" t="s">
        <v>75</v>
      </c>
      <c r="C76" s="23" t="s">
        <v>18</v>
      </c>
      <c r="D76" s="7" t="s">
        <v>181</v>
      </c>
      <c r="E76" s="33" t="s">
        <v>181</v>
      </c>
      <c r="F76" s="7" t="s">
        <v>19</v>
      </c>
      <c r="G76" s="26">
        <v>55</v>
      </c>
      <c r="H76" s="64"/>
    </row>
    <row r="77" spans="1:8">
      <c r="A77" s="91" t="s">
        <v>54</v>
      </c>
      <c r="B77" s="43" t="s">
        <v>118</v>
      </c>
      <c r="C77" s="23" t="s">
        <v>18</v>
      </c>
      <c r="D77" s="7" t="s">
        <v>181</v>
      </c>
      <c r="E77" s="33" t="s">
        <v>181</v>
      </c>
      <c r="F77" s="7" t="s">
        <v>201</v>
      </c>
      <c r="G77" s="26">
        <v>125</v>
      </c>
      <c r="H77" s="77"/>
    </row>
    <row r="78" spans="1:8">
      <c r="A78" s="91" t="s">
        <v>54</v>
      </c>
      <c r="B78" s="33" t="s">
        <v>172</v>
      </c>
      <c r="C78" s="23" t="s">
        <v>18</v>
      </c>
      <c r="D78" s="7" t="s">
        <v>181</v>
      </c>
      <c r="E78" s="33" t="s">
        <v>181</v>
      </c>
      <c r="F78" s="7" t="s">
        <v>202</v>
      </c>
      <c r="G78" s="26">
        <v>100</v>
      </c>
      <c r="H78" s="64"/>
    </row>
    <row r="79" spans="1:8">
      <c r="A79" s="91" t="s">
        <v>54</v>
      </c>
      <c r="B79" s="33" t="s">
        <v>38</v>
      </c>
      <c r="C79" s="23" t="s">
        <v>18</v>
      </c>
      <c r="D79" s="7" t="s">
        <v>181</v>
      </c>
      <c r="E79" s="33" t="s">
        <v>181</v>
      </c>
      <c r="F79" s="7" t="s">
        <v>44</v>
      </c>
      <c r="G79" s="26">
        <v>10</v>
      </c>
      <c r="H79" s="77" t="s">
        <v>18</v>
      </c>
    </row>
    <row r="80" spans="1:8">
      <c r="A80" s="91"/>
      <c r="B80" s="33"/>
      <c r="C80" s="7"/>
      <c r="D80" s="7"/>
      <c r="E80" s="33"/>
      <c r="F80" s="7"/>
      <c r="G80" s="26"/>
      <c r="H80" s="70">
        <f>SUM(G70:G79)</f>
        <v>989</v>
      </c>
    </row>
    <row r="81" spans="1:8">
      <c r="A81" s="107"/>
      <c r="B81" s="107"/>
      <c r="C81" s="107"/>
      <c r="D81" s="107"/>
      <c r="E81" s="107"/>
      <c r="F81" s="7"/>
      <c r="G81" s="19">
        <f>SUM(G52:G79)</f>
        <v>9317</v>
      </c>
      <c r="H81" s="64"/>
    </row>
    <row r="82" spans="1:8">
      <c r="A82" s="93" t="s">
        <v>129</v>
      </c>
      <c r="B82" s="7"/>
      <c r="C82" s="7"/>
      <c r="D82" s="7" t="s">
        <v>181</v>
      </c>
      <c r="E82" s="7" t="s">
        <v>181</v>
      </c>
      <c r="F82" s="7"/>
      <c r="G82" s="26">
        <v>0</v>
      </c>
      <c r="H82" s="64"/>
    </row>
    <row r="83" spans="1:8">
      <c r="A83" s="93" t="s">
        <v>69</v>
      </c>
      <c r="B83" s="7" t="s">
        <v>8</v>
      </c>
      <c r="C83" s="7" t="s">
        <v>8</v>
      </c>
      <c r="D83" s="7" t="s">
        <v>181</v>
      </c>
      <c r="E83" s="7" t="s">
        <v>181</v>
      </c>
      <c r="F83" s="7" t="s">
        <v>70</v>
      </c>
      <c r="G83" s="9">
        <v>149</v>
      </c>
      <c r="H83" s="90" t="s">
        <v>8</v>
      </c>
    </row>
    <row r="84" spans="1:8">
      <c r="A84" s="82"/>
      <c r="B84" s="7"/>
      <c r="C84" s="18"/>
      <c r="D84" s="18"/>
      <c r="E84" s="18"/>
      <c r="F84" s="7" t="s">
        <v>120</v>
      </c>
      <c r="G84" s="37">
        <f>SUM(G83)</f>
        <v>149</v>
      </c>
      <c r="H84" s="75">
        <f>SUM(G83)</f>
        <v>149</v>
      </c>
    </row>
    <row r="85" spans="1:8">
      <c r="A85" s="82"/>
      <c r="B85" s="7"/>
      <c r="C85" s="18"/>
      <c r="D85" s="18"/>
      <c r="E85" s="18"/>
      <c r="F85" s="7"/>
      <c r="G85" s="37"/>
      <c r="H85" s="80"/>
    </row>
    <row r="86" spans="1:8">
      <c r="A86" s="94" t="s">
        <v>203</v>
      </c>
      <c r="B86" s="67" t="s">
        <v>8</v>
      </c>
      <c r="C86" s="7" t="s">
        <v>8</v>
      </c>
      <c r="D86" s="7" t="s">
        <v>181</v>
      </c>
      <c r="E86" s="7" t="s">
        <v>181</v>
      </c>
      <c r="F86" s="67" t="s">
        <v>57</v>
      </c>
      <c r="G86" s="26">
        <v>0</v>
      </c>
      <c r="H86" s="77"/>
    </row>
    <row r="87" spans="1:8">
      <c r="A87" s="94" t="s">
        <v>204</v>
      </c>
      <c r="B87" s="67" t="s">
        <v>8</v>
      </c>
      <c r="C87" s="7" t="s">
        <v>8</v>
      </c>
      <c r="D87" s="7" t="s">
        <v>181</v>
      </c>
      <c r="E87" s="7" t="s">
        <v>181</v>
      </c>
      <c r="F87" s="67" t="s">
        <v>73</v>
      </c>
      <c r="G87" s="26">
        <v>186</v>
      </c>
      <c r="H87" s="90" t="s">
        <v>8</v>
      </c>
    </row>
    <row r="88" spans="1:8">
      <c r="A88" s="95"/>
      <c r="B88" s="67"/>
      <c r="C88" s="51"/>
      <c r="D88" s="51"/>
      <c r="E88" s="51"/>
      <c r="F88" s="67"/>
      <c r="G88" s="47"/>
      <c r="H88" s="75">
        <f>SUM(G86:G87)</f>
        <v>186</v>
      </c>
    </row>
    <row r="89" spans="1:8">
      <c r="A89" s="94" t="s">
        <v>205</v>
      </c>
      <c r="B89" s="7" t="s">
        <v>80</v>
      </c>
      <c r="C89" s="29" t="s">
        <v>31</v>
      </c>
      <c r="D89" s="23" t="s">
        <v>184</v>
      </c>
      <c r="E89" s="23" t="s">
        <v>184</v>
      </c>
      <c r="F89" s="7" t="s">
        <v>206</v>
      </c>
      <c r="G89" s="26">
        <v>600</v>
      </c>
      <c r="H89" s="77" t="s">
        <v>31</v>
      </c>
    </row>
    <row r="90" spans="1:8">
      <c r="A90" s="95"/>
      <c r="B90" s="7"/>
      <c r="C90" s="23"/>
      <c r="D90" s="23"/>
      <c r="E90" s="23"/>
      <c r="F90" s="7"/>
      <c r="G90" s="26"/>
      <c r="H90" s="75">
        <f>SUM(G89)</f>
        <v>600</v>
      </c>
    </row>
    <row r="91" spans="1:8">
      <c r="A91" s="94" t="s">
        <v>207</v>
      </c>
      <c r="B91" s="7" t="s">
        <v>38</v>
      </c>
      <c r="C91" s="23" t="s">
        <v>18</v>
      </c>
      <c r="D91" s="7" t="s">
        <v>181</v>
      </c>
      <c r="E91" s="7" t="s">
        <v>181</v>
      </c>
      <c r="F91" s="7" t="s">
        <v>44</v>
      </c>
      <c r="G91" s="26">
        <v>10</v>
      </c>
      <c r="H91" s="64"/>
    </row>
    <row r="92" spans="1:8">
      <c r="A92" s="94" t="s">
        <v>208</v>
      </c>
      <c r="B92" s="7" t="s">
        <v>45</v>
      </c>
      <c r="C92" s="23" t="s">
        <v>18</v>
      </c>
      <c r="D92" s="7" t="s">
        <v>181</v>
      </c>
      <c r="E92" s="7" t="s">
        <v>181</v>
      </c>
      <c r="F92" s="7" t="s">
        <v>46</v>
      </c>
      <c r="G92" s="26">
        <v>50</v>
      </c>
      <c r="H92" s="77" t="s">
        <v>18</v>
      </c>
    </row>
    <row r="93" spans="1:8">
      <c r="A93" s="18"/>
      <c r="B93" s="18"/>
      <c r="C93" s="35"/>
      <c r="D93" s="35"/>
      <c r="E93" s="35"/>
      <c r="F93" s="7"/>
      <c r="G93" s="19"/>
      <c r="H93" s="70">
        <f>SUM(G91:G92)</f>
        <v>60</v>
      </c>
    </row>
    <row r="94" spans="1:8">
      <c r="A94" s="18"/>
      <c r="B94" s="18"/>
      <c r="C94" s="35"/>
      <c r="D94" s="35"/>
      <c r="E94" s="35"/>
      <c r="F94" s="7" t="s">
        <v>120</v>
      </c>
      <c r="G94" s="19">
        <f>SUM(G86:G92)</f>
        <v>846</v>
      </c>
      <c r="H94" s="64"/>
    </row>
    <row r="95" spans="1:8">
      <c r="A95" s="18"/>
      <c r="B95" s="18"/>
      <c r="C95" s="35"/>
      <c r="D95" s="35"/>
      <c r="E95" s="35"/>
      <c r="F95" s="7"/>
      <c r="G95" s="19"/>
      <c r="H95" s="64"/>
    </row>
    <row r="96" spans="1:8">
      <c r="A96" s="96" t="s">
        <v>209</v>
      </c>
      <c r="B96" s="67" t="s">
        <v>8</v>
      </c>
      <c r="C96" s="7" t="s">
        <v>8</v>
      </c>
      <c r="D96" s="7" t="s">
        <v>210</v>
      </c>
      <c r="E96" s="7" t="s">
        <v>210</v>
      </c>
      <c r="F96" s="7" t="s">
        <v>211</v>
      </c>
      <c r="G96" s="26">
        <v>250</v>
      </c>
      <c r="H96" s="77" t="s">
        <v>8</v>
      </c>
    </row>
    <row r="97" spans="1:8">
      <c r="A97" s="96"/>
      <c r="B97" s="7"/>
      <c r="C97" s="7"/>
      <c r="D97" s="7"/>
      <c r="E97" s="7"/>
      <c r="F97" s="18"/>
      <c r="G97" s="26"/>
      <c r="H97" s="70">
        <f>SUM(G96)</f>
        <v>250</v>
      </c>
    </row>
    <row r="98" spans="1:8">
      <c r="A98" s="96"/>
      <c r="B98" s="7"/>
      <c r="C98" s="7"/>
      <c r="D98" s="7"/>
      <c r="E98" s="7"/>
      <c r="F98" s="7" t="s">
        <v>120</v>
      </c>
      <c r="G98" s="26">
        <f>SUM(G96)</f>
        <v>250</v>
      </c>
      <c r="H98" s="64"/>
    </row>
    <row r="99" spans="1:8">
      <c r="A99" s="96"/>
      <c r="B99" s="7"/>
      <c r="C99" s="7"/>
      <c r="D99" s="7"/>
      <c r="E99" s="7"/>
      <c r="F99" s="7"/>
      <c r="G99" s="26"/>
      <c r="H99" s="64"/>
    </row>
    <row r="100" spans="1:8">
      <c r="A100" s="97" t="s">
        <v>85</v>
      </c>
      <c r="B100" s="7" t="s">
        <v>8</v>
      </c>
      <c r="C100" s="7" t="s">
        <v>8</v>
      </c>
      <c r="D100" s="7" t="s">
        <v>181</v>
      </c>
      <c r="E100" s="7" t="s">
        <v>181</v>
      </c>
      <c r="F100" s="7" t="s">
        <v>86</v>
      </c>
      <c r="G100" s="26">
        <v>403</v>
      </c>
      <c r="H100" s="77"/>
    </row>
    <row r="101" spans="1:8">
      <c r="A101" s="97" t="s">
        <v>85</v>
      </c>
      <c r="B101" s="7" t="s">
        <v>8</v>
      </c>
      <c r="C101" s="7" t="s">
        <v>8</v>
      </c>
      <c r="D101" s="7" t="s">
        <v>181</v>
      </c>
      <c r="E101" s="7" t="s">
        <v>181</v>
      </c>
      <c r="F101" s="7" t="s">
        <v>212</v>
      </c>
      <c r="G101" s="26">
        <v>42</v>
      </c>
      <c r="H101" s="77"/>
    </row>
    <row r="102" spans="1:8">
      <c r="A102" s="97" t="s">
        <v>85</v>
      </c>
      <c r="B102" s="7" t="s">
        <v>8</v>
      </c>
      <c r="C102" s="7" t="s">
        <v>8</v>
      </c>
      <c r="D102" s="7" t="s">
        <v>181</v>
      </c>
      <c r="E102" s="7" t="s">
        <v>181</v>
      </c>
      <c r="F102" s="7" t="s">
        <v>146</v>
      </c>
      <c r="G102" s="26">
        <v>298</v>
      </c>
      <c r="H102" s="77" t="s">
        <v>8</v>
      </c>
    </row>
    <row r="103" spans="1:8">
      <c r="A103" s="98"/>
      <c r="B103" s="7"/>
      <c r="C103" s="18"/>
      <c r="D103" s="18"/>
      <c r="E103" s="18"/>
      <c r="F103" s="7"/>
      <c r="G103" s="26"/>
      <c r="H103" s="105">
        <f>SUM(G100:G102)</f>
        <v>743</v>
      </c>
    </row>
    <row r="104" spans="1:8">
      <c r="A104" s="97" t="s">
        <v>85</v>
      </c>
      <c r="B104" s="7" t="s">
        <v>124</v>
      </c>
      <c r="C104" s="29" t="s">
        <v>31</v>
      </c>
      <c r="D104" s="7" t="s">
        <v>181</v>
      </c>
      <c r="E104" s="7" t="s">
        <v>181</v>
      </c>
      <c r="F104" s="76" t="s">
        <v>213</v>
      </c>
      <c r="G104" s="26">
        <v>980</v>
      </c>
      <c r="H104" s="77" t="s">
        <v>31</v>
      </c>
    </row>
    <row r="105" spans="1:8">
      <c r="A105" s="98"/>
      <c r="B105" s="7"/>
      <c r="C105" s="18"/>
      <c r="D105" s="18"/>
      <c r="E105" s="18"/>
      <c r="F105" s="7"/>
      <c r="G105" s="26"/>
      <c r="H105" s="75">
        <f>SUM(G104)</f>
        <v>980</v>
      </c>
    </row>
    <row r="106" spans="1:8">
      <c r="A106" s="97" t="s">
        <v>85</v>
      </c>
      <c r="B106" s="7" t="s">
        <v>38</v>
      </c>
      <c r="C106" s="23" t="s">
        <v>18</v>
      </c>
      <c r="D106" s="7" t="s">
        <v>184</v>
      </c>
      <c r="E106" s="7" t="s">
        <v>184</v>
      </c>
      <c r="F106" s="76" t="s">
        <v>39</v>
      </c>
      <c r="G106" s="26">
        <v>10</v>
      </c>
      <c r="H106" s="77" t="s">
        <v>18</v>
      </c>
    </row>
    <row r="107" spans="1:8">
      <c r="A107" s="98"/>
      <c r="B107" s="7"/>
      <c r="C107" s="7"/>
      <c r="D107" s="7"/>
      <c r="E107" s="7"/>
      <c r="F107" s="76"/>
      <c r="G107" s="26"/>
      <c r="H107" s="105">
        <f>SUM(G106)</f>
        <v>10</v>
      </c>
    </row>
    <row r="108" spans="1:8">
      <c r="A108" s="91"/>
      <c r="B108" s="7"/>
      <c r="C108" s="18"/>
      <c r="D108" s="18"/>
      <c r="E108" s="18"/>
      <c r="F108" s="7" t="s">
        <v>120</v>
      </c>
      <c r="G108" s="37">
        <f>SUM(G100:G107)</f>
        <v>1733</v>
      </c>
      <c r="H108" s="64"/>
    </row>
    <row r="109" spans="1:8">
      <c r="A109" s="91"/>
      <c r="B109" s="7"/>
      <c r="C109" s="18"/>
      <c r="D109" s="18"/>
      <c r="E109" s="18"/>
      <c r="F109" s="7"/>
      <c r="G109" s="37"/>
      <c r="H109" s="64"/>
    </row>
    <row r="110" spans="1:8">
      <c r="A110" s="99" t="s">
        <v>87</v>
      </c>
      <c r="B110" s="7" t="s">
        <v>8</v>
      </c>
      <c r="C110" s="7" t="s">
        <v>8</v>
      </c>
      <c r="D110" s="7" t="s">
        <v>181</v>
      </c>
      <c r="E110" s="7" t="s">
        <v>181</v>
      </c>
      <c r="F110" s="7" t="s">
        <v>88</v>
      </c>
      <c r="G110" s="26">
        <v>123</v>
      </c>
      <c r="H110" s="64"/>
    </row>
    <row r="111" spans="1:8">
      <c r="A111" s="99" t="s">
        <v>87</v>
      </c>
      <c r="B111" s="7" t="s">
        <v>8</v>
      </c>
      <c r="C111" s="7" t="s">
        <v>8</v>
      </c>
      <c r="D111" s="7" t="s">
        <v>181</v>
      </c>
      <c r="E111" s="7" t="s">
        <v>181</v>
      </c>
      <c r="F111" s="7" t="s">
        <v>55</v>
      </c>
      <c r="G111" s="26">
        <v>237</v>
      </c>
      <c r="H111" s="77" t="s">
        <v>8</v>
      </c>
    </row>
    <row r="112" spans="1:8">
      <c r="A112" s="101"/>
      <c r="B112" s="7"/>
      <c r="C112" s="18"/>
      <c r="D112" s="18"/>
      <c r="E112" s="18"/>
      <c r="F112" s="7"/>
      <c r="G112" s="26"/>
      <c r="H112" s="87">
        <f>SUM(G110:G111)</f>
        <v>360</v>
      </c>
    </row>
    <row r="113" spans="1:8">
      <c r="A113" s="91"/>
      <c r="B113" s="7"/>
      <c r="C113" s="18"/>
      <c r="D113" s="18"/>
      <c r="E113" s="18"/>
      <c r="F113" s="7" t="s">
        <v>120</v>
      </c>
      <c r="G113" s="37">
        <f>SUM(G110:G111)</f>
        <v>360</v>
      </c>
      <c r="H113" s="80"/>
    </row>
    <row r="114" spans="1:8">
      <c r="A114" s="91"/>
      <c r="B114" s="7"/>
      <c r="C114" s="18"/>
      <c r="D114" s="18"/>
      <c r="E114" s="18"/>
      <c r="F114" s="7"/>
      <c r="G114" s="37"/>
      <c r="H114" s="80"/>
    </row>
    <row r="115" spans="1:8">
      <c r="A115" s="89" t="s">
        <v>90</v>
      </c>
      <c r="B115" s="7" t="s">
        <v>8</v>
      </c>
      <c r="C115" s="7" t="s">
        <v>8</v>
      </c>
      <c r="D115" s="7" t="s">
        <v>181</v>
      </c>
      <c r="E115" s="7" t="s">
        <v>181</v>
      </c>
      <c r="F115" s="7" t="s">
        <v>88</v>
      </c>
      <c r="G115" s="26">
        <v>123</v>
      </c>
      <c r="H115" s="64"/>
    </row>
    <row r="116" spans="1:8">
      <c r="A116" s="89" t="s">
        <v>90</v>
      </c>
      <c r="B116" s="7" t="s">
        <v>8</v>
      </c>
      <c r="C116" s="7" t="s">
        <v>8</v>
      </c>
      <c r="D116" s="7" t="s">
        <v>181</v>
      </c>
      <c r="E116" s="7" t="s">
        <v>181</v>
      </c>
      <c r="F116" s="7" t="s">
        <v>91</v>
      </c>
      <c r="G116" s="26">
        <v>372</v>
      </c>
      <c r="H116" s="64"/>
    </row>
    <row r="117" spans="1:8">
      <c r="A117" s="89" t="s">
        <v>90</v>
      </c>
      <c r="B117" s="7" t="s">
        <v>8</v>
      </c>
      <c r="C117" s="7" t="s">
        <v>8</v>
      </c>
      <c r="D117" s="7" t="s">
        <v>181</v>
      </c>
      <c r="E117" s="7" t="s">
        <v>181</v>
      </c>
      <c r="F117" s="7" t="s">
        <v>92</v>
      </c>
      <c r="G117" s="26">
        <v>123</v>
      </c>
      <c r="H117" s="77" t="s">
        <v>8</v>
      </c>
    </row>
    <row r="118" spans="1:8">
      <c r="A118" s="18"/>
      <c r="B118" s="18"/>
      <c r="C118" s="35"/>
      <c r="D118" s="35"/>
      <c r="E118" s="35"/>
      <c r="F118" s="7" t="s">
        <v>120</v>
      </c>
      <c r="G118" s="19">
        <f>SUM(G115:G117)</f>
        <v>618</v>
      </c>
      <c r="H118" s="75">
        <f>SUM(G115:G117)</f>
        <v>618</v>
      </c>
    </row>
    <row r="119" spans="1:8">
      <c r="A119" s="18"/>
      <c r="B119" s="18"/>
      <c r="C119" s="35"/>
      <c r="D119" s="35"/>
      <c r="E119" s="35"/>
      <c r="F119" s="7"/>
      <c r="G119" s="19"/>
      <c r="H119" s="80"/>
    </row>
    <row r="120" spans="1:8">
      <c r="A120" s="103" t="s">
        <v>93</v>
      </c>
      <c r="B120" s="7" t="s">
        <v>8</v>
      </c>
      <c r="C120" s="7" t="s">
        <v>8</v>
      </c>
      <c r="D120" s="7" t="s">
        <v>181</v>
      </c>
      <c r="E120" s="7" t="s">
        <v>181</v>
      </c>
      <c r="F120" s="7" t="s">
        <v>94</v>
      </c>
      <c r="G120" s="9">
        <v>155</v>
      </c>
      <c r="H120" s="64"/>
    </row>
    <row r="121" spans="1:8">
      <c r="A121" s="103" t="s">
        <v>93</v>
      </c>
      <c r="B121" s="7" t="s">
        <v>8</v>
      </c>
      <c r="C121" s="7" t="s">
        <v>8</v>
      </c>
      <c r="D121" s="7" t="s">
        <v>181</v>
      </c>
      <c r="E121" s="7" t="s">
        <v>181</v>
      </c>
      <c r="F121" s="7" t="s">
        <v>88</v>
      </c>
      <c r="G121" s="9">
        <v>32</v>
      </c>
      <c r="H121" s="64"/>
    </row>
    <row r="122" spans="1:8">
      <c r="A122" s="103" t="s">
        <v>93</v>
      </c>
      <c r="B122" s="7" t="s">
        <v>8</v>
      </c>
      <c r="C122" s="7" t="s">
        <v>8</v>
      </c>
      <c r="D122" s="7" t="s">
        <v>181</v>
      </c>
      <c r="E122" s="7" t="s">
        <v>181</v>
      </c>
      <c r="F122" s="7" t="s">
        <v>95</v>
      </c>
      <c r="G122" s="9">
        <v>299</v>
      </c>
      <c r="H122" s="77" t="s">
        <v>8</v>
      </c>
    </row>
    <row r="123" spans="1:8">
      <c r="A123" s="103"/>
      <c r="B123" s="15"/>
      <c r="C123" s="123"/>
      <c r="D123" s="51"/>
      <c r="E123" s="51"/>
      <c r="F123" s="15"/>
      <c r="G123" s="9"/>
      <c r="H123" s="105">
        <f>SUM(G120:G122)</f>
        <v>486</v>
      </c>
    </row>
    <row r="124" spans="1:8">
      <c r="A124" s="103" t="s">
        <v>93</v>
      </c>
      <c r="B124" s="15" t="s">
        <v>141</v>
      </c>
      <c r="C124" s="23" t="s">
        <v>18</v>
      </c>
      <c r="D124" s="7" t="s">
        <v>181</v>
      </c>
      <c r="E124" s="7" t="s">
        <v>181</v>
      </c>
      <c r="F124" s="15" t="s">
        <v>182</v>
      </c>
      <c r="G124" s="26">
        <v>112.5</v>
      </c>
      <c r="H124" s="77" t="s">
        <v>18</v>
      </c>
    </row>
    <row r="125" spans="1:8">
      <c r="A125" s="52"/>
      <c r="B125" s="51"/>
      <c r="C125" s="51"/>
      <c r="D125" s="51"/>
      <c r="E125" s="51"/>
      <c r="F125" s="7" t="s">
        <v>120</v>
      </c>
      <c r="G125" s="53">
        <f>SUM(G120:G124)</f>
        <v>598.5</v>
      </c>
      <c r="H125" s="70">
        <f>SUM(G124)</f>
        <v>112.5</v>
      </c>
    </row>
    <row r="126" spans="1:8">
      <c r="A126" s="52"/>
      <c r="B126" s="51"/>
      <c r="C126" s="51"/>
      <c r="D126" s="51"/>
      <c r="E126" s="51"/>
      <c r="F126" s="7"/>
      <c r="G126" s="53"/>
      <c r="H126" s="64"/>
    </row>
    <row r="127" spans="1:8">
      <c r="A127" s="69" t="s">
        <v>96</v>
      </c>
      <c r="B127" s="7" t="s">
        <v>8</v>
      </c>
      <c r="C127" s="7" t="s">
        <v>8</v>
      </c>
      <c r="D127" s="7" t="s">
        <v>181</v>
      </c>
      <c r="E127" s="7" t="s">
        <v>181</v>
      </c>
      <c r="F127" s="7" t="s">
        <v>97</v>
      </c>
      <c r="G127" s="26">
        <v>926</v>
      </c>
      <c r="H127" s="64"/>
    </row>
    <row r="128" spans="1:8">
      <c r="A128" s="69" t="s">
        <v>96</v>
      </c>
      <c r="B128" s="7" t="s">
        <v>8</v>
      </c>
      <c r="C128" s="7" t="s">
        <v>8</v>
      </c>
      <c r="D128" s="7" t="s">
        <v>181</v>
      </c>
      <c r="E128" s="7" t="s">
        <v>181</v>
      </c>
      <c r="F128" s="7" t="s">
        <v>98</v>
      </c>
      <c r="G128" s="26">
        <v>993</v>
      </c>
      <c r="H128" s="64"/>
    </row>
    <row r="129" spans="1:8">
      <c r="A129" s="69" t="s">
        <v>96</v>
      </c>
      <c r="B129" s="7" t="s">
        <v>8</v>
      </c>
      <c r="C129" s="7" t="s">
        <v>8</v>
      </c>
      <c r="D129" s="7" t="s">
        <v>181</v>
      </c>
      <c r="E129" s="7" t="s">
        <v>181</v>
      </c>
      <c r="F129" s="7" t="s">
        <v>94</v>
      </c>
      <c r="G129" s="26">
        <v>557</v>
      </c>
      <c r="H129" s="72"/>
    </row>
    <row r="130" spans="1:8">
      <c r="A130" s="69" t="s">
        <v>96</v>
      </c>
      <c r="B130" s="7" t="s">
        <v>8</v>
      </c>
      <c r="C130" s="7" t="s">
        <v>8</v>
      </c>
      <c r="D130" s="7" t="s">
        <v>181</v>
      </c>
      <c r="E130" s="7" t="s">
        <v>181</v>
      </c>
      <c r="F130" s="124" t="s">
        <v>214</v>
      </c>
      <c r="G130" s="26">
        <v>106</v>
      </c>
      <c r="H130" s="88" t="s">
        <v>8</v>
      </c>
    </row>
    <row r="131" spans="1:8">
      <c r="A131" s="69"/>
      <c r="B131" s="7"/>
      <c r="C131" s="52"/>
      <c r="D131" s="52"/>
      <c r="E131" s="52"/>
      <c r="F131" s="7"/>
      <c r="G131" s="9"/>
      <c r="H131" s="105">
        <f>SUM(G127:G130)</f>
        <v>2582</v>
      </c>
    </row>
    <row r="132" spans="1:8">
      <c r="A132" s="69" t="s">
        <v>96</v>
      </c>
      <c r="B132" s="7" t="s">
        <v>106</v>
      </c>
      <c r="C132" s="29" t="s">
        <v>27</v>
      </c>
      <c r="D132" s="7" t="s">
        <v>184</v>
      </c>
      <c r="E132" s="7" t="s">
        <v>184</v>
      </c>
      <c r="F132" s="76" t="s">
        <v>215</v>
      </c>
      <c r="G132" s="26">
        <v>859</v>
      </c>
      <c r="H132" s="77"/>
    </row>
    <row r="133" spans="1:8">
      <c r="A133" s="69" t="s">
        <v>96</v>
      </c>
      <c r="B133" s="7" t="s">
        <v>123</v>
      </c>
      <c r="C133" s="29" t="s">
        <v>27</v>
      </c>
      <c r="D133" s="7" t="s">
        <v>184</v>
      </c>
      <c r="E133" s="7" t="s">
        <v>184</v>
      </c>
      <c r="F133" s="76" t="s">
        <v>28</v>
      </c>
      <c r="G133" s="26">
        <v>1647.63</v>
      </c>
      <c r="H133" s="77" t="s">
        <v>27</v>
      </c>
    </row>
    <row r="134" spans="1:8">
      <c r="A134" s="69"/>
      <c r="B134" s="7"/>
      <c r="C134" s="7"/>
      <c r="D134" s="7"/>
      <c r="E134" s="7"/>
      <c r="F134" s="76"/>
      <c r="G134" s="26"/>
      <c r="H134" s="105">
        <f>SUM(G132:G133)</f>
        <v>2506.63</v>
      </c>
    </row>
    <row r="135" spans="1:8">
      <c r="A135" s="69" t="s">
        <v>96</v>
      </c>
      <c r="B135" s="32" t="s">
        <v>33</v>
      </c>
      <c r="C135" s="23" t="s">
        <v>34</v>
      </c>
      <c r="D135" s="7" t="s">
        <v>184</v>
      </c>
      <c r="E135" s="7" t="s">
        <v>184</v>
      </c>
      <c r="F135" s="79" t="s">
        <v>216</v>
      </c>
      <c r="G135" s="26">
        <v>700</v>
      </c>
      <c r="H135" s="77"/>
    </row>
    <row r="136" spans="1:8">
      <c r="A136" s="69" t="s">
        <v>96</v>
      </c>
      <c r="B136" s="7" t="s">
        <v>30</v>
      </c>
      <c r="C136" s="23" t="s">
        <v>34</v>
      </c>
      <c r="D136" s="7" t="s">
        <v>181</v>
      </c>
      <c r="E136" s="7" t="s">
        <v>181</v>
      </c>
      <c r="F136" s="79" t="s">
        <v>37</v>
      </c>
      <c r="G136" s="26">
        <v>500</v>
      </c>
      <c r="H136" s="77"/>
    </row>
    <row r="137" spans="1:8">
      <c r="A137" s="69" t="s">
        <v>96</v>
      </c>
      <c r="B137" s="7" t="s">
        <v>108</v>
      </c>
      <c r="C137" s="23" t="s">
        <v>34</v>
      </c>
      <c r="D137" s="7" t="s">
        <v>181</v>
      </c>
      <c r="E137" s="7" t="s">
        <v>181</v>
      </c>
      <c r="F137" s="79" t="s">
        <v>37</v>
      </c>
      <c r="G137" s="26">
        <v>1000</v>
      </c>
      <c r="H137" s="88" t="s">
        <v>34</v>
      </c>
    </row>
    <row r="138" spans="1:8">
      <c r="A138" s="69"/>
      <c r="B138" s="7"/>
      <c r="C138" s="52"/>
      <c r="D138" s="52"/>
      <c r="E138" s="52"/>
      <c r="F138" s="7"/>
      <c r="G138" s="9"/>
      <c r="H138" s="105">
        <f>SUM(G135:G137)</f>
        <v>2200</v>
      </c>
    </row>
    <row r="139" spans="1:8">
      <c r="A139" s="69" t="s">
        <v>96</v>
      </c>
      <c r="B139" s="7" t="s">
        <v>149</v>
      </c>
      <c r="C139" s="23" t="s">
        <v>18</v>
      </c>
      <c r="D139" s="7" t="s">
        <v>181</v>
      </c>
      <c r="E139" s="7" t="s">
        <v>181</v>
      </c>
      <c r="F139" s="7" t="s">
        <v>122</v>
      </c>
      <c r="G139" s="9">
        <v>48</v>
      </c>
      <c r="H139" s="77" t="s">
        <v>18</v>
      </c>
    </row>
    <row r="140" spans="1:8">
      <c r="A140" s="69"/>
      <c r="B140" s="7"/>
      <c r="C140" s="7"/>
      <c r="D140" s="7"/>
      <c r="E140" s="7"/>
      <c r="F140" s="7"/>
      <c r="G140" s="9"/>
      <c r="H140" s="105">
        <f>SUM(G139)</f>
        <v>48</v>
      </c>
    </row>
    <row r="141" spans="1:8">
      <c r="A141" s="18"/>
      <c r="B141" s="18"/>
      <c r="C141" s="18"/>
      <c r="D141" s="18"/>
      <c r="E141" s="18"/>
      <c r="F141" s="7" t="s">
        <v>120</v>
      </c>
      <c r="G141" s="19">
        <f>SUM(G127:G139)</f>
        <v>7336.63</v>
      </c>
      <c r="H141" s="77"/>
    </row>
    <row r="142" spans="1:8">
      <c r="A142" s="18"/>
      <c r="B142" s="18"/>
      <c r="C142" s="18"/>
      <c r="D142" s="18"/>
      <c r="E142" s="18"/>
      <c r="F142" s="7"/>
      <c r="G142" s="19"/>
      <c r="H142" s="77"/>
    </row>
    <row r="143" spans="1:8">
      <c r="A143" s="106" t="s">
        <v>217</v>
      </c>
      <c r="B143" s="15" t="s">
        <v>26</v>
      </c>
      <c r="C143" s="29" t="s">
        <v>27</v>
      </c>
      <c r="D143" s="7" t="s">
        <v>181</v>
      </c>
      <c r="E143" s="7" t="s">
        <v>181</v>
      </c>
      <c r="F143" s="76" t="s">
        <v>218</v>
      </c>
      <c r="G143" s="26">
        <v>346</v>
      </c>
      <c r="H143" s="77" t="s">
        <v>27</v>
      </c>
    </row>
    <row r="144" spans="1:8">
      <c r="A144" s="106"/>
      <c r="B144" s="7"/>
      <c r="C144" s="7"/>
      <c r="D144" s="7"/>
      <c r="E144" s="7"/>
      <c r="F144" s="76"/>
      <c r="G144" s="26"/>
      <c r="H144" s="105">
        <f>SUM(G143)</f>
        <v>346</v>
      </c>
    </row>
    <row r="145" spans="1:8">
      <c r="A145" s="106" t="s">
        <v>219</v>
      </c>
      <c r="B145" s="32" t="s">
        <v>33</v>
      </c>
      <c r="C145" s="23" t="s">
        <v>34</v>
      </c>
      <c r="D145" s="7" t="s">
        <v>184</v>
      </c>
      <c r="E145" s="7" t="s">
        <v>184</v>
      </c>
      <c r="F145" s="79" t="s">
        <v>216</v>
      </c>
      <c r="G145" s="26">
        <v>700</v>
      </c>
      <c r="H145" s="77" t="s">
        <v>34</v>
      </c>
    </row>
    <row r="146" spans="1:8">
      <c r="A146" s="106" t="s">
        <v>220</v>
      </c>
      <c r="B146" s="7" t="s">
        <v>221</v>
      </c>
      <c r="C146" s="23" t="s">
        <v>34</v>
      </c>
      <c r="D146" s="7" t="s">
        <v>184</v>
      </c>
      <c r="E146" s="7" t="s">
        <v>184</v>
      </c>
      <c r="F146" s="125" t="s">
        <v>222</v>
      </c>
      <c r="G146" s="26">
        <v>0</v>
      </c>
      <c r="H146" s="77"/>
    </row>
    <row r="147" spans="1:8">
      <c r="A147" s="106" t="s">
        <v>223</v>
      </c>
      <c r="B147" s="7" t="s">
        <v>221</v>
      </c>
      <c r="C147" s="23" t="s">
        <v>34</v>
      </c>
      <c r="D147" s="7" t="s">
        <v>184</v>
      </c>
      <c r="E147" s="7" t="s">
        <v>184</v>
      </c>
      <c r="F147" s="125" t="s">
        <v>224</v>
      </c>
      <c r="G147" s="26">
        <v>825</v>
      </c>
      <c r="H147" s="77"/>
    </row>
    <row r="148" spans="1:8">
      <c r="A148" s="106" t="s">
        <v>225</v>
      </c>
      <c r="B148" s="7" t="s">
        <v>221</v>
      </c>
      <c r="C148" s="23" t="s">
        <v>34</v>
      </c>
      <c r="D148" s="7" t="s">
        <v>184</v>
      </c>
      <c r="E148" s="7" t="s">
        <v>184</v>
      </c>
      <c r="F148" s="125" t="s">
        <v>226</v>
      </c>
      <c r="G148" s="26">
        <v>0</v>
      </c>
      <c r="H148" s="77"/>
    </row>
    <row r="149" spans="1:8">
      <c r="A149" s="106" t="s">
        <v>227</v>
      </c>
      <c r="B149" s="7" t="s">
        <v>221</v>
      </c>
      <c r="C149" s="23" t="s">
        <v>34</v>
      </c>
      <c r="D149" s="7" t="s">
        <v>184</v>
      </c>
      <c r="E149" s="7" t="s">
        <v>184</v>
      </c>
      <c r="F149" s="125" t="s">
        <v>228</v>
      </c>
      <c r="G149" s="26">
        <v>0</v>
      </c>
      <c r="H149" s="77"/>
    </row>
    <row r="150" spans="1:8">
      <c r="A150" s="106" t="s">
        <v>229</v>
      </c>
      <c r="B150" s="7" t="s">
        <v>221</v>
      </c>
      <c r="C150" s="23" t="s">
        <v>34</v>
      </c>
      <c r="D150" s="7" t="s">
        <v>184</v>
      </c>
      <c r="E150" s="7" t="s">
        <v>184</v>
      </c>
      <c r="F150" s="125" t="s">
        <v>230</v>
      </c>
      <c r="G150" s="26">
        <v>0</v>
      </c>
      <c r="H150" s="77" t="s">
        <v>34</v>
      </c>
    </row>
    <row r="151" spans="1:8">
      <c r="A151" s="106"/>
      <c r="B151" s="7"/>
      <c r="C151" s="7"/>
      <c r="D151" s="7"/>
      <c r="E151" s="7"/>
      <c r="F151" s="76"/>
      <c r="G151" s="26"/>
      <c r="H151" s="105">
        <f>SUM(G145:G150)</f>
        <v>1525</v>
      </c>
    </row>
    <row r="152" spans="1:8">
      <c r="A152" s="106" t="s">
        <v>231</v>
      </c>
      <c r="B152" s="7" t="s">
        <v>83</v>
      </c>
      <c r="C152" s="29" t="s">
        <v>31</v>
      </c>
      <c r="D152" s="7" t="s">
        <v>184</v>
      </c>
      <c r="E152" s="7" t="s">
        <v>184</v>
      </c>
      <c r="F152" s="7" t="s">
        <v>232</v>
      </c>
      <c r="G152" s="26">
        <v>800</v>
      </c>
      <c r="H152" s="77"/>
    </row>
    <row r="153" spans="1:8">
      <c r="A153" s="106" t="s">
        <v>233</v>
      </c>
      <c r="B153" s="7" t="s">
        <v>77</v>
      </c>
      <c r="C153" s="29" t="s">
        <v>31</v>
      </c>
      <c r="D153" s="7" t="s">
        <v>184</v>
      </c>
      <c r="E153" s="7" t="s">
        <v>184</v>
      </c>
      <c r="F153" s="7" t="s">
        <v>232</v>
      </c>
      <c r="G153" s="26">
        <v>800</v>
      </c>
      <c r="H153" s="77"/>
    </row>
    <row r="154" spans="1:8">
      <c r="A154" s="106" t="s">
        <v>234</v>
      </c>
      <c r="B154" s="7" t="s">
        <v>147</v>
      </c>
      <c r="C154" s="29" t="s">
        <v>31</v>
      </c>
      <c r="D154" s="7" t="s">
        <v>184</v>
      </c>
      <c r="E154" s="7" t="s">
        <v>184</v>
      </c>
      <c r="F154" s="7" t="s">
        <v>235</v>
      </c>
      <c r="G154" s="26">
        <v>720</v>
      </c>
      <c r="H154" s="77"/>
    </row>
    <row r="155" spans="1:8">
      <c r="A155" s="106" t="s">
        <v>236</v>
      </c>
      <c r="B155" s="7" t="s">
        <v>221</v>
      </c>
      <c r="C155" s="29" t="s">
        <v>31</v>
      </c>
      <c r="D155" s="7" t="s">
        <v>184</v>
      </c>
      <c r="E155" s="7" t="s">
        <v>184</v>
      </c>
      <c r="F155" s="76" t="s">
        <v>237</v>
      </c>
      <c r="G155" s="26">
        <v>450</v>
      </c>
      <c r="H155" s="77"/>
    </row>
    <row r="156" spans="1:8">
      <c r="A156" s="106" t="s">
        <v>238</v>
      </c>
      <c r="B156" s="7" t="s">
        <v>221</v>
      </c>
      <c r="C156" s="29" t="s">
        <v>31</v>
      </c>
      <c r="D156" s="7" t="s">
        <v>184</v>
      </c>
      <c r="E156" s="7" t="s">
        <v>184</v>
      </c>
      <c r="F156" s="76" t="s">
        <v>239</v>
      </c>
      <c r="G156" s="26">
        <v>450</v>
      </c>
      <c r="H156" s="77" t="s">
        <v>31</v>
      </c>
    </row>
    <row r="157" spans="1:8">
      <c r="A157" s="106"/>
      <c r="B157" s="7"/>
      <c r="C157" s="7"/>
      <c r="D157" s="7"/>
      <c r="E157" s="7"/>
      <c r="F157" s="76"/>
      <c r="G157" s="26"/>
      <c r="H157" s="105">
        <f>SUM(G152:G156)</f>
        <v>3220</v>
      </c>
    </row>
    <row r="158" spans="1:8">
      <c r="A158" s="106" t="s">
        <v>240</v>
      </c>
      <c r="B158" s="7" t="s">
        <v>241</v>
      </c>
      <c r="C158" s="23" t="s">
        <v>18</v>
      </c>
      <c r="D158" s="7" t="s">
        <v>184</v>
      </c>
      <c r="E158" s="7" t="s">
        <v>184</v>
      </c>
      <c r="F158" s="76" t="s">
        <v>142</v>
      </c>
      <c r="G158" s="26">
        <v>1200</v>
      </c>
      <c r="H158" s="80"/>
    </row>
    <row r="159" spans="1:8">
      <c r="A159" s="106" t="s">
        <v>242</v>
      </c>
      <c r="B159" s="7" t="s">
        <v>243</v>
      </c>
      <c r="C159" s="23" t="s">
        <v>18</v>
      </c>
      <c r="D159" s="7" t="s">
        <v>184</v>
      </c>
      <c r="E159" s="7" t="s">
        <v>184</v>
      </c>
      <c r="F159" s="7" t="s">
        <v>19</v>
      </c>
      <c r="G159" s="26">
        <v>198</v>
      </c>
      <c r="H159" s="64"/>
    </row>
    <row r="160" spans="1:8">
      <c r="A160" s="106" t="s">
        <v>244</v>
      </c>
      <c r="B160" s="7" t="s">
        <v>183</v>
      </c>
      <c r="C160" s="23" t="s">
        <v>18</v>
      </c>
      <c r="D160" s="7" t="s">
        <v>184</v>
      </c>
      <c r="E160" s="7" t="s">
        <v>184</v>
      </c>
      <c r="F160" s="7" t="s">
        <v>19</v>
      </c>
      <c r="G160" s="26">
        <v>41.66</v>
      </c>
      <c r="H160" s="64"/>
    </row>
    <row r="161" spans="1:8">
      <c r="A161" s="106" t="s">
        <v>245</v>
      </c>
      <c r="B161" s="7" t="s">
        <v>67</v>
      </c>
      <c r="C161" s="23" t="s">
        <v>18</v>
      </c>
      <c r="D161" s="7" t="s">
        <v>184</v>
      </c>
      <c r="E161" s="7" t="s">
        <v>184</v>
      </c>
      <c r="F161" s="7" t="s">
        <v>19</v>
      </c>
      <c r="G161" s="26">
        <v>100</v>
      </c>
      <c r="H161" s="64"/>
    </row>
    <row r="162" spans="1:8">
      <c r="A162" s="106" t="s">
        <v>246</v>
      </c>
      <c r="B162" s="7" t="s">
        <v>99</v>
      </c>
      <c r="C162" s="23" t="s">
        <v>18</v>
      </c>
      <c r="D162" s="7" t="s">
        <v>184</v>
      </c>
      <c r="E162" s="7" t="s">
        <v>184</v>
      </c>
      <c r="F162" s="7" t="s">
        <v>247</v>
      </c>
      <c r="G162" s="26">
        <v>400</v>
      </c>
      <c r="H162" s="77" t="s">
        <v>18</v>
      </c>
    </row>
    <row r="163" spans="1:8">
      <c r="A163" s="106"/>
      <c r="B163" s="7"/>
      <c r="C163" s="7"/>
      <c r="D163" s="7"/>
      <c r="E163" s="7"/>
      <c r="F163" s="7"/>
      <c r="G163" s="26"/>
      <c r="H163" s="70">
        <f>SUM(G158:G162)</f>
        <v>1939.66</v>
      </c>
    </row>
    <row r="164" spans="1:8">
      <c r="A164" s="107"/>
      <c r="B164" s="7"/>
      <c r="C164" s="18"/>
      <c r="D164" s="18"/>
      <c r="E164" s="18"/>
      <c r="F164" s="7" t="s">
        <v>120</v>
      </c>
      <c r="G164" s="37">
        <f>SUM(G143:G163)</f>
        <v>7030.66</v>
      </c>
      <c r="H164" s="64"/>
    </row>
    <row r="165" spans="1:8">
      <c r="A165" s="107"/>
      <c r="B165" s="7"/>
      <c r="C165" s="18"/>
      <c r="D165" s="18"/>
      <c r="E165" s="18"/>
      <c r="F165" s="7"/>
      <c r="G165" s="37"/>
      <c r="H165" s="64"/>
    </row>
    <row r="166" spans="1:8">
      <c r="A166" s="108"/>
      <c r="B166" s="7"/>
      <c r="C166" s="108"/>
      <c r="D166" s="108"/>
      <c r="E166" s="108"/>
      <c r="F166" s="107"/>
      <c r="G166" s="37"/>
      <c r="H166" s="64"/>
    </row>
    <row r="167" spans="1:8">
      <c r="A167" s="108"/>
      <c r="B167" s="7"/>
      <c r="C167" s="108"/>
      <c r="D167" s="108"/>
      <c r="E167" s="108"/>
      <c r="F167" s="109" t="s">
        <v>8</v>
      </c>
      <c r="G167" s="26">
        <f>H5+H10+H18+H37+H46+H50+H58+H84+H88+H103+H112+H118+H123+H131+H97</f>
        <v>10451</v>
      </c>
      <c r="H167" s="64"/>
    </row>
    <row r="168" spans="1:8" ht="15.75" customHeight="1">
      <c r="F168" s="109" t="s">
        <v>176</v>
      </c>
      <c r="G168" s="110">
        <f>H21+H62+H134+H144</f>
        <v>8970.630000000001</v>
      </c>
      <c r="H168" s="64"/>
    </row>
    <row r="169" spans="1:8" ht="15.75" customHeight="1">
      <c r="F169" s="109" t="s">
        <v>177</v>
      </c>
      <c r="G169" s="110">
        <f>H24+H67+H90+H105+H157</f>
        <v>7840</v>
      </c>
      <c r="H169" s="64"/>
    </row>
    <row r="170" spans="1:8" ht="15.75" customHeight="1">
      <c r="F170" s="109" t="s">
        <v>178</v>
      </c>
      <c r="G170" s="110">
        <f>H27+H69+H138+H151</f>
        <v>4825</v>
      </c>
      <c r="H170" s="64"/>
    </row>
    <row r="171" spans="1:8" ht="15.75" customHeight="1">
      <c r="F171" s="109" t="s">
        <v>179</v>
      </c>
      <c r="G171" s="110">
        <f>H7+H12+H32+H39+H80+H93+H107+H125+H140+H163</f>
        <v>3783.3199999999997</v>
      </c>
      <c r="H171" s="64"/>
    </row>
    <row r="172" spans="1:8" ht="15.75" customHeight="1">
      <c r="F172" s="109" t="s">
        <v>120</v>
      </c>
      <c r="G172" s="111">
        <f>G8+G13+G33+G41+G47+G50+G81+G84+G94+G108+G113+G118+G125+G141+G164</f>
        <v>35609.949999999997</v>
      </c>
    </row>
  </sheetData>
  <hyperlinks>
    <hyperlink ref="B25" r:id="rId1" xr:uid="{00000000-0004-0000-0200-000000000000}"/>
    <hyperlink ref="B68" r:id="rId2" xr:uid="{00000000-0004-0000-0200-000001000000}"/>
    <hyperlink ref="B135" r:id="rId3" xr:uid="{00000000-0004-0000-0200-000002000000}"/>
    <hyperlink ref="B145" r:id="rId4" xr:uid="{00000000-0004-0000-0200-000003000000}"/>
    <hyperlink ref="F146" r:id="rId5" xr:uid="{00000000-0004-0000-0200-000004000000}"/>
    <hyperlink ref="F147" r:id="rId6" xr:uid="{00000000-0004-0000-0200-000005000000}"/>
    <hyperlink ref="F148" r:id="rId7" xr:uid="{00000000-0004-0000-0200-000006000000}"/>
    <hyperlink ref="F149" r:id="rId8" xr:uid="{00000000-0004-0000-0200-000007000000}"/>
    <hyperlink ref="F150" r:id="rId9" xr:uid="{00000000-0004-0000-0200-000008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H151"/>
  <sheetViews>
    <sheetView topLeftCell="A126" workbookViewId="0">
      <selection activeCell="E164" sqref="E164"/>
    </sheetView>
  </sheetViews>
  <sheetFormatPr baseColWidth="10" defaultColWidth="12.6640625" defaultRowHeight="15.75" customHeight="1"/>
  <cols>
    <col min="1" max="1" width="18" customWidth="1"/>
    <col min="2" max="2" width="20" customWidth="1"/>
    <col min="3" max="4" width="14.5" customWidth="1"/>
    <col min="5" max="5" width="18.6640625" customWidth="1"/>
    <col min="6" max="6" width="29.83203125" customWidth="1"/>
  </cols>
  <sheetData>
    <row r="1" spans="1:8" ht="15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64"/>
    </row>
    <row r="2" spans="1:8" ht="15">
      <c r="A2" s="65" t="s">
        <v>7</v>
      </c>
      <c r="B2" s="7" t="s">
        <v>8</v>
      </c>
      <c r="C2" s="7" t="s">
        <v>8</v>
      </c>
      <c r="D2" s="7" t="s">
        <v>210</v>
      </c>
      <c r="E2" s="7" t="s">
        <v>210</v>
      </c>
      <c r="F2" s="7" t="s">
        <v>10</v>
      </c>
      <c r="G2" s="9">
        <v>660</v>
      </c>
      <c r="H2" s="64"/>
    </row>
    <row r="3" spans="1:8" ht="15">
      <c r="A3" s="66" t="s">
        <v>7</v>
      </c>
      <c r="B3" s="67" t="s">
        <v>8</v>
      </c>
      <c r="C3" s="7" t="s">
        <v>8</v>
      </c>
      <c r="D3" s="7" t="s">
        <v>210</v>
      </c>
      <c r="E3" s="7" t="s">
        <v>210</v>
      </c>
      <c r="F3" s="67" t="s">
        <v>11</v>
      </c>
      <c r="G3" s="13">
        <v>360</v>
      </c>
      <c r="H3" s="68"/>
    </row>
    <row r="4" spans="1:8" ht="15">
      <c r="A4" s="65" t="s">
        <v>7</v>
      </c>
      <c r="B4" s="12" t="s">
        <v>8</v>
      </c>
      <c r="C4" s="7" t="s">
        <v>8</v>
      </c>
      <c r="D4" s="7" t="s">
        <v>210</v>
      </c>
      <c r="E4" s="7" t="s">
        <v>210</v>
      </c>
      <c r="F4" s="15" t="s">
        <v>248</v>
      </c>
      <c r="G4" s="13">
        <v>232</v>
      </c>
      <c r="H4" s="88" t="s">
        <v>8</v>
      </c>
    </row>
    <row r="5" spans="1:8" ht="15">
      <c r="A5" s="116"/>
      <c r="B5" s="12"/>
      <c r="C5" s="15"/>
      <c r="D5" s="7"/>
      <c r="E5" s="7"/>
      <c r="F5" s="15"/>
      <c r="G5" s="13"/>
      <c r="H5" s="27">
        <f>SUM(G2:G4)</f>
        <v>1252</v>
      </c>
    </row>
    <row r="6" spans="1:8" ht="15">
      <c r="A6" s="69"/>
      <c r="B6" s="18"/>
      <c r="C6" s="18"/>
      <c r="D6" s="18"/>
      <c r="E6" s="18"/>
      <c r="F6" s="7" t="s">
        <v>120</v>
      </c>
      <c r="G6" s="19">
        <f>SUM(G2:G5)</f>
        <v>1252</v>
      </c>
      <c r="H6" s="64"/>
    </row>
    <row r="7" spans="1:8" ht="15">
      <c r="A7" s="69"/>
      <c r="B7" s="18"/>
      <c r="C7" s="18"/>
      <c r="D7" s="18"/>
      <c r="E7" s="18"/>
      <c r="F7" s="7"/>
      <c r="G7" s="19"/>
      <c r="H7" s="64"/>
    </row>
    <row r="8" spans="1:8" ht="15">
      <c r="A8" s="71" t="s">
        <v>15</v>
      </c>
      <c r="B8" s="56" t="s">
        <v>17</v>
      </c>
      <c r="C8" s="23" t="s">
        <v>18</v>
      </c>
      <c r="D8" s="7" t="s">
        <v>210</v>
      </c>
      <c r="E8" s="7" t="s">
        <v>210</v>
      </c>
      <c r="F8" s="76" t="s">
        <v>19</v>
      </c>
      <c r="G8" s="26">
        <v>79</v>
      </c>
      <c r="H8" s="77" t="s">
        <v>18</v>
      </c>
    </row>
    <row r="9" spans="1:8" ht="15">
      <c r="A9" s="69"/>
      <c r="B9" s="18"/>
      <c r="C9" s="18"/>
      <c r="D9" s="18"/>
      <c r="E9" s="18"/>
      <c r="F9" s="7"/>
      <c r="G9" s="19"/>
      <c r="H9" s="70">
        <f>SUM(G8)</f>
        <v>79</v>
      </c>
    </row>
    <row r="10" spans="1:8" ht="15">
      <c r="A10" s="69"/>
      <c r="B10" s="18"/>
      <c r="C10" s="18"/>
      <c r="D10" s="18"/>
      <c r="E10" s="18"/>
      <c r="F10" s="7" t="s">
        <v>120</v>
      </c>
      <c r="G10" s="19">
        <f>SUM(G8:G9)</f>
        <v>79</v>
      </c>
      <c r="H10" s="64"/>
    </row>
    <row r="11" spans="1:8" ht="15">
      <c r="A11" s="69"/>
      <c r="B11" s="18"/>
      <c r="C11" s="18"/>
      <c r="D11" s="18"/>
      <c r="E11" s="18"/>
      <c r="F11" s="7"/>
      <c r="G11" s="19"/>
      <c r="H11" s="64"/>
    </row>
    <row r="12" spans="1:8" ht="15">
      <c r="A12" s="73" t="s">
        <v>20</v>
      </c>
      <c r="B12" s="7" t="s">
        <v>8</v>
      </c>
      <c r="C12" s="7" t="s">
        <v>8</v>
      </c>
      <c r="D12" s="7" t="s">
        <v>210</v>
      </c>
      <c r="E12" s="7" t="s">
        <v>210</v>
      </c>
      <c r="F12" s="7" t="s">
        <v>23</v>
      </c>
      <c r="G12" s="26">
        <v>450</v>
      </c>
      <c r="H12" s="68"/>
    </row>
    <row r="13" spans="1:8" ht="15">
      <c r="A13" s="73" t="s">
        <v>20</v>
      </c>
      <c r="B13" s="7" t="s">
        <v>8</v>
      </c>
      <c r="C13" s="7" t="s">
        <v>8</v>
      </c>
      <c r="D13" s="7" t="s">
        <v>210</v>
      </c>
      <c r="E13" s="7" t="s">
        <v>210</v>
      </c>
      <c r="F13" s="15" t="s">
        <v>248</v>
      </c>
      <c r="G13" s="26">
        <v>116.86</v>
      </c>
      <c r="H13" s="68"/>
    </row>
    <row r="14" spans="1:8" ht="15">
      <c r="A14" s="73" t="s">
        <v>20</v>
      </c>
      <c r="B14" s="7" t="s">
        <v>8</v>
      </c>
      <c r="C14" s="7" t="s">
        <v>8</v>
      </c>
      <c r="D14" s="7" t="s">
        <v>210</v>
      </c>
      <c r="E14" s="7" t="s">
        <v>210</v>
      </c>
      <c r="F14" s="7" t="s">
        <v>24</v>
      </c>
      <c r="G14" s="26">
        <v>690</v>
      </c>
      <c r="H14" s="74" t="s">
        <v>8</v>
      </c>
    </row>
    <row r="15" spans="1:8" ht="15">
      <c r="A15" s="73"/>
      <c r="B15" s="7"/>
      <c r="C15" s="7"/>
      <c r="D15" s="7"/>
      <c r="E15" s="7"/>
      <c r="F15" s="7"/>
      <c r="G15" s="26"/>
      <c r="H15" s="55">
        <f>SUM(G12:G14)</f>
        <v>1256.8600000000001</v>
      </c>
    </row>
    <row r="16" spans="1:8" ht="15">
      <c r="A16" s="73" t="s">
        <v>20</v>
      </c>
      <c r="B16" s="7" t="s">
        <v>123</v>
      </c>
      <c r="C16" s="29" t="s">
        <v>27</v>
      </c>
      <c r="D16" s="7" t="s">
        <v>184</v>
      </c>
      <c r="E16" s="7" t="s">
        <v>184</v>
      </c>
      <c r="F16" s="76" t="s">
        <v>249</v>
      </c>
      <c r="G16" s="26">
        <v>1647.63</v>
      </c>
      <c r="H16" s="68"/>
    </row>
    <row r="17" spans="1:8" ht="15">
      <c r="A17" s="73" t="s">
        <v>20</v>
      </c>
      <c r="B17" s="15" t="s">
        <v>26</v>
      </c>
      <c r="C17" s="29" t="s">
        <v>27</v>
      </c>
      <c r="D17" s="7" t="s">
        <v>210</v>
      </c>
      <c r="E17" s="7" t="s">
        <v>210</v>
      </c>
      <c r="F17" s="76" t="s">
        <v>218</v>
      </c>
      <c r="G17" s="26">
        <v>330</v>
      </c>
      <c r="H17" s="68"/>
    </row>
    <row r="18" spans="1:8" ht="15">
      <c r="A18" s="73" t="s">
        <v>20</v>
      </c>
      <c r="B18" s="7" t="s">
        <v>29</v>
      </c>
      <c r="C18" s="29" t="s">
        <v>27</v>
      </c>
      <c r="D18" s="7" t="s">
        <v>210</v>
      </c>
      <c r="E18" s="7" t="s">
        <v>210</v>
      </c>
      <c r="F18" s="76" t="s">
        <v>186</v>
      </c>
      <c r="G18" s="47">
        <v>859</v>
      </c>
      <c r="H18" s="88" t="s">
        <v>27</v>
      </c>
    </row>
    <row r="19" spans="1:8" ht="15">
      <c r="A19" s="73"/>
      <c r="B19" s="67"/>
      <c r="C19" s="7"/>
      <c r="D19" s="7"/>
      <c r="E19" s="7"/>
      <c r="F19" s="76"/>
      <c r="G19" s="47"/>
      <c r="H19" s="55">
        <f>SUM(G16:G18)</f>
        <v>2836.63</v>
      </c>
    </row>
    <row r="20" spans="1:8" ht="15">
      <c r="A20" s="73" t="s">
        <v>20</v>
      </c>
      <c r="B20" s="7" t="s">
        <v>63</v>
      </c>
      <c r="C20" s="29" t="s">
        <v>31</v>
      </c>
      <c r="D20" s="7" t="s">
        <v>210</v>
      </c>
      <c r="E20" s="7" t="s">
        <v>210</v>
      </c>
      <c r="F20" s="76" t="s">
        <v>19</v>
      </c>
      <c r="G20" s="26">
        <v>360</v>
      </c>
      <c r="H20" s="88"/>
    </row>
    <row r="21" spans="1:8" ht="17">
      <c r="A21" s="73" t="s">
        <v>20</v>
      </c>
      <c r="B21" s="120" t="s">
        <v>124</v>
      </c>
      <c r="C21" s="29" t="s">
        <v>31</v>
      </c>
      <c r="D21" s="7" t="s">
        <v>210</v>
      </c>
      <c r="E21" s="7" t="s">
        <v>210</v>
      </c>
      <c r="F21" s="76" t="s">
        <v>250</v>
      </c>
      <c r="G21" s="26">
        <v>980</v>
      </c>
      <c r="H21" s="88" t="s">
        <v>31</v>
      </c>
    </row>
    <row r="22" spans="1:8" ht="15">
      <c r="A22" s="73"/>
      <c r="B22" s="67"/>
      <c r="C22" s="7"/>
      <c r="D22" s="7"/>
      <c r="E22" s="7"/>
      <c r="F22" s="76"/>
      <c r="G22" s="47"/>
      <c r="H22" s="55">
        <f>SUM(G18)</f>
        <v>859</v>
      </c>
    </row>
    <row r="23" spans="1:8" ht="15">
      <c r="A23" s="73" t="s">
        <v>20</v>
      </c>
      <c r="B23" s="32" t="s">
        <v>33</v>
      </c>
      <c r="C23" s="23" t="s">
        <v>34</v>
      </c>
      <c r="D23" s="7" t="s">
        <v>210</v>
      </c>
      <c r="E23" s="7" t="s">
        <v>210</v>
      </c>
      <c r="F23" s="79" t="s">
        <v>216</v>
      </c>
      <c r="G23" s="26">
        <v>700</v>
      </c>
      <c r="H23" s="68"/>
    </row>
    <row r="24" spans="1:8" ht="15">
      <c r="A24" s="73" t="s">
        <v>20</v>
      </c>
      <c r="B24" s="32" t="s">
        <v>251</v>
      </c>
      <c r="C24" s="23" t="s">
        <v>34</v>
      </c>
      <c r="D24" s="7" t="s">
        <v>210</v>
      </c>
      <c r="E24" s="7" t="s">
        <v>210</v>
      </c>
      <c r="F24" s="79" t="s">
        <v>35</v>
      </c>
      <c r="G24" s="26">
        <v>125</v>
      </c>
      <c r="H24" s="68"/>
    </row>
    <row r="25" spans="1:8" ht="15">
      <c r="A25" s="73" t="s">
        <v>20</v>
      </c>
      <c r="B25" s="7" t="s">
        <v>30</v>
      </c>
      <c r="C25" s="23" t="s">
        <v>34</v>
      </c>
      <c r="D25" s="7" t="s">
        <v>210</v>
      </c>
      <c r="E25" s="7" t="s">
        <v>210</v>
      </c>
      <c r="F25" s="79" t="s">
        <v>216</v>
      </c>
      <c r="G25" s="26">
        <v>500</v>
      </c>
      <c r="H25" s="88" t="s">
        <v>34</v>
      </c>
    </row>
    <row r="26" spans="1:8" ht="15">
      <c r="A26" s="73"/>
      <c r="B26" s="7"/>
      <c r="C26" s="7"/>
      <c r="D26" s="7"/>
      <c r="E26" s="7"/>
      <c r="F26" s="76"/>
      <c r="G26" s="26"/>
      <c r="H26" s="55">
        <f>SUM(G23:G25)</f>
        <v>1325</v>
      </c>
    </row>
    <row r="27" spans="1:8" ht="15">
      <c r="A27" s="73" t="s">
        <v>20</v>
      </c>
      <c r="B27" s="7">
        <v>36.6</v>
      </c>
      <c r="C27" s="23" t="s">
        <v>18</v>
      </c>
      <c r="D27" s="7" t="s">
        <v>210</v>
      </c>
      <c r="E27" s="7" t="s">
        <v>210</v>
      </c>
      <c r="F27" s="7" t="s">
        <v>19</v>
      </c>
      <c r="G27" s="26">
        <v>150</v>
      </c>
      <c r="H27" s="80"/>
    </row>
    <row r="28" spans="1:8" ht="15">
      <c r="A28" s="73" t="s">
        <v>20</v>
      </c>
      <c r="B28" s="56" t="s">
        <v>17</v>
      </c>
      <c r="C28" s="23" t="s">
        <v>18</v>
      </c>
      <c r="D28" s="7" t="s">
        <v>210</v>
      </c>
      <c r="E28" s="7" t="s">
        <v>210</v>
      </c>
      <c r="F28" s="76" t="s">
        <v>19</v>
      </c>
      <c r="G28" s="26">
        <v>79</v>
      </c>
      <c r="H28" s="80"/>
    </row>
    <row r="29" spans="1:8" ht="15">
      <c r="A29" s="73" t="s">
        <v>20</v>
      </c>
      <c r="B29" s="7" t="s">
        <v>75</v>
      </c>
      <c r="C29" s="23" t="s">
        <v>18</v>
      </c>
      <c r="D29" s="7" t="s">
        <v>210</v>
      </c>
      <c r="E29" s="7" t="s">
        <v>210</v>
      </c>
      <c r="F29" s="76" t="s">
        <v>19</v>
      </c>
      <c r="G29" s="26">
        <v>55</v>
      </c>
      <c r="H29" s="80"/>
    </row>
    <row r="30" spans="1:8" ht="15">
      <c r="A30" s="73" t="s">
        <v>20</v>
      </c>
      <c r="B30" s="7" t="s">
        <v>99</v>
      </c>
      <c r="C30" s="23" t="s">
        <v>18</v>
      </c>
      <c r="D30" s="7" t="s">
        <v>210</v>
      </c>
      <c r="E30" s="7" t="s">
        <v>210</v>
      </c>
      <c r="F30" s="76" t="s">
        <v>19</v>
      </c>
      <c r="G30" s="26">
        <v>200</v>
      </c>
      <c r="H30" s="80"/>
    </row>
    <row r="31" spans="1:8" ht="15">
      <c r="A31" s="73" t="s">
        <v>20</v>
      </c>
      <c r="B31" s="7" t="s">
        <v>102</v>
      </c>
      <c r="C31" s="23" t="s">
        <v>18</v>
      </c>
      <c r="D31" s="7" t="s">
        <v>210</v>
      </c>
      <c r="E31" s="7" t="s">
        <v>210</v>
      </c>
      <c r="F31" s="76" t="s">
        <v>19</v>
      </c>
      <c r="G31" s="26">
        <v>80</v>
      </c>
      <c r="H31" s="80"/>
    </row>
    <row r="32" spans="1:8" ht="15">
      <c r="A32" s="73" t="s">
        <v>20</v>
      </c>
      <c r="B32" s="7" t="s">
        <v>60</v>
      </c>
      <c r="C32" s="23" t="s">
        <v>18</v>
      </c>
      <c r="D32" s="7" t="s">
        <v>210</v>
      </c>
      <c r="E32" s="7" t="s">
        <v>210</v>
      </c>
      <c r="F32" s="76" t="s">
        <v>19</v>
      </c>
      <c r="G32" s="26">
        <v>50</v>
      </c>
      <c r="H32" s="80"/>
    </row>
    <row r="33" spans="1:8" ht="15">
      <c r="A33" s="73" t="s">
        <v>20</v>
      </c>
      <c r="B33" s="7" t="s">
        <v>59</v>
      </c>
      <c r="C33" s="23" t="s">
        <v>18</v>
      </c>
      <c r="D33" s="7" t="s">
        <v>210</v>
      </c>
      <c r="E33" s="7" t="s">
        <v>210</v>
      </c>
      <c r="F33" s="76" t="s">
        <v>19</v>
      </c>
      <c r="G33" s="26">
        <v>90</v>
      </c>
      <c r="H33" s="80"/>
    </row>
    <row r="34" spans="1:8" ht="15">
      <c r="A34" s="73" t="s">
        <v>20</v>
      </c>
      <c r="B34" s="7" t="s">
        <v>38</v>
      </c>
      <c r="C34" s="23" t="s">
        <v>18</v>
      </c>
      <c r="D34" s="7" t="s">
        <v>210</v>
      </c>
      <c r="E34" s="7" t="s">
        <v>210</v>
      </c>
      <c r="F34" s="7" t="s">
        <v>44</v>
      </c>
      <c r="G34" s="26">
        <v>20</v>
      </c>
      <c r="H34" s="77" t="s">
        <v>18</v>
      </c>
    </row>
    <row r="35" spans="1:8" ht="15">
      <c r="A35" s="73" t="s">
        <v>20</v>
      </c>
      <c r="B35" s="7" t="s">
        <v>118</v>
      </c>
      <c r="C35" s="23" t="s">
        <v>18</v>
      </c>
      <c r="D35" s="7" t="s">
        <v>210</v>
      </c>
      <c r="E35" s="7" t="s">
        <v>210</v>
      </c>
      <c r="F35" s="7" t="s">
        <v>201</v>
      </c>
      <c r="G35" s="26">
        <v>125</v>
      </c>
      <c r="H35" s="126"/>
    </row>
    <row r="36" spans="1:8" ht="15">
      <c r="A36" s="73"/>
      <c r="B36" s="7"/>
      <c r="C36" s="7"/>
      <c r="D36" s="7"/>
      <c r="E36" s="7"/>
      <c r="F36" s="7"/>
      <c r="G36" s="26"/>
      <c r="H36" s="70">
        <f>SUM(G27:G34:G35)</f>
        <v>849</v>
      </c>
    </row>
    <row r="37" spans="1:8" ht="15">
      <c r="A37" s="18"/>
      <c r="B37" s="18"/>
      <c r="C37" s="35"/>
      <c r="D37" s="35"/>
      <c r="E37" s="35"/>
      <c r="F37" s="7" t="s">
        <v>120</v>
      </c>
      <c r="G37" s="19">
        <f>SUM(H15:H19:H22:H26)</f>
        <v>6277.49</v>
      </c>
      <c r="H37" s="64"/>
    </row>
    <row r="38" spans="1:8" ht="15">
      <c r="A38" s="18"/>
      <c r="B38" s="18"/>
      <c r="C38" s="35"/>
      <c r="D38" s="35"/>
      <c r="E38" s="35"/>
      <c r="F38" s="7"/>
      <c r="G38" s="19"/>
      <c r="H38" s="64"/>
    </row>
    <row r="39" spans="1:8" ht="15">
      <c r="A39" s="82" t="s">
        <v>41</v>
      </c>
      <c r="B39" s="7" t="s">
        <v>8</v>
      </c>
      <c r="C39" s="7" t="s">
        <v>8</v>
      </c>
      <c r="D39" s="7" t="s">
        <v>210</v>
      </c>
      <c r="E39" s="7" t="s">
        <v>210</v>
      </c>
      <c r="F39" s="7" t="s">
        <v>42</v>
      </c>
      <c r="G39" s="26">
        <v>480</v>
      </c>
      <c r="H39" s="72"/>
    </row>
    <row r="40" spans="1:8" ht="15">
      <c r="A40" s="82" t="s">
        <v>41</v>
      </c>
      <c r="B40" s="7" t="s">
        <v>8</v>
      </c>
      <c r="C40" s="7" t="s">
        <v>8</v>
      </c>
      <c r="D40" s="7" t="s">
        <v>210</v>
      </c>
      <c r="E40" s="7" t="s">
        <v>210</v>
      </c>
      <c r="F40" s="15" t="s">
        <v>248</v>
      </c>
      <c r="G40" s="26">
        <v>120</v>
      </c>
      <c r="H40" s="72"/>
    </row>
    <row r="41" spans="1:8" ht="15">
      <c r="A41" s="82" t="s">
        <v>41</v>
      </c>
      <c r="B41" s="7" t="s">
        <v>8</v>
      </c>
      <c r="C41" s="7" t="s">
        <v>8</v>
      </c>
      <c r="D41" s="7" t="s">
        <v>210</v>
      </c>
      <c r="E41" s="7" t="s">
        <v>210</v>
      </c>
      <c r="F41" s="7" t="s">
        <v>43</v>
      </c>
      <c r="G41" s="26">
        <v>210</v>
      </c>
      <c r="H41" s="72" t="s">
        <v>8</v>
      </c>
    </row>
    <row r="42" spans="1:8" ht="15">
      <c r="A42" s="82"/>
      <c r="B42" s="7"/>
      <c r="C42" s="7"/>
      <c r="D42" s="7"/>
      <c r="E42" s="7"/>
      <c r="F42" s="7"/>
      <c r="G42" s="26"/>
      <c r="H42" s="55">
        <f>SUM(G39:G41)</f>
        <v>810</v>
      </c>
    </row>
    <row r="43" spans="1:8" ht="15">
      <c r="A43" s="82" t="s">
        <v>41</v>
      </c>
      <c r="B43" s="7" t="s">
        <v>38</v>
      </c>
      <c r="C43" s="23" t="s">
        <v>18</v>
      </c>
      <c r="D43" s="7" t="s">
        <v>210</v>
      </c>
      <c r="E43" s="7" t="s">
        <v>210</v>
      </c>
      <c r="F43" s="7" t="s">
        <v>44</v>
      </c>
      <c r="G43" s="26">
        <v>10</v>
      </c>
      <c r="H43" s="80"/>
    </row>
    <row r="44" spans="1:8" ht="15">
      <c r="A44" s="82" t="s">
        <v>41</v>
      </c>
      <c r="B44" s="7" t="s">
        <v>67</v>
      </c>
      <c r="C44" s="23" t="s">
        <v>18</v>
      </c>
      <c r="D44" s="7" t="s">
        <v>210</v>
      </c>
      <c r="E44" s="7" t="s">
        <v>210</v>
      </c>
      <c r="F44" s="7" t="s">
        <v>252</v>
      </c>
      <c r="G44" s="26">
        <v>90</v>
      </c>
      <c r="H44" s="127" t="s">
        <v>18</v>
      </c>
    </row>
    <row r="45" spans="1:8" ht="15">
      <c r="A45" s="82"/>
      <c r="B45" s="7"/>
      <c r="C45" s="18"/>
      <c r="D45" s="18"/>
      <c r="E45" s="18"/>
      <c r="F45" s="7"/>
      <c r="G45" s="26"/>
      <c r="H45" s="75">
        <f>SUM(G43:G44)</f>
        <v>100</v>
      </c>
    </row>
    <row r="46" spans="1:8" ht="15">
      <c r="A46" s="82"/>
      <c r="B46" s="7"/>
      <c r="C46" s="18"/>
      <c r="D46" s="18"/>
      <c r="E46" s="18"/>
      <c r="F46" s="7" t="s">
        <v>120</v>
      </c>
      <c r="G46" s="37">
        <f>SUM(G39:G45)</f>
        <v>910</v>
      </c>
      <c r="H46" s="64"/>
    </row>
    <row r="47" spans="1:8" ht="15">
      <c r="A47" s="82"/>
      <c r="B47" s="7"/>
      <c r="C47" s="18"/>
      <c r="D47" s="18"/>
      <c r="E47" s="18"/>
      <c r="F47" s="7"/>
      <c r="G47" s="37"/>
      <c r="H47" s="64"/>
    </row>
    <row r="48" spans="1:8" ht="15">
      <c r="A48" s="83" t="s">
        <v>47</v>
      </c>
      <c r="B48" s="7" t="s">
        <v>8</v>
      </c>
      <c r="C48" s="7" t="s">
        <v>8</v>
      </c>
      <c r="D48" s="7" t="s">
        <v>210</v>
      </c>
      <c r="E48" s="7" t="s">
        <v>210</v>
      </c>
      <c r="F48" s="7" t="s">
        <v>48</v>
      </c>
      <c r="G48" s="26">
        <v>210</v>
      </c>
      <c r="H48" s="85"/>
    </row>
    <row r="49" spans="1:8" ht="15">
      <c r="A49" s="83" t="s">
        <v>47</v>
      </c>
      <c r="B49" s="7" t="s">
        <v>8</v>
      </c>
      <c r="C49" s="7" t="s">
        <v>8</v>
      </c>
      <c r="D49" s="7" t="s">
        <v>210</v>
      </c>
      <c r="E49" s="7" t="s">
        <v>210</v>
      </c>
      <c r="F49" s="7" t="s">
        <v>49</v>
      </c>
      <c r="G49" s="26">
        <v>210</v>
      </c>
      <c r="H49" s="86"/>
    </row>
    <row r="50" spans="1:8" ht="15">
      <c r="A50" s="83" t="s">
        <v>47</v>
      </c>
      <c r="B50" s="7" t="s">
        <v>8</v>
      </c>
      <c r="C50" s="7" t="s">
        <v>8</v>
      </c>
      <c r="D50" s="7" t="s">
        <v>210</v>
      </c>
      <c r="E50" s="7" t="s">
        <v>210</v>
      </c>
      <c r="F50" s="15" t="s">
        <v>248</v>
      </c>
      <c r="G50" s="26">
        <v>273.62</v>
      </c>
      <c r="H50" s="86"/>
    </row>
    <row r="51" spans="1:8" ht="15">
      <c r="A51" s="83" t="s">
        <v>47</v>
      </c>
      <c r="B51" s="7" t="s">
        <v>8</v>
      </c>
      <c r="C51" s="7" t="s">
        <v>8</v>
      </c>
      <c r="D51" s="7" t="s">
        <v>210</v>
      </c>
      <c r="E51" s="7" t="s">
        <v>210</v>
      </c>
      <c r="F51" s="7" t="s">
        <v>50</v>
      </c>
      <c r="G51" s="26">
        <v>360</v>
      </c>
      <c r="H51" s="74" t="s">
        <v>8</v>
      </c>
    </row>
    <row r="52" spans="1:8" ht="15">
      <c r="A52" s="83"/>
      <c r="B52" s="7"/>
      <c r="C52" s="18"/>
      <c r="D52" s="18"/>
      <c r="E52" s="18"/>
      <c r="F52" s="7"/>
      <c r="G52" s="26"/>
      <c r="H52" s="87">
        <f>SUM(G48:G51)</f>
        <v>1053.6199999999999</v>
      </c>
    </row>
    <row r="53" spans="1:8" ht="15">
      <c r="A53" s="18"/>
      <c r="B53" s="18"/>
      <c r="C53" s="35"/>
      <c r="D53" s="35"/>
      <c r="E53" s="35"/>
      <c r="F53" s="7" t="s">
        <v>120</v>
      </c>
      <c r="G53" s="19">
        <f>SUM(G48:G52)</f>
        <v>1053.6199999999999</v>
      </c>
      <c r="H53" s="64"/>
    </row>
    <row r="54" spans="1:8" ht="15">
      <c r="A54" s="18"/>
      <c r="B54" s="18"/>
      <c r="C54" s="35"/>
      <c r="D54" s="35"/>
      <c r="E54" s="35"/>
      <c r="F54" s="7"/>
      <c r="G54" s="19"/>
      <c r="H54" s="64"/>
    </row>
    <row r="55" spans="1:8" ht="15">
      <c r="A55" s="89" t="s">
        <v>53</v>
      </c>
      <c r="B55" s="7" t="s">
        <v>8</v>
      </c>
      <c r="C55" s="7" t="s">
        <v>8</v>
      </c>
      <c r="D55" s="7" t="s">
        <v>210</v>
      </c>
      <c r="E55" s="7" t="s">
        <v>210</v>
      </c>
      <c r="F55" s="7" t="s">
        <v>49</v>
      </c>
      <c r="G55" s="26">
        <v>210</v>
      </c>
      <c r="H55" s="90" t="s">
        <v>8</v>
      </c>
    </row>
    <row r="56" spans="1:8" ht="15">
      <c r="A56" s="18"/>
      <c r="B56" s="18"/>
      <c r="C56" s="35"/>
      <c r="D56" s="35"/>
      <c r="E56" s="35"/>
      <c r="F56" s="7" t="s">
        <v>120</v>
      </c>
      <c r="G56" s="19">
        <f>SUM(G55)</f>
        <v>210</v>
      </c>
      <c r="H56" s="75">
        <f>SUM(G55)</f>
        <v>210</v>
      </c>
    </row>
    <row r="57" spans="1:8" ht="15">
      <c r="A57" s="18"/>
      <c r="B57" s="18"/>
      <c r="C57" s="35"/>
      <c r="D57" s="35"/>
      <c r="E57" s="35"/>
      <c r="F57" s="18"/>
      <c r="G57" s="19"/>
      <c r="H57" s="80"/>
    </row>
    <row r="58" spans="1:8" ht="15">
      <c r="A58" s="91" t="s">
        <v>54</v>
      </c>
      <c r="B58" s="7" t="s">
        <v>8</v>
      </c>
      <c r="C58" s="7" t="s">
        <v>8</v>
      </c>
      <c r="D58" s="7" t="s">
        <v>210</v>
      </c>
      <c r="E58" s="7" t="s">
        <v>210</v>
      </c>
      <c r="F58" s="15" t="s">
        <v>248</v>
      </c>
      <c r="G58" s="26">
        <v>114.46</v>
      </c>
      <c r="H58" s="64"/>
    </row>
    <row r="59" spans="1:8" ht="15">
      <c r="A59" s="91" t="s">
        <v>54</v>
      </c>
      <c r="B59" s="7" t="s">
        <v>8</v>
      </c>
      <c r="C59" s="7" t="s">
        <v>8</v>
      </c>
      <c r="D59" s="7" t="s">
        <v>210</v>
      </c>
      <c r="E59" s="7" t="s">
        <v>210</v>
      </c>
      <c r="F59" s="7" t="s">
        <v>22</v>
      </c>
      <c r="G59" s="26">
        <v>660</v>
      </c>
      <c r="H59" s="86"/>
    </row>
    <row r="60" spans="1:8" ht="15">
      <c r="A60" s="91" t="s">
        <v>54</v>
      </c>
      <c r="B60" s="7" t="s">
        <v>8</v>
      </c>
      <c r="C60" s="7" t="s">
        <v>8</v>
      </c>
      <c r="D60" s="7" t="s">
        <v>210</v>
      </c>
      <c r="E60" s="7" t="s">
        <v>210</v>
      </c>
      <c r="F60" s="7" t="s">
        <v>58</v>
      </c>
      <c r="G60" s="26">
        <v>360</v>
      </c>
      <c r="H60" s="90" t="s">
        <v>8</v>
      </c>
    </row>
    <row r="61" spans="1:8" ht="15">
      <c r="A61" s="91"/>
      <c r="B61" s="7"/>
      <c r="C61" s="18"/>
      <c r="D61" s="18"/>
      <c r="E61" s="18"/>
      <c r="F61" s="7"/>
      <c r="G61" s="26"/>
      <c r="H61" s="118">
        <f>SUM(G58:G60)</f>
        <v>1134.46</v>
      </c>
    </row>
    <row r="62" spans="1:8" ht="15">
      <c r="A62" s="91" t="s">
        <v>54</v>
      </c>
      <c r="B62" s="7" t="s">
        <v>64</v>
      </c>
      <c r="C62" s="29" t="s">
        <v>27</v>
      </c>
      <c r="D62" s="7" t="s">
        <v>210</v>
      </c>
      <c r="E62" s="7" t="s">
        <v>210</v>
      </c>
      <c r="F62" s="76" t="s">
        <v>186</v>
      </c>
      <c r="G62" s="26">
        <v>846</v>
      </c>
      <c r="H62" s="119"/>
    </row>
    <row r="63" spans="1:8" ht="15">
      <c r="A63" s="91" t="s">
        <v>54</v>
      </c>
      <c r="B63" s="7" t="s">
        <v>106</v>
      </c>
      <c r="C63" s="29" t="s">
        <v>27</v>
      </c>
      <c r="D63" s="7" t="s">
        <v>210</v>
      </c>
      <c r="E63" s="7" t="s">
        <v>210</v>
      </c>
      <c r="F63" s="76" t="s">
        <v>215</v>
      </c>
      <c r="G63" s="26">
        <v>859</v>
      </c>
      <c r="H63" s="119"/>
    </row>
    <row r="64" spans="1:8" ht="15">
      <c r="A64" s="91" t="s">
        <v>54</v>
      </c>
      <c r="B64" s="7" t="s">
        <v>104</v>
      </c>
      <c r="C64" s="29" t="s">
        <v>27</v>
      </c>
      <c r="D64" s="7" t="s">
        <v>210</v>
      </c>
      <c r="E64" s="7" t="s">
        <v>210</v>
      </c>
      <c r="F64" s="76" t="s">
        <v>185</v>
      </c>
      <c r="G64" s="26">
        <v>663</v>
      </c>
      <c r="H64" s="119" t="s">
        <v>27</v>
      </c>
    </row>
    <row r="65" spans="1:8" ht="15">
      <c r="A65" s="91"/>
      <c r="B65" s="7"/>
      <c r="C65" s="7"/>
      <c r="D65" s="7"/>
      <c r="E65" s="7"/>
      <c r="F65" s="7"/>
      <c r="G65" s="26"/>
      <c r="H65" s="86">
        <f>SUM(G62:G64)</f>
        <v>2368</v>
      </c>
    </row>
    <row r="66" spans="1:8" ht="25.5" customHeight="1">
      <c r="A66" s="128" t="s">
        <v>54</v>
      </c>
      <c r="B66" s="129" t="s">
        <v>198</v>
      </c>
      <c r="C66" s="29" t="s">
        <v>31</v>
      </c>
      <c r="D66" s="7" t="s">
        <v>253</v>
      </c>
      <c r="E66" s="33" t="s">
        <v>253</v>
      </c>
      <c r="F66" s="7" t="s">
        <v>254</v>
      </c>
      <c r="G66" s="26">
        <v>1140</v>
      </c>
      <c r="H66" s="80"/>
    </row>
    <row r="67" spans="1:8" ht="15">
      <c r="A67" s="91" t="s">
        <v>54</v>
      </c>
      <c r="B67" s="129" t="s">
        <v>198</v>
      </c>
      <c r="C67" s="29" t="s">
        <v>31</v>
      </c>
      <c r="D67" s="7" t="s">
        <v>253</v>
      </c>
      <c r="E67" s="33" t="s">
        <v>253</v>
      </c>
      <c r="F67" s="7" t="s">
        <v>255</v>
      </c>
      <c r="G67" s="26">
        <v>1140</v>
      </c>
      <c r="H67" s="80"/>
    </row>
    <row r="68" spans="1:8" ht="27" customHeight="1">
      <c r="A68" s="128" t="s">
        <v>54</v>
      </c>
      <c r="B68" s="129" t="s">
        <v>198</v>
      </c>
      <c r="C68" s="29" t="s">
        <v>31</v>
      </c>
      <c r="D68" s="130" t="s">
        <v>256</v>
      </c>
      <c r="E68" s="131" t="s">
        <v>253</v>
      </c>
      <c r="F68" s="7" t="s">
        <v>257</v>
      </c>
      <c r="G68" s="26">
        <v>0</v>
      </c>
      <c r="H68" s="77" t="s">
        <v>31</v>
      </c>
    </row>
    <row r="69" spans="1:8" ht="15">
      <c r="A69" s="91"/>
      <c r="B69" s="32"/>
      <c r="C69" s="7"/>
      <c r="D69" s="7"/>
      <c r="E69" s="7"/>
      <c r="F69" s="79"/>
      <c r="G69" s="26"/>
      <c r="H69" s="75">
        <f>SUM(G66:G68)</f>
        <v>2280</v>
      </c>
    </row>
    <row r="70" spans="1:8" ht="15">
      <c r="A70" s="91" t="s">
        <v>54</v>
      </c>
      <c r="B70" s="32" t="s">
        <v>33</v>
      </c>
      <c r="C70" s="23" t="s">
        <v>34</v>
      </c>
      <c r="D70" s="7" t="s">
        <v>210</v>
      </c>
      <c r="E70" s="7" t="s">
        <v>210</v>
      </c>
      <c r="F70" s="79" t="s">
        <v>37</v>
      </c>
      <c r="G70" s="26">
        <v>600</v>
      </c>
      <c r="H70" s="77" t="s">
        <v>34</v>
      </c>
    </row>
    <row r="71" spans="1:8" ht="15">
      <c r="A71" s="91"/>
      <c r="B71" s="7"/>
      <c r="C71" s="7"/>
      <c r="D71" s="7"/>
      <c r="E71" s="7"/>
      <c r="F71" s="7"/>
      <c r="G71" s="26"/>
      <c r="H71" s="75">
        <f>SUM(G70)</f>
        <v>600</v>
      </c>
    </row>
    <row r="72" spans="1:8" ht="15">
      <c r="A72" s="107"/>
      <c r="B72" s="107"/>
      <c r="C72" s="107"/>
      <c r="D72" s="107"/>
      <c r="E72" s="107"/>
      <c r="F72" s="7" t="s">
        <v>120</v>
      </c>
      <c r="G72" s="19">
        <f>SUM(G58:G71)</f>
        <v>6382.46</v>
      </c>
      <c r="H72" s="64"/>
    </row>
    <row r="73" spans="1:8" ht="15">
      <c r="A73" s="107"/>
      <c r="B73" s="107"/>
      <c r="C73" s="107"/>
      <c r="D73" s="107"/>
      <c r="E73" s="107"/>
      <c r="F73" s="7"/>
      <c r="G73" s="19"/>
      <c r="H73" s="64"/>
    </row>
    <row r="74" spans="1:8" ht="15">
      <c r="A74" s="93" t="s">
        <v>129</v>
      </c>
      <c r="B74" s="7"/>
      <c r="C74" s="7"/>
      <c r="D74" s="7"/>
      <c r="E74" s="7"/>
      <c r="F74" s="7"/>
      <c r="G74" s="26">
        <v>0</v>
      </c>
      <c r="H74" s="64"/>
    </row>
    <row r="75" spans="1:8" ht="15">
      <c r="A75" s="93"/>
      <c r="B75" s="7"/>
      <c r="C75" s="7"/>
      <c r="D75" s="7"/>
      <c r="E75" s="7"/>
      <c r="F75" s="7"/>
      <c r="G75" s="26"/>
      <c r="H75" s="64"/>
    </row>
    <row r="76" spans="1:8" ht="15">
      <c r="A76" s="93" t="s">
        <v>69</v>
      </c>
      <c r="B76" s="7" t="s">
        <v>8</v>
      </c>
      <c r="C76" s="7" t="s">
        <v>8</v>
      </c>
      <c r="D76" s="7" t="s">
        <v>210</v>
      </c>
      <c r="E76" s="7" t="s">
        <v>210</v>
      </c>
      <c r="F76" s="15" t="s">
        <v>248</v>
      </c>
      <c r="G76" s="9">
        <v>141.36000000000001</v>
      </c>
      <c r="H76" s="90" t="s">
        <v>8</v>
      </c>
    </row>
    <row r="77" spans="1:8" ht="15">
      <c r="A77" s="82"/>
      <c r="B77" s="7"/>
      <c r="C77" s="18"/>
      <c r="D77" s="18"/>
      <c r="E77" s="18"/>
      <c r="F77" s="7"/>
      <c r="G77" s="37"/>
      <c r="H77" s="75">
        <f>SUM(G76)</f>
        <v>141.36000000000001</v>
      </c>
    </row>
    <row r="78" spans="1:8" ht="15">
      <c r="A78" s="82"/>
      <c r="B78" s="7"/>
      <c r="C78" s="18"/>
      <c r="D78" s="18"/>
      <c r="E78" s="18"/>
      <c r="F78" s="7" t="s">
        <v>120</v>
      </c>
      <c r="G78" s="37">
        <f>SUM(G76)</f>
        <v>141.36000000000001</v>
      </c>
      <c r="H78" s="80"/>
    </row>
    <row r="79" spans="1:8" ht="15">
      <c r="A79" s="82"/>
      <c r="B79" s="7"/>
      <c r="C79" s="18"/>
      <c r="D79" s="18"/>
      <c r="E79" s="18"/>
      <c r="F79" s="7"/>
      <c r="G79" s="37"/>
      <c r="H79" s="80"/>
    </row>
    <row r="80" spans="1:8" ht="15">
      <c r="A80" s="95" t="s">
        <v>258</v>
      </c>
      <c r="B80" s="67" t="s">
        <v>8</v>
      </c>
      <c r="C80" s="7" t="s">
        <v>8</v>
      </c>
      <c r="D80" s="7" t="s">
        <v>210</v>
      </c>
      <c r="E80" s="7" t="s">
        <v>210</v>
      </c>
      <c r="F80" s="67" t="s">
        <v>73</v>
      </c>
      <c r="G80" s="26">
        <v>210</v>
      </c>
      <c r="H80" s="90" t="s">
        <v>8</v>
      </c>
    </row>
    <row r="81" spans="1:8" ht="15">
      <c r="A81" s="95"/>
      <c r="B81" s="67"/>
      <c r="C81" s="51"/>
      <c r="D81" s="51"/>
      <c r="E81" s="51"/>
      <c r="F81" s="67"/>
      <c r="G81" s="47"/>
      <c r="H81" s="75">
        <f>SUM(G80)</f>
        <v>210</v>
      </c>
    </row>
    <row r="82" spans="1:8" ht="15">
      <c r="A82" s="46" t="s">
        <v>259</v>
      </c>
      <c r="B82" s="7" t="s">
        <v>77</v>
      </c>
      <c r="C82" s="29" t="s">
        <v>31</v>
      </c>
      <c r="D82" s="7" t="s">
        <v>210</v>
      </c>
      <c r="E82" s="7" t="s">
        <v>210</v>
      </c>
      <c r="F82" s="79" t="s">
        <v>133</v>
      </c>
      <c r="G82" s="26">
        <v>800</v>
      </c>
      <c r="H82" s="77"/>
    </row>
    <row r="83" spans="1:8" ht="15">
      <c r="A83" s="46" t="s">
        <v>260</v>
      </c>
      <c r="B83" s="7" t="s">
        <v>80</v>
      </c>
      <c r="C83" s="29" t="s">
        <v>31</v>
      </c>
      <c r="D83" s="7" t="s">
        <v>210</v>
      </c>
      <c r="E83" s="7" t="s">
        <v>210</v>
      </c>
      <c r="F83" s="79" t="s">
        <v>135</v>
      </c>
      <c r="G83" s="26">
        <v>600</v>
      </c>
      <c r="H83" s="77"/>
    </row>
    <row r="84" spans="1:8" ht="15">
      <c r="A84" s="46" t="s">
        <v>261</v>
      </c>
      <c r="B84" s="7" t="s">
        <v>83</v>
      </c>
      <c r="C84" s="29" t="s">
        <v>31</v>
      </c>
      <c r="D84" s="7" t="s">
        <v>210</v>
      </c>
      <c r="E84" s="7" t="s">
        <v>210</v>
      </c>
      <c r="F84" s="79" t="s">
        <v>135</v>
      </c>
      <c r="G84" s="26">
        <v>600</v>
      </c>
      <c r="H84" s="77" t="s">
        <v>31</v>
      </c>
    </row>
    <row r="85" spans="1:8" ht="15">
      <c r="A85" s="95"/>
      <c r="B85" s="7"/>
      <c r="C85" s="23"/>
      <c r="D85" s="23"/>
      <c r="E85" s="23"/>
      <c r="F85" s="7"/>
      <c r="G85" s="26"/>
      <c r="H85" s="75">
        <f>SUM(G82:G84)</f>
        <v>2000</v>
      </c>
    </row>
    <row r="86" spans="1:8" ht="15">
      <c r="A86" s="95" t="s">
        <v>262</v>
      </c>
      <c r="B86" s="7" t="s">
        <v>38</v>
      </c>
      <c r="C86" s="23" t="s">
        <v>18</v>
      </c>
      <c r="D86" s="7" t="s">
        <v>210</v>
      </c>
      <c r="E86" s="7" t="s">
        <v>210</v>
      </c>
      <c r="F86" s="7" t="s">
        <v>44</v>
      </c>
      <c r="G86" s="26">
        <v>10</v>
      </c>
      <c r="H86" s="64"/>
    </row>
    <row r="87" spans="1:8" ht="15">
      <c r="A87" s="95" t="s">
        <v>263</v>
      </c>
      <c r="B87" s="7" t="s">
        <v>45</v>
      </c>
      <c r="C87" s="23" t="s">
        <v>18</v>
      </c>
      <c r="D87" s="7" t="s">
        <v>210</v>
      </c>
      <c r="E87" s="7" t="s">
        <v>210</v>
      </c>
      <c r="F87" s="7" t="s">
        <v>46</v>
      </c>
      <c r="G87" s="26">
        <v>50</v>
      </c>
      <c r="H87" s="77" t="s">
        <v>18</v>
      </c>
    </row>
    <row r="88" spans="1:8" ht="15">
      <c r="A88" s="18"/>
      <c r="B88" s="18"/>
      <c r="C88" s="35"/>
      <c r="D88" s="35"/>
      <c r="E88" s="35"/>
      <c r="F88" s="7"/>
      <c r="G88" s="19"/>
      <c r="H88" s="70">
        <f>SUM(G86:G87)</f>
        <v>60</v>
      </c>
    </row>
    <row r="89" spans="1:8" ht="15">
      <c r="A89" s="18"/>
      <c r="B89" s="18"/>
      <c r="C89" s="35"/>
      <c r="D89" s="35"/>
      <c r="E89" s="35"/>
      <c r="F89" s="7" t="s">
        <v>120</v>
      </c>
      <c r="G89" s="19">
        <f>SUM(G80:G87)</f>
        <v>2270</v>
      </c>
      <c r="H89" s="64"/>
    </row>
    <row r="90" spans="1:8" ht="15">
      <c r="A90" s="18"/>
      <c r="B90" s="18"/>
      <c r="C90" s="35"/>
      <c r="D90" s="35"/>
      <c r="E90" s="35"/>
      <c r="F90" s="7"/>
      <c r="G90" s="19"/>
      <c r="H90" s="64"/>
    </row>
    <row r="91" spans="1:8" ht="15">
      <c r="A91" s="96" t="s">
        <v>264</v>
      </c>
      <c r="B91" s="67" t="s">
        <v>8</v>
      </c>
      <c r="C91" s="7" t="s">
        <v>8</v>
      </c>
      <c r="D91" s="7" t="s">
        <v>210</v>
      </c>
      <c r="E91" s="7" t="s">
        <v>210</v>
      </c>
      <c r="F91" s="7" t="s">
        <v>211</v>
      </c>
      <c r="G91" s="26">
        <v>276</v>
      </c>
      <c r="H91" s="77" t="s">
        <v>8</v>
      </c>
    </row>
    <row r="92" spans="1:8" ht="15">
      <c r="A92" s="96"/>
      <c r="B92" s="67"/>
      <c r="C92" s="7"/>
      <c r="D92" s="7"/>
      <c r="E92" s="7"/>
      <c r="F92" s="67"/>
      <c r="G92" s="47"/>
      <c r="H92" s="105">
        <f>SUM(G91)</f>
        <v>276</v>
      </c>
    </row>
    <row r="93" spans="1:8" ht="15">
      <c r="A93" s="96"/>
      <c r="B93" s="7"/>
      <c r="C93" s="7"/>
      <c r="D93" s="7"/>
      <c r="E93" s="7"/>
      <c r="F93" s="7" t="s">
        <v>120</v>
      </c>
      <c r="G93" s="37">
        <f>SUM(G91)</f>
        <v>276</v>
      </c>
      <c r="H93" s="64"/>
    </row>
    <row r="94" spans="1:8" ht="15">
      <c r="A94" s="96"/>
      <c r="B94" s="7"/>
      <c r="C94" s="7"/>
      <c r="D94" s="7"/>
      <c r="E94" s="7"/>
      <c r="F94" s="7"/>
      <c r="G94" s="37"/>
      <c r="H94" s="64"/>
    </row>
    <row r="95" spans="1:8" ht="15">
      <c r="A95" s="97" t="s">
        <v>85</v>
      </c>
      <c r="B95" s="7" t="s">
        <v>8</v>
      </c>
      <c r="C95" s="7" t="s">
        <v>8</v>
      </c>
      <c r="D95" s="7" t="s">
        <v>210</v>
      </c>
      <c r="E95" s="7" t="s">
        <v>210</v>
      </c>
      <c r="F95" s="7" t="s">
        <v>86</v>
      </c>
      <c r="G95" s="26">
        <v>216</v>
      </c>
      <c r="H95" s="77"/>
    </row>
    <row r="96" spans="1:8" ht="15">
      <c r="A96" s="97" t="s">
        <v>85</v>
      </c>
      <c r="B96" s="7" t="s">
        <v>8</v>
      </c>
      <c r="C96" s="7" t="s">
        <v>8</v>
      </c>
      <c r="D96" s="7" t="s">
        <v>210</v>
      </c>
      <c r="E96" s="7" t="s">
        <v>210</v>
      </c>
      <c r="F96" s="15" t="s">
        <v>248</v>
      </c>
      <c r="G96" s="26">
        <v>120</v>
      </c>
      <c r="H96" s="77"/>
    </row>
    <row r="97" spans="1:8" ht="15">
      <c r="A97" s="97" t="s">
        <v>85</v>
      </c>
      <c r="B97" s="7" t="s">
        <v>8</v>
      </c>
      <c r="C97" s="7" t="s">
        <v>8</v>
      </c>
      <c r="D97" s="7" t="s">
        <v>210</v>
      </c>
      <c r="E97" s="7" t="s">
        <v>210</v>
      </c>
      <c r="F97" s="7" t="s">
        <v>146</v>
      </c>
      <c r="G97" s="26">
        <v>440</v>
      </c>
      <c r="H97" s="77" t="s">
        <v>8</v>
      </c>
    </row>
    <row r="98" spans="1:8" ht="15">
      <c r="A98" s="98"/>
      <c r="B98" s="7"/>
      <c r="C98" s="18"/>
      <c r="D98" s="18"/>
      <c r="E98" s="18"/>
      <c r="F98" s="7"/>
      <c r="G98" s="26"/>
      <c r="H98" s="105">
        <f>SUM(G95:G97)</f>
        <v>776</v>
      </c>
    </row>
    <row r="99" spans="1:8" ht="15">
      <c r="A99" s="97" t="s">
        <v>85</v>
      </c>
      <c r="B99" s="7" t="s">
        <v>38</v>
      </c>
      <c r="C99" s="23" t="s">
        <v>18</v>
      </c>
      <c r="D99" s="7" t="s">
        <v>210</v>
      </c>
      <c r="E99" s="7" t="s">
        <v>210</v>
      </c>
      <c r="F99" s="76" t="s">
        <v>39</v>
      </c>
      <c r="G99" s="26">
        <v>10</v>
      </c>
      <c r="H99" s="77" t="s">
        <v>18</v>
      </c>
    </row>
    <row r="100" spans="1:8" ht="15">
      <c r="A100" s="98"/>
      <c r="B100" s="7"/>
      <c r="C100" s="7"/>
      <c r="D100" s="7"/>
      <c r="E100" s="7"/>
      <c r="F100" s="76"/>
      <c r="G100" s="26"/>
      <c r="H100" s="105">
        <f>SUM(G99)</f>
        <v>10</v>
      </c>
    </row>
    <row r="101" spans="1:8" ht="15">
      <c r="A101" s="91"/>
      <c r="B101" s="7"/>
      <c r="C101" s="18"/>
      <c r="D101" s="18"/>
      <c r="E101" s="18"/>
      <c r="F101" s="7" t="s">
        <v>120</v>
      </c>
      <c r="G101" s="37">
        <f>SUM(G95:G100)</f>
        <v>786</v>
      </c>
      <c r="H101" s="64"/>
    </row>
    <row r="102" spans="1:8" ht="15">
      <c r="A102" s="91"/>
      <c r="B102" s="7"/>
      <c r="C102" s="18"/>
      <c r="D102" s="18"/>
      <c r="E102" s="18"/>
      <c r="F102" s="7"/>
      <c r="G102" s="37"/>
      <c r="H102" s="64"/>
    </row>
    <row r="103" spans="1:8" ht="16">
      <c r="A103" s="99" t="s">
        <v>87</v>
      </c>
      <c r="B103" s="7" t="s">
        <v>8</v>
      </c>
      <c r="C103" s="7" t="s">
        <v>8</v>
      </c>
      <c r="D103" s="7" t="s">
        <v>210</v>
      </c>
      <c r="E103" s="7" t="s">
        <v>210</v>
      </c>
      <c r="F103" s="15" t="s">
        <v>248</v>
      </c>
      <c r="G103" s="26">
        <v>120</v>
      </c>
      <c r="H103" s="64"/>
    </row>
    <row r="104" spans="1:8" ht="16">
      <c r="A104" s="99" t="s">
        <v>87</v>
      </c>
      <c r="B104" s="7" t="s">
        <v>8</v>
      </c>
      <c r="C104" s="7" t="s">
        <v>8</v>
      </c>
      <c r="D104" s="7" t="s">
        <v>210</v>
      </c>
      <c r="E104" s="7" t="s">
        <v>210</v>
      </c>
      <c r="F104" s="7" t="s">
        <v>55</v>
      </c>
      <c r="G104" s="26">
        <v>240</v>
      </c>
      <c r="H104" s="77" t="s">
        <v>8</v>
      </c>
    </row>
    <row r="105" spans="1:8" ht="15">
      <c r="A105" s="101"/>
      <c r="B105" s="7"/>
      <c r="C105" s="18"/>
      <c r="D105" s="18"/>
      <c r="E105" s="18"/>
      <c r="F105" s="7"/>
      <c r="G105" s="26"/>
      <c r="H105" s="87">
        <f>SUM(G103:G104)</f>
        <v>360</v>
      </c>
    </row>
    <row r="106" spans="1:8" ht="16">
      <c r="A106" s="99" t="s">
        <v>87</v>
      </c>
      <c r="B106" s="7" t="s">
        <v>51</v>
      </c>
      <c r="C106" s="29" t="s">
        <v>31</v>
      </c>
      <c r="D106" s="7" t="s">
        <v>253</v>
      </c>
      <c r="E106" s="33" t="s">
        <v>253</v>
      </c>
      <c r="F106" s="7" t="s">
        <v>265</v>
      </c>
      <c r="G106" s="26">
        <v>400</v>
      </c>
      <c r="H106" s="77" t="s">
        <v>31</v>
      </c>
    </row>
    <row r="107" spans="1:8" ht="15">
      <c r="A107" s="101"/>
      <c r="B107" s="7"/>
      <c r="C107" s="7"/>
      <c r="D107" s="7"/>
      <c r="E107" s="33"/>
      <c r="F107" s="7"/>
      <c r="G107" s="26"/>
      <c r="H107" s="75">
        <f>SUM(G106)</f>
        <v>400</v>
      </c>
    </row>
    <row r="108" spans="1:8" ht="15">
      <c r="A108" s="91"/>
      <c r="B108" s="7"/>
      <c r="C108" s="18"/>
      <c r="D108" s="18"/>
      <c r="E108" s="18"/>
      <c r="F108" s="7" t="s">
        <v>120</v>
      </c>
      <c r="G108" s="37">
        <f>SUM(G103:G106)</f>
        <v>760</v>
      </c>
      <c r="H108" s="80"/>
    </row>
    <row r="109" spans="1:8" ht="15">
      <c r="A109" s="91"/>
      <c r="B109" s="7"/>
      <c r="C109" s="18"/>
      <c r="D109" s="18"/>
      <c r="E109" s="18"/>
      <c r="F109" s="7"/>
      <c r="G109" s="37"/>
      <c r="H109" s="80"/>
    </row>
    <row r="110" spans="1:8" ht="15">
      <c r="A110" s="89" t="s">
        <v>90</v>
      </c>
      <c r="B110" s="7" t="s">
        <v>8</v>
      </c>
      <c r="C110" s="7" t="s">
        <v>8</v>
      </c>
      <c r="D110" s="7" t="s">
        <v>210</v>
      </c>
      <c r="E110" s="7" t="s">
        <v>210</v>
      </c>
      <c r="F110" s="15" t="s">
        <v>248</v>
      </c>
      <c r="G110" s="26">
        <v>120</v>
      </c>
      <c r="H110" s="64"/>
    </row>
    <row r="111" spans="1:8" ht="15">
      <c r="A111" s="89" t="s">
        <v>90</v>
      </c>
      <c r="B111" s="7" t="s">
        <v>8</v>
      </c>
      <c r="C111" s="7" t="s">
        <v>8</v>
      </c>
      <c r="D111" s="7" t="s">
        <v>210</v>
      </c>
      <c r="E111" s="7" t="s">
        <v>210</v>
      </c>
      <c r="F111" s="7" t="s">
        <v>91</v>
      </c>
      <c r="G111" s="26">
        <v>446</v>
      </c>
      <c r="H111" s="77" t="s">
        <v>8</v>
      </c>
    </row>
    <row r="112" spans="1:8" ht="15">
      <c r="A112" s="132"/>
      <c r="B112" s="7"/>
      <c r="C112" s="7"/>
      <c r="D112" s="7"/>
      <c r="E112" s="7"/>
      <c r="F112" s="7"/>
      <c r="G112" s="26"/>
      <c r="H112" s="105">
        <f>SUM(G110:G111)</f>
        <v>566</v>
      </c>
    </row>
    <row r="113" spans="1:8" ht="15">
      <c r="A113" s="18"/>
      <c r="B113" s="18"/>
      <c r="C113" s="35"/>
      <c r="D113" s="35"/>
      <c r="E113" s="35"/>
      <c r="F113" s="7" t="s">
        <v>120</v>
      </c>
      <c r="G113" s="19">
        <f>SUM(G110:G111)</f>
        <v>566</v>
      </c>
      <c r="H113" s="80"/>
    </row>
    <row r="114" spans="1:8" ht="15">
      <c r="A114" s="18"/>
      <c r="B114" s="18"/>
      <c r="C114" s="35"/>
      <c r="D114" s="35"/>
      <c r="E114" s="35"/>
      <c r="F114" s="7"/>
      <c r="G114" s="19"/>
      <c r="H114" s="80"/>
    </row>
    <row r="115" spans="1:8" ht="15">
      <c r="A115" s="103" t="s">
        <v>93</v>
      </c>
      <c r="B115" s="7" t="s">
        <v>8</v>
      </c>
      <c r="C115" s="7" t="s">
        <v>8</v>
      </c>
      <c r="D115" s="7" t="s">
        <v>210</v>
      </c>
      <c r="E115" s="7" t="s">
        <v>210</v>
      </c>
      <c r="F115" s="15" t="s">
        <v>248</v>
      </c>
      <c r="G115" s="9">
        <v>210</v>
      </c>
      <c r="H115" s="64"/>
    </row>
    <row r="116" spans="1:8" ht="15">
      <c r="A116" s="103" t="s">
        <v>93</v>
      </c>
      <c r="B116" s="7" t="s">
        <v>8</v>
      </c>
      <c r="C116" s="7" t="s">
        <v>8</v>
      </c>
      <c r="D116" s="7" t="s">
        <v>210</v>
      </c>
      <c r="E116" s="7" t="s">
        <v>210</v>
      </c>
      <c r="F116" s="7" t="s">
        <v>95</v>
      </c>
      <c r="G116" s="9">
        <v>320</v>
      </c>
      <c r="H116" s="77" t="s">
        <v>8</v>
      </c>
    </row>
    <row r="117" spans="1:8" ht="15">
      <c r="A117" s="103"/>
      <c r="B117" s="15"/>
      <c r="C117" s="123"/>
      <c r="D117" s="51"/>
      <c r="E117" s="51"/>
      <c r="F117" s="15"/>
      <c r="G117" s="9"/>
      <c r="H117" s="105">
        <f>SUM(G115:G116)</f>
        <v>530</v>
      </c>
    </row>
    <row r="118" spans="1:8" ht="15">
      <c r="A118" s="52"/>
      <c r="B118" s="51"/>
      <c r="C118" s="51"/>
      <c r="D118" s="51"/>
      <c r="E118" s="51"/>
      <c r="F118" s="7" t="s">
        <v>120</v>
      </c>
      <c r="G118" s="53">
        <f>SUM(G115:G117)</f>
        <v>530</v>
      </c>
      <c r="H118" s="64"/>
    </row>
    <row r="119" spans="1:8" ht="15">
      <c r="A119" s="52"/>
      <c r="B119" s="51"/>
      <c r="C119" s="51"/>
      <c r="D119" s="51"/>
      <c r="E119" s="51"/>
      <c r="F119" s="7"/>
      <c r="G119" s="53"/>
      <c r="H119" s="64"/>
    </row>
    <row r="120" spans="1:8" ht="15">
      <c r="A120" s="69" t="s">
        <v>96</v>
      </c>
      <c r="B120" s="7" t="s">
        <v>8</v>
      </c>
      <c r="C120" s="7" t="s">
        <v>8</v>
      </c>
      <c r="D120" s="7" t="s">
        <v>210</v>
      </c>
      <c r="E120" s="7" t="s">
        <v>210</v>
      </c>
      <c r="F120" s="7" t="s">
        <v>266</v>
      </c>
      <c r="G120" s="26">
        <v>1260</v>
      </c>
      <c r="H120" s="64"/>
    </row>
    <row r="121" spans="1:8" ht="15">
      <c r="A121" s="69" t="s">
        <v>96</v>
      </c>
      <c r="B121" s="7" t="s">
        <v>8</v>
      </c>
      <c r="C121" s="7" t="s">
        <v>8</v>
      </c>
      <c r="D121" s="7" t="s">
        <v>210</v>
      </c>
      <c r="E121" s="7" t="s">
        <v>210</v>
      </c>
      <c r="F121" s="7" t="s">
        <v>98</v>
      </c>
      <c r="G121" s="26">
        <v>960</v>
      </c>
      <c r="H121" s="64"/>
    </row>
    <row r="122" spans="1:8" ht="15">
      <c r="A122" s="69" t="s">
        <v>96</v>
      </c>
      <c r="B122" s="7" t="s">
        <v>8</v>
      </c>
      <c r="C122" s="7" t="s">
        <v>8</v>
      </c>
      <c r="D122" s="7" t="s">
        <v>210</v>
      </c>
      <c r="E122" s="7" t="s">
        <v>210</v>
      </c>
      <c r="F122" s="15" t="s">
        <v>248</v>
      </c>
      <c r="G122" s="26">
        <v>812</v>
      </c>
      <c r="H122" s="117" t="s">
        <v>8</v>
      </c>
    </row>
    <row r="123" spans="1:8" ht="15">
      <c r="A123" s="69"/>
      <c r="B123" s="7"/>
      <c r="C123" s="52"/>
      <c r="D123" s="52"/>
      <c r="E123" s="52"/>
      <c r="F123" s="7"/>
      <c r="G123" s="9"/>
      <c r="H123" s="105">
        <f>SUM(G120:G122)</f>
        <v>3032</v>
      </c>
    </row>
    <row r="124" spans="1:8" ht="15">
      <c r="A124" s="69" t="s">
        <v>96</v>
      </c>
      <c r="B124" s="7" t="s">
        <v>65</v>
      </c>
      <c r="C124" s="29" t="s">
        <v>27</v>
      </c>
      <c r="D124" s="7" t="s">
        <v>210</v>
      </c>
      <c r="E124" s="7" t="s">
        <v>210</v>
      </c>
      <c r="F124" s="76" t="s">
        <v>193</v>
      </c>
      <c r="G124" s="26">
        <v>1700</v>
      </c>
      <c r="H124" s="77"/>
    </row>
    <row r="125" spans="1:8" ht="15">
      <c r="A125" s="69" t="s">
        <v>96</v>
      </c>
      <c r="B125" s="7" t="s">
        <v>267</v>
      </c>
      <c r="C125" s="29" t="s">
        <v>27</v>
      </c>
      <c r="D125" s="7" t="s">
        <v>210</v>
      </c>
      <c r="E125" s="7" t="s">
        <v>210</v>
      </c>
      <c r="F125" s="76" t="s">
        <v>193</v>
      </c>
      <c r="G125" s="26">
        <v>639</v>
      </c>
      <c r="H125" s="77"/>
    </row>
    <row r="126" spans="1:8" ht="15">
      <c r="A126" s="69" t="s">
        <v>96</v>
      </c>
      <c r="B126" s="7" t="s">
        <v>61</v>
      </c>
      <c r="C126" s="29" t="s">
        <v>27</v>
      </c>
      <c r="D126" s="7" t="s">
        <v>210</v>
      </c>
      <c r="E126" s="7" t="s">
        <v>210</v>
      </c>
      <c r="F126" s="76" t="s">
        <v>192</v>
      </c>
      <c r="G126" s="26">
        <v>1980</v>
      </c>
      <c r="H126" s="77" t="s">
        <v>27</v>
      </c>
    </row>
    <row r="127" spans="1:8" ht="15">
      <c r="A127" s="69"/>
      <c r="B127" s="7"/>
      <c r="C127" s="7"/>
      <c r="D127" s="7"/>
      <c r="E127" s="7"/>
      <c r="F127" s="76"/>
      <c r="G127" s="26"/>
      <c r="H127" s="105">
        <f>SUM(G124:G126)</f>
        <v>4319</v>
      </c>
    </row>
    <row r="128" spans="1:8" ht="15">
      <c r="A128" s="69" t="s">
        <v>96</v>
      </c>
      <c r="B128" s="32" t="s">
        <v>111</v>
      </c>
      <c r="C128" s="29" t="s">
        <v>31</v>
      </c>
      <c r="D128" s="7" t="s">
        <v>210</v>
      </c>
      <c r="E128" s="7" t="s">
        <v>210</v>
      </c>
      <c r="F128" s="79" t="s">
        <v>19</v>
      </c>
      <c r="G128" s="26">
        <v>550</v>
      </c>
      <c r="H128" s="77"/>
    </row>
    <row r="129" spans="1:8" ht="15">
      <c r="A129" s="69" t="s">
        <v>96</v>
      </c>
      <c r="B129" s="7" t="s">
        <v>147</v>
      </c>
      <c r="C129" s="29" t="s">
        <v>31</v>
      </c>
      <c r="D129" s="7" t="s">
        <v>210</v>
      </c>
      <c r="E129" s="7" t="s">
        <v>210</v>
      </c>
      <c r="F129" s="79" t="s">
        <v>268</v>
      </c>
      <c r="G129" s="26">
        <v>720</v>
      </c>
      <c r="H129" s="77" t="s">
        <v>31</v>
      </c>
    </row>
    <row r="130" spans="1:8" ht="15">
      <c r="A130" s="69"/>
      <c r="B130" s="32"/>
      <c r="C130" s="7"/>
      <c r="D130" s="7"/>
      <c r="E130" s="7"/>
      <c r="F130" s="79"/>
      <c r="G130" s="26"/>
      <c r="H130" s="105">
        <f>SUM(G128:G129)</f>
        <v>1270</v>
      </c>
    </row>
    <row r="131" spans="1:8" ht="15">
      <c r="A131" s="69" t="s">
        <v>96</v>
      </c>
      <c r="B131" s="32" t="s">
        <v>33</v>
      </c>
      <c r="C131" s="23" t="s">
        <v>34</v>
      </c>
      <c r="D131" s="7" t="s">
        <v>210</v>
      </c>
      <c r="E131" s="7" t="s">
        <v>210</v>
      </c>
      <c r="F131" s="79" t="s">
        <v>216</v>
      </c>
      <c r="G131" s="26">
        <v>700</v>
      </c>
      <c r="H131" s="77"/>
    </row>
    <row r="132" spans="1:8" ht="15">
      <c r="A132" s="69" t="s">
        <v>96</v>
      </c>
      <c r="B132" s="32" t="s">
        <v>251</v>
      </c>
      <c r="C132" s="23" t="s">
        <v>34</v>
      </c>
      <c r="D132" s="7" t="s">
        <v>210</v>
      </c>
      <c r="E132" s="7" t="s">
        <v>210</v>
      </c>
      <c r="F132" s="79" t="s">
        <v>35</v>
      </c>
      <c r="G132" s="26">
        <v>125</v>
      </c>
      <c r="H132" s="77"/>
    </row>
    <row r="133" spans="1:8" ht="15">
      <c r="A133" s="69" t="s">
        <v>96</v>
      </c>
      <c r="B133" s="7" t="s">
        <v>30</v>
      </c>
      <c r="C133" s="23" t="s">
        <v>34</v>
      </c>
      <c r="D133" s="7" t="s">
        <v>210</v>
      </c>
      <c r="E133" s="7" t="s">
        <v>210</v>
      </c>
      <c r="F133" s="79" t="s">
        <v>37</v>
      </c>
      <c r="G133" s="26">
        <v>500</v>
      </c>
      <c r="H133" s="77"/>
    </row>
    <row r="134" spans="1:8" ht="15">
      <c r="A134" s="69" t="s">
        <v>96</v>
      </c>
      <c r="B134" s="7" t="s">
        <v>108</v>
      </c>
      <c r="C134" s="23" t="s">
        <v>34</v>
      </c>
      <c r="D134" s="7" t="s">
        <v>210</v>
      </c>
      <c r="E134" s="7" t="s">
        <v>210</v>
      </c>
      <c r="F134" s="79" t="s">
        <v>37</v>
      </c>
      <c r="G134" s="26">
        <v>1000</v>
      </c>
      <c r="H134" s="88" t="s">
        <v>34</v>
      </c>
    </row>
    <row r="135" spans="1:8" ht="15">
      <c r="A135" s="69"/>
      <c r="B135" s="7"/>
      <c r="C135" s="52"/>
      <c r="D135" s="52"/>
      <c r="E135" s="52"/>
      <c r="F135" s="7"/>
      <c r="G135" s="9"/>
      <c r="H135" s="105">
        <f>SUM(G131:G134)</f>
        <v>2325</v>
      </c>
    </row>
    <row r="136" spans="1:8" ht="15">
      <c r="A136" s="69" t="s">
        <v>96</v>
      </c>
      <c r="B136" s="7" t="s">
        <v>149</v>
      </c>
      <c r="C136" s="23" t="s">
        <v>18</v>
      </c>
      <c r="D136" s="7" t="s">
        <v>210</v>
      </c>
      <c r="E136" s="7" t="s">
        <v>210</v>
      </c>
      <c r="F136" s="7" t="s">
        <v>122</v>
      </c>
      <c r="G136" s="9">
        <v>48</v>
      </c>
      <c r="H136" s="77"/>
    </row>
    <row r="137" spans="1:8" ht="15">
      <c r="A137" s="69" t="s">
        <v>96</v>
      </c>
      <c r="B137" s="7" t="s">
        <v>183</v>
      </c>
      <c r="C137" s="23" t="s">
        <v>18</v>
      </c>
      <c r="D137" s="7" t="s">
        <v>210</v>
      </c>
      <c r="E137" s="7" t="s">
        <v>210</v>
      </c>
      <c r="F137" s="7" t="s">
        <v>19</v>
      </c>
      <c r="G137" s="9">
        <v>120</v>
      </c>
      <c r="H137" s="77"/>
    </row>
    <row r="138" spans="1:8" ht="15">
      <c r="A138" s="69" t="s">
        <v>96</v>
      </c>
      <c r="B138" s="7" t="s">
        <v>172</v>
      </c>
      <c r="C138" s="23" t="s">
        <v>18</v>
      </c>
      <c r="D138" s="7" t="s">
        <v>210</v>
      </c>
      <c r="E138" s="7" t="s">
        <v>210</v>
      </c>
      <c r="F138" s="7" t="s">
        <v>269</v>
      </c>
      <c r="G138" s="26">
        <v>100</v>
      </c>
      <c r="H138" s="77" t="s">
        <v>18</v>
      </c>
    </row>
    <row r="139" spans="1:8" ht="15">
      <c r="A139" s="69" t="s">
        <v>96</v>
      </c>
      <c r="B139" s="7" t="s">
        <v>113</v>
      </c>
      <c r="C139" s="23" t="s">
        <v>18</v>
      </c>
      <c r="D139" s="7" t="s">
        <v>210</v>
      </c>
      <c r="E139" s="7" t="s">
        <v>210</v>
      </c>
      <c r="F139" s="7" t="s">
        <v>122</v>
      </c>
      <c r="G139" s="26">
        <v>41.67</v>
      </c>
      <c r="H139" s="77"/>
    </row>
    <row r="140" spans="1:8" ht="15">
      <c r="A140" s="69" t="s">
        <v>96</v>
      </c>
      <c r="B140" s="7" t="s">
        <v>170</v>
      </c>
      <c r="C140" s="23" t="s">
        <v>18</v>
      </c>
      <c r="D140" s="7" t="s">
        <v>210</v>
      </c>
      <c r="E140" s="7" t="s">
        <v>210</v>
      </c>
      <c r="F140" s="7" t="s">
        <v>19</v>
      </c>
      <c r="G140" s="26">
        <v>250</v>
      </c>
      <c r="H140" s="77"/>
    </row>
    <row r="141" spans="1:8" ht="15">
      <c r="A141" s="69"/>
      <c r="B141" s="7"/>
      <c r="C141" s="7"/>
      <c r="D141" s="7"/>
      <c r="E141" s="7"/>
      <c r="F141" s="7"/>
      <c r="G141" s="26"/>
      <c r="H141" s="105">
        <f>SUM(G136:G138:G139:G140)</f>
        <v>559.67000000000007</v>
      </c>
    </row>
    <row r="142" spans="1:8" ht="15">
      <c r="A142" s="18"/>
      <c r="B142" s="18"/>
      <c r="C142" s="18"/>
      <c r="D142" s="18"/>
      <c r="E142" s="18"/>
      <c r="F142" s="7" t="s">
        <v>120</v>
      </c>
      <c r="G142" s="19">
        <f>SUM(G120:G138)</f>
        <v>11214</v>
      </c>
      <c r="H142" s="77"/>
    </row>
    <row r="143" spans="1:8" ht="15">
      <c r="A143" s="18"/>
      <c r="B143" s="18"/>
      <c r="C143" s="18"/>
      <c r="D143" s="18"/>
      <c r="E143" s="18"/>
      <c r="F143" s="7"/>
      <c r="G143" s="19"/>
      <c r="H143" s="77"/>
    </row>
    <row r="144" spans="1:8" ht="15">
      <c r="A144" s="107"/>
      <c r="B144" s="7"/>
      <c r="C144" s="18"/>
      <c r="D144" s="18"/>
      <c r="E144" s="18"/>
      <c r="F144" s="7"/>
      <c r="G144" s="37"/>
      <c r="H144" s="64"/>
    </row>
    <row r="145" spans="1:8" ht="15">
      <c r="A145" s="108"/>
      <c r="B145" s="7"/>
      <c r="C145" s="108"/>
      <c r="D145" s="108"/>
      <c r="E145" s="108"/>
      <c r="F145" s="107"/>
      <c r="G145" s="37"/>
      <c r="H145" s="64"/>
    </row>
    <row r="146" spans="1:8" ht="15">
      <c r="A146" s="108"/>
      <c r="B146" s="7"/>
      <c r="C146" s="108"/>
      <c r="D146" s="108"/>
      <c r="E146" s="108"/>
      <c r="F146" s="109" t="s">
        <v>8</v>
      </c>
      <c r="G146" s="26">
        <f>H5+H15+H42+H52+H56+H61+H77+H81+H92+H98+H105+H112+H117+H123</f>
        <v>11608.3</v>
      </c>
      <c r="H146" s="64"/>
    </row>
    <row r="147" spans="1:8" ht="14">
      <c r="F147" s="109" t="s">
        <v>176</v>
      </c>
      <c r="G147" s="110">
        <f>H19+H65+H127</f>
        <v>9523.630000000001</v>
      </c>
      <c r="H147" s="64"/>
    </row>
    <row r="148" spans="1:8" ht="14">
      <c r="F148" s="109" t="s">
        <v>177</v>
      </c>
      <c r="G148" s="110">
        <f>H69+H85+H130+H107+H22</f>
        <v>6809</v>
      </c>
      <c r="H148" s="64"/>
    </row>
    <row r="149" spans="1:8" ht="14">
      <c r="F149" s="109" t="s">
        <v>178</v>
      </c>
      <c r="G149" s="110">
        <f>H26+H71+H135</f>
        <v>4250</v>
      </c>
      <c r="H149" s="64"/>
    </row>
    <row r="150" spans="1:8" ht="14">
      <c r="F150" s="109" t="s">
        <v>179</v>
      </c>
      <c r="G150" s="110">
        <f>H9+H36+H45+H88+H100+H141</f>
        <v>1657.67</v>
      </c>
      <c r="H150" s="64"/>
    </row>
    <row r="151" spans="1:8" ht="14">
      <c r="F151" s="109" t="s">
        <v>120</v>
      </c>
      <c r="G151" s="111">
        <f>G6+G10+G37+G46+G53+G56+G72+G77+G89+G93+G101+G108+G113+G118+G142</f>
        <v>32566.57</v>
      </c>
    </row>
  </sheetData>
  <hyperlinks>
    <hyperlink ref="B23" r:id="rId1" xr:uid="{00000000-0004-0000-0300-000000000000}"/>
    <hyperlink ref="B24" r:id="rId2" xr:uid="{00000000-0004-0000-0300-000001000000}"/>
    <hyperlink ref="B70" r:id="rId3" xr:uid="{00000000-0004-0000-0300-000002000000}"/>
    <hyperlink ref="B131" r:id="rId4" xr:uid="{00000000-0004-0000-0300-000003000000}"/>
    <hyperlink ref="B132" r:id="rId5" xr:uid="{00000000-0004-0000-0300-000004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A865"/>
  <sheetViews>
    <sheetView topLeftCell="A126" workbookViewId="0">
      <selection activeCell="A152" sqref="A152:XFD281"/>
    </sheetView>
  </sheetViews>
  <sheetFormatPr baseColWidth="10" defaultColWidth="12.6640625" defaultRowHeight="15.75" customHeight="1"/>
  <cols>
    <col min="1" max="1" width="18" customWidth="1"/>
    <col min="2" max="2" width="20" customWidth="1"/>
    <col min="3" max="4" width="14.5" customWidth="1"/>
    <col min="5" max="5" width="14.6640625" customWidth="1"/>
    <col min="6" max="6" width="29.83203125" customWidth="1"/>
    <col min="8" max="8" width="17.1640625" customWidth="1"/>
  </cols>
  <sheetData>
    <row r="1" spans="1:27" ht="15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16">
      <c r="A2" s="65" t="s">
        <v>7</v>
      </c>
      <c r="B2" s="7" t="s">
        <v>8</v>
      </c>
      <c r="C2" s="7" t="s">
        <v>8</v>
      </c>
      <c r="D2" s="7" t="s">
        <v>270</v>
      </c>
      <c r="E2" s="7" t="s">
        <v>270</v>
      </c>
      <c r="F2" s="7" t="s">
        <v>271</v>
      </c>
      <c r="G2" s="100">
        <v>1065.8800000000001</v>
      </c>
      <c r="H2" s="135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 ht="16">
      <c r="A3" s="65" t="s">
        <v>7</v>
      </c>
      <c r="B3" s="12" t="s">
        <v>8</v>
      </c>
      <c r="C3" s="7" t="s">
        <v>8</v>
      </c>
      <c r="D3" s="7" t="s">
        <v>270</v>
      </c>
      <c r="E3" s="7" t="s">
        <v>270</v>
      </c>
      <c r="F3" s="15" t="s">
        <v>248</v>
      </c>
      <c r="G3" s="100">
        <v>258.33999999999997</v>
      </c>
      <c r="H3" s="88" t="s">
        <v>8</v>
      </c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</row>
    <row r="4" spans="1:27" ht="15">
      <c r="A4" s="116"/>
      <c r="B4" s="12"/>
      <c r="C4" s="15"/>
      <c r="D4" s="7"/>
      <c r="E4" s="7"/>
      <c r="F4" s="15"/>
      <c r="G4" s="26"/>
      <c r="H4" s="27">
        <f>SUM(G2:G3)</f>
        <v>1324.22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</row>
    <row r="5" spans="1:27" ht="15">
      <c r="A5" s="69"/>
      <c r="B5" s="18"/>
      <c r="C5" s="18"/>
      <c r="D5" s="18"/>
      <c r="E5" s="18"/>
      <c r="F5" s="7" t="s">
        <v>120</v>
      </c>
      <c r="G5" s="19">
        <f>SUM(G2:G4)</f>
        <v>1324.22</v>
      </c>
      <c r="H5" s="135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</row>
    <row r="6" spans="1:27" ht="15">
      <c r="A6" s="69"/>
      <c r="B6" s="18"/>
      <c r="C6" s="18"/>
      <c r="D6" s="18"/>
      <c r="E6" s="18"/>
      <c r="F6" s="7"/>
      <c r="G6" s="19"/>
      <c r="H6" s="135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</row>
    <row r="7" spans="1:27" ht="16">
      <c r="A7" s="73" t="s">
        <v>20</v>
      </c>
      <c r="B7" s="7" t="s">
        <v>8</v>
      </c>
      <c r="C7" s="7" t="s">
        <v>8</v>
      </c>
      <c r="D7" s="7" t="s">
        <v>270</v>
      </c>
      <c r="E7" s="7" t="s">
        <v>270</v>
      </c>
      <c r="F7" s="7" t="s">
        <v>272</v>
      </c>
      <c r="G7" s="100">
        <v>604.02</v>
      </c>
      <c r="H7" s="68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</row>
    <row r="8" spans="1:27" ht="16">
      <c r="A8" s="73" t="s">
        <v>20</v>
      </c>
      <c r="B8" s="7" t="s">
        <v>8</v>
      </c>
      <c r="C8" s="7" t="s">
        <v>8</v>
      </c>
      <c r="D8" s="7" t="s">
        <v>270</v>
      </c>
      <c r="E8" s="7" t="s">
        <v>270</v>
      </c>
      <c r="F8" s="15" t="s">
        <v>248</v>
      </c>
      <c r="G8" s="100">
        <v>811.82</v>
      </c>
      <c r="H8" s="74" t="s">
        <v>8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</row>
    <row r="9" spans="1:27" ht="15">
      <c r="A9" s="73"/>
      <c r="B9" s="7"/>
      <c r="C9" s="7"/>
      <c r="D9" s="7"/>
      <c r="E9" s="7"/>
      <c r="F9" s="7"/>
      <c r="G9" s="26"/>
      <c r="H9" s="55">
        <f>SUM(G7:G8)</f>
        <v>1415.8400000000001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</row>
    <row r="10" spans="1:27" ht="15">
      <c r="A10" s="73" t="s">
        <v>20</v>
      </c>
      <c r="B10" s="7" t="s">
        <v>65</v>
      </c>
      <c r="C10" s="29" t="s">
        <v>27</v>
      </c>
      <c r="D10" s="7" t="s">
        <v>270</v>
      </c>
      <c r="E10" s="7" t="s">
        <v>270</v>
      </c>
      <c r="F10" s="7" t="s">
        <v>193</v>
      </c>
      <c r="G10" s="26">
        <v>1700</v>
      </c>
      <c r="H10" s="68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</row>
    <row r="11" spans="1:27" ht="15">
      <c r="A11" s="73" t="s">
        <v>20</v>
      </c>
      <c r="B11" s="7" t="s">
        <v>104</v>
      </c>
      <c r="C11" s="29" t="s">
        <v>27</v>
      </c>
      <c r="D11" s="7" t="s">
        <v>270</v>
      </c>
      <c r="E11" s="7" t="s">
        <v>270</v>
      </c>
      <c r="F11" s="7" t="s">
        <v>185</v>
      </c>
      <c r="G11" s="26">
        <v>632</v>
      </c>
      <c r="H11" s="68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</row>
    <row r="12" spans="1:27" ht="15">
      <c r="A12" s="73" t="s">
        <v>20</v>
      </c>
      <c r="B12" s="7" t="s">
        <v>267</v>
      </c>
      <c r="C12" s="29" t="s">
        <v>27</v>
      </c>
      <c r="D12" s="7" t="s">
        <v>270</v>
      </c>
      <c r="E12" s="7" t="s">
        <v>270</v>
      </c>
      <c r="F12" s="7" t="s">
        <v>193</v>
      </c>
      <c r="G12" s="26">
        <v>639</v>
      </c>
      <c r="H12" s="88" t="s">
        <v>27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</row>
    <row r="13" spans="1:27" ht="15">
      <c r="A13" s="73"/>
      <c r="B13" s="67"/>
      <c r="C13" s="7"/>
      <c r="D13" s="7"/>
      <c r="E13" s="7"/>
      <c r="F13" s="7"/>
      <c r="G13" s="47"/>
      <c r="H13" s="55">
        <f>SUM(G10:G12)</f>
        <v>2971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</row>
    <row r="14" spans="1:27" ht="15">
      <c r="A14" s="73" t="s">
        <v>20</v>
      </c>
      <c r="B14" s="7" t="s">
        <v>124</v>
      </c>
      <c r="C14" s="29" t="s">
        <v>31</v>
      </c>
      <c r="D14" s="7" t="s">
        <v>270</v>
      </c>
      <c r="E14" s="7" t="s">
        <v>270</v>
      </c>
      <c r="F14" s="7" t="s">
        <v>213</v>
      </c>
      <c r="G14" s="26">
        <v>980</v>
      </c>
      <c r="H14" s="88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</row>
    <row r="15" spans="1:27" ht="15">
      <c r="A15" s="73" t="s">
        <v>20</v>
      </c>
      <c r="B15" s="7" t="s">
        <v>51</v>
      </c>
      <c r="C15" s="29" t="s">
        <v>31</v>
      </c>
      <c r="D15" s="7" t="s">
        <v>270</v>
      </c>
      <c r="E15" s="7" t="s">
        <v>270</v>
      </c>
      <c r="F15" s="7" t="s">
        <v>52</v>
      </c>
      <c r="G15" s="26">
        <v>400</v>
      </c>
      <c r="H15" s="88" t="s">
        <v>31</v>
      </c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27" ht="15">
      <c r="A16" s="73"/>
      <c r="B16" s="67"/>
      <c r="C16" s="7"/>
      <c r="D16" s="7"/>
      <c r="E16" s="7"/>
      <c r="F16" s="7"/>
      <c r="G16" s="47"/>
      <c r="H16" s="55">
        <f>SUM(G14:G15)</f>
        <v>1380</v>
      </c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</row>
    <row r="17" spans="1:27" ht="15">
      <c r="A17" s="73" t="s">
        <v>20</v>
      </c>
      <c r="B17" s="7" t="s">
        <v>30</v>
      </c>
      <c r="C17" s="23" t="s">
        <v>34</v>
      </c>
      <c r="D17" s="7" t="s">
        <v>270</v>
      </c>
      <c r="E17" s="7" t="s">
        <v>270</v>
      </c>
      <c r="F17" s="136" t="s">
        <v>35</v>
      </c>
      <c r="G17" s="26">
        <v>700</v>
      </c>
      <c r="H17" s="88" t="s">
        <v>34</v>
      </c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</row>
    <row r="18" spans="1:27" ht="15">
      <c r="A18" s="73"/>
      <c r="B18" s="7"/>
      <c r="C18" s="7"/>
      <c r="D18" s="7"/>
      <c r="E18" s="7"/>
      <c r="F18" s="7"/>
      <c r="G18" s="26"/>
      <c r="H18" s="55">
        <f>SUM(G17)</f>
        <v>700</v>
      </c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</row>
    <row r="19" spans="1:27" ht="15">
      <c r="A19" s="73" t="s">
        <v>20</v>
      </c>
      <c r="B19" s="136" t="s">
        <v>38</v>
      </c>
      <c r="C19" s="23" t="s">
        <v>18</v>
      </c>
      <c r="D19" s="136" t="s">
        <v>270</v>
      </c>
      <c r="E19" s="136" t="s">
        <v>270</v>
      </c>
      <c r="F19" s="136" t="s">
        <v>44</v>
      </c>
      <c r="G19" s="137">
        <v>10</v>
      </c>
      <c r="H19" s="138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1:27" ht="15">
      <c r="A20" s="73" t="s">
        <v>20</v>
      </c>
      <c r="B20" s="136" t="s">
        <v>110</v>
      </c>
      <c r="C20" s="23" t="s">
        <v>18</v>
      </c>
      <c r="D20" s="136" t="s">
        <v>270</v>
      </c>
      <c r="E20" s="136" t="s">
        <v>270</v>
      </c>
      <c r="F20" s="136" t="s">
        <v>19</v>
      </c>
      <c r="G20" s="137">
        <v>100</v>
      </c>
      <c r="H20" s="138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</row>
    <row r="21" spans="1:27" ht="15">
      <c r="A21" s="73" t="s">
        <v>20</v>
      </c>
      <c r="B21" s="7" t="s">
        <v>273</v>
      </c>
      <c r="C21" s="23" t="s">
        <v>18</v>
      </c>
      <c r="D21" s="136" t="s">
        <v>270</v>
      </c>
      <c r="E21" s="136" t="s">
        <v>270</v>
      </c>
      <c r="F21" s="7" t="s">
        <v>19</v>
      </c>
      <c r="G21" s="26">
        <v>360</v>
      </c>
      <c r="H21" s="139" t="s">
        <v>18</v>
      </c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</row>
    <row r="22" spans="1:27" ht="15">
      <c r="A22" s="73"/>
      <c r="B22" s="7"/>
      <c r="C22" s="7"/>
      <c r="D22" s="7"/>
      <c r="E22" s="7"/>
      <c r="F22" s="7"/>
      <c r="G22" s="26"/>
      <c r="H22" s="140">
        <f>SUM(G19:G21)</f>
        <v>470</v>
      </c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</row>
    <row r="23" spans="1:27" ht="15">
      <c r="A23" s="18"/>
      <c r="B23" s="18"/>
      <c r="C23" s="35"/>
      <c r="D23" s="35"/>
      <c r="E23" s="35"/>
      <c r="F23" s="7" t="s">
        <v>120</v>
      </c>
      <c r="G23" s="19">
        <f>SUM(G7:G21)</f>
        <v>6936.84</v>
      </c>
      <c r="H23" s="135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</row>
    <row r="24" spans="1:27" ht="15">
      <c r="A24" s="18"/>
      <c r="B24" s="18"/>
      <c r="C24" s="35"/>
      <c r="D24" s="35"/>
      <c r="E24" s="35"/>
      <c r="F24" s="7"/>
      <c r="G24" s="19"/>
      <c r="H24" s="135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5" spans="1:27" ht="15">
      <c r="A25" s="82" t="s">
        <v>41</v>
      </c>
      <c r="B25" s="7" t="s">
        <v>8</v>
      </c>
      <c r="C25" s="7" t="s">
        <v>8</v>
      </c>
      <c r="D25" s="7" t="s">
        <v>270</v>
      </c>
      <c r="E25" s="7" t="s">
        <v>270</v>
      </c>
      <c r="F25" s="7" t="s">
        <v>42</v>
      </c>
      <c r="G25" s="26">
        <v>480</v>
      </c>
      <c r="H25" s="72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</row>
    <row r="26" spans="1:27" ht="16">
      <c r="A26" s="82" t="s">
        <v>41</v>
      </c>
      <c r="B26" s="7" t="s">
        <v>8</v>
      </c>
      <c r="C26" s="7" t="s">
        <v>8</v>
      </c>
      <c r="D26" s="7" t="s">
        <v>270</v>
      </c>
      <c r="E26" s="7" t="s">
        <v>270</v>
      </c>
      <c r="F26" s="15" t="s">
        <v>248</v>
      </c>
      <c r="G26" s="100">
        <v>127.6</v>
      </c>
      <c r="H26" s="72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</row>
    <row r="27" spans="1:27" ht="16">
      <c r="A27" s="82" t="s">
        <v>41</v>
      </c>
      <c r="B27" s="7" t="s">
        <v>8</v>
      </c>
      <c r="C27" s="7" t="s">
        <v>8</v>
      </c>
      <c r="D27" s="7" t="s">
        <v>270</v>
      </c>
      <c r="E27" s="7" t="s">
        <v>270</v>
      </c>
      <c r="F27" s="7" t="s">
        <v>43</v>
      </c>
      <c r="G27" s="100">
        <v>278.92</v>
      </c>
      <c r="H27" s="72" t="s">
        <v>8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</row>
    <row r="28" spans="1:27" ht="15">
      <c r="A28" s="82"/>
      <c r="B28" s="7"/>
      <c r="C28" s="7"/>
      <c r="D28" s="7"/>
      <c r="E28" s="7"/>
      <c r="F28" s="7"/>
      <c r="G28" s="26"/>
      <c r="H28" s="55">
        <f>SUM(G25:G27)</f>
        <v>886.52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</row>
    <row r="29" spans="1:27" ht="15">
      <c r="A29" s="82" t="s">
        <v>41</v>
      </c>
      <c r="B29" s="136" t="s">
        <v>38</v>
      </c>
      <c r="C29" s="23" t="s">
        <v>18</v>
      </c>
      <c r="D29" s="7" t="s">
        <v>270</v>
      </c>
      <c r="E29" s="7" t="s">
        <v>210</v>
      </c>
      <c r="F29" s="7" t="s">
        <v>44</v>
      </c>
      <c r="G29" s="26">
        <v>10</v>
      </c>
      <c r="H29" s="139" t="s">
        <v>18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 spans="1:27" ht="15">
      <c r="A30" s="82"/>
      <c r="B30" s="7"/>
      <c r="C30" s="18"/>
      <c r="D30" s="18"/>
      <c r="E30" s="18"/>
      <c r="F30" s="7"/>
      <c r="G30" s="26"/>
      <c r="H30" s="141">
        <f>SUM(G29)</f>
        <v>10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</row>
    <row r="31" spans="1:27" ht="15">
      <c r="A31" s="82"/>
      <c r="B31" s="7"/>
      <c r="C31" s="18"/>
      <c r="D31" s="18"/>
      <c r="E31" s="18"/>
      <c r="F31" s="7" t="s">
        <v>120</v>
      </c>
      <c r="G31" s="37">
        <f>SUM(G25:G30)</f>
        <v>896.52</v>
      </c>
      <c r="H31" s="135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</row>
    <row r="32" spans="1:27" ht="15">
      <c r="A32" s="82"/>
      <c r="B32" s="7"/>
      <c r="C32" s="18"/>
      <c r="D32" s="18"/>
      <c r="E32" s="18"/>
      <c r="F32" s="7"/>
      <c r="G32" s="37"/>
      <c r="H32" s="135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</row>
    <row r="33" spans="1:27" ht="15">
      <c r="A33" s="83" t="s">
        <v>47</v>
      </c>
      <c r="B33" s="7" t="s">
        <v>8</v>
      </c>
      <c r="C33" s="7" t="s">
        <v>8</v>
      </c>
      <c r="D33" s="7" t="s">
        <v>270</v>
      </c>
      <c r="E33" s="7" t="s">
        <v>270</v>
      </c>
      <c r="F33" s="7" t="s">
        <v>274</v>
      </c>
      <c r="G33" s="142">
        <v>456.74</v>
      </c>
      <c r="H33" s="85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</row>
    <row r="34" spans="1:27" ht="16">
      <c r="A34" s="83" t="s">
        <v>47</v>
      </c>
      <c r="B34" s="7" t="s">
        <v>8</v>
      </c>
      <c r="C34" s="7" t="s">
        <v>8</v>
      </c>
      <c r="D34" s="7" t="s">
        <v>270</v>
      </c>
      <c r="E34" s="7" t="s">
        <v>270</v>
      </c>
      <c r="F34" s="7" t="s">
        <v>50</v>
      </c>
      <c r="G34" s="100">
        <v>136.47999999999999</v>
      </c>
      <c r="H34" s="143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</row>
    <row r="35" spans="1:27" ht="16">
      <c r="A35" s="83" t="s">
        <v>47</v>
      </c>
      <c r="B35" s="7" t="s">
        <v>8</v>
      </c>
      <c r="C35" s="7" t="s">
        <v>8</v>
      </c>
      <c r="D35" s="7" t="s">
        <v>270</v>
      </c>
      <c r="E35" s="7" t="s">
        <v>270</v>
      </c>
      <c r="F35" s="15" t="s">
        <v>248</v>
      </c>
      <c r="G35" s="100">
        <v>371.62</v>
      </c>
      <c r="H35" s="74" t="s">
        <v>8</v>
      </c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</row>
    <row r="36" spans="1:27" ht="15">
      <c r="A36" s="83"/>
      <c r="B36" s="7"/>
      <c r="C36" s="18"/>
      <c r="D36" s="18"/>
      <c r="E36" s="18"/>
      <c r="F36" s="7"/>
      <c r="G36" s="26"/>
      <c r="H36" s="144">
        <f>SUM(G33:G35)</f>
        <v>964.84</v>
      </c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</row>
    <row r="37" spans="1:27" ht="15">
      <c r="A37" s="18"/>
      <c r="B37" s="18"/>
      <c r="C37" s="35"/>
      <c r="D37" s="35"/>
      <c r="E37" s="35"/>
      <c r="F37" s="7" t="s">
        <v>120</v>
      </c>
      <c r="G37" s="19">
        <f>SUM(G33:G36)</f>
        <v>964.84</v>
      </c>
      <c r="H37" s="135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</row>
    <row r="38" spans="1:27" ht="15">
      <c r="A38" s="18"/>
      <c r="B38" s="18"/>
      <c r="C38" s="35"/>
      <c r="D38" s="35"/>
      <c r="E38" s="35"/>
      <c r="F38" s="7"/>
      <c r="G38" s="19"/>
      <c r="H38" s="135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</row>
    <row r="39" spans="1:27" ht="15">
      <c r="A39" s="89" t="s">
        <v>53</v>
      </c>
      <c r="B39" s="7" t="s">
        <v>8</v>
      </c>
      <c r="C39" s="7" t="s">
        <v>8</v>
      </c>
      <c r="D39" s="7" t="s">
        <v>270</v>
      </c>
      <c r="E39" s="7" t="s">
        <v>270</v>
      </c>
      <c r="F39" s="7" t="s">
        <v>49</v>
      </c>
      <c r="G39" s="142">
        <v>456.74</v>
      </c>
      <c r="H39" s="145" t="s">
        <v>8</v>
      </c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</row>
    <row r="40" spans="1:27" ht="15">
      <c r="A40" s="18"/>
      <c r="B40" s="18"/>
      <c r="C40" s="35"/>
      <c r="D40" s="35"/>
      <c r="E40" s="35"/>
      <c r="F40" s="7" t="s">
        <v>120</v>
      </c>
      <c r="G40" s="19">
        <f>SUM(G39)</f>
        <v>456.74</v>
      </c>
      <c r="H40" s="141">
        <f>SUM(G39)</f>
        <v>456.74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</row>
    <row r="41" spans="1:27" ht="15">
      <c r="A41" s="18"/>
      <c r="B41" s="18"/>
      <c r="C41" s="35"/>
      <c r="D41" s="35"/>
      <c r="E41" s="35"/>
      <c r="F41" s="18"/>
      <c r="G41" s="19"/>
      <c r="H41" s="146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</row>
    <row r="42" spans="1:27" ht="16">
      <c r="A42" s="91" t="s">
        <v>54</v>
      </c>
      <c r="B42" s="7" t="s">
        <v>8</v>
      </c>
      <c r="C42" s="7" t="s">
        <v>8</v>
      </c>
      <c r="D42" s="7" t="s">
        <v>270</v>
      </c>
      <c r="E42" s="7" t="s">
        <v>270</v>
      </c>
      <c r="F42" s="15" t="s">
        <v>248</v>
      </c>
      <c r="G42" s="100">
        <v>586</v>
      </c>
      <c r="H42" s="135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</row>
    <row r="43" spans="1:27" ht="16">
      <c r="A43" s="91" t="s">
        <v>54</v>
      </c>
      <c r="B43" s="7" t="s">
        <v>8</v>
      </c>
      <c r="C43" s="7" t="s">
        <v>8</v>
      </c>
      <c r="D43" s="7" t="s">
        <v>270</v>
      </c>
      <c r="E43" s="7" t="s">
        <v>270</v>
      </c>
      <c r="F43" s="7" t="s">
        <v>22</v>
      </c>
      <c r="G43" s="100">
        <v>235.8</v>
      </c>
      <c r="H43" s="143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</row>
    <row r="44" spans="1:27" ht="16">
      <c r="A44" s="91" t="s">
        <v>54</v>
      </c>
      <c r="B44" s="7" t="s">
        <v>8</v>
      </c>
      <c r="C44" s="7" t="s">
        <v>8</v>
      </c>
      <c r="D44" s="7" t="s">
        <v>270</v>
      </c>
      <c r="E44" s="7" t="s">
        <v>270</v>
      </c>
      <c r="F44" s="7" t="s">
        <v>58</v>
      </c>
      <c r="G44" s="100">
        <v>371.86</v>
      </c>
      <c r="H44" s="145" t="s">
        <v>8</v>
      </c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</row>
    <row r="45" spans="1:27" ht="15">
      <c r="A45" s="91"/>
      <c r="B45" s="7"/>
      <c r="C45" s="18"/>
      <c r="D45" s="18"/>
      <c r="E45" s="18"/>
      <c r="F45" s="7"/>
      <c r="G45" s="26"/>
      <c r="H45" s="147">
        <f>SUM(G42:G44)</f>
        <v>1193.6599999999999</v>
      </c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</row>
    <row r="46" spans="1:27" ht="15">
      <c r="A46" s="91" t="s">
        <v>54</v>
      </c>
      <c r="B46" s="7" t="s">
        <v>64</v>
      </c>
      <c r="C46" s="29" t="s">
        <v>27</v>
      </c>
      <c r="D46" s="7" t="s">
        <v>270</v>
      </c>
      <c r="E46" s="7" t="s">
        <v>270</v>
      </c>
      <c r="F46" s="7" t="s">
        <v>186</v>
      </c>
      <c r="G46" s="26">
        <v>805</v>
      </c>
      <c r="H46" s="148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</row>
    <row r="47" spans="1:27" ht="15">
      <c r="A47" s="91" t="s">
        <v>54</v>
      </c>
      <c r="B47" s="7" t="s">
        <v>61</v>
      </c>
      <c r="C47" s="29" t="s">
        <v>27</v>
      </c>
      <c r="D47" s="7" t="s">
        <v>270</v>
      </c>
      <c r="E47" s="7" t="s">
        <v>270</v>
      </c>
      <c r="F47" s="7" t="s">
        <v>192</v>
      </c>
      <c r="G47" s="26">
        <v>1980</v>
      </c>
      <c r="H47" s="148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</row>
    <row r="48" spans="1:27" ht="15">
      <c r="A48" s="91" t="s">
        <v>54</v>
      </c>
      <c r="B48" s="7" t="s">
        <v>29</v>
      </c>
      <c r="C48" s="29" t="s">
        <v>27</v>
      </c>
      <c r="D48" s="7" t="s">
        <v>270</v>
      </c>
      <c r="E48" s="7" t="s">
        <v>270</v>
      </c>
      <c r="F48" s="7" t="s">
        <v>186</v>
      </c>
      <c r="G48" s="47">
        <v>859</v>
      </c>
      <c r="H48" s="148" t="s">
        <v>27</v>
      </c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</row>
    <row r="49" spans="1:27" ht="15">
      <c r="A49" s="91"/>
      <c r="B49" s="7"/>
      <c r="C49" s="7"/>
      <c r="D49" s="7"/>
      <c r="E49" s="7"/>
      <c r="F49" s="7"/>
      <c r="G49" s="26"/>
      <c r="H49" s="143">
        <f>SUM(G46:G48)</f>
        <v>3644</v>
      </c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</row>
    <row r="50" spans="1:27" ht="15">
      <c r="A50" s="91" t="s">
        <v>54</v>
      </c>
      <c r="B50" s="32" t="s">
        <v>111</v>
      </c>
      <c r="C50" s="29" t="s">
        <v>31</v>
      </c>
      <c r="D50" s="7" t="s">
        <v>270</v>
      </c>
      <c r="E50" s="7" t="s">
        <v>270</v>
      </c>
      <c r="F50" s="136" t="s">
        <v>19</v>
      </c>
      <c r="G50" s="26">
        <v>550</v>
      </c>
      <c r="H50" s="149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</row>
    <row r="51" spans="1:27" ht="20.25" customHeight="1">
      <c r="A51" s="128" t="s">
        <v>54</v>
      </c>
      <c r="B51" s="150" t="s">
        <v>198</v>
      </c>
      <c r="C51" s="29" t="s">
        <v>31</v>
      </c>
      <c r="D51" s="7" t="s">
        <v>275</v>
      </c>
      <c r="E51" s="136" t="s">
        <v>276</v>
      </c>
      <c r="F51" s="7" t="s">
        <v>277</v>
      </c>
      <c r="G51" s="26">
        <v>1140</v>
      </c>
      <c r="H51" s="146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</row>
    <row r="52" spans="1:27" ht="16">
      <c r="A52" s="91" t="s">
        <v>54</v>
      </c>
      <c r="B52" s="150" t="s">
        <v>198</v>
      </c>
      <c r="C52" s="29" t="s">
        <v>31</v>
      </c>
      <c r="D52" s="7" t="s">
        <v>278</v>
      </c>
      <c r="E52" s="136" t="s">
        <v>279</v>
      </c>
      <c r="F52" s="7" t="s">
        <v>280</v>
      </c>
      <c r="G52" s="26">
        <v>0</v>
      </c>
      <c r="H52" s="151" t="s">
        <v>31</v>
      </c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</row>
    <row r="53" spans="1:27" ht="15">
      <c r="A53" s="91"/>
      <c r="B53" s="32"/>
      <c r="C53" s="7"/>
      <c r="D53" s="7"/>
      <c r="E53" s="7"/>
      <c r="F53" s="136"/>
      <c r="G53" s="26"/>
      <c r="H53" s="141">
        <f>SUM(G50:G52)</f>
        <v>1690</v>
      </c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</row>
    <row r="54" spans="1:27" ht="15">
      <c r="A54" s="91" t="s">
        <v>54</v>
      </c>
      <c r="B54" s="32" t="s">
        <v>33</v>
      </c>
      <c r="C54" s="23" t="s">
        <v>34</v>
      </c>
      <c r="D54" s="7" t="s">
        <v>270</v>
      </c>
      <c r="E54" s="7" t="s">
        <v>270</v>
      </c>
      <c r="F54" s="136" t="s">
        <v>35</v>
      </c>
      <c r="G54" s="26">
        <v>1000</v>
      </c>
      <c r="H54" s="139" t="s">
        <v>34</v>
      </c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</row>
    <row r="55" spans="1:27" ht="15">
      <c r="A55" s="91"/>
      <c r="B55" s="7"/>
      <c r="C55" s="7"/>
      <c r="D55" s="7"/>
      <c r="E55" s="7"/>
      <c r="F55" s="7"/>
      <c r="G55" s="26"/>
      <c r="H55" s="141">
        <f>SUM(G54)</f>
        <v>1000</v>
      </c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</row>
    <row r="56" spans="1:27" ht="15">
      <c r="A56" s="91" t="s">
        <v>54</v>
      </c>
      <c r="B56" s="136">
        <v>36.6</v>
      </c>
      <c r="C56" s="23" t="s">
        <v>18</v>
      </c>
      <c r="D56" s="136" t="s">
        <v>270</v>
      </c>
      <c r="E56" s="136" t="s">
        <v>270</v>
      </c>
      <c r="F56" s="136" t="s">
        <v>19</v>
      </c>
      <c r="G56" s="152">
        <v>150</v>
      </c>
      <c r="H56" s="146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</row>
    <row r="57" spans="1:27" ht="15">
      <c r="A57" s="91" t="s">
        <v>54</v>
      </c>
      <c r="B57" s="130" t="s">
        <v>102</v>
      </c>
      <c r="C57" s="23" t="s">
        <v>18</v>
      </c>
      <c r="D57" s="136" t="s">
        <v>270</v>
      </c>
      <c r="E57" s="136" t="s">
        <v>270</v>
      </c>
      <c r="F57" s="136" t="s">
        <v>19</v>
      </c>
      <c r="G57" s="152">
        <v>80</v>
      </c>
      <c r="H57" s="146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</row>
    <row r="58" spans="1:27" ht="15">
      <c r="A58" s="91" t="s">
        <v>54</v>
      </c>
      <c r="B58" s="136" t="s">
        <v>75</v>
      </c>
      <c r="C58" s="23" t="s">
        <v>18</v>
      </c>
      <c r="D58" s="136" t="s">
        <v>270</v>
      </c>
      <c r="E58" s="136" t="s">
        <v>270</v>
      </c>
      <c r="F58" s="136" t="s">
        <v>19</v>
      </c>
      <c r="G58" s="152">
        <v>55</v>
      </c>
      <c r="H58" s="146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</row>
    <row r="59" spans="1:27" ht="15">
      <c r="A59" s="91" t="s">
        <v>54</v>
      </c>
      <c r="B59" s="136" t="s">
        <v>60</v>
      </c>
      <c r="C59" s="23" t="s">
        <v>18</v>
      </c>
      <c r="D59" s="136" t="s">
        <v>270</v>
      </c>
      <c r="E59" s="136" t="s">
        <v>270</v>
      </c>
      <c r="F59" s="136" t="s">
        <v>19</v>
      </c>
      <c r="G59" s="137">
        <v>50</v>
      </c>
      <c r="H59" s="146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</row>
    <row r="60" spans="1:27" ht="15">
      <c r="A60" s="91" t="s">
        <v>54</v>
      </c>
      <c r="B60" s="7" t="s">
        <v>59</v>
      </c>
      <c r="C60" s="23" t="s">
        <v>18</v>
      </c>
      <c r="D60" s="136" t="s">
        <v>270</v>
      </c>
      <c r="E60" s="136" t="s">
        <v>270</v>
      </c>
      <c r="F60" s="136" t="s">
        <v>19</v>
      </c>
      <c r="G60" s="152">
        <v>90</v>
      </c>
      <c r="H60" s="146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</row>
    <row r="61" spans="1:27" ht="15">
      <c r="A61" s="91" t="s">
        <v>54</v>
      </c>
      <c r="B61" s="136" t="s">
        <v>172</v>
      </c>
      <c r="C61" s="23" t="s">
        <v>18</v>
      </c>
      <c r="D61" s="136" t="s">
        <v>270</v>
      </c>
      <c r="E61" s="136" t="s">
        <v>270</v>
      </c>
      <c r="F61" s="136" t="s">
        <v>281</v>
      </c>
      <c r="G61" s="152">
        <v>100</v>
      </c>
      <c r="H61" s="146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</row>
    <row r="62" spans="1:27" ht="15">
      <c r="A62" s="91" t="s">
        <v>54</v>
      </c>
      <c r="B62" s="56" t="s">
        <v>17</v>
      </c>
      <c r="C62" s="23" t="s">
        <v>18</v>
      </c>
      <c r="D62" s="136" t="s">
        <v>270</v>
      </c>
      <c r="E62" s="136" t="s">
        <v>270</v>
      </c>
      <c r="F62" s="136" t="s">
        <v>19</v>
      </c>
      <c r="G62" s="152">
        <v>79</v>
      </c>
      <c r="H62" s="146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</row>
    <row r="63" spans="1:27" ht="15">
      <c r="A63" s="91" t="s">
        <v>54</v>
      </c>
      <c r="B63" s="136" t="s">
        <v>241</v>
      </c>
      <c r="C63" s="23" t="s">
        <v>18</v>
      </c>
      <c r="D63" s="136" t="s">
        <v>270</v>
      </c>
      <c r="E63" s="136" t="s">
        <v>270</v>
      </c>
      <c r="F63" s="136" t="s">
        <v>19</v>
      </c>
      <c r="G63" s="152">
        <v>1300</v>
      </c>
      <c r="H63" s="146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</row>
    <row r="64" spans="1:27" ht="15">
      <c r="A64" s="91" t="s">
        <v>54</v>
      </c>
      <c r="B64" s="136" t="s">
        <v>67</v>
      </c>
      <c r="C64" s="23" t="s">
        <v>18</v>
      </c>
      <c r="D64" s="136" t="s">
        <v>270</v>
      </c>
      <c r="E64" s="136" t="s">
        <v>270</v>
      </c>
      <c r="F64" s="136" t="s">
        <v>282</v>
      </c>
      <c r="G64" s="152">
        <v>216</v>
      </c>
      <c r="H64" s="146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</row>
    <row r="65" spans="1:27" ht="15">
      <c r="A65" s="91" t="s">
        <v>54</v>
      </c>
      <c r="B65" s="136" t="s">
        <v>38</v>
      </c>
      <c r="C65" s="23" t="s">
        <v>18</v>
      </c>
      <c r="D65" s="136" t="s">
        <v>270</v>
      </c>
      <c r="E65" s="136" t="s">
        <v>270</v>
      </c>
      <c r="F65" s="136" t="s">
        <v>44</v>
      </c>
      <c r="G65" s="137">
        <v>10</v>
      </c>
      <c r="H65" s="146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</row>
    <row r="66" spans="1:27" ht="15">
      <c r="A66" s="91" t="s">
        <v>54</v>
      </c>
      <c r="B66" s="136" t="s">
        <v>99</v>
      </c>
      <c r="C66" s="23" t="s">
        <v>18</v>
      </c>
      <c r="D66" s="136" t="s">
        <v>270</v>
      </c>
      <c r="E66" s="136" t="s">
        <v>270</v>
      </c>
      <c r="F66" s="136" t="s">
        <v>182</v>
      </c>
      <c r="G66" s="137">
        <v>400</v>
      </c>
      <c r="H66" s="146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 spans="1:27" ht="15">
      <c r="A67" s="91" t="s">
        <v>54</v>
      </c>
      <c r="B67" s="43" t="s">
        <v>118</v>
      </c>
      <c r="C67" s="23" t="s">
        <v>18</v>
      </c>
      <c r="D67" s="136" t="s">
        <v>270</v>
      </c>
      <c r="E67" s="136" t="s">
        <v>270</v>
      </c>
      <c r="F67" s="136" t="s">
        <v>283</v>
      </c>
      <c r="G67" s="137">
        <v>108.33</v>
      </c>
      <c r="H67" s="151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 ht="15">
      <c r="A68" s="91" t="s">
        <v>54</v>
      </c>
      <c r="B68" s="136" t="s">
        <v>100</v>
      </c>
      <c r="C68" s="23" t="s">
        <v>18</v>
      </c>
      <c r="D68" s="136" t="s">
        <v>270</v>
      </c>
      <c r="E68" s="136" t="s">
        <v>270</v>
      </c>
      <c r="F68" s="136" t="s">
        <v>19</v>
      </c>
      <c r="G68" s="137">
        <v>100</v>
      </c>
      <c r="H68" s="151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 ht="15">
      <c r="A69" s="91" t="s">
        <v>54</v>
      </c>
      <c r="B69" s="136" t="s">
        <v>141</v>
      </c>
      <c r="C69" s="23" t="s">
        <v>18</v>
      </c>
      <c r="D69" s="136" t="s">
        <v>270</v>
      </c>
      <c r="E69" s="136" t="s">
        <v>270</v>
      </c>
      <c r="F69" s="136" t="s">
        <v>182</v>
      </c>
      <c r="G69" s="137">
        <v>225</v>
      </c>
      <c r="H69" s="151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 ht="15">
      <c r="A70" s="91" t="s">
        <v>54</v>
      </c>
      <c r="B70" s="136" t="s">
        <v>183</v>
      </c>
      <c r="C70" s="23" t="s">
        <v>18</v>
      </c>
      <c r="D70" s="136" t="s">
        <v>270</v>
      </c>
      <c r="E70" s="136" t="s">
        <v>270</v>
      </c>
      <c r="F70" s="136" t="s">
        <v>19</v>
      </c>
      <c r="G70" s="137">
        <v>50</v>
      </c>
      <c r="H70" s="151" t="s">
        <v>18</v>
      </c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 ht="15">
      <c r="A71" s="91"/>
      <c r="B71" s="136"/>
      <c r="C71" s="136"/>
      <c r="D71" s="136"/>
      <c r="E71" s="136"/>
      <c r="F71" s="136"/>
      <c r="G71" s="137"/>
      <c r="H71" s="141">
        <f>SUM(G56:G70)</f>
        <v>3013.33</v>
      </c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 ht="15">
      <c r="A72" s="153"/>
      <c r="B72" s="153"/>
      <c r="C72" s="153"/>
      <c r="D72" s="153"/>
      <c r="E72" s="153"/>
      <c r="F72" s="7" t="s">
        <v>120</v>
      </c>
      <c r="G72" s="19">
        <f>SUM(G42:G70)</f>
        <v>10540.99</v>
      </c>
      <c r="H72" s="135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</row>
    <row r="73" spans="1:27" ht="15">
      <c r="A73" s="93" t="s">
        <v>129</v>
      </c>
      <c r="B73" s="7"/>
      <c r="C73" s="7"/>
      <c r="D73" s="7"/>
      <c r="E73" s="7"/>
      <c r="F73" s="7"/>
      <c r="G73" s="26">
        <v>0</v>
      </c>
      <c r="H73" s="135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</row>
    <row r="74" spans="1:27" ht="15">
      <c r="A74" s="93"/>
      <c r="B74" s="7"/>
      <c r="C74" s="7"/>
      <c r="D74" s="7"/>
      <c r="E74" s="7"/>
      <c r="F74" s="7"/>
      <c r="G74" s="26"/>
      <c r="H74" s="135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</row>
    <row r="75" spans="1:27" ht="16">
      <c r="A75" s="93" t="s">
        <v>69</v>
      </c>
      <c r="B75" s="7" t="s">
        <v>8</v>
      </c>
      <c r="C75" s="7" t="s">
        <v>8</v>
      </c>
      <c r="D75" s="7" t="s">
        <v>270</v>
      </c>
      <c r="E75" s="7" t="s">
        <v>270</v>
      </c>
      <c r="F75" s="7" t="s">
        <v>70</v>
      </c>
      <c r="G75" s="100">
        <v>154.4</v>
      </c>
      <c r="H75" s="145" t="s">
        <v>8</v>
      </c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</row>
    <row r="76" spans="1:27" ht="15">
      <c r="A76" s="82"/>
      <c r="B76" s="7"/>
      <c r="C76" s="18"/>
      <c r="D76" s="18"/>
      <c r="E76" s="18"/>
      <c r="F76" s="7"/>
      <c r="G76" s="37"/>
      <c r="H76" s="141">
        <f>SUM(G75)</f>
        <v>154.4</v>
      </c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</row>
    <row r="77" spans="1:27" ht="15">
      <c r="A77" s="82"/>
      <c r="B77" s="7"/>
      <c r="C77" s="18"/>
      <c r="D77" s="18"/>
      <c r="E77" s="18"/>
      <c r="F77" s="7" t="s">
        <v>120</v>
      </c>
      <c r="G77" s="37">
        <f>SUM(G75)</f>
        <v>154.4</v>
      </c>
      <c r="H77" s="146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</row>
    <row r="78" spans="1:27" ht="15">
      <c r="A78" s="82"/>
      <c r="B78" s="7"/>
      <c r="C78" s="18"/>
      <c r="D78" s="18"/>
      <c r="E78" s="18"/>
      <c r="F78" s="7"/>
      <c r="G78" s="37"/>
      <c r="H78" s="146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 ht="16">
      <c r="A79" s="154" t="s">
        <v>284</v>
      </c>
      <c r="B79" s="67" t="s">
        <v>8</v>
      </c>
      <c r="C79" s="7" t="s">
        <v>8</v>
      </c>
      <c r="D79" s="7" t="s">
        <v>270</v>
      </c>
      <c r="E79" s="7" t="s">
        <v>270</v>
      </c>
      <c r="F79" s="67" t="s">
        <v>73</v>
      </c>
      <c r="G79" s="100">
        <v>216.86</v>
      </c>
      <c r="H79" s="145" t="s">
        <v>8</v>
      </c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</row>
    <row r="80" spans="1:27" ht="15">
      <c r="A80" s="155"/>
      <c r="B80" s="67"/>
      <c r="C80" s="35"/>
      <c r="D80" s="35"/>
      <c r="E80" s="35"/>
      <c r="F80" s="67"/>
      <c r="G80" s="47"/>
      <c r="H80" s="141">
        <f>SUM(G79)</f>
        <v>216.86</v>
      </c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</row>
    <row r="81" spans="1:27" ht="15">
      <c r="A81" s="155" t="s">
        <v>285</v>
      </c>
      <c r="B81" s="7" t="s">
        <v>77</v>
      </c>
      <c r="C81" s="29" t="s">
        <v>31</v>
      </c>
      <c r="D81" s="7" t="s">
        <v>270</v>
      </c>
      <c r="E81" s="7" t="s">
        <v>270</v>
      </c>
      <c r="F81" s="136" t="s">
        <v>133</v>
      </c>
      <c r="G81" s="26">
        <v>800</v>
      </c>
      <c r="H81" s="139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</row>
    <row r="82" spans="1:27" ht="15">
      <c r="A82" s="155" t="s">
        <v>286</v>
      </c>
      <c r="B82" s="7" t="s">
        <v>80</v>
      </c>
      <c r="C82" s="29" t="s">
        <v>31</v>
      </c>
      <c r="D82" s="7" t="s">
        <v>270</v>
      </c>
      <c r="E82" s="7" t="s">
        <v>270</v>
      </c>
      <c r="F82" s="136" t="s">
        <v>135</v>
      </c>
      <c r="G82" s="26">
        <v>600</v>
      </c>
      <c r="H82" s="139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</row>
    <row r="83" spans="1:27" ht="15">
      <c r="A83" s="155" t="s">
        <v>287</v>
      </c>
      <c r="B83" s="7" t="s">
        <v>83</v>
      </c>
      <c r="C83" s="29" t="s">
        <v>31</v>
      </c>
      <c r="D83" s="7" t="s">
        <v>270</v>
      </c>
      <c r="E83" s="7" t="s">
        <v>270</v>
      </c>
      <c r="F83" s="136" t="s">
        <v>135</v>
      </c>
      <c r="G83" s="26">
        <v>800</v>
      </c>
      <c r="H83" s="139" t="s">
        <v>31</v>
      </c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</row>
    <row r="84" spans="1:27" ht="15">
      <c r="A84" s="155"/>
      <c r="B84" s="7"/>
      <c r="C84" s="7"/>
      <c r="D84" s="7"/>
      <c r="E84" s="7"/>
      <c r="F84" s="7"/>
      <c r="G84" s="26"/>
      <c r="H84" s="141">
        <f>SUM(G81:G83)</f>
        <v>2200</v>
      </c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</row>
    <row r="85" spans="1:27" ht="15">
      <c r="A85" s="18"/>
      <c r="B85" s="18"/>
      <c r="C85" s="35"/>
      <c r="D85" s="35"/>
      <c r="E85" s="35"/>
      <c r="F85" s="7" t="s">
        <v>120</v>
      </c>
      <c r="G85" s="19">
        <f>SUM(G79:G84)</f>
        <v>2416.86</v>
      </c>
      <c r="H85" s="135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</row>
    <row r="86" spans="1:27" ht="15">
      <c r="A86" s="18"/>
      <c r="B86" s="18"/>
      <c r="C86" s="35"/>
      <c r="D86" s="35"/>
      <c r="E86" s="35"/>
      <c r="F86" s="7"/>
      <c r="G86" s="19"/>
      <c r="H86" s="135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</row>
    <row r="87" spans="1:27" ht="16">
      <c r="A87" s="154" t="s">
        <v>288</v>
      </c>
      <c r="B87" s="67" t="s">
        <v>8</v>
      </c>
      <c r="C87" s="7" t="s">
        <v>8</v>
      </c>
      <c r="D87" s="7" t="s">
        <v>270</v>
      </c>
      <c r="E87" s="7" t="s">
        <v>270</v>
      </c>
      <c r="F87" s="7" t="s">
        <v>211</v>
      </c>
      <c r="G87" s="100">
        <v>310.26</v>
      </c>
      <c r="H87" s="139" t="s">
        <v>8</v>
      </c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</row>
    <row r="88" spans="1:27" ht="15">
      <c r="A88" s="154"/>
      <c r="B88" s="67"/>
      <c r="C88" s="7"/>
      <c r="D88" s="7"/>
      <c r="E88" s="7"/>
      <c r="F88" s="67"/>
      <c r="G88" s="47"/>
      <c r="H88" s="156">
        <f>SUM(G87)</f>
        <v>310.26</v>
      </c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</row>
    <row r="89" spans="1:27" ht="15">
      <c r="A89" s="154"/>
      <c r="B89" s="7"/>
      <c r="C89" s="7"/>
      <c r="D89" s="7"/>
      <c r="E89" s="7"/>
      <c r="F89" s="7" t="s">
        <v>120</v>
      </c>
      <c r="G89" s="37">
        <f>SUM(G87)</f>
        <v>310.26</v>
      </c>
      <c r="H89" s="135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</row>
    <row r="90" spans="1:27" ht="15">
      <c r="A90" s="154"/>
      <c r="B90" s="7"/>
      <c r="C90" s="7"/>
      <c r="D90" s="7"/>
      <c r="E90" s="7"/>
      <c r="F90" s="7"/>
      <c r="G90" s="37"/>
      <c r="H90" s="135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</row>
    <row r="91" spans="1:27" ht="16">
      <c r="A91" s="97" t="s">
        <v>85</v>
      </c>
      <c r="B91" s="7" t="s">
        <v>8</v>
      </c>
      <c r="C91" s="7" t="s">
        <v>8</v>
      </c>
      <c r="D91" s="7" t="s">
        <v>270</v>
      </c>
      <c r="E91" s="7" t="s">
        <v>270</v>
      </c>
      <c r="F91" s="7" t="s">
        <v>86</v>
      </c>
      <c r="G91" s="100">
        <v>247.76</v>
      </c>
      <c r="H91" s="139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</row>
    <row r="92" spans="1:27" ht="16">
      <c r="A92" s="97" t="s">
        <v>85</v>
      </c>
      <c r="B92" s="7" t="s">
        <v>8</v>
      </c>
      <c r="C92" s="7" t="s">
        <v>8</v>
      </c>
      <c r="D92" s="7" t="s">
        <v>270</v>
      </c>
      <c r="E92" s="7" t="s">
        <v>270</v>
      </c>
      <c r="F92" s="15" t="s">
        <v>248</v>
      </c>
      <c r="G92" s="100">
        <v>142.44</v>
      </c>
      <c r="H92" s="139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</row>
    <row r="93" spans="1:27" ht="16">
      <c r="A93" s="97" t="s">
        <v>85</v>
      </c>
      <c r="B93" s="7" t="s">
        <v>8</v>
      </c>
      <c r="C93" s="7" t="s">
        <v>8</v>
      </c>
      <c r="D93" s="7" t="s">
        <v>270</v>
      </c>
      <c r="E93" s="7" t="s">
        <v>270</v>
      </c>
      <c r="F93" s="7" t="s">
        <v>146</v>
      </c>
      <c r="G93" s="100">
        <v>483</v>
      </c>
      <c r="H93" s="139" t="s">
        <v>8</v>
      </c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</row>
    <row r="94" spans="1:27" ht="15">
      <c r="A94" s="98"/>
      <c r="B94" s="7"/>
      <c r="C94" s="18"/>
      <c r="D94" s="18"/>
      <c r="E94" s="18"/>
      <c r="F94" s="7"/>
      <c r="G94" s="26"/>
      <c r="H94" s="156">
        <f>SUM(G91:G93)</f>
        <v>873.2</v>
      </c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</row>
    <row r="95" spans="1:27" ht="15">
      <c r="A95" s="97" t="s">
        <v>85</v>
      </c>
      <c r="B95" s="7" t="s">
        <v>38</v>
      </c>
      <c r="C95" s="23" t="s">
        <v>18</v>
      </c>
      <c r="D95" s="7" t="s">
        <v>270</v>
      </c>
      <c r="E95" s="7" t="s">
        <v>270</v>
      </c>
      <c r="F95" s="7" t="s">
        <v>39</v>
      </c>
      <c r="G95" s="26">
        <v>10</v>
      </c>
      <c r="H95" s="139" t="s">
        <v>18</v>
      </c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</row>
    <row r="96" spans="1:27" ht="15">
      <c r="A96" s="98"/>
      <c r="B96" s="7"/>
      <c r="C96" s="7"/>
      <c r="D96" s="7"/>
      <c r="E96" s="7"/>
      <c r="F96" s="7"/>
      <c r="G96" s="26"/>
      <c r="H96" s="156">
        <f>SUM(G95)</f>
        <v>10</v>
      </c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</row>
    <row r="97" spans="1:27" ht="15">
      <c r="A97" s="91"/>
      <c r="B97" s="7"/>
      <c r="C97" s="18"/>
      <c r="D97" s="18"/>
      <c r="E97" s="18"/>
      <c r="F97" s="7" t="s">
        <v>120</v>
      </c>
      <c r="G97" s="37">
        <f>SUM(G91:G96)</f>
        <v>883.2</v>
      </c>
      <c r="H97" s="135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</row>
    <row r="98" spans="1:27" ht="15">
      <c r="A98" s="91"/>
      <c r="B98" s="7"/>
      <c r="C98" s="18"/>
      <c r="D98" s="18"/>
      <c r="E98" s="18"/>
      <c r="F98" s="7"/>
      <c r="G98" s="37"/>
      <c r="H98" s="135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</row>
    <row r="99" spans="1:27" ht="16">
      <c r="A99" s="99" t="s">
        <v>87</v>
      </c>
      <c r="B99" s="7" t="s">
        <v>8</v>
      </c>
      <c r="C99" s="7" t="s">
        <v>8</v>
      </c>
      <c r="D99" s="7" t="s">
        <v>270</v>
      </c>
      <c r="E99" s="7" t="s">
        <v>270</v>
      </c>
      <c r="F99" s="15" t="s">
        <v>248</v>
      </c>
      <c r="G99" s="100">
        <v>123.78</v>
      </c>
      <c r="H99" s="135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</row>
    <row r="100" spans="1:27" ht="16">
      <c r="A100" s="99" t="s">
        <v>87</v>
      </c>
      <c r="B100" s="7" t="s">
        <v>8</v>
      </c>
      <c r="C100" s="7" t="s">
        <v>8</v>
      </c>
      <c r="D100" s="7" t="s">
        <v>270</v>
      </c>
      <c r="E100" s="7" t="s">
        <v>270</v>
      </c>
      <c r="F100" s="157" t="s">
        <v>289</v>
      </c>
      <c r="G100" s="100">
        <v>247.62</v>
      </c>
      <c r="H100" s="139" t="s">
        <v>8</v>
      </c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spans="1:27" ht="15">
      <c r="A101" s="101"/>
      <c r="B101" s="7"/>
      <c r="C101" s="18"/>
      <c r="D101" s="18"/>
      <c r="E101" s="18"/>
      <c r="F101" s="7"/>
      <c r="G101" s="26"/>
      <c r="H101" s="144">
        <f>SUM(G99:G100)</f>
        <v>371.4</v>
      </c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</row>
    <row r="102" spans="1:27" ht="16">
      <c r="A102" s="99" t="s">
        <v>87</v>
      </c>
      <c r="B102" s="136" t="s">
        <v>38</v>
      </c>
      <c r="C102" s="23" t="s">
        <v>18</v>
      </c>
      <c r="D102" s="136" t="s">
        <v>270</v>
      </c>
      <c r="E102" s="136" t="s">
        <v>270</v>
      </c>
      <c r="F102" s="136" t="s">
        <v>44</v>
      </c>
      <c r="G102" s="137">
        <v>10</v>
      </c>
      <c r="H102" s="139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</row>
    <row r="103" spans="1:27" ht="16">
      <c r="A103" s="99" t="s">
        <v>87</v>
      </c>
      <c r="B103" s="136" t="s">
        <v>183</v>
      </c>
      <c r="C103" s="23" t="s">
        <v>18</v>
      </c>
      <c r="D103" s="136" t="s">
        <v>290</v>
      </c>
      <c r="E103" s="136" t="s">
        <v>290</v>
      </c>
      <c r="F103" s="136" t="s">
        <v>19</v>
      </c>
      <c r="G103" s="152">
        <v>50</v>
      </c>
      <c r="H103" s="139" t="s">
        <v>18</v>
      </c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</row>
    <row r="104" spans="1:27" ht="15">
      <c r="A104" s="101"/>
      <c r="B104" s="7"/>
      <c r="C104" s="7"/>
      <c r="D104" s="7"/>
      <c r="E104" s="136"/>
      <c r="F104" s="7"/>
      <c r="G104" s="26"/>
      <c r="H104" s="141">
        <f>SUM(G102:G103)</f>
        <v>60</v>
      </c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</row>
    <row r="105" spans="1:27" ht="15">
      <c r="A105" s="91"/>
      <c r="B105" s="7"/>
      <c r="C105" s="18"/>
      <c r="D105" s="18"/>
      <c r="E105" s="18"/>
      <c r="F105" s="7" t="s">
        <v>120</v>
      </c>
      <c r="G105" s="37">
        <f>SUM(G99:G103)</f>
        <v>431.4</v>
      </c>
      <c r="H105" s="146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</row>
    <row r="106" spans="1:27" ht="15">
      <c r="A106" s="91"/>
      <c r="B106" s="7"/>
      <c r="C106" s="18"/>
      <c r="D106" s="18"/>
      <c r="E106" s="18"/>
      <c r="F106" s="7"/>
      <c r="G106" s="37"/>
      <c r="H106" s="146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</row>
    <row r="107" spans="1:27" ht="16">
      <c r="A107" s="89" t="s">
        <v>90</v>
      </c>
      <c r="B107" s="7" t="s">
        <v>8</v>
      </c>
      <c r="C107" s="7" t="s">
        <v>8</v>
      </c>
      <c r="D107" s="7" t="s">
        <v>270</v>
      </c>
      <c r="E107" s="7" t="s">
        <v>270</v>
      </c>
      <c r="F107" s="15" t="s">
        <v>248</v>
      </c>
      <c r="G107" s="100">
        <v>123.98</v>
      </c>
      <c r="H107" s="135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</row>
    <row r="108" spans="1:27" ht="16">
      <c r="A108" s="89" t="s">
        <v>90</v>
      </c>
      <c r="B108" s="7" t="s">
        <v>8</v>
      </c>
      <c r="C108" s="7" t="s">
        <v>8</v>
      </c>
      <c r="D108" s="7" t="s">
        <v>270</v>
      </c>
      <c r="E108" s="7" t="s">
        <v>270</v>
      </c>
      <c r="F108" s="7" t="s">
        <v>91</v>
      </c>
      <c r="G108" s="100">
        <v>526.70000000000005</v>
      </c>
      <c r="H108" s="139" t="s">
        <v>8</v>
      </c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</row>
    <row r="109" spans="1:27" ht="15">
      <c r="A109" s="132"/>
      <c r="B109" s="7"/>
      <c r="C109" s="7"/>
      <c r="D109" s="7"/>
      <c r="E109" s="7"/>
      <c r="F109" s="7"/>
      <c r="G109" s="26"/>
      <c r="H109" s="156">
        <f>SUM(G107:G108)</f>
        <v>650.68000000000006</v>
      </c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</row>
    <row r="110" spans="1:27" ht="15">
      <c r="A110" s="18"/>
      <c r="B110" s="18"/>
      <c r="C110" s="35"/>
      <c r="D110" s="35"/>
      <c r="E110" s="35"/>
      <c r="F110" s="7" t="s">
        <v>120</v>
      </c>
      <c r="G110" s="19">
        <f>SUM(G107:G108)</f>
        <v>650.68000000000006</v>
      </c>
      <c r="H110" s="146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</row>
    <row r="111" spans="1:27" ht="15">
      <c r="A111" s="18"/>
      <c r="B111" s="18"/>
      <c r="C111" s="35"/>
      <c r="D111" s="35"/>
      <c r="E111" s="35"/>
      <c r="F111" s="7"/>
      <c r="G111" s="19"/>
      <c r="H111" s="146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</row>
    <row r="112" spans="1:27" ht="16">
      <c r="A112" s="103" t="s">
        <v>93</v>
      </c>
      <c r="B112" s="7" t="s">
        <v>8</v>
      </c>
      <c r="C112" s="7" t="s">
        <v>8</v>
      </c>
      <c r="D112" s="7" t="s">
        <v>270</v>
      </c>
      <c r="E112" s="7" t="s">
        <v>270</v>
      </c>
      <c r="F112" s="15" t="s">
        <v>248</v>
      </c>
      <c r="G112" s="100">
        <v>216.54</v>
      </c>
      <c r="H112" s="135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</row>
    <row r="113" spans="1:27" ht="16">
      <c r="A113" s="103" t="s">
        <v>93</v>
      </c>
      <c r="B113" s="7" t="s">
        <v>8</v>
      </c>
      <c r="C113" s="7" t="s">
        <v>8</v>
      </c>
      <c r="D113" s="7" t="s">
        <v>270</v>
      </c>
      <c r="E113" s="7" t="s">
        <v>270</v>
      </c>
      <c r="F113" s="7" t="s">
        <v>95</v>
      </c>
      <c r="G113" s="100">
        <v>371.7</v>
      </c>
      <c r="H113" s="139" t="s">
        <v>8</v>
      </c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</row>
    <row r="114" spans="1:27" ht="15">
      <c r="A114" s="103"/>
      <c r="B114" s="15"/>
      <c r="C114" s="158"/>
      <c r="D114" s="35"/>
      <c r="E114" s="35"/>
      <c r="F114" s="15"/>
      <c r="G114" s="159"/>
      <c r="H114" s="156">
        <f>SUM(G112:G113)</f>
        <v>588.24</v>
      </c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</row>
    <row r="115" spans="1:27" ht="15">
      <c r="A115" s="18"/>
      <c r="B115" s="35"/>
      <c r="C115" s="35"/>
      <c r="D115" s="35"/>
      <c r="E115" s="35"/>
      <c r="F115" s="7" t="s">
        <v>120</v>
      </c>
      <c r="G115" s="160">
        <f>SUM(G112:G114)</f>
        <v>588.24</v>
      </c>
      <c r="H115" s="135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</row>
    <row r="116" spans="1:27" ht="15">
      <c r="A116" s="18"/>
      <c r="B116" s="35"/>
      <c r="C116" s="35"/>
      <c r="D116" s="35"/>
      <c r="E116" s="35"/>
      <c r="F116" s="7"/>
      <c r="G116" s="160"/>
      <c r="H116" s="135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</row>
    <row r="117" spans="1:27" ht="15">
      <c r="A117" s="161" t="s">
        <v>291</v>
      </c>
      <c r="B117" s="7" t="s">
        <v>8</v>
      </c>
      <c r="C117" s="7" t="s">
        <v>8</v>
      </c>
      <c r="D117" s="7" t="s">
        <v>292</v>
      </c>
      <c r="E117" s="7" t="s">
        <v>292</v>
      </c>
      <c r="F117" s="7" t="s">
        <v>293</v>
      </c>
      <c r="G117" s="26">
        <v>251</v>
      </c>
      <c r="H117" s="139" t="s">
        <v>8</v>
      </c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</row>
    <row r="118" spans="1:27" ht="15">
      <c r="A118" s="18"/>
      <c r="B118" s="35"/>
      <c r="C118" s="35"/>
      <c r="D118" s="35"/>
      <c r="E118" s="35"/>
      <c r="F118" s="7"/>
      <c r="G118" s="160"/>
      <c r="H118" s="140">
        <f>G117</f>
        <v>251</v>
      </c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</row>
    <row r="119" spans="1:27" ht="15">
      <c r="A119" s="162" t="s">
        <v>291</v>
      </c>
      <c r="B119" s="7" t="s">
        <v>147</v>
      </c>
      <c r="C119" s="29" t="s">
        <v>31</v>
      </c>
      <c r="D119" s="7" t="s">
        <v>270</v>
      </c>
      <c r="E119" s="7" t="s">
        <v>270</v>
      </c>
      <c r="F119" s="136" t="s">
        <v>268</v>
      </c>
      <c r="G119" s="26">
        <v>720</v>
      </c>
      <c r="H119" s="135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</row>
    <row r="120" spans="1:27" ht="15">
      <c r="A120" s="162" t="s">
        <v>291</v>
      </c>
      <c r="B120" s="7" t="s">
        <v>63</v>
      </c>
      <c r="C120" s="29" t="s">
        <v>31</v>
      </c>
      <c r="D120" s="7" t="s">
        <v>270</v>
      </c>
      <c r="E120" s="7" t="s">
        <v>270</v>
      </c>
      <c r="F120" s="7" t="s">
        <v>19</v>
      </c>
      <c r="G120" s="26">
        <v>360</v>
      </c>
      <c r="H120" s="139" t="s">
        <v>31</v>
      </c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</row>
    <row r="121" spans="1:27" ht="15">
      <c r="A121" s="18"/>
      <c r="B121" s="35"/>
      <c r="C121" s="35"/>
      <c r="D121" s="35"/>
      <c r="E121" s="35"/>
      <c r="F121" s="7"/>
      <c r="G121" s="160"/>
      <c r="H121" s="140">
        <f>SUM(G119:G120)</f>
        <v>1080</v>
      </c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</row>
    <row r="122" spans="1:27" ht="15">
      <c r="A122" s="162" t="s">
        <v>291</v>
      </c>
      <c r="B122" s="32" t="s">
        <v>33</v>
      </c>
      <c r="C122" s="23" t="s">
        <v>34</v>
      </c>
      <c r="D122" s="7" t="s">
        <v>270</v>
      </c>
      <c r="E122" s="7" t="s">
        <v>270</v>
      </c>
      <c r="F122" s="136" t="s">
        <v>35</v>
      </c>
      <c r="G122" s="26">
        <v>1000</v>
      </c>
      <c r="H122" s="135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</row>
    <row r="123" spans="1:27" ht="15">
      <c r="A123" s="162" t="s">
        <v>291</v>
      </c>
      <c r="B123" s="7" t="s">
        <v>30</v>
      </c>
      <c r="C123" s="23" t="s">
        <v>34</v>
      </c>
      <c r="D123" s="7" t="s">
        <v>270</v>
      </c>
      <c r="E123" s="7" t="s">
        <v>270</v>
      </c>
      <c r="F123" s="136" t="s">
        <v>35</v>
      </c>
      <c r="G123" s="26">
        <v>300</v>
      </c>
      <c r="H123" s="139" t="s">
        <v>34</v>
      </c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</row>
    <row r="124" spans="1:27" ht="15">
      <c r="A124" s="162"/>
      <c r="B124" s="7"/>
      <c r="C124" s="7"/>
      <c r="D124" s="7"/>
      <c r="E124" s="7"/>
      <c r="F124" s="136"/>
      <c r="G124" s="26"/>
      <c r="H124" s="140">
        <f>SUM(G122:G123)</f>
        <v>1300</v>
      </c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</row>
    <row r="125" spans="1:27" ht="15">
      <c r="A125" s="18"/>
      <c r="B125" s="35"/>
      <c r="C125" s="35"/>
      <c r="D125" s="35"/>
      <c r="E125" s="35"/>
      <c r="F125" s="7" t="s">
        <v>120</v>
      </c>
      <c r="G125" s="160">
        <f>SUM(G119:G123)</f>
        <v>2380</v>
      </c>
      <c r="H125" s="135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</row>
    <row r="126" spans="1:27" ht="15">
      <c r="A126" s="18"/>
      <c r="B126" s="35"/>
      <c r="C126" s="35"/>
      <c r="D126" s="35"/>
      <c r="E126" s="35"/>
      <c r="F126" s="7"/>
      <c r="G126" s="160"/>
      <c r="H126" s="135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</row>
    <row r="127" spans="1:27" ht="15">
      <c r="A127" s="18"/>
      <c r="B127" s="35"/>
      <c r="C127" s="35"/>
      <c r="D127" s="35"/>
      <c r="E127" s="35"/>
      <c r="F127" s="7"/>
      <c r="G127" s="160"/>
      <c r="H127" s="135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</row>
    <row r="128" spans="1:27" ht="16">
      <c r="A128" s="69" t="s">
        <v>96</v>
      </c>
      <c r="B128" s="7" t="s">
        <v>8</v>
      </c>
      <c r="C128" s="7" t="s">
        <v>8</v>
      </c>
      <c r="D128" s="7" t="s">
        <v>270</v>
      </c>
      <c r="E128" s="7" t="s">
        <v>270</v>
      </c>
      <c r="F128" s="7" t="s">
        <v>266</v>
      </c>
      <c r="G128" s="100">
        <v>390.26</v>
      </c>
      <c r="H128" s="135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</row>
    <row r="129" spans="1:27" ht="16">
      <c r="A129" s="69" t="s">
        <v>96</v>
      </c>
      <c r="B129" s="7" t="s">
        <v>8</v>
      </c>
      <c r="C129" s="7" t="s">
        <v>8</v>
      </c>
      <c r="D129" s="7" t="s">
        <v>270</v>
      </c>
      <c r="E129" s="7" t="s">
        <v>270</v>
      </c>
      <c r="F129" s="7" t="s">
        <v>98</v>
      </c>
      <c r="G129" s="100">
        <v>961.82</v>
      </c>
      <c r="H129" s="135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</row>
    <row r="130" spans="1:27" ht="16">
      <c r="A130" s="69" t="s">
        <v>96</v>
      </c>
      <c r="B130" s="7" t="s">
        <v>8</v>
      </c>
      <c r="C130" s="7" t="s">
        <v>8</v>
      </c>
      <c r="D130" s="7" t="s">
        <v>270</v>
      </c>
      <c r="E130" s="7" t="s">
        <v>270</v>
      </c>
      <c r="F130" s="15" t="s">
        <v>248</v>
      </c>
      <c r="G130" s="100">
        <v>1331.14</v>
      </c>
      <c r="H130" s="117" t="s">
        <v>8</v>
      </c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</row>
    <row r="131" spans="1:27" ht="15">
      <c r="A131" s="69"/>
      <c r="B131" s="7"/>
      <c r="C131" s="18"/>
      <c r="D131" s="18"/>
      <c r="E131" s="18"/>
      <c r="F131" s="7"/>
      <c r="G131" s="159"/>
      <c r="H131" s="156">
        <f>SUM(G128:G130)</f>
        <v>2683.2200000000003</v>
      </c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</row>
    <row r="132" spans="1:27" ht="15">
      <c r="A132" s="69" t="s">
        <v>96</v>
      </c>
      <c r="B132" s="7" t="s">
        <v>123</v>
      </c>
      <c r="C132" s="29" t="s">
        <v>27</v>
      </c>
      <c r="D132" s="7" t="s">
        <v>270</v>
      </c>
      <c r="E132" s="7" t="s">
        <v>270</v>
      </c>
      <c r="F132" s="7" t="s">
        <v>249</v>
      </c>
      <c r="G132" s="26">
        <v>1647.63</v>
      </c>
      <c r="H132" s="139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</row>
    <row r="133" spans="1:27" ht="15">
      <c r="A133" s="69" t="s">
        <v>96</v>
      </c>
      <c r="B133" s="7" t="s">
        <v>106</v>
      </c>
      <c r="C133" s="29" t="s">
        <v>27</v>
      </c>
      <c r="D133" s="7" t="s">
        <v>270</v>
      </c>
      <c r="E133" s="7" t="s">
        <v>270</v>
      </c>
      <c r="F133" s="7" t="s">
        <v>215</v>
      </c>
      <c r="G133" s="26">
        <v>859</v>
      </c>
      <c r="H133" s="139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</row>
    <row r="134" spans="1:27" ht="15">
      <c r="A134" s="69" t="s">
        <v>96</v>
      </c>
      <c r="B134" s="7" t="s">
        <v>26</v>
      </c>
      <c r="C134" s="29" t="s">
        <v>27</v>
      </c>
      <c r="D134" s="7" t="s">
        <v>270</v>
      </c>
      <c r="E134" s="7" t="s">
        <v>270</v>
      </c>
      <c r="F134" s="7" t="s">
        <v>218</v>
      </c>
      <c r="G134" s="26">
        <v>302</v>
      </c>
      <c r="H134" s="139" t="s">
        <v>27</v>
      </c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</row>
    <row r="135" spans="1:27" ht="15">
      <c r="A135" s="69"/>
      <c r="B135" s="7"/>
      <c r="C135" s="7"/>
      <c r="D135" s="7"/>
      <c r="E135" s="7"/>
      <c r="F135" s="7"/>
      <c r="G135" s="26"/>
      <c r="H135" s="156">
        <f>SUM(G132:G134)</f>
        <v>2808.63</v>
      </c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</row>
    <row r="136" spans="1:27" ht="15">
      <c r="A136" s="69" t="s">
        <v>96</v>
      </c>
      <c r="B136" s="32" t="s">
        <v>251</v>
      </c>
      <c r="C136" s="23" t="s">
        <v>34</v>
      </c>
      <c r="D136" s="7" t="s">
        <v>270</v>
      </c>
      <c r="E136" s="7" t="s">
        <v>270</v>
      </c>
      <c r="F136" s="136" t="s">
        <v>35</v>
      </c>
      <c r="G136" s="26">
        <v>250</v>
      </c>
      <c r="H136" s="139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</row>
    <row r="137" spans="1:27" ht="15">
      <c r="A137" s="69" t="s">
        <v>96</v>
      </c>
      <c r="B137" s="7" t="s">
        <v>108</v>
      </c>
      <c r="C137" s="23" t="s">
        <v>34</v>
      </c>
      <c r="D137" s="7" t="s">
        <v>270</v>
      </c>
      <c r="E137" s="7" t="s">
        <v>270</v>
      </c>
      <c r="F137" s="136" t="s">
        <v>37</v>
      </c>
      <c r="G137" s="26">
        <v>1000</v>
      </c>
      <c r="H137" s="88" t="s">
        <v>34</v>
      </c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</row>
    <row r="138" spans="1:27" ht="15">
      <c r="A138" s="69"/>
      <c r="B138" s="7"/>
      <c r="C138" s="18"/>
      <c r="D138" s="18"/>
      <c r="E138" s="18"/>
      <c r="F138" s="7"/>
      <c r="G138" s="159"/>
      <c r="H138" s="156">
        <f>SUM(G136:G137)</f>
        <v>1250</v>
      </c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</row>
    <row r="139" spans="1:27" ht="15">
      <c r="A139" s="163" t="s">
        <v>96</v>
      </c>
      <c r="B139" s="164" t="s">
        <v>294</v>
      </c>
      <c r="C139" s="23" t="s">
        <v>18</v>
      </c>
      <c r="D139" s="164" t="s">
        <v>270</v>
      </c>
      <c r="E139" s="164" t="s">
        <v>270</v>
      </c>
      <c r="F139" s="164" t="s">
        <v>19</v>
      </c>
      <c r="G139" s="165">
        <v>50</v>
      </c>
      <c r="H139" s="139" t="s">
        <v>295</v>
      </c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</row>
    <row r="140" spans="1:27" ht="15">
      <c r="A140" s="163" t="s">
        <v>96</v>
      </c>
      <c r="B140" s="164" t="s">
        <v>294</v>
      </c>
      <c r="C140" s="23" t="s">
        <v>18</v>
      </c>
      <c r="D140" s="164" t="s">
        <v>270</v>
      </c>
      <c r="E140" s="164" t="s">
        <v>270</v>
      </c>
      <c r="F140" s="164" t="s">
        <v>296</v>
      </c>
      <c r="G140" s="165">
        <v>0</v>
      </c>
      <c r="H140" s="139" t="s">
        <v>18</v>
      </c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</row>
    <row r="141" spans="1:27" ht="15">
      <c r="A141" s="166"/>
      <c r="B141" s="166"/>
      <c r="C141" s="166"/>
      <c r="D141" s="166"/>
      <c r="E141" s="166"/>
      <c r="F141" s="166"/>
      <c r="G141" s="166"/>
      <c r="H141" s="156">
        <f>SUM(G139:G140)</f>
        <v>50</v>
      </c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</row>
    <row r="142" spans="1:27" ht="15">
      <c r="A142" s="18"/>
      <c r="B142" s="18"/>
      <c r="C142" s="18"/>
      <c r="D142" s="18"/>
      <c r="E142" s="18"/>
      <c r="F142" s="7" t="s">
        <v>120</v>
      </c>
      <c r="G142" s="19">
        <f>SUM(G128:G140)</f>
        <v>6791.85</v>
      </c>
      <c r="H142" s="139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</row>
    <row r="143" spans="1:27" ht="15">
      <c r="A143" s="18"/>
      <c r="B143" s="18"/>
      <c r="C143" s="18"/>
      <c r="D143" s="18"/>
      <c r="E143" s="18"/>
      <c r="F143" s="7"/>
      <c r="G143" s="19"/>
      <c r="H143" s="139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</row>
    <row r="144" spans="1:27" ht="15">
      <c r="A144" s="153"/>
      <c r="B144" s="7"/>
      <c r="C144" s="18"/>
      <c r="D144" s="18"/>
      <c r="E144" s="18"/>
      <c r="F144" s="7"/>
      <c r="G144" s="37"/>
      <c r="H144" s="135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</row>
    <row r="145" spans="1:27" ht="15">
      <c r="A145" s="167"/>
      <c r="B145" s="7"/>
      <c r="C145" s="167"/>
      <c r="D145" s="167"/>
      <c r="E145" s="167"/>
      <c r="F145" s="153"/>
      <c r="G145" s="37"/>
      <c r="H145" s="135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</row>
    <row r="146" spans="1:27" ht="15">
      <c r="A146" s="167"/>
      <c r="B146" s="7"/>
      <c r="C146" s="167"/>
      <c r="D146" s="167"/>
      <c r="E146" s="167"/>
      <c r="F146" s="168" t="s">
        <v>8</v>
      </c>
      <c r="G146" s="26">
        <f>H4+H9+H28+H36+H40+H45+H76+H80+H88+H94+H101+H109+H114+H131+H118</f>
        <v>12341.079999999998</v>
      </c>
      <c r="H146" s="135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</row>
    <row r="147" spans="1:27" ht="15">
      <c r="A147" s="166"/>
      <c r="B147" s="166"/>
      <c r="C147" s="166"/>
      <c r="D147" s="166"/>
      <c r="E147" s="166"/>
      <c r="F147" s="168" t="s">
        <v>176</v>
      </c>
      <c r="G147" s="169">
        <f>H13+H49+H135</f>
        <v>9423.630000000001</v>
      </c>
      <c r="H147" s="135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</row>
    <row r="148" spans="1:27" ht="15">
      <c r="A148" s="166"/>
      <c r="B148" s="166"/>
      <c r="C148" s="166"/>
      <c r="D148" s="166"/>
      <c r="E148" s="166"/>
      <c r="F148" s="168" t="s">
        <v>177</v>
      </c>
      <c r="G148" s="169">
        <f>H16+H53+H84+H121</f>
        <v>6350</v>
      </c>
      <c r="H148" s="135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</row>
    <row r="149" spans="1:27" ht="15">
      <c r="A149" s="166"/>
      <c r="B149" s="166"/>
      <c r="C149" s="166"/>
      <c r="D149" s="166"/>
      <c r="E149" s="166"/>
      <c r="F149" s="168" t="s">
        <v>178</v>
      </c>
      <c r="G149" s="169">
        <f>H18+H55+H124+H138</f>
        <v>4250</v>
      </c>
      <c r="H149" s="135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</row>
    <row r="150" spans="1:27" ht="15">
      <c r="A150" s="166"/>
      <c r="B150" s="166"/>
      <c r="C150" s="166"/>
      <c r="D150" s="166"/>
      <c r="E150" s="166"/>
      <c r="F150" s="168" t="s">
        <v>179</v>
      </c>
      <c r="G150" s="169">
        <f>H22+H30+H71+H96+H104+H141</f>
        <v>3613.33</v>
      </c>
      <c r="H150" s="135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</row>
    <row r="151" spans="1:27" ht="15">
      <c r="A151" s="166"/>
      <c r="B151" s="166"/>
      <c r="C151" s="166"/>
      <c r="D151" s="166"/>
      <c r="E151" s="166"/>
      <c r="F151" s="168" t="s">
        <v>120</v>
      </c>
      <c r="G151" s="170">
        <f>G5+G23+G31+G37+G40+G72+G77+G85+G89+G97+G105+G110+G115+G125+G142</f>
        <v>35727.040000000008</v>
      </c>
      <c r="H151" s="166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</row>
    <row r="152" spans="1:27" ht="14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</row>
    <row r="153" spans="1:27" ht="14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</row>
    <row r="154" spans="1:27" ht="14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</row>
    <row r="155" spans="1:27" ht="14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</row>
    <row r="156" spans="1:27" ht="14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</row>
    <row r="157" spans="1:27" ht="14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</row>
    <row r="158" spans="1:27" ht="14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</row>
    <row r="159" spans="1:27" ht="14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</row>
    <row r="160" spans="1:27" ht="14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</row>
    <row r="161" spans="1:27" ht="14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</row>
    <row r="162" spans="1:27" ht="14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</row>
    <row r="163" spans="1:27" ht="14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</row>
    <row r="164" spans="1:27" ht="14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</row>
    <row r="165" spans="1:27" ht="14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</row>
    <row r="166" spans="1:27" ht="14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</row>
    <row r="167" spans="1:27" ht="14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</row>
    <row r="168" spans="1:27" ht="14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</row>
    <row r="169" spans="1:27" ht="14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</row>
    <row r="170" spans="1:27" ht="14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</row>
    <row r="171" spans="1:27" ht="14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</row>
    <row r="172" spans="1:27" ht="14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</row>
    <row r="173" spans="1:27" ht="14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</row>
    <row r="174" spans="1:27" ht="14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</row>
    <row r="175" spans="1:27" ht="14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</row>
    <row r="176" spans="1:27" ht="14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</row>
    <row r="177" spans="1:27" ht="14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</row>
    <row r="178" spans="1:27" ht="14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</row>
    <row r="179" spans="1:27" ht="14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</row>
    <row r="180" spans="1:27" ht="14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</row>
    <row r="181" spans="1:27" ht="14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</row>
    <row r="182" spans="1:27" ht="14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</row>
    <row r="183" spans="1:27" ht="14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</row>
    <row r="184" spans="1:27" ht="14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</row>
    <row r="185" spans="1:27" ht="14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</row>
    <row r="186" spans="1:27" ht="14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</row>
    <row r="187" spans="1:27" ht="14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</row>
    <row r="188" spans="1:27" ht="14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</row>
    <row r="189" spans="1:27" ht="14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</row>
    <row r="190" spans="1:27" ht="14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</row>
    <row r="191" spans="1:27" ht="14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</row>
    <row r="192" spans="1:27" ht="14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</row>
    <row r="193" spans="1:27" ht="14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</row>
    <row r="194" spans="1:27" ht="14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</row>
    <row r="195" spans="1:27" ht="14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</row>
    <row r="196" spans="1:27" ht="14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</row>
    <row r="197" spans="1:27" ht="14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</row>
    <row r="198" spans="1:27" ht="14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</row>
    <row r="199" spans="1:27" ht="14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</row>
    <row r="200" spans="1:27" ht="14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</row>
    <row r="201" spans="1:27" ht="14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</row>
    <row r="202" spans="1:27" ht="14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</row>
    <row r="203" spans="1:27" ht="14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</row>
    <row r="204" spans="1:27" ht="14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</row>
    <row r="205" spans="1:27" ht="14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</row>
    <row r="206" spans="1:27" ht="14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</row>
    <row r="207" spans="1:27" ht="14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</row>
    <row r="208" spans="1:27" ht="14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</row>
    <row r="209" spans="1:27" ht="14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</row>
    <row r="210" spans="1:27" ht="14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</row>
    <row r="211" spans="1:27" ht="14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</row>
    <row r="212" spans="1:27" ht="14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</row>
    <row r="213" spans="1:27" ht="14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</row>
    <row r="214" spans="1:27" ht="14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</row>
    <row r="215" spans="1:27" ht="14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</row>
    <row r="216" spans="1:27" ht="14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</row>
    <row r="217" spans="1:27" ht="14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</row>
    <row r="218" spans="1:27" ht="14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</row>
    <row r="219" spans="1:27" ht="14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</row>
    <row r="220" spans="1:27" ht="14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</row>
    <row r="221" spans="1:27" ht="14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</row>
    <row r="222" spans="1:27" ht="14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</row>
    <row r="223" spans="1:27" ht="14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</row>
    <row r="224" spans="1:27" ht="14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</row>
    <row r="225" spans="1:27" ht="14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</row>
    <row r="226" spans="1:27" ht="14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</row>
    <row r="227" spans="1:27" ht="14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</row>
    <row r="228" spans="1:27" ht="14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</row>
    <row r="229" spans="1:27" ht="14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</row>
    <row r="230" spans="1:27" ht="14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</row>
    <row r="231" spans="1:27" ht="14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</row>
    <row r="232" spans="1:27" ht="14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</row>
    <row r="233" spans="1:27" ht="14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</row>
    <row r="234" spans="1:27" ht="14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</row>
    <row r="235" spans="1:27" ht="14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</row>
    <row r="236" spans="1:27" ht="14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</row>
    <row r="237" spans="1:27" ht="14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</row>
    <row r="238" spans="1:27" ht="14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</row>
    <row r="239" spans="1:27" ht="14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</row>
    <row r="240" spans="1:27" ht="14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</row>
    <row r="241" spans="1:27" ht="14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</row>
    <row r="242" spans="1:27" ht="14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</row>
    <row r="243" spans="1:27" ht="14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</row>
    <row r="244" spans="1:27" ht="14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</row>
    <row r="245" spans="1:27" ht="14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</row>
    <row r="246" spans="1:27" ht="14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</row>
    <row r="247" spans="1:27" ht="14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</row>
    <row r="248" spans="1:27" ht="14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</row>
    <row r="249" spans="1:27" ht="14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</row>
    <row r="250" spans="1:27" ht="14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</row>
    <row r="251" spans="1:27" ht="14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</row>
    <row r="252" spans="1:27" ht="14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</row>
    <row r="253" spans="1:27" ht="14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</row>
    <row r="254" spans="1:27" ht="14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</row>
    <row r="255" spans="1:27" ht="14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</row>
    <row r="256" spans="1:27" ht="14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</row>
    <row r="257" spans="1:27" ht="14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</row>
    <row r="258" spans="1:27" ht="14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</row>
    <row r="259" spans="1:27" ht="14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</row>
    <row r="260" spans="1:27" ht="14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</row>
    <row r="261" spans="1:27" ht="14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</row>
    <row r="262" spans="1:27" ht="14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</row>
    <row r="263" spans="1:27" ht="14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</row>
    <row r="264" spans="1:27" ht="14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</row>
    <row r="265" spans="1:27" ht="14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</row>
    <row r="266" spans="1:27" ht="14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</row>
    <row r="267" spans="1:27" ht="14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</row>
    <row r="268" spans="1:27" ht="14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</row>
    <row r="269" spans="1:27" ht="14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</row>
    <row r="270" spans="1:27" ht="14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</row>
    <row r="271" spans="1:27" ht="14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</row>
    <row r="272" spans="1:27" ht="14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</row>
    <row r="273" spans="1:27" ht="14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</row>
    <row r="274" spans="1:27" ht="14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</row>
    <row r="275" spans="1:27" ht="14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</row>
    <row r="276" spans="1:27" ht="14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</row>
    <row r="277" spans="1:27" ht="14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</row>
    <row r="278" spans="1:27" ht="14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</row>
    <row r="279" spans="1:27" ht="14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</row>
    <row r="280" spans="1:27" ht="14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</row>
    <row r="281" spans="1:27" ht="14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</row>
    <row r="282" spans="1:27" ht="14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</row>
    <row r="283" spans="1:27" ht="14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</row>
    <row r="284" spans="1:27" ht="14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</row>
    <row r="285" spans="1:27" ht="14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</row>
    <row r="286" spans="1:27" ht="14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</row>
    <row r="287" spans="1:27" ht="14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</row>
    <row r="288" spans="1:27" ht="14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</row>
    <row r="289" spans="1:27" ht="14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</row>
    <row r="290" spans="1:27" ht="14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</row>
    <row r="291" spans="1:27" ht="14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</row>
    <row r="292" spans="1:27" ht="14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</row>
    <row r="293" spans="1:27" ht="14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</row>
    <row r="294" spans="1:27" ht="14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</row>
    <row r="295" spans="1:27" ht="14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</row>
    <row r="296" spans="1:27" ht="14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</row>
    <row r="297" spans="1:27" ht="14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</row>
    <row r="298" spans="1:27" ht="14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</row>
    <row r="299" spans="1:27" ht="14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</row>
    <row r="300" spans="1:27" ht="14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</row>
    <row r="301" spans="1:27" ht="14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</row>
    <row r="302" spans="1:27" ht="14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</row>
    <row r="303" spans="1:27" ht="14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</row>
    <row r="304" spans="1:27" ht="14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</row>
    <row r="305" spans="1:27" ht="14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</row>
    <row r="306" spans="1:27" ht="14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</row>
    <row r="307" spans="1:27" ht="14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</row>
    <row r="308" spans="1:27" ht="14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</row>
    <row r="309" spans="1:27" ht="14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</row>
    <row r="310" spans="1:27" ht="14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</row>
    <row r="311" spans="1:27" ht="14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</row>
    <row r="312" spans="1:27" ht="14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</row>
    <row r="313" spans="1:27" ht="14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</row>
    <row r="314" spans="1:27" ht="14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</row>
    <row r="315" spans="1:27" ht="14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</row>
    <row r="316" spans="1:27" ht="14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</row>
    <row r="317" spans="1:27" ht="14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</row>
    <row r="318" spans="1:27" ht="14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</row>
    <row r="319" spans="1:27" ht="14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</row>
    <row r="320" spans="1:27" ht="14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</row>
    <row r="321" spans="1:27" ht="14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</row>
    <row r="322" spans="1:27" ht="14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</row>
    <row r="323" spans="1:27" ht="14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</row>
    <row r="324" spans="1:27" ht="14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</row>
    <row r="325" spans="1:27" ht="14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</row>
    <row r="326" spans="1:27" ht="14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</row>
    <row r="327" spans="1:27" ht="14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</row>
    <row r="328" spans="1:27" ht="14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</row>
    <row r="329" spans="1:27" ht="14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</row>
    <row r="330" spans="1:27" ht="14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</row>
    <row r="331" spans="1:27" ht="14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</row>
    <row r="332" spans="1:27" ht="14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</row>
    <row r="333" spans="1:27" ht="14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</row>
    <row r="334" spans="1:27" ht="14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</row>
    <row r="335" spans="1:27" ht="14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</row>
    <row r="336" spans="1:27" ht="14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</row>
    <row r="337" spans="1:27" ht="14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</row>
    <row r="338" spans="1:27" ht="14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</row>
    <row r="339" spans="1:27" ht="14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</row>
    <row r="340" spans="1:27" ht="14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</row>
    <row r="341" spans="1:27" ht="14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</row>
    <row r="342" spans="1:27" ht="14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</row>
    <row r="343" spans="1:27" ht="14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</row>
    <row r="344" spans="1:27" ht="14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</row>
    <row r="345" spans="1:27" ht="14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</row>
    <row r="346" spans="1:27" ht="14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</row>
    <row r="347" spans="1:27" ht="14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</row>
    <row r="348" spans="1:27" ht="14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</row>
    <row r="349" spans="1:27" ht="14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</row>
    <row r="350" spans="1:27" ht="14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</row>
    <row r="351" spans="1:27" ht="14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</row>
    <row r="352" spans="1:27" ht="14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</row>
    <row r="353" spans="1:27" ht="14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</row>
    <row r="354" spans="1:27" ht="14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</row>
    <row r="355" spans="1:27" ht="14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</row>
    <row r="356" spans="1:27" ht="14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</row>
    <row r="357" spans="1:27" ht="14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</row>
    <row r="358" spans="1:27" ht="14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</row>
    <row r="359" spans="1:27" ht="14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</row>
    <row r="360" spans="1:27" ht="14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</row>
    <row r="361" spans="1:27" ht="14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</row>
    <row r="362" spans="1:27" ht="14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</row>
    <row r="363" spans="1:27" ht="14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</row>
    <row r="364" spans="1:27" ht="14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</row>
    <row r="365" spans="1:27" ht="14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</row>
    <row r="366" spans="1:27" ht="14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</row>
    <row r="367" spans="1:27" ht="14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</row>
    <row r="368" spans="1:27" ht="14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</row>
    <row r="369" spans="1:27" ht="14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</row>
    <row r="370" spans="1:27" ht="14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</row>
    <row r="371" spans="1:27" ht="14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</row>
    <row r="372" spans="1:27" ht="14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</row>
    <row r="373" spans="1:27" ht="14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</row>
    <row r="374" spans="1:27" ht="14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</row>
    <row r="375" spans="1:27" ht="14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</row>
    <row r="376" spans="1:27" ht="14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</row>
    <row r="377" spans="1:27" ht="14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</row>
    <row r="378" spans="1:27" ht="14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</row>
    <row r="379" spans="1:27" ht="14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</row>
    <row r="380" spans="1:27" ht="14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</row>
    <row r="381" spans="1:27" ht="14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</row>
    <row r="382" spans="1:27" ht="14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</row>
    <row r="383" spans="1:27" ht="14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</row>
    <row r="384" spans="1:27" ht="14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</row>
    <row r="385" spans="1:27" ht="14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</row>
    <row r="386" spans="1:27" ht="14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</row>
    <row r="387" spans="1:27" ht="14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</row>
    <row r="388" spans="1:27" ht="14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</row>
    <row r="389" spans="1:27" ht="14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</row>
    <row r="390" spans="1:27" ht="14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</row>
    <row r="391" spans="1:27" ht="14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</row>
    <row r="392" spans="1:27" ht="14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</row>
    <row r="393" spans="1:27" ht="14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</row>
    <row r="394" spans="1:27" ht="14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</row>
    <row r="395" spans="1:27" ht="14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</row>
    <row r="396" spans="1:27" ht="14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</row>
    <row r="397" spans="1:27" ht="14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</row>
    <row r="398" spans="1:27" ht="14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</row>
    <row r="399" spans="1:27" ht="14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</row>
    <row r="400" spans="1:27" ht="14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</row>
    <row r="401" spans="1:27" ht="14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</row>
    <row r="402" spans="1:27" ht="14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</row>
    <row r="403" spans="1:27" ht="14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</row>
    <row r="404" spans="1:27" ht="14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</row>
    <row r="405" spans="1:27" ht="14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</row>
    <row r="406" spans="1:27" ht="14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</row>
    <row r="407" spans="1:27" ht="14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</row>
    <row r="408" spans="1:27" ht="14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</row>
    <row r="409" spans="1:27" ht="14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</row>
    <row r="410" spans="1:27" ht="14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</row>
    <row r="411" spans="1:27" ht="14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</row>
    <row r="412" spans="1:27" ht="14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</row>
    <row r="413" spans="1:27" ht="14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</row>
    <row r="414" spans="1:27" ht="14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</row>
    <row r="415" spans="1:27" ht="14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</row>
    <row r="416" spans="1:27" ht="14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</row>
    <row r="417" spans="1:27" ht="14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</row>
    <row r="418" spans="1:27" ht="14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</row>
    <row r="419" spans="1:27" ht="14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</row>
    <row r="420" spans="1:27" ht="14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</row>
    <row r="421" spans="1:27" ht="14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</row>
    <row r="422" spans="1:27" ht="14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</row>
    <row r="423" spans="1:27" ht="14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</row>
    <row r="424" spans="1:27" ht="14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</row>
    <row r="425" spans="1:27" ht="14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</row>
    <row r="426" spans="1:27" ht="14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</row>
    <row r="427" spans="1:27" ht="14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</row>
    <row r="428" spans="1:27" ht="14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</row>
    <row r="429" spans="1:27" ht="14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</row>
    <row r="430" spans="1:27" ht="14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</row>
    <row r="431" spans="1:27" ht="14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</row>
    <row r="432" spans="1:27" ht="14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</row>
    <row r="433" spans="1:27" ht="14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</row>
    <row r="434" spans="1:27" ht="14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</row>
    <row r="435" spans="1:27" ht="14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</row>
    <row r="436" spans="1:27" ht="14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</row>
    <row r="437" spans="1:27" ht="14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</row>
    <row r="438" spans="1:27" ht="14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</row>
    <row r="439" spans="1:27" ht="14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</row>
    <row r="440" spans="1:27" ht="14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</row>
    <row r="441" spans="1:27" ht="14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</row>
    <row r="442" spans="1:27" ht="14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</row>
    <row r="443" spans="1:27" ht="14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</row>
    <row r="444" spans="1:27" ht="14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</row>
    <row r="445" spans="1:27" ht="14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</row>
    <row r="446" spans="1:27" ht="14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</row>
    <row r="447" spans="1:27" ht="14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</row>
    <row r="448" spans="1:27" ht="14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</row>
    <row r="449" spans="1:27" ht="14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</row>
    <row r="450" spans="1:27" ht="14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</row>
    <row r="451" spans="1:27" ht="14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</row>
    <row r="452" spans="1:27" ht="14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</row>
    <row r="453" spans="1:27" ht="14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</row>
    <row r="454" spans="1:27" ht="14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</row>
    <row r="455" spans="1:27" ht="14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</row>
    <row r="456" spans="1:27" ht="14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</row>
    <row r="457" spans="1:27" ht="14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</row>
    <row r="458" spans="1:27" ht="14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</row>
    <row r="459" spans="1:27" ht="14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</row>
    <row r="460" spans="1:27" ht="14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</row>
    <row r="461" spans="1:27" ht="14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</row>
    <row r="462" spans="1:27" ht="14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</row>
    <row r="463" spans="1:27" ht="14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</row>
    <row r="464" spans="1:27" ht="14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</row>
    <row r="465" spans="1:27" ht="14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</row>
    <row r="466" spans="1:27" ht="14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</row>
    <row r="467" spans="1:27" ht="14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</row>
    <row r="468" spans="1:27" ht="14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</row>
    <row r="469" spans="1:27" ht="14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</row>
    <row r="470" spans="1:27" ht="14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</row>
    <row r="471" spans="1:27" ht="14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</row>
    <row r="472" spans="1:27" ht="14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</row>
    <row r="473" spans="1:27" ht="14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</row>
    <row r="474" spans="1:27" ht="14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</row>
    <row r="475" spans="1:27" ht="14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</row>
    <row r="476" spans="1:27" ht="14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</row>
    <row r="477" spans="1:27" ht="14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</row>
    <row r="478" spans="1:27" ht="14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</row>
    <row r="479" spans="1:27" ht="14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</row>
    <row r="480" spans="1:27" ht="14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</row>
    <row r="481" spans="1:27" ht="14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</row>
    <row r="482" spans="1:27" ht="14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</row>
    <row r="483" spans="1:27" ht="14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</row>
    <row r="484" spans="1:27" ht="14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</row>
    <row r="485" spans="1:27" ht="14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</row>
    <row r="486" spans="1:27" ht="14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</row>
    <row r="487" spans="1:27" ht="14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</row>
    <row r="488" spans="1:27" ht="14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</row>
    <row r="489" spans="1:27" ht="14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</row>
    <row r="490" spans="1:27" ht="14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</row>
    <row r="491" spans="1:27" ht="14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</row>
    <row r="492" spans="1:27" ht="14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</row>
    <row r="493" spans="1:27" ht="14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</row>
    <row r="494" spans="1:27" ht="14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</row>
    <row r="495" spans="1:27" ht="14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</row>
    <row r="496" spans="1:27" ht="14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</row>
    <row r="497" spans="1:27" ht="14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</row>
    <row r="498" spans="1:27" ht="14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</row>
    <row r="499" spans="1:27" ht="14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</row>
    <row r="500" spans="1:27" ht="14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</row>
    <row r="501" spans="1:27" ht="14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</row>
    <row r="502" spans="1:27" ht="14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</row>
    <row r="503" spans="1:27" ht="14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</row>
    <row r="504" spans="1:27" ht="14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</row>
    <row r="505" spans="1:27" ht="14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</row>
    <row r="506" spans="1:27" ht="14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</row>
    <row r="507" spans="1:27" ht="14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</row>
    <row r="508" spans="1:27" ht="14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</row>
    <row r="509" spans="1:27" ht="14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</row>
    <row r="510" spans="1:27" ht="14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</row>
    <row r="511" spans="1:27" ht="14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</row>
    <row r="512" spans="1:27" ht="14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</row>
    <row r="513" spans="1:27" ht="14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</row>
    <row r="514" spans="1:27" ht="14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</row>
    <row r="515" spans="1:27" ht="14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</row>
    <row r="516" spans="1:27" ht="14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</row>
    <row r="517" spans="1:27" ht="14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</row>
    <row r="518" spans="1:27" ht="14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</row>
    <row r="519" spans="1:27" ht="14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</row>
    <row r="520" spans="1:27" ht="14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</row>
    <row r="521" spans="1:27" ht="14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</row>
    <row r="522" spans="1:27" ht="14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</row>
    <row r="523" spans="1:27" ht="14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</row>
    <row r="524" spans="1:27" ht="14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</row>
    <row r="525" spans="1:27" ht="14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</row>
    <row r="526" spans="1:27" ht="14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</row>
    <row r="527" spans="1:27" ht="14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</row>
    <row r="528" spans="1:27" ht="14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</row>
    <row r="529" spans="1:27" ht="14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</row>
    <row r="530" spans="1:27" ht="14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</row>
    <row r="531" spans="1:27" ht="14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</row>
    <row r="532" spans="1:27" ht="14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</row>
    <row r="533" spans="1:27" ht="14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</row>
    <row r="534" spans="1:27" ht="14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</row>
    <row r="535" spans="1:27" ht="14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</row>
    <row r="536" spans="1:27" ht="14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</row>
    <row r="537" spans="1:27" ht="14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</row>
    <row r="538" spans="1:27" ht="14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</row>
    <row r="539" spans="1:27" ht="14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</row>
    <row r="540" spans="1:27" ht="14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</row>
    <row r="541" spans="1:27" ht="14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</row>
    <row r="542" spans="1:27" ht="14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</row>
    <row r="543" spans="1:27" ht="14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</row>
    <row r="544" spans="1:27" ht="14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</row>
    <row r="545" spans="1:27" ht="14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</row>
    <row r="546" spans="1:27" ht="14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</row>
    <row r="547" spans="1:27" ht="14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</row>
    <row r="548" spans="1:27" ht="14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</row>
    <row r="549" spans="1:27" ht="14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</row>
    <row r="550" spans="1:27" ht="14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</row>
    <row r="551" spans="1:27" ht="14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</row>
    <row r="552" spans="1:27" ht="14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</row>
    <row r="553" spans="1:27" ht="14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</row>
    <row r="554" spans="1:27" ht="14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</row>
    <row r="555" spans="1:27" ht="14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</row>
    <row r="556" spans="1:27" ht="14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</row>
    <row r="557" spans="1:27" ht="14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</row>
    <row r="558" spans="1:27" ht="14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</row>
    <row r="559" spans="1:27" ht="14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</row>
    <row r="560" spans="1:27" ht="14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</row>
    <row r="561" spans="1:27" ht="14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</row>
    <row r="562" spans="1:27" ht="14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</row>
    <row r="563" spans="1:27" ht="14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</row>
    <row r="564" spans="1:27" ht="14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</row>
    <row r="565" spans="1:27" ht="14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</row>
    <row r="566" spans="1:27" ht="14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</row>
    <row r="567" spans="1:27" ht="14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</row>
    <row r="568" spans="1:27" ht="14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</row>
    <row r="569" spans="1:27" ht="14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</row>
    <row r="570" spans="1:27" ht="14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</row>
    <row r="571" spans="1:27" ht="14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</row>
    <row r="572" spans="1:27" ht="14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</row>
    <row r="573" spans="1:27" ht="14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</row>
    <row r="574" spans="1:27" ht="14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</row>
    <row r="575" spans="1:27" ht="14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</row>
    <row r="576" spans="1:27" ht="14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</row>
    <row r="577" spans="1:27" ht="14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</row>
    <row r="578" spans="1:27" ht="14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</row>
    <row r="579" spans="1:27" ht="14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</row>
    <row r="580" spans="1:27" ht="14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</row>
    <row r="581" spans="1:27" ht="14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</row>
    <row r="582" spans="1:27" ht="14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</row>
    <row r="583" spans="1:27" ht="14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</row>
    <row r="584" spans="1:27" ht="14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</row>
    <row r="585" spans="1:27" ht="14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</row>
    <row r="586" spans="1:27" ht="14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</row>
    <row r="587" spans="1:27" ht="14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</row>
    <row r="588" spans="1:27" ht="14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</row>
    <row r="589" spans="1:27" ht="14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</row>
    <row r="590" spans="1:27" ht="14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</row>
    <row r="591" spans="1:27" ht="14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</row>
    <row r="592" spans="1:27" ht="14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</row>
    <row r="593" spans="1:27" ht="14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</row>
    <row r="594" spans="1:27" ht="14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</row>
    <row r="595" spans="1:27" ht="14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</row>
    <row r="596" spans="1:27" ht="14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</row>
    <row r="597" spans="1:27" ht="14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</row>
    <row r="598" spans="1:27" ht="14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</row>
    <row r="599" spans="1:27" ht="14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</row>
    <row r="600" spans="1:27" ht="14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</row>
    <row r="601" spans="1:27" ht="14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</row>
    <row r="602" spans="1:27" ht="14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</row>
    <row r="603" spans="1:27" ht="14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</row>
    <row r="604" spans="1:27" ht="14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</row>
    <row r="605" spans="1:27" ht="14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</row>
    <row r="606" spans="1:27" ht="14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</row>
    <row r="607" spans="1:27" ht="14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</row>
    <row r="608" spans="1:27" ht="14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</row>
    <row r="609" spans="1:27" ht="14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</row>
    <row r="610" spans="1:27" ht="14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</row>
    <row r="611" spans="1:27" ht="14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</row>
    <row r="612" spans="1:27" ht="14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</row>
    <row r="613" spans="1:27" ht="14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</row>
    <row r="614" spans="1:27" ht="14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</row>
    <row r="615" spans="1:27" ht="14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</row>
    <row r="616" spans="1:27" ht="14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</row>
    <row r="617" spans="1:27" ht="14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</row>
    <row r="618" spans="1:27" ht="14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</row>
    <row r="619" spans="1:27" ht="14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</row>
    <row r="620" spans="1:27" ht="14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</row>
    <row r="621" spans="1:27" ht="14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</row>
    <row r="622" spans="1:27" ht="14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</row>
    <row r="623" spans="1:27" ht="14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</row>
    <row r="624" spans="1:27" ht="14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</row>
    <row r="625" spans="1:27" ht="14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</row>
    <row r="626" spans="1:27" ht="14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</row>
    <row r="627" spans="1:27" ht="14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</row>
    <row r="628" spans="1:27" ht="14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</row>
    <row r="629" spans="1:27" ht="14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</row>
    <row r="630" spans="1:27" ht="14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</row>
    <row r="631" spans="1:27" ht="14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</row>
    <row r="632" spans="1:27" ht="14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</row>
    <row r="633" spans="1:27" ht="14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</row>
    <row r="634" spans="1:27" ht="14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</row>
    <row r="635" spans="1:27" ht="14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</row>
    <row r="636" spans="1:27" ht="14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</row>
    <row r="637" spans="1:27" ht="14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</row>
    <row r="638" spans="1:27" ht="14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</row>
    <row r="639" spans="1:27" ht="14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</row>
    <row r="640" spans="1:27" ht="14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</row>
    <row r="641" spans="1:27" ht="14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</row>
    <row r="642" spans="1:27" ht="14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</row>
    <row r="643" spans="1:27" ht="14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</row>
    <row r="644" spans="1:27" ht="14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</row>
    <row r="645" spans="1:27" ht="14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</row>
    <row r="646" spans="1:27" ht="14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</row>
    <row r="647" spans="1:27" ht="14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</row>
    <row r="648" spans="1:27" ht="14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</row>
    <row r="649" spans="1:27" ht="14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</row>
    <row r="650" spans="1:27" ht="14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</row>
    <row r="651" spans="1:27" ht="14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</row>
    <row r="652" spans="1:27" ht="14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</row>
    <row r="653" spans="1:27" ht="14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</row>
    <row r="654" spans="1:27" ht="14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</row>
    <row r="655" spans="1:27" ht="14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</row>
    <row r="656" spans="1:27" ht="14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</row>
    <row r="657" spans="1:27" ht="14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</row>
    <row r="658" spans="1:27" ht="14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</row>
    <row r="659" spans="1:27" ht="14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</row>
    <row r="660" spans="1:27" ht="14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</row>
    <row r="661" spans="1:27" ht="14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</row>
    <row r="662" spans="1:27" ht="14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</row>
    <row r="663" spans="1:27" ht="14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</row>
    <row r="664" spans="1:27" ht="14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</row>
    <row r="665" spans="1:27" ht="14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</row>
    <row r="666" spans="1:27" ht="14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</row>
    <row r="667" spans="1:27" ht="14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</row>
    <row r="668" spans="1:27" ht="14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</row>
    <row r="669" spans="1:27" ht="14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</row>
    <row r="670" spans="1:27" ht="14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</row>
    <row r="671" spans="1:27" ht="14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</row>
    <row r="672" spans="1:27" ht="14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</row>
    <row r="673" spans="1:27" ht="14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</row>
    <row r="674" spans="1:27" ht="14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</row>
    <row r="675" spans="1:27" ht="14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</row>
    <row r="676" spans="1:27" ht="14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</row>
    <row r="677" spans="1:27" ht="14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</row>
    <row r="678" spans="1:27" ht="14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</row>
    <row r="679" spans="1:27" ht="14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</row>
    <row r="680" spans="1:27" ht="14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</row>
    <row r="681" spans="1:27" ht="14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</row>
    <row r="682" spans="1:27" ht="14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</row>
    <row r="683" spans="1:27" ht="14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</row>
    <row r="684" spans="1:27" ht="14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</row>
    <row r="685" spans="1:27" ht="14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</row>
    <row r="686" spans="1:27" ht="14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</row>
    <row r="687" spans="1:27" ht="14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</row>
    <row r="688" spans="1:27" ht="14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</row>
    <row r="689" spans="1:27" ht="14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</row>
    <row r="690" spans="1:27" ht="14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</row>
    <row r="691" spans="1:27" ht="14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</row>
    <row r="692" spans="1:27" ht="14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</row>
    <row r="693" spans="1:27" ht="14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</row>
    <row r="694" spans="1:27" ht="14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</row>
    <row r="695" spans="1:27" ht="14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</row>
    <row r="696" spans="1:27" ht="14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</row>
    <row r="697" spans="1:27" ht="14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</row>
    <row r="698" spans="1:27" ht="14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</row>
    <row r="699" spans="1:27" ht="14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</row>
    <row r="700" spans="1:27" ht="14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</row>
    <row r="701" spans="1:27" ht="14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</row>
    <row r="702" spans="1:27" ht="14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</row>
    <row r="703" spans="1:27" ht="14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</row>
    <row r="704" spans="1:27" ht="14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</row>
    <row r="705" spans="1:27" ht="14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</row>
    <row r="706" spans="1:27" ht="14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</row>
    <row r="707" spans="1:27" ht="14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</row>
    <row r="708" spans="1:27" ht="14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</row>
    <row r="709" spans="1:27" ht="14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</row>
    <row r="710" spans="1:27" ht="14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</row>
    <row r="711" spans="1:27" ht="14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</row>
    <row r="712" spans="1:27" ht="14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</row>
    <row r="713" spans="1:27" ht="14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</row>
    <row r="714" spans="1:27" ht="14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</row>
    <row r="715" spans="1:27" ht="14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</row>
    <row r="716" spans="1:27" ht="14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</row>
    <row r="717" spans="1:27" ht="14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</row>
    <row r="718" spans="1:27" ht="14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</row>
    <row r="719" spans="1:27" ht="14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</row>
    <row r="720" spans="1:27" ht="14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</row>
    <row r="721" spans="1:27" ht="14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</row>
    <row r="722" spans="1:27" ht="14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</row>
    <row r="723" spans="1:27" ht="14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</row>
    <row r="724" spans="1:27" ht="14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</row>
    <row r="725" spans="1:27" ht="14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</row>
    <row r="726" spans="1:27" ht="14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</row>
    <row r="727" spans="1:27" ht="14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</row>
    <row r="728" spans="1:27" ht="14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</row>
    <row r="729" spans="1:27" ht="14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</row>
    <row r="730" spans="1:27" ht="14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</row>
    <row r="731" spans="1:27" ht="14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</row>
    <row r="732" spans="1:27" ht="14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</row>
    <row r="733" spans="1:27" ht="14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</row>
    <row r="734" spans="1:27" ht="14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</row>
    <row r="735" spans="1:27" ht="14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</row>
    <row r="736" spans="1:27" ht="14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</row>
    <row r="737" spans="1:27" ht="14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</row>
    <row r="738" spans="1:27" ht="14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</row>
    <row r="739" spans="1:27" ht="14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</row>
    <row r="740" spans="1:27" ht="14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</row>
    <row r="741" spans="1:27" ht="14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</row>
    <row r="742" spans="1:27" ht="14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</row>
    <row r="743" spans="1:27" ht="14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</row>
    <row r="744" spans="1:27" ht="14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</row>
    <row r="745" spans="1:27" ht="14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</row>
    <row r="746" spans="1:27" ht="14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</row>
    <row r="747" spans="1:27" ht="14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</row>
    <row r="748" spans="1:27" ht="14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</row>
    <row r="749" spans="1:27" ht="14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</row>
    <row r="750" spans="1:27" ht="14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</row>
    <row r="751" spans="1:27" ht="14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</row>
    <row r="752" spans="1:27" ht="14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</row>
    <row r="753" spans="1:27" ht="14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</row>
    <row r="754" spans="1:27" ht="14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</row>
    <row r="755" spans="1:27" ht="14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</row>
    <row r="756" spans="1:27" ht="14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</row>
    <row r="757" spans="1:27" ht="14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</row>
    <row r="758" spans="1:27" ht="14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</row>
    <row r="759" spans="1:27" ht="14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</row>
    <row r="760" spans="1:27" ht="14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</row>
    <row r="761" spans="1:27" ht="14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</row>
    <row r="762" spans="1:27" ht="14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</row>
    <row r="763" spans="1:27" ht="14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</row>
    <row r="764" spans="1:27" ht="14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</row>
    <row r="765" spans="1:27" ht="14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</row>
    <row r="766" spans="1:27" ht="14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</row>
    <row r="767" spans="1:27" ht="14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</row>
    <row r="768" spans="1:27" ht="14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</row>
    <row r="769" spans="1:27" ht="14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</row>
    <row r="770" spans="1:27" ht="14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</row>
    <row r="771" spans="1:27" ht="14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</row>
    <row r="772" spans="1:27" ht="14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</row>
    <row r="773" spans="1:27" ht="14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</row>
    <row r="774" spans="1:27" ht="14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</row>
    <row r="775" spans="1:27" ht="14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</row>
    <row r="776" spans="1:27" ht="14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</row>
    <row r="777" spans="1:27" ht="14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</row>
    <row r="778" spans="1:27" ht="14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</row>
    <row r="779" spans="1:27" ht="14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</row>
    <row r="780" spans="1:27" ht="14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</row>
    <row r="781" spans="1:27" ht="14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</row>
    <row r="782" spans="1:27" ht="14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</row>
    <row r="783" spans="1:27" ht="14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</row>
    <row r="784" spans="1:27" ht="14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</row>
    <row r="785" spans="1:27" ht="14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</row>
    <row r="786" spans="1:27" ht="14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</row>
    <row r="787" spans="1:27" ht="14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</row>
    <row r="788" spans="1:27" ht="14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</row>
    <row r="789" spans="1:27" ht="14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</row>
    <row r="790" spans="1:27" ht="14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</row>
    <row r="791" spans="1:27" ht="14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</row>
    <row r="792" spans="1:27" ht="14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</row>
    <row r="793" spans="1:27" ht="14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</row>
    <row r="794" spans="1:27" ht="14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</row>
    <row r="795" spans="1:27" ht="14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</row>
    <row r="796" spans="1:27" ht="14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</row>
    <row r="797" spans="1:27" ht="14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</row>
    <row r="798" spans="1:27" ht="14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</row>
    <row r="799" spans="1:27" ht="14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</row>
    <row r="800" spans="1:27" ht="14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</row>
    <row r="801" spans="1:27" ht="14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</row>
    <row r="802" spans="1:27" ht="14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</row>
    <row r="803" spans="1:27" ht="14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</row>
    <row r="804" spans="1:27" ht="14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</row>
    <row r="805" spans="1:27" ht="14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</row>
    <row r="806" spans="1:27" ht="14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</row>
    <row r="807" spans="1:27" ht="14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</row>
    <row r="808" spans="1:27" ht="14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</row>
    <row r="809" spans="1:27" ht="14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</row>
    <row r="810" spans="1:27" ht="14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</row>
    <row r="811" spans="1:27" ht="14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</row>
    <row r="812" spans="1:27" ht="14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</row>
    <row r="813" spans="1:27" ht="14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</row>
    <row r="814" spans="1:27" ht="14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</row>
    <row r="815" spans="1:27" ht="14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</row>
    <row r="816" spans="1:27" ht="14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</row>
    <row r="817" spans="1:27" ht="14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</row>
    <row r="818" spans="1:27" ht="14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</row>
    <row r="819" spans="1:27" ht="14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</row>
    <row r="820" spans="1:27" ht="14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</row>
    <row r="821" spans="1:27" ht="14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</row>
    <row r="822" spans="1:27" ht="14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</row>
    <row r="823" spans="1:27" ht="14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</row>
    <row r="824" spans="1:27" ht="14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</row>
    <row r="825" spans="1:27" ht="14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</row>
    <row r="826" spans="1:27" ht="14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</row>
    <row r="827" spans="1:27" ht="14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</row>
    <row r="828" spans="1:27" ht="14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</row>
    <row r="829" spans="1:27" ht="14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</row>
    <row r="830" spans="1:27" ht="14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</row>
    <row r="831" spans="1:27" ht="14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</row>
    <row r="832" spans="1:27" ht="14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</row>
    <row r="833" spans="1:27" ht="14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</row>
    <row r="834" spans="1:27" ht="14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</row>
    <row r="835" spans="1:27" ht="14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</row>
    <row r="836" spans="1:27" ht="14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</row>
    <row r="837" spans="1:27" ht="14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</row>
    <row r="838" spans="1:27" ht="14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</row>
    <row r="839" spans="1:27" ht="14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</row>
    <row r="840" spans="1:27" ht="14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</row>
    <row r="841" spans="1:27" ht="14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</row>
    <row r="842" spans="1:27" ht="14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</row>
    <row r="843" spans="1:27" ht="14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</row>
    <row r="844" spans="1:27" ht="14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</row>
    <row r="845" spans="1:27" ht="14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</row>
    <row r="846" spans="1:27" ht="14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</row>
    <row r="847" spans="1:27" ht="14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</row>
    <row r="848" spans="1:27" ht="14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</row>
    <row r="849" spans="1:27" ht="14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</row>
    <row r="850" spans="1:27" ht="14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</row>
    <row r="851" spans="1:27" ht="14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</row>
    <row r="852" spans="1:27" ht="14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</row>
    <row r="853" spans="1:27" ht="14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</row>
    <row r="854" spans="1:27" ht="14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</row>
    <row r="855" spans="1:27" ht="14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</row>
    <row r="856" spans="1:27" ht="14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</row>
    <row r="857" spans="1:27" ht="14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</row>
    <row r="858" spans="1:27" ht="14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</row>
    <row r="859" spans="1:27" ht="14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</row>
    <row r="860" spans="1:27" ht="14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</row>
    <row r="861" spans="1:27" ht="14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</row>
    <row r="862" spans="1:27" ht="14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</row>
    <row r="863" spans="1:27" ht="14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</row>
    <row r="864" spans="1:27" ht="14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</row>
    <row r="865" spans="1:27" ht="14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</row>
  </sheetData>
  <hyperlinks>
    <hyperlink ref="B54" r:id="rId1" xr:uid="{00000000-0004-0000-0400-000000000000}"/>
    <hyperlink ref="B122" r:id="rId2" xr:uid="{00000000-0004-0000-0400-000001000000}"/>
    <hyperlink ref="B136" r:id="rId3" xr:uid="{00000000-0004-0000-04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53"/>
  <sheetViews>
    <sheetView topLeftCell="A129" workbookViewId="0">
      <selection activeCell="K167" sqref="K167"/>
    </sheetView>
  </sheetViews>
  <sheetFormatPr baseColWidth="10" defaultColWidth="12.6640625" defaultRowHeight="15.75" customHeight="1"/>
  <cols>
    <col min="1" max="1" width="18" customWidth="1"/>
    <col min="2" max="2" width="20.5" customWidth="1"/>
    <col min="3" max="4" width="14.5" customWidth="1"/>
    <col min="5" max="5" width="16.1640625" customWidth="1"/>
    <col min="6" max="6" width="35.6640625" customWidth="1"/>
  </cols>
  <sheetData>
    <row r="1" spans="1:8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64"/>
    </row>
    <row r="2" spans="1:8">
      <c r="A2" s="65" t="s">
        <v>299</v>
      </c>
      <c r="B2" s="7" t="s">
        <v>8</v>
      </c>
      <c r="C2" s="7" t="s">
        <v>8</v>
      </c>
      <c r="D2" s="136" t="s">
        <v>300</v>
      </c>
      <c r="E2" s="136" t="s">
        <v>300</v>
      </c>
      <c r="F2" s="7" t="s">
        <v>301</v>
      </c>
      <c r="G2" s="26">
        <v>500</v>
      </c>
      <c r="H2" s="77" t="s">
        <v>8</v>
      </c>
    </row>
    <row r="3" spans="1:8">
      <c r="A3" s="65"/>
      <c r="B3" s="7"/>
      <c r="C3" s="136"/>
      <c r="D3" s="136"/>
      <c r="E3" s="136"/>
      <c r="F3" s="7"/>
      <c r="G3" s="26"/>
      <c r="H3" s="70">
        <f>G2</f>
        <v>500</v>
      </c>
    </row>
    <row r="4" spans="1:8">
      <c r="A4" s="116"/>
      <c r="B4" s="7"/>
      <c r="C4" s="7"/>
      <c r="D4" s="7"/>
      <c r="E4" s="7"/>
      <c r="F4" s="174" t="s">
        <v>120</v>
      </c>
      <c r="G4" s="175">
        <f>G2</f>
        <v>500</v>
      </c>
      <c r="H4" s="64"/>
    </row>
    <row r="5" spans="1:8">
      <c r="A5" s="116"/>
      <c r="B5" s="7"/>
      <c r="C5" s="7"/>
      <c r="D5" s="7"/>
      <c r="E5" s="7"/>
      <c r="F5" s="7"/>
      <c r="G5" s="175"/>
      <c r="H5" s="64"/>
    </row>
    <row r="6" spans="1:8">
      <c r="A6" s="65" t="s">
        <v>7</v>
      </c>
      <c r="B6" s="7" t="s">
        <v>8</v>
      </c>
      <c r="C6" s="7" t="s">
        <v>8</v>
      </c>
      <c r="D6" s="7" t="s">
        <v>292</v>
      </c>
      <c r="E6" s="7" t="s">
        <v>292</v>
      </c>
      <c r="F6" s="7" t="s">
        <v>271</v>
      </c>
      <c r="G6" s="175">
        <v>783</v>
      </c>
      <c r="H6" s="64"/>
    </row>
    <row r="7" spans="1:8">
      <c r="A7" s="176" t="s">
        <v>7</v>
      </c>
      <c r="B7" s="177" t="s">
        <v>8</v>
      </c>
      <c r="C7" s="7" t="s">
        <v>8</v>
      </c>
      <c r="D7" s="7" t="s">
        <v>292</v>
      </c>
      <c r="E7" s="7" t="s">
        <v>292</v>
      </c>
      <c r="F7" s="178" t="s">
        <v>248</v>
      </c>
      <c r="G7" s="100">
        <v>479</v>
      </c>
      <c r="H7" s="88" t="s">
        <v>8</v>
      </c>
    </row>
    <row r="8" spans="1:8">
      <c r="A8" s="179"/>
      <c r="B8" s="177"/>
      <c r="C8" s="178"/>
      <c r="D8" s="174"/>
      <c r="E8" s="174"/>
      <c r="F8" s="178"/>
      <c r="G8" s="180"/>
      <c r="H8" s="27">
        <f>SUM(G6:G7)</f>
        <v>1262</v>
      </c>
    </row>
    <row r="9" spans="1:8">
      <c r="A9" s="181"/>
      <c r="B9" s="182"/>
      <c r="C9" s="182"/>
      <c r="D9" s="182"/>
      <c r="E9" s="182"/>
      <c r="F9" s="174" t="s">
        <v>120</v>
      </c>
      <c r="G9" s="183">
        <f>SUM(G6:G8)</f>
        <v>1262</v>
      </c>
      <c r="H9" s="64"/>
    </row>
    <row r="10" spans="1:8">
      <c r="A10" s="181"/>
      <c r="B10" s="182"/>
      <c r="C10" s="182"/>
      <c r="D10" s="182"/>
      <c r="E10" s="182"/>
      <c r="F10" s="174"/>
      <c r="G10" s="183"/>
      <c r="H10" s="64"/>
    </row>
    <row r="11" spans="1:8">
      <c r="A11" s="73" t="s">
        <v>20</v>
      </c>
      <c r="B11" s="7" t="s">
        <v>8</v>
      </c>
      <c r="C11" s="7" t="s">
        <v>8</v>
      </c>
      <c r="D11" s="7" t="s">
        <v>292</v>
      </c>
      <c r="E11" s="7" t="s">
        <v>292</v>
      </c>
      <c r="F11" s="7" t="s">
        <v>272</v>
      </c>
      <c r="G11" s="26">
        <v>174</v>
      </c>
      <c r="H11" s="68"/>
    </row>
    <row r="12" spans="1:8">
      <c r="A12" s="73" t="s">
        <v>20</v>
      </c>
      <c r="B12" s="7" t="s">
        <v>8</v>
      </c>
      <c r="C12" s="7" t="s">
        <v>8</v>
      </c>
      <c r="D12" s="7" t="s">
        <v>292</v>
      </c>
      <c r="E12" s="7" t="s">
        <v>292</v>
      </c>
      <c r="F12" s="15" t="s">
        <v>248</v>
      </c>
      <c r="G12" s="26">
        <v>585</v>
      </c>
      <c r="H12" s="74" t="s">
        <v>8</v>
      </c>
    </row>
    <row r="13" spans="1:8">
      <c r="A13" s="184"/>
      <c r="B13" s="174"/>
      <c r="C13" s="174"/>
      <c r="D13" s="174"/>
      <c r="E13" s="174"/>
      <c r="F13" s="174"/>
      <c r="G13" s="185"/>
      <c r="H13" s="55">
        <f>SUM(G11:G12)</f>
        <v>759</v>
      </c>
    </row>
    <row r="14" spans="1:8">
      <c r="A14" s="73" t="s">
        <v>20</v>
      </c>
      <c r="B14" s="7" t="s">
        <v>61</v>
      </c>
      <c r="C14" s="29" t="s">
        <v>27</v>
      </c>
      <c r="D14" s="7" t="s">
        <v>292</v>
      </c>
      <c r="E14" s="7" t="s">
        <v>292</v>
      </c>
      <c r="F14" s="76" t="s">
        <v>192</v>
      </c>
      <c r="G14" s="26">
        <v>1980</v>
      </c>
      <c r="H14" s="68"/>
    </row>
    <row r="15" spans="1:8">
      <c r="A15" s="73" t="s">
        <v>20</v>
      </c>
      <c r="B15" s="7" t="s">
        <v>64</v>
      </c>
      <c r="C15" s="29" t="s">
        <v>27</v>
      </c>
      <c r="D15" s="7" t="s">
        <v>292</v>
      </c>
      <c r="E15" s="7" t="s">
        <v>292</v>
      </c>
      <c r="F15" s="76" t="s">
        <v>186</v>
      </c>
      <c r="G15" s="26">
        <v>805</v>
      </c>
      <c r="H15" s="68"/>
    </row>
    <row r="16" spans="1:8">
      <c r="A16" s="73" t="s">
        <v>20</v>
      </c>
      <c r="B16" s="7" t="s">
        <v>123</v>
      </c>
      <c r="C16" s="29" t="s">
        <v>27</v>
      </c>
      <c r="D16" s="7" t="s">
        <v>292</v>
      </c>
      <c r="E16" s="7" t="s">
        <v>292</v>
      </c>
      <c r="F16" s="76" t="s">
        <v>249</v>
      </c>
      <c r="G16" s="26">
        <v>1647.63</v>
      </c>
      <c r="H16" s="68"/>
    </row>
    <row r="17" spans="1:8">
      <c r="A17" s="73" t="s">
        <v>20</v>
      </c>
      <c r="B17" s="7" t="s">
        <v>267</v>
      </c>
      <c r="C17" s="29" t="s">
        <v>27</v>
      </c>
      <c r="D17" s="7" t="s">
        <v>292</v>
      </c>
      <c r="E17" s="7" t="s">
        <v>292</v>
      </c>
      <c r="F17" s="7" t="s">
        <v>193</v>
      </c>
      <c r="G17" s="26">
        <v>639</v>
      </c>
      <c r="H17" s="88" t="s">
        <v>27</v>
      </c>
    </row>
    <row r="18" spans="1:8">
      <c r="A18" s="73"/>
      <c r="B18" s="67"/>
      <c r="C18" s="7"/>
      <c r="D18" s="7"/>
      <c r="E18" s="7"/>
      <c r="F18" s="76"/>
      <c r="G18" s="47"/>
      <c r="H18" s="55">
        <f>SUM(G14:G17)</f>
        <v>5071.63</v>
      </c>
    </row>
    <row r="19" spans="1:8">
      <c r="A19" s="73" t="s">
        <v>20</v>
      </c>
      <c r="B19" s="32" t="s">
        <v>33</v>
      </c>
      <c r="C19" s="23" t="s">
        <v>34</v>
      </c>
      <c r="D19" s="7" t="s">
        <v>292</v>
      </c>
      <c r="E19" s="7" t="s">
        <v>292</v>
      </c>
      <c r="F19" s="79" t="s">
        <v>35</v>
      </c>
      <c r="G19" s="26">
        <v>1000</v>
      </c>
      <c r="H19" s="88"/>
    </row>
    <row r="20" spans="1:8">
      <c r="A20" s="73" t="s">
        <v>20</v>
      </c>
      <c r="B20" s="7" t="s">
        <v>30</v>
      </c>
      <c r="C20" s="23" t="s">
        <v>34</v>
      </c>
      <c r="D20" s="7" t="s">
        <v>292</v>
      </c>
      <c r="E20" s="7" t="s">
        <v>292</v>
      </c>
      <c r="F20" s="79" t="s">
        <v>35</v>
      </c>
      <c r="G20" s="26">
        <v>500</v>
      </c>
      <c r="H20" s="88" t="s">
        <v>34</v>
      </c>
    </row>
    <row r="21" spans="1:8">
      <c r="A21" s="161"/>
      <c r="B21" s="32"/>
      <c r="C21" s="7"/>
      <c r="D21" s="7"/>
      <c r="E21" s="7"/>
      <c r="F21" s="79"/>
      <c r="G21" s="26"/>
      <c r="H21" s="55">
        <f>SUM(G19:G20)</f>
        <v>1500</v>
      </c>
    </row>
    <row r="22" spans="1:8">
      <c r="A22" s="73" t="s">
        <v>20</v>
      </c>
      <c r="B22" s="7" t="s">
        <v>38</v>
      </c>
      <c r="C22" s="23" t="s">
        <v>18</v>
      </c>
      <c r="D22" s="7" t="s">
        <v>292</v>
      </c>
      <c r="E22" s="7" t="s">
        <v>292</v>
      </c>
      <c r="F22" s="33" t="s">
        <v>44</v>
      </c>
      <c r="G22" s="186">
        <v>10</v>
      </c>
      <c r="H22" s="126"/>
    </row>
    <row r="23" spans="1:8">
      <c r="A23" s="73" t="s">
        <v>20</v>
      </c>
      <c r="B23" s="7" t="s">
        <v>102</v>
      </c>
      <c r="C23" s="23" t="s">
        <v>18</v>
      </c>
      <c r="D23" s="7" t="s">
        <v>292</v>
      </c>
      <c r="E23" s="7" t="s">
        <v>292</v>
      </c>
      <c r="F23" s="33" t="s">
        <v>302</v>
      </c>
      <c r="G23" s="186">
        <v>250</v>
      </c>
      <c r="H23" s="126"/>
    </row>
    <row r="24" spans="1:8">
      <c r="A24" s="73" t="s">
        <v>20</v>
      </c>
      <c r="B24" s="7" t="s">
        <v>273</v>
      </c>
      <c r="C24" s="23" t="s">
        <v>18</v>
      </c>
      <c r="D24" s="7" t="s">
        <v>292</v>
      </c>
      <c r="E24" s="7" t="s">
        <v>292</v>
      </c>
      <c r="F24" s="7" t="s">
        <v>19</v>
      </c>
      <c r="G24" s="26">
        <v>360</v>
      </c>
      <c r="H24" s="126"/>
    </row>
    <row r="25" spans="1:8">
      <c r="A25" s="73" t="s">
        <v>20</v>
      </c>
      <c r="B25" s="7" t="s">
        <v>183</v>
      </c>
      <c r="C25" s="23" t="s">
        <v>18</v>
      </c>
      <c r="D25" s="7" t="s">
        <v>292</v>
      </c>
      <c r="E25" s="7" t="s">
        <v>292</v>
      </c>
      <c r="F25" s="7" t="s">
        <v>19</v>
      </c>
      <c r="G25" s="26">
        <v>50</v>
      </c>
      <c r="H25" s="126"/>
    </row>
    <row r="26" spans="1:8">
      <c r="A26" s="73" t="s">
        <v>20</v>
      </c>
      <c r="B26" s="22" t="s">
        <v>17</v>
      </c>
      <c r="C26" s="23" t="s">
        <v>18</v>
      </c>
      <c r="D26" s="7" t="s">
        <v>292</v>
      </c>
      <c r="E26" s="7" t="s">
        <v>292</v>
      </c>
      <c r="F26" s="7" t="s">
        <v>19</v>
      </c>
      <c r="G26" s="26">
        <v>79</v>
      </c>
      <c r="H26" s="64"/>
    </row>
    <row r="27" spans="1:8">
      <c r="A27" s="73" t="s">
        <v>20</v>
      </c>
      <c r="B27" s="7" t="s">
        <v>60</v>
      </c>
      <c r="C27" s="23" t="s">
        <v>18</v>
      </c>
      <c r="D27" s="7" t="s">
        <v>292</v>
      </c>
      <c r="E27" s="7" t="s">
        <v>292</v>
      </c>
      <c r="F27" s="7" t="s">
        <v>19</v>
      </c>
      <c r="G27" s="26">
        <v>50</v>
      </c>
      <c r="H27" s="64"/>
    </row>
    <row r="28" spans="1:8">
      <c r="A28" s="73" t="s">
        <v>20</v>
      </c>
      <c r="B28" s="7" t="s">
        <v>59</v>
      </c>
      <c r="C28" s="23" t="s">
        <v>18</v>
      </c>
      <c r="D28" s="7" t="s">
        <v>292</v>
      </c>
      <c r="E28" s="7" t="s">
        <v>292</v>
      </c>
      <c r="F28" s="7" t="s">
        <v>19</v>
      </c>
      <c r="G28" s="26">
        <v>80</v>
      </c>
      <c r="H28" s="64"/>
    </row>
    <row r="29" spans="1:8">
      <c r="A29" s="73" t="s">
        <v>20</v>
      </c>
      <c r="B29" s="7" t="s">
        <v>75</v>
      </c>
      <c r="C29" s="23" t="s">
        <v>18</v>
      </c>
      <c r="D29" s="7" t="s">
        <v>292</v>
      </c>
      <c r="E29" s="7" t="s">
        <v>292</v>
      </c>
      <c r="F29" s="7" t="s">
        <v>19</v>
      </c>
      <c r="G29" s="26">
        <v>175</v>
      </c>
      <c r="H29" s="77" t="s">
        <v>18</v>
      </c>
    </row>
    <row r="30" spans="1:8">
      <c r="A30" s="73" t="s">
        <v>20</v>
      </c>
      <c r="B30" s="7" t="s">
        <v>113</v>
      </c>
      <c r="C30" s="23" t="s">
        <v>18</v>
      </c>
      <c r="D30" s="7" t="s">
        <v>292</v>
      </c>
      <c r="E30" s="7" t="s">
        <v>292</v>
      </c>
      <c r="F30" s="7" t="s">
        <v>122</v>
      </c>
      <c r="G30" s="26">
        <v>41.64</v>
      </c>
      <c r="H30" s="64"/>
    </row>
    <row r="31" spans="1:8">
      <c r="A31" s="73"/>
      <c r="B31" s="7"/>
      <c r="C31" s="7"/>
      <c r="D31" s="7"/>
      <c r="E31" s="7"/>
      <c r="F31" s="7"/>
      <c r="G31" s="26"/>
      <c r="H31" s="70">
        <f>SUM(G22:G29:G30)</f>
        <v>1095.6400000000001</v>
      </c>
    </row>
    <row r="32" spans="1:8">
      <c r="A32" s="18"/>
      <c r="B32" s="18"/>
      <c r="C32" s="35"/>
      <c r="D32" s="35"/>
      <c r="E32" s="35"/>
      <c r="F32" s="7" t="s">
        <v>120</v>
      </c>
      <c r="G32" s="19">
        <f>SUM(G11:G29)</f>
        <v>8384.630000000001</v>
      </c>
      <c r="H32" s="64"/>
    </row>
    <row r="33" spans="1:8">
      <c r="A33" s="18"/>
      <c r="B33" s="18"/>
      <c r="C33" s="35"/>
      <c r="D33" s="35"/>
      <c r="E33" s="35"/>
      <c r="F33" s="7"/>
      <c r="G33" s="19"/>
      <c r="H33" s="64"/>
    </row>
    <row r="34" spans="1:8">
      <c r="A34" s="82" t="s">
        <v>41</v>
      </c>
      <c r="B34" s="7" t="s">
        <v>8</v>
      </c>
      <c r="C34" s="7" t="s">
        <v>8</v>
      </c>
      <c r="D34" s="7" t="s">
        <v>292</v>
      </c>
      <c r="E34" s="7" t="s">
        <v>292</v>
      </c>
      <c r="F34" s="15" t="s">
        <v>248</v>
      </c>
      <c r="G34" s="26">
        <v>395</v>
      </c>
      <c r="H34" s="72"/>
    </row>
    <row r="35" spans="1:8">
      <c r="A35" s="82" t="s">
        <v>41</v>
      </c>
      <c r="B35" s="7" t="s">
        <v>8</v>
      </c>
      <c r="C35" s="7" t="s">
        <v>8</v>
      </c>
      <c r="D35" s="7" t="s">
        <v>292</v>
      </c>
      <c r="E35" s="7" t="s">
        <v>292</v>
      </c>
      <c r="F35" s="7" t="s">
        <v>301</v>
      </c>
      <c r="G35" s="26">
        <v>158</v>
      </c>
      <c r="H35" s="72" t="s">
        <v>8</v>
      </c>
    </row>
    <row r="36" spans="1:8">
      <c r="A36" s="82"/>
      <c r="B36" s="7"/>
      <c r="C36" s="7"/>
      <c r="D36" s="7"/>
      <c r="E36" s="7"/>
      <c r="F36" s="7"/>
      <c r="G36" s="26"/>
      <c r="H36" s="55">
        <f>SUM(G34:G35)</f>
        <v>553</v>
      </c>
    </row>
    <row r="37" spans="1:8">
      <c r="A37" s="82" t="s">
        <v>41</v>
      </c>
      <c r="B37" s="7" t="s">
        <v>38</v>
      </c>
      <c r="C37" s="23" t="s">
        <v>18</v>
      </c>
      <c r="D37" s="7" t="s">
        <v>292</v>
      </c>
      <c r="E37" s="7" t="s">
        <v>292</v>
      </c>
      <c r="F37" s="7" t="s">
        <v>44</v>
      </c>
      <c r="G37" s="26">
        <v>10</v>
      </c>
      <c r="H37" s="139" t="s">
        <v>18</v>
      </c>
    </row>
    <row r="38" spans="1:8">
      <c r="A38" s="82"/>
      <c r="B38" s="7"/>
      <c r="C38" s="18"/>
      <c r="D38" s="18"/>
      <c r="E38" s="18"/>
      <c r="F38" s="7"/>
      <c r="G38" s="26"/>
      <c r="H38" s="75">
        <f>SUM(G37)</f>
        <v>10</v>
      </c>
    </row>
    <row r="39" spans="1:8">
      <c r="A39" s="82"/>
      <c r="B39" s="7"/>
      <c r="C39" s="18"/>
      <c r="D39" s="18"/>
      <c r="E39" s="18"/>
      <c r="F39" s="7" t="s">
        <v>120</v>
      </c>
      <c r="G39" s="37">
        <f>SUM(G34:G38)</f>
        <v>563</v>
      </c>
      <c r="H39" s="64"/>
    </row>
    <row r="40" spans="1:8">
      <c r="A40" s="82"/>
      <c r="B40" s="7"/>
      <c r="C40" s="18"/>
      <c r="D40" s="18"/>
      <c r="E40" s="18"/>
      <c r="F40" s="7"/>
      <c r="G40" s="37"/>
      <c r="H40" s="64"/>
    </row>
    <row r="41" spans="1:8">
      <c r="A41" s="83" t="s">
        <v>47</v>
      </c>
      <c r="B41" s="7" t="s">
        <v>8</v>
      </c>
      <c r="C41" s="7" t="s">
        <v>8</v>
      </c>
      <c r="D41" s="7" t="s">
        <v>292</v>
      </c>
      <c r="E41" s="7" t="s">
        <v>292</v>
      </c>
      <c r="F41" s="7" t="s">
        <v>301</v>
      </c>
      <c r="G41" s="26">
        <v>627</v>
      </c>
      <c r="H41" s="85"/>
    </row>
    <row r="42" spans="1:8">
      <c r="A42" s="83" t="s">
        <v>47</v>
      </c>
      <c r="B42" s="7" t="s">
        <v>8</v>
      </c>
      <c r="C42" s="7" t="s">
        <v>8</v>
      </c>
      <c r="D42" s="7" t="s">
        <v>292</v>
      </c>
      <c r="E42" s="7" t="s">
        <v>292</v>
      </c>
      <c r="F42" s="15" t="s">
        <v>248</v>
      </c>
      <c r="G42" s="26">
        <v>1163</v>
      </c>
      <c r="H42" s="74" t="s">
        <v>8</v>
      </c>
    </row>
    <row r="43" spans="1:8">
      <c r="A43" s="83"/>
      <c r="B43" s="7"/>
      <c r="C43" s="18"/>
      <c r="D43" s="18"/>
      <c r="E43" s="18"/>
      <c r="F43" s="7"/>
      <c r="G43" s="26"/>
      <c r="H43" s="87">
        <f>SUM(G41:G42)</f>
        <v>1790</v>
      </c>
    </row>
    <row r="44" spans="1:8">
      <c r="A44" s="18"/>
      <c r="B44" s="18"/>
      <c r="C44" s="35"/>
      <c r="D44" s="35"/>
      <c r="E44" s="35"/>
      <c r="F44" s="7" t="s">
        <v>120</v>
      </c>
      <c r="G44" s="19">
        <f>SUM(G41:G43)</f>
        <v>1790</v>
      </c>
      <c r="H44" s="64"/>
    </row>
    <row r="45" spans="1:8">
      <c r="A45" s="18"/>
      <c r="B45" s="18"/>
      <c r="C45" s="35"/>
      <c r="D45" s="35"/>
      <c r="E45" s="35"/>
      <c r="F45" s="7"/>
      <c r="G45" s="19"/>
      <c r="H45" s="64"/>
    </row>
    <row r="46" spans="1:8">
      <c r="A46" s="89" t="s">
        <v>53</v>
      </c>
      <c r="B46" s="7" t="s">
        <v>8</v>
      </c>
      <c r="C46" s="7" t="s">
        <v>8</v>
      </c>
      <c r="D46" s="7" t="s">
        <v>292</v>
      </c>
      <c r="E46" s="7" t="s">
        <v>292</v>
      </c>
      <c r="F46" s="7" t="s">
        <v>49</v>
      </c>
      <c r="G46" s="26">
        <v>290</v>
      </c>
      <c r="H46" s="90" t="s">
        <v>8</v>
      </c>
    </row>
    <row r="47" spans="1:8">
      <c r="A47" s="89"/>
      <c r="B47" s="7"/>
      <c r="C47" s="7"/>
      <c r="D47" s="7"/>
      <c r="E47" s="7"/>
      <c r="F47" s="7"/>
      <c r="G47" s="26"/>
      <c r="H47" s="105">
        <f>G46</f>
        <v>290</v>
      </c>
    </row>
    <row r="48" spans="1:8">
      <c r="A48" s="18"/>
      <c r="B48" s="18"/>
      <c r="C48" s="35"/>
      <c r="D48" s="35"/>
      <c r="E48" s="35"/>
      <c r="F48" s="7" t="s">
        <v>120</v>
      </c>
      <c r="G48" s="19">
        <f>SUM(G46)</f>
        <v>290</v>
      </c>
      <c r="H48" s="80"/>
    </row>
    <row r="49" spans="1:8">
      <c r="A49" s="18"/>
      <c r="B49" s="18"/>
      <c r="C49" s="35"/>
      <c r="D49" s="35"/>
      <c r="E49" s="35"/>
      <c r="F49" s="18"/>
      <c r="G49" s="19"/>
      <c r="H49" s="80"/>
    </row>
    <row r="50" spans="1:8">
      <c r="A50" s="91" t="s">
        <v>54</v>
      </c>
      <c r="B50" s="7" t="s">
        <v>8</v>
      </c>
      <c r="C50" s="7" t="s">
        <v>8</v>
      </c>
      <c r="D50" s="7" t="s">
        <v>292</v>
      </c>
      <c r="E50" s="7" t="s">
        <v>292</v>
      </c>
      <c r="F50" s="15" t="s">
        <v>248</v>
      </c>
      <c r="G50" s="26">
        <v>551</v>
      </c>
      <c r="H50" s="64"/>
    </row>
    <row r="51" spans="1:8">
      <c r="A51" s="91" t="s">
        <v>54</v>
      </c>
      <c r="B51" s="7" t="s">
        <v>8</v>
      </c>
      <c r="C51" s="7" t="s">
        <v>8</v>
      </c>
      <c r="D51" s="7" t="s">
        <v>292</v>
      </c>
      <c r="E51" s="7" t="s">
        <v>292</v>
      </c>
      <c r="F51" s="7" t="s">
        <v>301</v>
      </c>
      <c r="G51" s="26">
        <v>243</v>
      </c>
      <c r="H51" s="90" t="s">
        <v>8</v>
      </c>
    </row>
    <row r="52" spans="1:8">
      <c r="A52" s="91"/>
      <c r="B52" s="7"/>
      <c r="C52" s="18"/>
      <c r="D52" s="18"/>
      <c r="E52" s="18"/>
      <c r="F52" s="7"/>
      <c r="G52" s="26"/>
      <c r="H52" s="118">
        <f>SUM(G50:G51)</f>
        <v>794</v>
      </c>
    </row>
    <row r="53" spans="1:8">
      <c r="A53" s="91" t="s">
        <v>54</v>
      </c>
      <c r="B53" s="7" t="s">
        <v>65</v>
      </c>
      <c r="C53" s="29" t="s">
        <v>27</v>
      </c>
      <c r="D53" s="7" t="s">
        <v>292</v>
      </c>
      <c r="E53" s="7" t="s">
        <v>292</v>
      </c>
      <c r="F53" s="7" t="s">
        <v>193</v>
      </c>
      <c r="G53" s="26">
        <v>1700</v>
      </c>
      <c r="H53" s="119"/>
    </row>
    <row r="54" spans="1:8">
      <c r="A54" s="91" t="s">
        <v>54</v>
      </c>
      <c r="B54" s="7" t="s">
        <v>29</v>
      </c>
      <c r="C54" s="29" t="s">
        <v>27</v>
      </c>
      <c r="D54" s="7" t="s">
        <v>292</v>
      </c>
      <c r="E54" s="7" t="s">
        <v>292</v>
      </c>
      <c r="F54" s="7" t="s">
        <v>186</v>
      </c>
      <c r="G54" s="47">
        <v>859</v>
      </c>
      <c r="H54" s="119"/>
    </row>
    <row r="55" spans="1:8">
      <c r="A55" s="91"/>
      <c r="B55" s="7"/>
      <c r="C55" s="7"/>
      <c r="D55" s="7"/>
      <c r="E55" s="7"/>
      <c r="F55" s="7"/>
      <c r="G55" s="26"/>
      <c r="H55" s="86">
        <f>SUM(G53:G54)</f>
        <v>2559</v>
      </c>
    </row>
    <row r="56" spans="1:8">
      <c r="A56" s="91" t="s">
        <v>54</v>
      </c>
      <c r="B56" s="7" t="s">
        <v>147</v>
      </c>
      <c r="C56" s="29" t="s">
        <v>31</v>
      </c>
      <c r="D56" s="7" t="s">
        <v>292</v>
      </c>
      <c r="E56" s="7" t="s">
        <v>292</v>
      </c>
      <c r="F56" s="136" t="s">
        <v>268</v>
      </c>
      <c r="G56" s="26">
        <v>720</v>
      </c>
      <c r="H56" s="187" t="s">
        <v>31</v>
      </c>
    </row>
    <row r="57" spans="1:8">
      <c r="A57" s="91"/>
      <c r="B57" s="7"/>
      <c r="C57" s="7"/>
      <c r="D57" s="7"/>
      <c r="E57" s="7"/>
      <c r="F57" s="136"/>
      <c r="G57" s="26"/>
      <c r="H57" s="188">
        <f>SUM(G56)</f>
        <v>720</v>
      </c>
    </row>
    <row r="58" spans="1:8">
      <c r="A58" s="91" t="s">
        <v>54</v>
      </c>
      <c r="B58" s="7" t="s">
        <v>108</v>
      </c>
      <c r="C58" s="23" t="s">
        <v>34</v>
      </c>
      <c r="D58" s="171" t="s">
        <v>292</v>
      </c>
      <c r="E58" s="171" t="s">
        <v>292</v>
      </c>
      <c r="F58" s="7" t="s">
        <v>107</v>
      </c>
      <c r="G58" s="26">
        <v>500</v>
      </c>
      <c r="H58" s="64"/>
    </row>
    <row r="59" spans="1:8">
      <c r="A59" s="91" t="s">
        <v>54</v>
      </c>
      <c r="B59" s="171" t="s">
        <v>45</v>
      </c>
      <c r="C59" s="23" t="s">
        <v>18</v>
      </c>
      <c r="D59" s="171" t="s">
        <v>292</v>
      </c>
      <c r="E59" s="171" t="s">
        <v>292</v>
      </c>
      <c r="F59" s="7" t="s">
        <v>46</v>
      </c>
      <c r="G59" s="26">
        <v>50</v>
      </c>
      <c r="H59" s="64"/>
    </row>
    <row r="60" spans="1:8">
      <c r="A60" s="172"/>
      <c r="B60" s="172"/>
      <c r="C60" s="172"/>
      <c r="D60" s="172"/>
      <c r="E60" s="172"/>
      <c r="F60" s="7" t="s">
        <v>120</v>
      </c>
      <c r="G60" s="19">
        <f>SUM(G50:G56:G58)</f>
        <v>4573</v>
      </c>
      <c r="H60" s="64"/>
    </row>
    <row r="61" spans="1:8">
      <c r="A61" s="172"/>
      <c r="B61" s="172"/>
      <c r="C61" s="172"/>
      <c r="D61" s="172"/>
      <c r="E61" s="172"/>
      <c r="F61" s="7"/>
      <c r="G61" s="19"/>
      <c r="H61" s="64"/>
    </row>
    <row r="62" spans="1:8">
      <c r="A62" s="93" t="s">
        <v>129</v>
      </c>
      <c r="B62" s="7"/>
      <c r="C62" s="7"/>
      <c r="D62" s="7"/>
      <c r="E62" s="7"/>
      <c r="F62" s="7"/>
      <c r="G62" s="26"/>
      <c r="H62" s="64"/>
    </row>
    <row r="63" spans="1:8">
      <c r="A63" s="93"/>
      <c r="B63" s="7"/>
      <c r="C63" s="7"/>
      <c r="D63" s="7"/>
      <c r="E63" s="7"/>
      <c r="F63" s="7"/>
      <c r="G63" s="26"/>
      <c r="H63" s="64"/>
    </row>
    <row r="64" spans="1:8">
      <c r="A64" s="93" t="s">
        <v>69</v>
      </c>
      <c r="B64" s="7" t="s">
        <v>8</v>
      </c>
      <c r="C64" s="7" t="s">
        <v>8</v>
      </c>
      <c r="D64" s="7" t="s">
        <v>292</v>
      </c>
      <c r="E64" s="7" t="s">
        <v>292</v>
      </c>
      <c r="F64" s="15" t="s">
        <v>248</v>
      </c>
      <c r="G64" s="159">
        <v>100</v>
      </c>
      <c r="H64" s="90" t="s">
        <v>8</v>
      </c>
    </row>
    <row r="65" spans="1:8">
      <c r="A65" s="82"/>
      <c r="B65" s="7"/>
      <c r="C65" s="18"/>
      <c r="D65" s="18"/>
      <c r="E65" s="18"/>
      <c r="F65" s="7"/>
      <c r="G65" s="37"/>
      <c r="H65" s="75">
        <f>SUM(G64)</f>
        <v>100</v>
      </c>
    </row>
    <row r="66" spans="1:8">
      <c r="A66" s="82"/>
      <c r="B66" s="7"/>
      <c r="C66" s="18"/>
      <c r="D66" s="18"/>
      <c r="E66" s="18"/>
      <c r="F66" s="7" t="s">
        <v>120</v>
      </c>
      <c r="G66" s="37">
        <f>SUM(G64)</f>
        <v>100</v>
      </c>
      <c r="H66" s="80"/>
    </row>
    <row r="67" spans="1:8">
      <c r="A67" s="82"/>
      <c r="B67" s="7"/>
      <c r="C67" s="18"/>
      <c r="D67" s="18"/>
      <c r="E67" s="18"/>
      <c r="F67" s="7"/>
      <c r="G67" s="37"/>
      <c r="H67" s="80"/>
    </row>
    <row r="68" spans="1:8">
      <c r="A68" s="154" t="s">
        <v>303</v>
      </c>
      <c r="B68" s="67" t="s">
        <v>8</v>
      </c>
      <c r="C68" s="7" t="s">
        <v>8</v>
      </c>
      <c r="D68" s="7" t="s">
        <v>292</v>
      </c>
      <c r="E68" s="7" t="s">
        <v>292</v>
      </c>
      <c r="F68" s="7" t="s">
        <v>301</v>
      </c>
      <c r="G68" s="26">
        <v>165</v>
      </c>
      <c r="H68" s="90"/>
    </row>
    <row r="69" spans="1:8">
      <c r="A69" s="155" t="s">
        <v>304</v>
      </c>
      <c r="B69" s="67" t="s">
        <v>8</v>
      </c>
      <c r="C69" s="7" t="s">
        <v>8</v>
      </c>
      <c r="D69" s="7" t="s">
        <v>292</v>
      </c>
      <c r="E69" s="7" t="s">
        <v>292</v>
      </c>
      <c r="F69" s="15" t="s">
        <v>248</v>
      </c>
      <c r="G69" s="26">
        <v>124</v>
      </c>
      <c r="H69" s="90" t="s">
        <v>8</v>
      </c>
    </row>
    <row r="70" spans="1:8">
      <c r="A70" s="155"/>
      <c r="B70" s="67"/>
      <c r="C70" s="189"/>
      <c r="D70" s="189"/>
      <c r="E70" s="189"/>
      <c r="F70" s="67"/>
      <c r="G70" s="47"/>
      <c r="H70" s="75">
        <f>SUM(G68:G69)</f>
        <v>289</v>
      </c>
    </row>
    <row r="71" spans="1:8">
      <c r="A71" s="155" t="s">
        <v>305</v>
      </c>
      <c r="B71" s="7" t="s">
        <v>77</v>
      </c>
      <c r="C71" s="29" t="s">
        <v>31</v>
      </c>
      <c r="D71" s="7" t="s">
        <v>292</v>
      </c>
      <c r="E71" s="7" t="s">
        <v>292</v>
      </c>
      <c r="F71" s="136" t="s">
        <v>133</v>
      </c>
      <c r="G71" s="26">
        <v>800</v>
      </c>
      <c r="H71" s="77"/>
    </row>
    <row r="72" spans="1:8">
      <c r="A72" s="155" t="s">
        <v>306</v>
      </c>
      <c r="B72" s="7" t="s">
        <v>80</v>
      </c>
      <c r="C72" s="29" t="s">
        <v>31</v>
      </c>
      <c r="D72" s="7" t="s">
        <v>292</v>
      </c>
      <c r="E72" s="7" t="s">
        <v>292</v>
      </c>
      <c r="F72" s="136" t="s">
        <v>135</v>
      </c>
      <c r="G72" s="26">
        <v>600</v>
      </c>
      <c r="H72" s="77" t="s">
        <v>31</v>
      </c>
    </row>
    <row r="73" spans="1:8">
      <c r="A73" s="155"/>
      <c r="B73" s="7"/>
      <c r="C73" s="190"/>
      <c r="D73" s="190"/>
      <c r="E73" s="190"/>
      <c r="F73" s="7"/>
      <c r="G73" s="26"/>
      <c r="H73" s="75">
        <f>SUM(G71:G72)</f>
        <v>1400</v>
      </c>
    </row>
    <row r="74" spans="1:8">
      <c r="A74" s="18"/>
      <c r="B74" s="18"/>
      <c r="C74" s="35"/>
      <c r="D74" s="35"/>
      <c r="E74" s="35"/>
      <c r="F74" s="7" t="s">
        <v>120</v>
      </c>
      <c r="G74" s="19">
        <f>SUM(G68:G73)</f>
        <v>1689</v>
      </c>
      <c r="H74" s="64"/>
    </row>
    <row r="75" spans="1:8">
      <c r="A75" s="18"/>
      <c r="B75" s="18"/>
      <c r="C75" s="35"/>
      <c r="D75" s="35"/>
      <c r="E75" s="35"/>
      <c r="F75" s="7"/>
      <c r="G75" s="19"/>
      <c r="H75" s="64"/>
    </row>
    <row r="76" spans="1:8">
      <c r="A76" s="154" t="s">
        <v>307</v>
      </c>
      <c r="B76" s="67" t="s">
        <v>8</v>
      </c>
      <c r="C76" s="7" t="s">
        <v>8</v>
      </c>
      <c r="D76" s="7" t="s">
        <v>292</v>
      </c>
      <c r="E76" s="7" t="s">
        <v>292</v>
      </c>
      <c r="F76" s="15" t="s">
        <v>248</v>
      </c>
      <c r="G76" s="26">
        <v>42</v>
      </c>
      <c r="H76" s="77" t="s">
        <v>8</v>
      </c>
    </row>
    <row r="77" spans="1:8">
      <c r="A77" s="154"/>
      <c r="B77" s="67"/>
      <c r="C77" s="7"/>
      <c r="D77" s="7"/>
      <c r="E77" s="7"/>
      <c r="F77" s="67"/>
      <c r="G77" s="47"/>
      <c r="H77" s="105">
        <f>SUM(G76)</f>
        <v>42</v>
      </c>
    </row>
    <row r="78" spans="1:8">
      <c r="A78" s="154"/>
      <c r="B78" s="7"/>
      <c r="C78" s="7"/>
      <c r="D78" s="7"/>
      <c r="E78" s="7"/>
      <c r="F78" s="7" t="s">
        <v>120</v>
      </c>
      <c r="G78" s="37">
        <f>SUM(G76)</f>
        <v>42</v>
      </c>
      <c r="H78" s="64"/>
    </row>
    <row r="79" spans="1:8">
      <c r="A79" s="154"/>
      <c r="B79" s="7"/>
      <c r="C79" s="7"/>
      <c r="D79" s="7"/>
      <c r="E79" s="7"/>
      <c r="F79" s="7"/>
      <c r="G79" s="37"/>
      <c r="H79" s="64"/>
    </row>
    <row r="80" spans="1:8">
      <c r="A80" s="97" t="s">
        <v>85</v>
      </c>
      <c r="B80" s="7" t="s">
        <v>8</v>
      </c>
      <c r="C80" s="7" t="s">
        <v>8</v>
      </c>
      <c r="D80" s="7" t="s">
        <v>292</v>
      </c>
      <c r="E80" s="7" t="s">
        <v>292</v>
      </c>
      <c r="F80" s="15" t="s">
        <v>248</v>
      </c>
      <c r="G80" s="26">
        <v>869</v>
      </c>
      <c r="H80" s="77"/>
    </row>
    <row r="81" spans="1:8">
      <c r="A81" s="97" t="s">
        <v>85</v>
      </c>
      <c r="B81" s="7" t="s">
        <v>8</v>
      </c>
      <c r="C81" s="7" t="s">
        <v>8</v>
      </c>
      <c r="D81" s="7" t="s">
        <v>292</v>
      </c>
      <c r="E81" s="7" t="s">
        <v>292</v>
      </c>
      <c r="F81" s="7" t="s">
        <v>301</v>
      </c>
      <c r="G81" s="26">
        <v>744</v>
      </c>
      <c r="H81" s="77" t="s">
        <v>8</v>
      </c>
    </row>
    <row r="82" spans="1:8">
      <c r="A82" s="98"/>
      <c r="B82" s="7"/>
      <c r="C82" s="18"/>
      <c r="D82" s="18"/>
      <c r="E82" s="18"/>
      <c r="F82" s="7"/>
      <c r="G82" s="26"/>
      <c r="H82" s="105">
        <f>SUM(G80:G81)</f>
        <v>1613</v>
      </c>
    </row>
    <row r="83" spans="1:8">
      <c r="A83" s="97" t="s">
        <v>85</v>
      </c>
      <c r="B83" s="7" t="s">
        <v>38</v>
      </c>
      <c r="C83" s="23" t="s">
        <v>18</v>
      </c>
      <c r="D83" s="7" t="s">
        <v>292</v>
      </c>
      <c r="E83" s="7" t="s">
        <v>292</v>
      </c>
      <c r="F83" s="7" t="s">
        <v>39</v>
      </c>
      <c r="G83" s="26">
        <v>10</v>
      </c>
      <c r="H83" s="77" t="s">
        <v>18</v>
      </c>
    </row>
    <row r="84" spans="1:8">
      <c r="A84" s="98"/>
      <c r="B84" s="7"/>
      <c r="C84" s="7"/>
      <c r="D84" s="7"/>
      <c r="E84" s="7"/>
      <c r="F84" s="7"/>
      <c r="G84" s="26"/>
      <c r="H84" s="105">
        <f>SUM(G83)</f>
        <v>10</v>
      </c>
    </row>
    <row r="85" spans="1:8">
      <c r="A85" s="91"/>
      <c r="B85" s="7"/>
      <c r="C85" s="18"/>
      <c r="D85" s="18"/>
      <c r="E85" s="18"/>
      <c r="F85" s="7" t="s">
        <v>120</v>
      </c>
      <c r="G85" s="37">
        <f>SUM(G80:G84)</f>
        <v>1623</v>
      </c>
      <c r="H85" s="64"/>
    </row>
    <row r="86" spans="1:8">
      <c r="A86" s="91"/>
      <c r="B86" s="7"/>
      <c r="C86" s="18"/>
      <c r="D86" s="18"/>
      <c r="E86" s="18"/>
      <c r="F86" s="7"/>
      <c r="G86" s="37"/>
      <c r="H86" s="64"/>
    </row>
    <row r="87" spans="1:8">
      <c r="A87" s="99" t="s">
        <v>87</v>
      </c>
      <c r="B87" s="7" t="s">
        <v>8</v>
      </c>
      <c r="C87" s="7" t="s">
        <v>8</v>
      </c>
      <c r="D87" s="7" t="s">
        <v>292</v>
      </c>
      <c r="E87" s="7" t="s">
        <v>292</v>
      </c>
      <c r="F87" s="15" t="s">
        <v>248</v>
      </c>
      <c r="G87" s="26">
        <v>120</v>
      </c>
      <c r="H87" s="64"/>
    </row>
    <row r="88" spans="1:8">
      <c r="A88" s="99" t="s">
        <v>87</v>
      </c>
      <c r="B88" s="7" t="s">
        <v>8</v>
      </c>
      <c r="C88" s="7" t="s">
        <v>8</v>
      </c>
      <c r="D88" s="7" t="s">
        <v>292</v>
      </c>
      <c r="E88" s="7" t="s">
        <v>292</v>
      </c>
      <c r="F88" s="7" t="s">
        <v>301</v>
      </c>
      <c r="G88" s="26">
        <v>411</v>
      </c>
      <c r="H88" s="77" t="s">
        <v>8</v>
      </c>
    </row>
    <row r="89" spans="1:8">
      <c r="A89" s="101"/>
      <c r="B89" s="7"/>
      <c r="C89" s="18"/>
      <c r="D89" s="18"/>
      <c r="E89" s="18"/>
      <c r="F89" s="7"/>
      <c r="G89" s="26"/>
      <c r="H89" s="87">
        <f>SUM(G87:G88)</f>
        <v>531</v>
      </c>
    </row>
    <row r="90" spans="1:8">
      <c r="A90" s="99" t="s">
        <v>87</v>
      </c>
      <c r="B90" s="7" t="s">
        <v>51</v>
      </c>
      <c r="C90" s="29" t="s">
        <v>31</v>
      </c>
      <c r="D90" s="171" t="s">
        <v>292</v>
      </c>
      <c r="E90" s="171" t="s">
        <v>308</v>
      </c>
      <c r="F90" s="171" t="s">
        <v>19</v>
      </c>
      <c r="G90" s="26">
        <v>400</v>
      </c>
      <c r="H90" s="77" t="s">
        <v>31</v>
      </c>
    </row>
    <row r="91" spans="1:8">
      <c r="A91" s="101"/>
      <c r="B91" s="7"/>
      <c r="C91" s="171"/>
      <c r="D91" s="171"/>
      <c r="E91" s="171"/>
      <c r="F91" s="171"/>
      <c r="G91" s="26"/>
      <c r="H91" s="105">
        <f>G90</f>
        <v>400</v>
      </c>
    </row>
    <row r="92" spans="1:8">
      <c r="A92" s="99" t="s">
        <v>87</v>
      </c>
      <c r="B92" s="171" t="s">
        <v>38</v>
      </c>
      <c r="C92" s="23" t="s">
        <v>18</v>
      </c>
      <c r="D92" s="7" t="s">
        <v>292</v>
      </c>
      <c r="E92" s="7" t="s">
        <v>292</v>
      </c>
      <c r="F92" s="171" t="s">
        <v>44</v>
      </c>
      <c r="G92" s="191">
        <v>10</v>
      </c>
      <c r="H92" s="77" t="s">
        <v>18</v>
      </c>
    </row>
    <row r="93" spans="1:8">
      <c r="A93" s="101"/>
      <c r="B93" s="171"/>
      <c r="C93" s="7"/>
      <c r="D93" s="7"/>
      <c r="E93" s="7"/>
      <c r="F93" s="171"/>
      <c r="G93" s="191"/>
      <c r="H93" s="105">
        <f>G92</f>
        <v>10</v>
      </c>
    </row>
    <row r="94" spans="1:8">
      <c r="A94" s="91"/>
      <c r="B94" s="7"/>
      <c r="C94" s="18"/>
      <c r="D94" s="18"/>
      <c r="E94" s="18"/>
      <c r="F94" s="7" t="s">
        <v>120</v>
      </c>
      <c r="G94" s="37">
        <f>SUM(G87:G92)</f>
        <v>941</v>
      </c>
      <c r="H94" s="80"/>
    </row>
    <row r="95" spans="1:8">
      <c r="A95" s="91"/>
      <c r="B95" s="7"/>
      <c r="C95" s="18"/>
      <c r="D95" s="18"/>
      <c r="E95" s="18"/>
      <c r="F95" s="7"/>
      <c r="G95" s="37"/>
      <c r="H95" s="80"/>
    </row>
    <row r="96" spans="1:8">
      <c r="A96" s="89" t="s">
        <v>90</v>
      </c>
      <c r="B96" s="7" t="s">
        <v>8</v>
      </c>
      <c r="C96" s="7" t="s">
        <v>8</v>
      </c>
      <c r="D96" s="7" t="s">
        <v>292</v>
      </c>
      <c r="E96" s="7" t="s">
        <v>292</v>
      </c>
      <c r="F96" s="15" t="s">
        <v>248</v>
      </c>
      <c r="G96" s="26">
        <v>391</v>
      </c>
      <c r="H96" s="64"/>
    </row>
    <row r="97" spans="1:8">
      <c r="A97" s="89" t="s">
        <v>90</v>
      </c>
      <c r="B97" s="7" t="s">
        <v>8</v>
      </c>
      <c r="C97" s="7" t="s">
        <v>8</v>
      </c>
      <c r="D97" s="7" t="s">
        <v>292</v>
      </c>
      <c r="E97" s="7" t="s">
        <v>292</v>
      </c>
      <c r="F97" s="7" t="s">
        <v>301</v>
      </c>
      <c r="G97" s="26">
        <v>364</v>
      </c>
      <c r="H97" s="77" t="s">
        <v>8</v>
      </c>
    </row>
    <row r="98" spans="1:8">
      <c r="A98" s="132"/>
      <c r="B98" s="7"/>
      <c r="C98" s="7"/>
      <c r="D98" s="7"/>
      <c r="E98" s="7"/>
      <c r="F98" s="7"/>
      <c r="G98" s="26"/>
      <c r="H98" s="105">
        <f>SUM(G96:G97)</f>
        <v>755</v>
      </c>
    </row>
    <row r="99" spans="1:8">
      <c r="A99" s="18"/>
      <c r="B99" s="18"/>
      <c r="C99" s="35"/>
      <c r="D99" s="35"/>
      <c r="E99" s="35"/>
      <c r="F99" s="7" t="s">
        <v>120</v>
      </c>
      <c r="G99" s="19">
        <f>SUM(G96:G97)</f>
        <v>755</v>
      </c>
      <c r="H99" s="80"/>
    </row>
    <row r="100" spans="1:8">
      <c r="A100" s="18"/>
      <c r="B100" s="18"/>
      <c r="C100" s="35"/>
      <c r="D100" s="35"/>
      <c r="E100" s="35"/>
      <c r="F100" s="7"/>
      <c r="G100" s="19"/>
      <c r="H100" s="80"/>
    </row>
    <row r="101" spans="1:8">
      <c r="A101" s="103" t="s">
        <v>93</v>
      </c>
      <c r="B101" s="7" t="s">
        <v>8</v>
      </c>
      <c r="C101" s="7" t="s">
        <v>8</v>
      </c>
      <c r="D101" s="7" t="s">
        <v>292</v>
      </c>
      <c r="E101" s="7" t="s">
        <v>292</v>
      </c>
      <c r="F101" s="15" t="s">
        <v>248</v>
      </c>
      <c r="G101" s="192">
        <v>183</v>
      </c>
      <c r="H101" s="64"/>
    </row>
    <row r="102" spans="1:8">
      <c r="A102" s="103" t="s">
        <v>93</v>
      </c>
      <c r="B102" s="7" t="s">
        <v>8</v>
      </c>
      <c r="C102" s="7" t="s">
        <v>8</v>
      </c>
      <c r="D102" s="7" t="s">
        <v>292</v>
      </c>
      <c r="E102" s="7" t="s">
        <v>292</v>
      </c>
      <c r="F102" s="7" t="s">
        <v>301</v>
      </c>
      <c r="G102" s="192">
        <v>297</v>
      </c>
      <c r="H102" s="77" t="s">
        <v>8</v>
      </c>
    </row>
    <row r="103" spans="1:8">
      <c r="A103" s="103"/>
      <c r="B103" s="15"/>
      <c r="C103" s="193"/>
      <c r="D103" s="189"/>
      <c r="E103" s="189"/>
      <c r="F103" s="15"/>
      <c r="G103" s="192"/>
      <c r="H103" s="105">
        <f>SUM(G101:G102)</f>
        <v>480</v>
      </c>
    </row>
    <row r="104" spans="1:8">
      <c r="A104" s="194"/>
      <c r="B104" s="189"/>
      <c r="C104" s="189"/>
      <c r="D104" s="189"/>
      <c r="E104" s="189"/>
      <c r="F104" s="7" t="s">
        <v>120</v>
      </c>
      <c r="G104" s="195">
        <f>SUM(G101:G103)</f>
        <v>480</v>
      </c>
      <c r="H104" s="64"/>
    </row>
    <row r="105" spans="1:8">
      <c r="A105" s="194"/>
      <c r="B105" s="189"/>
      <c r="C105" s="189"/>
      <c r="D105" s="189"/>
      <c r="E105" s="189"/>
      <c r="F105" s="7"/>
      <c r="G105" s="195"/>
      <c r="H105" s="64"/>
    </row>
    <row r="106" spans="1:8">
      <c r="A106" s="162" t="s">
        <v>291</v>
      </c>
      <c r="B106" s="7" t="s">
        <v>8</v>
      </c>
      <c r="C106" s="7" t="s">
        <v>8</v>
      </c>
      <c r="D106" s="7" t="s">
        <v>292</v>
      </c>
      <c r="E106" s="7" t="s">
        <v>292</v>
      </c>
      <c r="F106" s="7" t="s">
        <v>301</v>
      </c>
      <c r="G106" s="26">
        <v>1831</v>
      </c>
      <c r="H106" s="64"/>
    </row>
    <row r="107" spans="1:8">
      <c r="A107" s="162" t="s">
        <v>291</v>
      </c>
      <c r="B107" s="7" t="s">
        <v>8</v>
      </c>
      <c r="C107" s="7" t="s">
        <v>8</v>
      </c>
      <c r="D107" s="7" t="s">
        <v>270</v>
      </c>
      <c r="E107" s="7" t="s">
        <v>270</v>
      </c>
      <c r="F107" s="15" t="s">
        <v>248</v>
      </c>
      <c r="G107" s="26">
        <v>1132</v>
      </c>
      <c r="H107" s="77" t="s">
        <v>8</v>
      </c>
    </row>
    <row r="108" spans="1:8">
      <c r="A108" s="194"/>
      <c r="B108" s="189"/>
      <c r="C108" s="189"/>
      <c r="D108" s="189"/>
      <c r="E108" s="189"/>
      <c r="F108" s="7"/>
      <c r="G108" s="195"/>
      <c r="H108" s="70">
        <f>SUM(G106:G107)</f>
        <v>2963</v>
      </c>
    </row>
    <row r="109" spans="1:8">
      <c r="A109" s="162" t="s">
        <v>291</v>
      </c>
      <c r="B109" s="7" t="s">
        <v>104</v>
      </c>
      <c r="C109" s="29" t="s">
        <v>27</v>
      </c>
      <c r="D109" s="7" t="s">
        <v>292</v>
      </c>
      <c r="E109" s="7" t="s">
        <v>292</v>
      </c>
      <c r="F109" s="7" t="s">
        <v>185</v>
      </c>
      <c r="G109" s="26">
        <v>632</v>
      </c>
      <c r="H109" s="64"/>
    </row>
    <row r="110" spans="1:8">
      <c r="A110" s="162" t="s">
        <v>291</v>
      </c>
      <c r="B110" s="7" t="s">
        <v>106</v>
      </c>
      <c r="C110" s="29" t="s">
        <v>27</v>
      </c>
      <c r="D110" s="7" t="s">
        <v>292</v>
      </c>
      <c r="E110" s="7" t="s">
        <v>292</v>
      </c>
      <c r="F110" s="7" t="s">
        <v>215</v>
      </c>
      <c r="G110" s="26">
        <v>859</v>
      </c>
      <c r="H110" s="77" t="s">
        <v>27</v>
      </c>
    </row>
    <row r="111" spans="1:8">
      <c r="A111" s="162"/>
      <c r="B111" s="7"/>
      <c r="C111" s="7"/>
      <c r="D111" s="7"/>
      <c r="E111" s="7"/>
      <c r="F111" s="7"/>
      <c r="G111" s="26"/>
      <c r="H111" s="70">
        <f>SUM(G109:G110)</f>
        <v>1491</v>
      </c>
    </row>
    <row r="112" spans="1:8">
      <c r="A112" s="162" t="s">
        <v>291</v>
      </c>
      <c r="B112" s="7" t="s">
        <v>63</v>
      </c>
      <c r="C112" s="29" t="s">
        <v>31</v>
      </c>
      <c r="D112" s="7" t="s">
        <v>292</v>
      </c>
      <c r="E112" s="7" t="s">
        <v>292</v>
      </c>
      <c r="F112" s="7" t="s">
        <v>19</v>
      </c>
      <c r="G112" s="26">
        <v>360</v>
      </c>
      <c r="H112" s="77"/>
    </row>
    <row r="113" spans="1:8">
      <c r="A113" s="162" t="s">
        <v>291</v>
      </c>
      <c r="B113" s="190" t="s">
        <v>124</v>
      </c>
      <c r="C113" s="29" t="s">
        <v>31</v>
      </c>
      <c r="D113" s="190" t="s">
        <v>292</v>
      </c>
      <c r="E113" s="190" t="s">
        <v>292</v>
      </c>
      <c r="F113" s="7" t="s">
        <v>19</v>
      </c>
      <c r="G113" s="192">
        <v>980</v>
      </c>
      <c r="H113" s="77" t="s">
        <v>31</v>
      </c>
    </row>
    <row r="114" spans="1:8">
      <c r="A114" s="194"/>
      <c r="B114" s="189"/>
      <c r="C114" s="189"/>
      <c r="D114" s="189"/>
      <c r="E114" s="189"/>
      <c r="F114" s="7"/>
      <c r="G114" s="195"/>
      <c r="H114" s="70">
        <f>SUM(G112:G113)</f>
        <v>1340</v>
      </c>
    </row>
    <row r="115" spans="1:8">
      <c r="A115" s="162" t="s">
        <v>291</v>
      </c>
      <c r="B115" s="32" t="s">
        <v>33</v>
      </c>
      <c r="C115" s="23" t="s">
        <v>34</v>
      </c>
      <c r="D115" s="7" t="s">
        <v>292</v>
      </c>
      <c r="E115" s="7" t="s">
        <v>292</v>
      </c>
      <c r="F115" s="136" t="s">
        <v>35</v>
      </c>
      <c r="G115" s="26">
        <v>1000</v>
      </c>
      <c r="H115" s="64"/>
    </row>
    <row r="116" spans="1:8">
      <c r="A116" s="162" t="s">
        <v>291</v>
      </c>
      <c r="B116" s="32" t="s">
        <v>251</v>
      </c>
      <c r="C116" s="23" t="s">
        <v>34</v>
      </c>
      <c r="D116" s="7" t="s">
        <v>292</v>
      </c>
      <c r="E116" s="7" t="s">
        <v>292</v>
      </c>
      <c r="F116" s="136" t="s">
        <v>35</v>
      </c>
      <c r="G116" s="26">
        <v>250</v>
      </c>
      <c r="H116" s="64"/>
    </row>
    <row r="117" spans="1:8">
      <c r="A117" s="162" t="s">
        <v>291</v>
      </c>
      <c r="B117" s="7" t="s">
        <v>30</v>
      </c>
      <c r="C117" s="23" t="s">
        <v>34</v>
      </c>
      <c r="D117" s="7" t="s">
        <v>292</v>
      </c>
      <c r="E117" s="7" t="s">
        <v>292</v>
      </c>
      <c r="F117" s="136" t="s">
        <v>35</v>
      </c>
      <c r="G117" s="26">
        <v>500</v>
      </c>
      <c r="H117" s="77" t="s">
        <v>34</v>
      </c>
    </row>
    <row r="118" spans="1:8">
      <c r="A118" s="162"/>
      <c r="B118" s="7"/>
      <c r="C118" s="7"/>
      <c r="D118" s="7"/>
      <c r="E118" s="7"/>
      <c r="F118" s="136"/>
      <c r="G118" s="26"/>
      <c r="H118" s="70">
        <f>SUM(G115:G117)</f>
        <v>1750</v>
      </c>
    </row>
    <row r="119" spans="1:8">
      <c r="A119" s="162" t="s">
        <v>291</v>
      </c>
      <c r="B119" s="7">
        <v>36.6</v>
      </c>
      <c r="C119" s="23" t="s">
        <v>18</v>
      </c>
      <c r="D119" s="171" t="s">
        <v>308</v>
      </c>
      <c r="E119" s="171" t="s">
        <v>308</v>
      </c>
      <c r="F119" s="7" t="s">
        <v>19</v>
      </c>
      <c r="G119" s="26">
        <v>150</v>
      </c>
      <c r="H119" s="64"/>
    </row>
    <row r="120" spans="1:8">
      <c r="A120" s="162" t="s">
        <v>291</v>
      </c>
      <c r="B120" s="7" t="s">
        <v>309</v>
      </c>
      <c r="C120" s="23" t="s">
        <v>18</v>
      </c>
      <c r="D120" s="171" t="s">
        <v>308</v>
      </c>
      <c r="E120" s="171" t="s">
        <v>308</v>
      </c>
      <c r="F120" s="7" t="s">
        <v>19</v>
      </c>
      <c r="G120" s="26">
        <v>500</v>
      </c>
      <c r="H120" s="64"/>
    </row>
    <row r="121" spans="1:8">
      <c r="A121" s="162" t="s">
        <v>291</v>
      </c>
      <c r="B121" s="7" t="s">
        <v>180</v>
      </c>
      <c r="C121" s="23" t="s">
        <v>18</v>
      </c>
      <c r="D121" s="171" t="s">
        <v>308</v>
      </c>
      <c r="E121" s="171" t="s">
        <v>308</v>
      </c>
      <c r="F121" s="7" t="s">
        <v>19</v>
      </c>
      <c r="G121" s="26">
        <v>79</v>
      </c>
      <c r="H121" s="64"/>
    </row>
    <row r="122" spans="1:8">
      <c r="A122" s="162" t="s">
        <v>291</v>
      </c>
      <c r="B122" s="7" t="s">
        <v>60</v>
      </c>
      <c r="C122" s="23" t="s">
        <v>18</v>
      </c>
      <c r="D122" s="171" t="s">
        <v>308</v>
      </c>
      <c r="E122" s="171" t="s">
        <v>308</v>
      </c>
      <c r="F122" s="7" t="s">
        <v>19</v>
      </c>
      <c r="G122" s="26">
        <v>50</v>
      </c>
      <c r="H122" s="64"/>
    </row>
    <row r="123" spans="1:8">
      <c r="A123" s="162" t="s">
        <v>291</v>
      </c>
      <c r="B123" s="7" t="s">
        <v>59</v>
      </c>
      <c r="C123" s="23" t="s">
        <v>18</v>
      </c>
      <c r="D123" s="171" t="s">
        <v>308</v>
      </c>
      <c r="E123" s="171" t="s">
        <v>308</v>
      </c>
      <c r="F123" s="7" t="s">
        <v>19</v>
      </c>
      <c r="G123" s="26">
        <v>80</v>
      </c>
      <c r="H123" s="64"/>
    </row>
    <row r="124" spans="1:8">
      <c r="A124" s="162" t="s">
        <v>291</v>
      </c>
      <c r="B124" s="7" t="s">
        <v>310</v>
      </c>
      <c r="C124" s="23" t="s">
        <v>18</v>
      </c>
      <c r="D124" s="171" t="s">
        <v>308</v>
      </c>
      <c r="E124" s="171" t="s">
        <v>308</v>
      </c>
      <c r="F124" s="7" t="s">
        <v>19</v>
      </c>
      <c r="G124" s="26">
        <v>1300</v>
      </c>
      <c r="H124" s="64"/>
    </row>
    <row r="125" spans="1:8">
      <c r="A125" s="162" t="s">
        <v>291</v>
      </c>
      <c r="B125" s="7" t="s">
        <v>75</v>
      </c>
      <c r="C125" s="23" t="s">
        <v>18</v>
      </c>
      <c r="D125" s="171" t="s">
        <v>308</v>
      </c>
      <c r="E125" s="171" t="s">
        <v>308</v>
      </c>
      <c r="F125" s="7" t="s">
        <v>19</v>
      </c>
      <c r="G125" s="26">
        <v>175</v>
      </c>
      <c r="H125" s="64"/>
    </row>
    <row r="126" spans="1:8">
      <c r="A126" s="162" t="s">
        <v>291</v>
      </c>
      <c r="B126" s="7" t="s">
        <v>141</v>
      </c>
      <c r="C126" s="23" t="s">
        <v>18</v>
      </c>
      <c r="D126" s="171" t="s">
        <v>308</v>
      </c>
      <c r="E126" s="171" t="s">
        <v>308</v>
      </c>
      <c r="F126" s="136" t="s">
        <v>216</v>
      </c>
      <c r="G126" s="26">
        <v>240</v>
      </c>
      <c r="H126" s="64"/>
    </row>
    <row r="127" spans="1:8">
      <c r="A127" s="162" t="s">
        <v>291</v>
      </c>
      <c r="B127" s="7" t="s">
        <v>99</v>
      </c>
      <c r="C127" s="23" t="s">
        <v>18</v>
      </c>
      <c r="D127" s="171" t="s">
        <v>308</v>
      </c>
      <c r="E127" s="171" t="s">
        <v>308</v>
      </c>
      <c r="F127" s="7" t="s">
        <v>19</v>
      </c>
      <c r="G127" s="26">
        <v>200</v>
      </c>
      <c r="H127" s="64"/>
    </row>
    <row r="128" spans="1:8">
      <c r="A128" s="162" t="s">
        <v>291</v>
      </c>
      <c r="B128" s="7" t="s">
        <v>311</v>
      </c>
      <c r="C128" s="23" t="s">
        <v>18</v>
      </c>
      <c r="D128" s="171" t="s">
        <v>308</v>
      </c>
      <c r="E128" s="171" t="s">
        <v>308</v>
      </c>
      <c r="F128" s="136" t="s">
        <v>19</v>
      </c>
      <c r="G128" s="26">
        <v>49</v>
      </c>
      <c r="H128" s="64"/>
    </row>
    <row r="129" spans="1:8">
      <c r="A129" s="162" t="s">
        <v>291</v>
      </c>
      <c r="B129" s="7" t="s">
        <v>102</v>
      </c>
      <c r="C129" s="23" t="s">
        <v>18</v>
      </c>
      <c r="D129" s="171" t="s">
        <v>308</v>
      </c>
      <c r="E129" s="171" t="s">
        <v>308</v>
      </c>
      <c r="F129" s="171" t="s">
        <v>19</v>
      </c>
      <c r="G129" s="191">
        <v>80</v>
      </c>
      <c r="H129" s="64"/>
    </row>
    <row r="130" spans="1:8">
      <c r="A130" s="162" t="s">
        <v>291</v>
      </c>
      <c r="B130" s="7" t="s">
        <v>312</v>
      </c>
      <c r="C130" s="23" t="s">
        <v>18</v>
      </c>
      <c r="D130" s="171" t="s">
        <v>308</v>
      </c>
      <c r="E130" s="171" t="s">
        <v>308</v>
      </c>
      <c r="F130" s="171" t="s">
        <v>46</v>
      </c>
      <c r="G130" s="26">
        <v>100</v>
      </c>
      <c r="H130" s="77"/>
    </row>
    <row r="131" spans="1:8">
      <c r="A131" s="162" t="s">
        <v>291</v>
      </c>
      <c r="B131" s="7" t="s">
        <v>183</v>
      </c>
      <c r="C131" s="23" t="s">
        <v>18</v>
      </c>
      <c r="D131" s="171" t="s">
        <v>308</v>
      </c>
      <c r="E131" s="171" t="s">
        <v>308</v>
      </c>
      <c r="F131" s="171" t="s">
        <v>19</v>
      </c>
      <c r="G131" s="26">
        <v>50</v>
      </c>
      <c r="H131" s="77" t="s">
        <v>313</v>
      </c>
    </row>
    <row r="132" spans="1:8">
      <c r="A132" s="162"/>
      <c r="B132" s="7"/>
      <c r="C132" s="171"/>
      <c r="D132" s="171"/>
      <c r="E132" s="171"/>
      <c r="F132" s="171"/>
      <c r="G132" s="26"/>
      <c r="H132" s="70">
        <f>SUM(G119:G131)</f>
        <v>3053</v>
      </c>
    </row>
    <row r="133" spans="1:8">
      <c r="A133" s="194"/>
      <c r="B133" s="189"/>
      <c r="C133" s="189"/>
      <c r="D133" s="189"/>
      <c r="E133" s="189"/>
      <c r="F133" s="7" t="s">
        <v>120</v>
      </c>
      <c r="G133" s="195">
        <f>SUM(G106:G131)</f>
        <v>10597</v>
      </c>
      <c r="H133" s="64"/>
    </row>
    <row r="134" spans="1:8">
      <c r="A134" s="194"/>
      <c r="B134" s="189"/>
      <c r="C134" s="189"/>
      <c r="D134" s="189"/>
      <c r="E134" s="189"/>
      <c r="F134" s="7"/>
      <c r="G134" s="195"/>
      <c r="H134" s="64"/>
    </row>
    <row r="135" spans="1:8">
      <c r="A135" s="194"/>
      <c r="B135" s="189"/>
      <c r="C135" s="189"/>
      <c r="D135" s="189"/>
      <c r="E135" s="189"/>
      <c r="F135" s="7"/>
      <c r="G135" s="195"/>
      <c r="H135" s="64"/>
    </row>
    <row r="136" spans="1:8">
      <c r="A136" s="69" t="s">
        <v>96</v>
      </c>
      <c r="B136" s="7" t="s">
        <v>8</v>
      </c>
      <c r="C136" s="7" t="s">
        <v>8</v>
      </c>
      <c r="D136" s="7" t="s">
        <v>292</v>
      </c>
      <c r="E136" s="7" t="s">
        <v>292</v>
      </c>
      <c r="F136" s="15" t="s">
        <v>248</v>
      </c>
      <c r="G136" s="26">
        <v>396</v>
      </c>
      <c r="H136" s="64"/>
    </row>
    <row r="137" spans="1:8">
      <c r="A137" s="69" t="s">
        <v>96</v>
      </c>
      <c r="B137" s="7" t="s">
        <v>8</v>
      </c>
      <c r="C137" s="7" t="s">
        <v>8</v>
      </c>
      <c r="D137" s="7" t="s">
        <v>292</v>
      </c>
      <c r="E137" s="7" t="s">
        <v>292</v>
      </c>
      <c r="F137" s="7" t="s">
        <v>301</v>
      </c>
      <c r="G137" s="26">
        <v>719</v>
      </c>
      <c r="H137" s="117" t="s">
        <v>8</v>
      </c>
    </row>
    <row r="138" spans="1:8">
      <c r="A138" s="69"/>
      <c r="B138" s="7"/>
      <c r="C138" s="194"/>
      <c r="D138" s="194"/>
      <c r="E138" s="194"/>
      <c r="F138" s="7"/>
      <c r="G138" s="192"/>
      <c r="H138" s="105">
        <f>SUM(G136:G137)</f>
        <v>1115</v>
      </c>
    </row>
    <row r="139" spans="1:8">
      <c r="A139" s="69" t="s">
        <v>96</v>
      </c>
      <c r="B139" s="15" t="s">
        <v>26</v>
      </c>
      <c r="C139" s="29" t="s">
        <v>27</v>
      </c>
      <c r="D139" s="7" t="s">
        <v>292</v>
      </c>
      <c r="E139" s="7" t="s">
        <v>292</v>
      </c>
      <c r="F139" s="7" t="s">
        <v>218</v>
      </c>
      <c r="G139" s="26">
        <v>302</v>
      </c>
      <c r="H139" s="77" t="s">
        <v>27</v>
      </c>
    </row>
    <row r="140" spans="1:8">
      <c r="A140" s="69"/>
      <c r="B140" s="7"/>
      <c r="C140" s="7"/>
      <c r="D140" s="7"/>
      <c r="E140" s="7"/>
      <c r="F140" s="7"/>
      <c r="G140" s="26"/>
      <c r="H140" s="105">
        <f>SUM(G139)</f>
        <v>302</v>
      </c>
    </row>
    <row r="141" spans="1:8">
      <c r="A141" s="69" t="s">
        <v>96</v>
      </c>
      <c r="B141" s="7" t="s">
        <v>30</v>
      </c>
      <c r="C141" s="23" t="s">
        <v>34</v>
      </c>
      <c r="D141" s="7" t="s">
        <v>292</v>
      </c>
      <c r="E141" s="7" t="s">
        <v>292</v>
      </c>
      <c r="F141" s="136" t="s">
        <v>37</v>
      </c>
      <c r="G141" s="26">
        <v>250</v>
      </c>
      <c r="H141" s="77"/>
    </row>
    <row r="142" spans="1:8">
      <c r="A142" s="69" t="s">
        <v>96</v>
      </c>
      <c r="B142" s="7" t="s">
        <v>108</v>
      </c>
      <c r="C142" s="23" t="s">
        <v>34</v>
      </c>
      <c r="D142" s="7" t="s">
        <v>292</v>
      </c>
      <c r="E142" s="7" t="s">
        <v>314</v>
      </c>
      <c r="F142" s="136" t="s">
        <v>37</v>
      </c>
      <c r="G142" s="26">
        <v>500</v>
      </c>
      <c r="H142" s="77" t="s">
        <v>34</v>
      </c>
    </row>
    <row r="143" spans="1:8">
      <c r="A143" s="162"/>
      <c r="B143" s="7"/>
      <c r="C143" s="7"/>
      <c r="D143" s="7"/>
      <c r="E143" s="7"/>
      <c r="F143" s="136"/>
      <c r="G143" s="26"/>
      <c r="H143" s="105">
        <f>SUM(G141:G142)</f>
        <v>750</v>
      </c>
    </row>
    <row r="144" spans="1:8">
      <c r="A144" s="18"/>
      <c r="B144" s="18"/>
      <c r="C144" s="18"/>
      <c r="D144" s="18"/>
      <c r="E144" s="18"/>
      <c r="F144" s="7" t="s">
        <v>120</v>
      </c>
      <c r="G144" s="19">
        <f>SUM(G136:G142)</f>
        <v>2167</v>
      </c>
      <c r="H144" s="77"/>
    </row>
    <row r="145" spans="1:8">
      <c r="A145" s="18"/>
      <c r="B145" s="18"/>
      <c r="C145" s="18"/>
      <c r="D145" s="18"/>
      <c r="E145" s="18"/>
      <c r="F145" s="7"/>
      <c r="G145" s="19"/>
      <c r="H145" s="77"/>
    </row>
    <row r="146" spans="1:8">
      <c r="A146" s="172"/>
      <c r="B146" s="7"/>
      <c r="C146" s="18"/>
      <c r="D146" s="18"/>
      <c r="E146" s="18"/>
      <c r="F146" s="7"/>
      <c r="G146" s="37"/>
      <c r="H146" s="64"/>
    </row>
    <row r="147" spans="1:8">
      <c r="A147" s="196"/>
      <c r="B147" s="7"/>
      <c r="C147" s="196"/>
      <c r="D147" s="196"/>
      <c r="E147" s="196"/>
      <c r="F147" s="172"/>
      <c r="G147" s="37"/>
      <c r="H147" s="64"/>
    </row>
    <row r="148" spans="1:8">
      <c r="A148" s="196"/>
      <c r="B148" s="7"/>
      <c r="C148" s="196"/>
      <c r="D148" s="196"/>
      <c r="E148" s="196"/>
      <c r="F148" s="168" t="s">
        <v>8</v>
      </c>
      <c r="G148" s="26">
        <f>H8+H13+H36+H43+H47+H52+H65+H70+H77+H82+H89+H98+H103+H108+H138+H3</f>
        <v>13836</v>
      </c>
      <c r="H148" s="64"/>
    </row>
    <row r="149" spans="1:8">
      <c r="A149" s="134"/>
      <c r="B149" s="134"/>
      <c r="C149" s="134"/>
      <c r="D149" s="134"/>
      <c r="E149" s="134"/>
      <c r="F149" s="168" t="s">
        <v>176</v>
      </c>
      <c r="G149" s="197">
        <f>H18+H55+H111+H140</f>
        <v>9423.630000000001</v>
      </c>
      <c r="H149" s="64"/>
    </row>
    <row r="150" spans="1:8">
      <c r="A150" s="134"/>
      <c r="B150" s="134"/>
      <c r="C150" s="134"/>
      <c r="D150" s="134"/>
      <c r="E150" s="134"/>
      <c r="F150" s="168" t="s">
        <v>177</v>
      </c>
      <c r="G150" s="197">
        <f>H57+H73+H114+H91</f>
        <v>3860</v>
      </c>
      <c r="H150" s="64"/>
    </row>
    <row r="151" spans="1:8">
      <c r="A151" s="134"/>
      <c r="B151" s="134"/>
      <c r="C151" s="134"/>
      <c r="D151" s="134"/>
      <c r="E151" s="134"/>
      <c r="F151" s="168" t="s">
        <v>178</v>
      </c>
      <c r="G151" s="197">
        <f>H21+H118+H143</f>
        <v>4000</v>
      </c>
      <c r="H151" s="64"/>
    </row>
    <row r="152" spans="1:8">
      <c r="A152" s="134"/>
      <c r="B152" s="134"/>
      <c r="C152" s="134"/>
      <c r="D152" s="134"/>
      <c r="E152" s="134"/>
      <c r="F152" s="168" t="s">
        <v>179</v>
      </c>
      <c r="G152" s="197">
        <f>H31+H38+H84+H93+H132</f>
        <v>4178.6400000000003</v>
      </c>
      <c r="H152" s="64"/>
    </row>
    <row r="153" spans="1:8" ht="15.75" customHeight="1">
      <c r="F153" s="109" t="s">
        <v>120</v>
      </c>
      <c r="G153" s="111">
        <f>G9+G32+G39+G44+G48+G60+G66+G74+G78+G85+G94+G99+G104+G133+G144+G4</f>
        <v>35756.630000000005</v>
      </c>
    </row>
  </sheetData>
  <hyperlinks>
    <hyperlink ref="B19" r:id="rId1" xr:uid="{00000000-0004-0000-0500-000000000000}"/>
    <hyperlink ref="B115" r:id="rId2" xr:uid="{00000000-0004-0000-0500-000001000000}"/>
    <hyperlink ref="B116" r:id="rId3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A866"/>
  <sheetViews>
    <sheetView topLeftCell="A139" workbookViewId="0">
      <selection activeCell="H168" sqref="H168"/>
    </sheetView>
  </sheetViews>
  <sheetFormatPr baseColWidth="10" defaultColWidth="12.6640625" defaultRowHeight="15.75" customHeight="1"/>
  <cols>
    <col min="1" max="1" width="17.6640625" customWidth="1"/>
    <col min="2" max="2" width="16.6640625" customWidth="1"/>
    <col min="5" max="5" width="14.6640625" customWidth="1"/>
    <col min="6" max="6" width="35.1640625" customWidth="1"/>
    <col min="7" max="7" width="14.1640625" customWidth="1"/>
  </cols>
  <sheetData>
    <row r="1" spans="1:27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>
      <c r="A2" s="65" t="s">
        <v>299</v>
      </c>
      <c r="B2" s="7" t="s">
        <v>8</v>
      </c>
      <c r="C2" s="7" t="s">
        <v>8</v>
      </c>
      <c r="D2" s="136" t="s">
        <v>300</v>
      </c>
      <c r="E2" s="136" t="s">
        <v>300</v>
      </c>
      <c r="F2" s="7" t="s">
        <v>301</v>
      </c>
      <c r="G2" s="142">
        <v>495.44</v>
      </c>
      <c r="H2" s="198" t="s">
        <v>8</v>
      </c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>
      <c r="A3" s="65"/>
      <c r="B3" s="7"/>
      <c r="C3" s="136"/>
      <c r="D3" s="136"/>
      <c r="E3" s="136"/>
      <c r="F3" s="7"/>
      <c r="G3" s="26"/>
      <c r="H3" s="199">
        <f>G2</f>
        <v>495.44</v>
      </c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</row>
    <row r="4" spans="1:27">
      <c r="A4" s="200"/>
      <c r="B4" s="200"/>
      <c r="C4" s="200"/>
      <c r="D4" s="200"/>
      <c r="E4" s="200"/>
      <c r="F4" s="201" t="s">
        <v>315</v>
      </c>
      <c r="G4" s="26">
        <f>G2</f>
        <v>495.44</v>
      </c>
      <c r="H4" s="133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</row>
    <row r="5" spans="1:27">
      <c r="A5" s="200"/>
      <c r="B5" s="200"/>
      <c r="C5" s="200"/>
      <c r="D5" s="200"/>
      <c r="E5" s="200"/>
      <c r="F5" s="201"/>
      <c r="G5" s="201"/>
      <c r="H5" s="133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</row>
    <row r="6" spans="1:27">
      <c r="A6" s="65" t="s">
        <v>7</v>
      </c>
      <c r="B6" s="7" t="s">
        <v>8</v>
      </c>
      <c r="C6" s="7" t="s">
        <v>8</v>
      </c>
      <c r="D6" s="136" t="s">
        <v>300</v>
      </c>
      <c r="E6" s="136" t="s">
        <v>300</v>
      </c>
      <c r="F6" s="7" t="s">
        <v>301</v>
      </c>
      <c r="G6" s="202">
        <v>763.5</v>
      </c>
      <c r="H6" s="133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</row>
    <row r="7" spans="1:27">
      <c r="A7" s="65" t="s">
        <v>7</v>
      </c>
      <c r="B7" s="12" t="s">
        <v>8</v>
      </c>
      <c r="C7" s="7" t="s">
        <v>8</v>
      </c>
      <c r="D7" s="136" t="s">
        <v>300</v>
      </c>
      <c r="E7" s="136" t="s">
        <v>300</v>
      </c>
      <c r="F7" s="15" t="s">
        <v>248</v>
      </c>
      <c r="G7" s="202">
        <v>601.32000000000005</v>
      </c>
      <c r="H7" s="88" t="s">
        <v>8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</row>
    <row r="8" spans="1:27">
      <c r="A8" s="116"/>
      <c r="B8" s="12"/>
      <c r="C8" s="15"/>
      <c r="D8" s="7"/>
      <c r="E8" s="7"/>
      <c r="F8" s="15"/>
      <c r="G8" s="203"/>
      <c r="H8" s="27">
        <f>SUM(G6:G7)</f>
        <v>1364.8200000000002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</row>
    <row r="9" spans="1:27">
      <c r="A9" s="69"/>
      <c r="B9" s="18"/>
      <c r="C9" s="18"/>
      <c r="D9" s="18"/>
      <c r="E9" s="18"/>
      <c r="F9" s="7" t="s">
        <v>120</v>
      </c>
      <c r="G9" s="26">
        <f>SUM(G6:G7)</f>
        <v>1364.8200000000002</v>
      </c>
      <c r="H9" s="133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</row>
    <row r="10" spans="1:27">
      <c r="A10" s="69"/>
      <c r="B10" s="18"/>
      <c r="C10" s="18"/>
      <c r="D10" s="18"/>
      <c r="E10" s="18"/>
      <c r="F10" s="7"/>
      <c r="G10" s="19"/>
      <c r="H10" s="133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</row>
    <row r="11" spans="1:27">
      <c r="A11" s="73" t="s">
        <v>20</v>
      </c>
      <c r="B11" s="7" t="s">
        <v>8</v>
      </c>
      <c r="C11" s="7" t="s">
        <v>8</v>
      </c>
      <c r="D11" s="136" t="s">
        <v>300</v>
      </c>
      <c r="E11" s="136" t="s">
        <v>300</v>
      </c>
      <c r="F11" s="7" t="s">
        <v>301</v>
      </c>
      <c r="G11" s="26"/>
      <c r="H11" s="68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</row>
    <row r="12" spans="1:27">
      <c r="A12" s="73" t="s">
        <v>20</v>
      </c>
      <c r="B12" s="7" t="s">
        <v>8</v>
      </c>
      <c r="C12" s="7" t="s">
        <v>8</v>
      </c>
      <c r="D12" s="136" t="s">
        <v>300</v>
      </c>
      <c r="E12" s="136" t="s">
        <v>300</v>
      </c>
      <c r="F12" s="15" t="s">
        <v>248</v>
      </c>
      <c r="G12" s="26"/>
      <c r="H12" s="74" t="s">
        <v>8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</row>
    <row r="13" spans="1:27">
      <c r="A13" s="73"/>
      <c r="B13" s="7"/>
      <c r="C13" s="7"/>
      <c r="D13" s="7"/>
      <c r="E13" s="7"/>
      <c r="F13" s="7"/>
      <c r="G13" s="26"/>
      <c r="H13" s="55">
        <f>SUM(G11:G12)</f>
        <v>0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</row>
    <row r="14" spans="1:27">
      <c r="A14" s="73" t="s">
        <v>20</v>
      </c>
      <c r="B14" s="7" t="s">
        <v>64</v>
      </c>
      <c r="C14" s="29" t="s">
        <v>27</v>
      </c>
      <c r="D14" s="136" t="s">
        <v>300</v>
      </c>
      <c r="E14" s="136" t="s">
        <v>300</v>
      </c>
      <c r="F14" s="7" t="s">
        <v>186</v>
      </c>
      <c r="G14" s="26">
        <v>805</v>
      </c>
      <c r="H14" s="68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</row>
    <row r="15" spans="1:27">
      <c r="A15" s="73" t="s">
        <v>20</v>
      </c>
      <c r="B15" s="7" t="s">
        <v>106</v>
      </c>
      <c r="C15" s="29" t="s">
        <v>27</v>
      </c>
      <c r="D15" s="136" t="s">
        <v>300</v>
      </c>
      <c r="E15" s="136" t="s">
        <v>300</v>
      </c>
      <c r="F15" s="7" t="s">
        <v>215</v>
      </c>
      <c r="G15" s="26">
        <v>859</v>
      </c>
      <c r="H15" s="68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27">
      <c r="A16" s="73" t="s">
        <v>20</v>
      </c>
      <c r="B16" s="7" t="s">
        <v>104</v>
      </c>
      <c r="C16" s="29" t="s">
        <v>27</v>
      </c>
      <c r="D16" s="136" t="s">
        <v>300</v>
      </c>
      <c r="E16" s="136" t="s">
        <v>300</v>
      </c>
      <c r="F16" s="7" t="s">
        <v>185</v>
      </c>
      <c r="G16" s="26">
        <v>632</v>
      </c>
      <c r="H16" s="88" t="s">
        <v>27</v>
      </c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</row>
    <row r="17" spans="1:27">
      <c r="A17" s="73"/>
      <c r="B17" s="67"/>
      <c r="C17" s="7"/>
      <c r="D17" s="7"/>
      <c r="E17" s="7"/>
      <c r="F17" s="7"/>
      <c r="G17" s="47"/>
      <c r="H17" s="55">
        <f>SUM(G14:G16)</f>
        <v>2296</v>
      </c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</row>
    <row r="18" spans="1:27">
      <c r="A18" s="73" t="s">
        <v>20</v>
      </c>
      <c r="B18" s="32" t="s">
        <v>33</v>
      </c>
      <c r="C18" s="23" t="s">
        <v>34</v>
      </c>
      <c r="D18" s="136" t="s">
        <v>300</v>
      </c>
      <c r="E18" s="136" t="s">
        <v>300</v>
      </c>
      <c r="F18" s="136" t="s">
        <v>35</v>
      </c>
      <c r="G18" s="26">
        <v>1000</v>
      </c>
      <c r="H18" s="88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</row>
    <row r="19" spans="1:27">
      <c r="A19" s="73" t="s">
        <v>20</v>
      </c>
      <c r="B19" s="32" t="s">
        <v>251</v>
      </c>
      <c r="C19" s="23" t="s">
        <v>34</v>
      </c>
      <c r="D19" s="136" t="s">
        <v>300</v>
      </c>
      <c r="E19" s="136" t="s">
        <v>300</v>
      </c>
      <c r="F19" s="136" t="s">
        <v>35</v>
      </c>
      <c r="G19" s="26">
        <v>250</v>
      </c>
      <c r="H19" s="88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1:27">
      <c r="A20" s="73" t="s">
        <v>20</v>
      </c>
      <c r="B20" s="7" t="s">
        <v>30</v>
      </c>
      <c r="C20" s="23" t="s">
        <v>34</v>
      </c>
      <c r="D20" s="136" t="s">
        <v>300</v>
      </c>
      <c r="E20" s="136" t="s">
        <v>300</v>
      </c>
      <c r="F20" s="136" t="s">
        <v>35</v>
      </c>
      <c r="G20" s="26">
        <v>500</v>
      </c>
      <c r="H20" s="88" t="s">
        <v>34</v>
      </c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</row>
    <row r="21" spans="1:27">
      <c r="A21" s="162"/>
      <c r="B21" s="32"/>
      <c r="C21" s="7"/>
      <c r="D21" s="7"/>
      <c r="E21" s="7"/>
      <c r="F21" s="136"/>
      <c r="G21" s="26"/>
      <c r="H21" s="55">
        <f>SUM(G18:G20)</f>
        <v>1750</v>
      </c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</row>
    <row r="22" spans="1:27">
      <c r="A22" s="73" t="s">
        <v>20</v>
      </c>
      <c r="B22" s="7" t="s">
        <v>51</v>
      </c>
      <c r="C22" s="29" t="s">
        <v>31</v>
      </c>
      <c r="D22" s="136" t="s">
        <v>300</v>
      </c>
      <c r="E22" s="136" t="s">
        <v>300</v>
      </c>
      <c r="F22" s="7" t="s">
        <v>316</v>
      </c>
      <c r="G22" s="26">
        <v>400</v>
      </c>
      <c r="H22" s="198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</row>
    <row r="23" spans="1:27">
      <c r="A23" s="73" t="s">
        <v>20</v>
      </c>
      <c r="B23" s="7" t="s">
        <v>63</v>
      </c>
      <c r="C23" s="29" t="s">
        <v>31</v>
      </c>
      <c r="D23" s="136" t="s">
        <v>300</v>
      </c>
      <c r="E23" s="136" t="s">
        <v>300</v>
      </c>
      <c r="F23" s="7" t="s">
        <v>19</v>
      </c>
      <c r="G23" s="26">
        <v>360</v>
      </c>
      <c r="H23" s="198" t="s">
        <v>177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</row>
    <row r="24" spans="1:27">
      <c r="A24" s="73"/>
      <c r="B24" s="7"/>
      <c r="C24" s="136"/>
      <c r="D24" s="136"/>
      <c r="E24" s="136"/>
      <c r="F24" s="7"/>
      <c r="G24" s="37"/>
      <c r="H24" s="204">
        <f>SUM(G22:G23)</f>
        <v>760</v>
      </c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5" spans="1:27">
      <c r="A25" s="73" t="s">
        <v>20</v>
      </c>
      <c r="B25" s="7" t="s">
        <v>273</v>
      </c>
      <c r="C25" s="23" t="s">
        <v>18</v>
      </c>
      <c r="D25" s="136" t="s">
        <v>300</v>
      </c>
      <c r="E25" s="136" t="s">
        <v>300</v>
      </c>
      <c r="F25" s="7" t="s">
        <v>317</v>
      </c>
      <c r="G25" s="26">
        <v>360</v>
      </c>
      <c r="H25" s="205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</row>
    <row r="26" spans="1:27">
      <c r="A26" s="73" t="s">
        <v>20</v>
      </c>
      <c r="B26" s="56" t="s">
        <v>17</v>
      </c>
      <c r="C26" s="23" t="s">
        <v>18</v>
      </c>
      <c r="D26" s="136" t="s">
        <v>300</v>
      </c>
      <c r="E26" s="136" t="s">
        <v>300</v>
      </c>
      <c r="F26" s="7" t="s">
        <v>317</v>
      </c>
      <c r="G26" s="206">
        <v>79</v>
      </c>
      <c r="H26" s="205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</row>
    <row r="27" spans="1:27">
      <c r="A27" s="73" t="s">
        <v>20</v>
      </c>
      <c r="B27" s="7">
        <v>36.6</v>
      </c>
      <c r="C27" s="23" t="s">
        <v>18</v>
      </c>
      <c r="D27" s="136" t="s">
        <v>300</v>
      </c>
      <c r="E27" s="136" t="s">
        <v>300</v>
      </c>
      <c r="F27" s="7" t="s">
        <v>317</v>
      </c>
      <c r="G27" s="206">
        <v>150</v>
      </c>
      <c r="H27" s="205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</row>
    <row r="28" spans="1:27">
      <c r="A28" s="73" t="s">
        <v>20</v>
      </c>
      <c r="B28" s="7" t="s">
        <v>60</v>
      </c>
      <c r="C28" s="23" t="s">
        <v>18</v>
      </c>
      <c r="D28" s="136" t="s">
        <v>300</v>
      </c>
      <c r="E28" s="136" t="s">
        <v>300</v>
      </c>
      <c r="F28" s="7" t="s">
        <v>317</v>
      </c>
      <c r="G28" s="206">
        <v>50</v>
      </c>
      <c r="H28" s="205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</row>
    <row r="29" spans="1:27">
      <c r="A29" s="73" t="s">
        <v>20</v>
      </c>
      <c r="B29" s="7" t="s">
        <v>59</v>
      </c>
      <c r="C29" s="23" t="s">
        <v>18</v>
      </c>
      <c r="D29" s="136" t="s">
        <v>300</v>
      </c>
      <c r="E29" s="136" t="s">
        <v>300</v>
      </c>
      <c r="F29" s="7" t="s">
        <v>317</v>
      </c>
      <c r="G29" s="206">
        <v>90</v>
      </c>
      <c r="H29" s="133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 spans="1:27">
      <c r="A30" s="73" t="s">
        <v>20</v>
      </c>
      <c r="B30" s="7" t="s">
        <v>59</v>
      </c>
      <c r="C30" s="23" t="s">
        <v>18</v>
      </c>
      <c r="D30" s="136" t="s">
        <v>300</v>
      </c>
      <c r="E30" s="136" t="s">
        <v>300</v>
      </c>
      <c r="F30" s="171" t="s">
        <v>298</v>
      </c>
      <c r="G30" s="191"/>
      <c r="H30" s="191" t="s">
        <v>318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</row>
    <row r="31" spans="1:27">
      <c r="A31" s="73" t="s">
        <v>20</v>
      </c>
      <c r="B31" s="7" t="s">
        <v>141</v>
      </c>
      <c r="C31" s="23" t="s">
        <v>18</v>
      </c>
      <c r="D31" s="136" t="s">
        <v>300</v>
      </c>
      <c r="E31" s="136" t="s">
        <v>300</v>
      </c>
      <c r="F31" s="171" t="s">
        <v>182</v>
      </c>
      <c r="G31" s="206">
        <v>225</v>
      </c>
      <c r="H31" s="133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</row>
    <row r="32" spans="1:27">
      <c r="A32" s="73" t="s">
        <v>20</v>
      </c>
      <c r="B32" s="7" t="s">
        <v>183</v>
      </c>
      <c r="C32" s="23" t="s">
        <v>18</v>
      </c>
      <c r="D32" s="136" t="s">
        <v>300</v>
      </c>
      <c r="E32" s="136" t="s">
        <v>300</v>
      </c>
      <c r="F32" s="171" t="s">
        <v>317</v>
      </c>
      <c r="G32" s="206">
        <v>100</v>
      </c>
      <c r="H32" s="133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</row>
    <row r="33" spans="1:27">
      <c r="A33" s="73" t="s">
        <v>20</v>
      </c>
      <c r="B33" s="7" t="s">
        <v>241</v>
      </c>
      <c r="C33" s="23" t="s">
        <v>18</v>
      </c>
      <c r="D33" s="136" t="s">
        <v>300</v>
      </c>
      <c r="E33" s="136" t="s">
        <v>300</v>
      </c>
      <c r="F33" s="171" t="s">
        <v>317</v>
      </c>
      <c r="G33" s="206">
        <v>1300</v>
      </c>
      <c r="H33" s="198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</row>
    <row r="34" spans="1:27">
      <c r="A34" s="73" t="s">
        <v>20</v>
      </c>
      <c r="B34" s="7" t="s">
        <v>100</v>
      </c>
      <c r="C34" s="23" t="s">
        <v>18</v>
      </c>
      <c r="D34" s="136" t="s">
        <v>300</v>
      </c>
      <c r="E34" s="136" t="s">
        <v>300</v>
      </c>
      <c r="F34" s="171" t="s">
        <v>317</v>
      </c>
      <c r="G34" s="206">
        <v>100</v>
      </c>
      <c r="H34" s="133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</row>
    <row r="35" spans="1:27">
      <c r="A35" s="73" t="s">
        <v>20</v>
      </c>
      <c r="B35" s="7" t="s">
        <v>102</v>
      </c>
      <c r="C35" s="23" t="s">
        <v>18</v>
      </c>
      <c r="D35" s="136" t="s">
        <v>300</v>
      </c>
      <c r="E35" s="136" t="s">
        <v>300</v>
      </c>
      <c r="F35" s="171" t="s">
        <v>317</v>
      </c>
      <c r="G35" s="206">
        <v>80</v>
      </c>
      <c r="H35" s="198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</row>
    <row r="36" spans="1:27">
      <c r="A36" s="73" t="s">
        <v>20</v>
      </c>
      <c r="B36" s="7" t="s">
        <v>319</v>
      </c>
      <c r="C36" s="23" t="s">
        <v>18</v>
      </c>
      <c r="D36" s="136" t="s">
        <v>300</v>
      </c>
      <c r="E36" s="136" t="s">
        <v>300</v>
      </c>
      <c r="F36" s="171" t="s">
        <v>317</v>
      </c>
      <c r="G36" s="206">
        <v>1666</v>
      </c>
      <c r="H36" s="198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</row>
    <row r="37" spans="1:27">
      <c r="A37" s="73" t="s">
        <v>20</v>
      </c>
      <c r="B37" s="7" t="s">
        <v>38</v>
      </c>
      <c r="C37" s="23" t="s">
        <v>18</v>
      </c>
      <c r="D37" s="136" t="s">
        <v>300</v>
      </c>
      <c r="E37" s="136" t="s">
        <v>300</v>
      </c>
      <c r="F37" s="171" t="s">
        <v>44</v>
      </c>
      <c r="G37" s="206">
        <v>10</v>
      </c>
      <c r="H37" s="198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</row>
    <row r="38" spans="1:27">
      <c r="A38" s="73" t="s">
        <v>20</v>
      </c>
      <c r="B38" s="7" t="s">
        <v>113</v>
      </c>
      <c r="C38" s="23" t="s">
        <v>18</v>
      </c>
      <c r="D38" s="136" t="s">
        <v>300</v>
      </c>
      <c r="E38" s="136" t="s">
        <v>300</v>
      </c>
      <c r="F38" s="171" t="s">
        <v>122</v>
      </c>
      <c r="G38" s="206">
        <v>41.67</v>
      </c>
      <c r="H38" s="198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</row>
    <row r="39" spans="1:27">
      <c r="A39" s="73" t="s">
        <v>20</v>
      </c>
      <c r="B39" s="7" t="s">
        <v>75</v>
      </c>
      <c r="C39" s="23" t="s">
        <v>18</v>
      </c>
      <c r="D39" s="136" t="s">
        <v>300</v>
      </c>
      <c r="E39" s="136" t="s">
        <v>300</v>
      </c>
      <c r="F39" s="171" t="s">
        <v>317</v>
      </c>
      <c r="G39" s="206">
        <v>230</v>
      </c>
      <c r="H39" s="198" t="s">
        <v>18</v>
      </c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</row>
    <row r="40" spans="1:27">
      <c r="A40" s="73" t="s">
        <v>20</v>
      </c>
      <c r="B40" s="7" t="s">
        <v>320</v>
      </c>
      <c r="C40" s="23" t="s">
        <v>18</v>
      </c>
      <c r="D40" s="136" t="s">
        <v>300</v>
      </c>
      <c r="E40" s="136" t="s">
        <v>300</v>
      </c>
      <c r="F40" s="171" t="s">
        <v>321</v>
      </c>
      <c r="G40" s="206">
        <v>23.13</v>
      </c>
      <c r="H40" s="133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</row>
    <row r="41" spans="1:27">
      <c r="A41" s="73" t="s">
        <v>20</v>
      </c>
      <c r="B41" s="7" t="s">
        <v>167</v>
      </c>
      <c r="C41" s="23" t="s">
        <v>18</v>
      </c>
      <c r="D41" s="136" t="s">
        <v>300</v>
      </c>
      <c r="E41" s="136" t="s">
        <v>300</v>
      </c>
      <c r="F41" s="171" t="s">
        <v>317</v>
      </c>
      <c r="G41" s="206">
        <v>49</v>
      </c>
      <c r="H41" s="133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</row>
    <row r="42" spans="1:27">
      <c r="A42" s="73"/>
      <c r="B42" s="7"/>
      <c r="C42" s="136"/>
      <c r="D42" s="136"/>
      <c r="E42" s="136"/>
      <c r="F42" s="173"/>
      <c r="G42" s="206"/>
      <c r="H42" s="207">
        <f>SUM(G25:G39)</f>
        <v>4481.67</v>
      </c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</row>
    <row r="43" spans="1:27">
      <c r="A43" s="18"/>
      <c r="B43" s="18"/>
      <c r="C43" s="35"/>
      <c r="D43" s="35"/>
      <c r="E43" s="35"/>
      <c r="F43" s="7" t="s">
        <v>120</v>
      </c>
      <c r="G43" s="19">
        <f>SUM(G11:G39)</f>
        <v>9287.67</v>
      </c>
      <c r="H43" s="133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</row>
    <row r="44" spans="1:27">
      <c r="A44" s="18"/>
      <c r="B44" s="18"/>
      <c r="C44" s="35"/>
      <c r="D44" s="35"/>
      <c r="E44" s="35"/>
      <c r="F44" s="7"/>
      <c r="G44" s="19"/>
      <c r="H44" s="133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</row>
    <row r="45" spans="1:27">
      <c r="A45" s="82" t="s">
        <v>41</v>
      </c>
      <c r="B45" s="7" t="s">
        <v>8</v>
      </c>
      <c r="C45" s="7" t="s">
        <v>8</v>
      </c>
      <c r="D45" s="136" t="s">
        <v>300</v>
      </c>
      <c r="E45" s="136" t="s">
        <v>300</v>
      </c>
      <c r="F45" s="7" t="s">
        <v>301</v>
      </c>
      <c r="G45" s="202">
        <v>76.72</v>
      </c>
      <c r="H45" s="72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</row>
    <row r="46" spans="1:27">
      <c r="A46" s="82" t="s">
        <v>41</v>
      </c>
      <c r="B46" s="7" t="s">
        <v>8</v>
      </c>
      <c r="C46" s="7" t="s">
        <v>8</v>
      </c>
      <c r="D46" s="136" t="s">
        <v>300</v>
      </c>
      <c r="E46" s="136" t="s">
        <v>300</v>
      </c>
      <c r="F46" s="15" t="s">
        <v>248</v>
      </c>
      <c r="G46" s="202">
        <v>287.62</v>
      </c>
      <c r="H46" s="72" t="s">
        <v>8</v>
      </c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</row>
    <row r="47" spans="1:27">
      <c r="A47" s="82"/>
      <c r="B47" s="7"/>
      <c r="C47" s="7"/>
      <c r="D47" s="7"/>
      <c r="E47" s="7"/>
      <c r="F47" s="7"/>
      <c r="G47" s="26"/>
      <c r="H47" s="55">
        <f>SUM(G45:G46)</f>
        <v>364.34000000000003</v>
      </c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</row>
    <row r="48" spans="1:27">
      <c r="A48" s="82" t="s">
        <v>41</v>
      </c>
      <c r="B48" s="7" t="s">
        <v>38</v>
      </c>
      <c r="C48" s="23" t="s">
        <v>18</v>
      </c>
      <c r="D48" s="136" t="s">
        <v>300</v>
      </c>
      <c r="E48" s="136" t="s">
        <v>300</v>
      </c>
      <c r="F48" s="7" t="s">
        <v>44</v>
      </c>
      <c r="G48" s="26">
        <v>10</v>
      </c>
      <c r="H48" s="139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</row>
    <row r="49" spans="1:27">
      <c r="A49" s="82" t="s">
        <v>41</v>
      </c>
      <c r="B49" s="171" t="s">
        <v>103</v>
      </c>
      <c r="C49" s="23" t="s">
        <v>18</v>
      </c>
      <c r="D49" s="136" t="s">
        <v>300</v>
      </c>
      <c r="E49" s="136" t="s">
        <v>300</v>
      </c>
      <c r="F49" s="7" t="s">
        <v>317</v>
      </c>
      <c r="G49" s="206">
        <v>640</v>
      </c>
      <c r="H49" s="198" t="s">
        <v>18</v>
      </c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</row>
    <row r="50" spans="1:27">
      <c r="A50" s="82"/>
      <c r="B50" s="7"/>
      <c r="C50" s="18"/>
      <c r="D50" s="18"/>
      <c r="E50" s="18"/>
      <c r="F50" s="7"/>
      <c r="G50" s="26"/>
      <c r="H50" s="208">
        <f>SUM(G48:G49)</f>
        <v>650</v>
      </c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</row>
    <row r="51" spans="1:27">
      <c r="A51" s="82"/>
      <c r="B51" s="7"/>
      <c r="C51" s="18"/>
      <c r="D51" s="18"/>
      <c r="E51" s="18"/>
      <c r="F51" s="7" t="s">
        <v>120</v>
      </c>
      <c r="G51" s="37">
        <f>SUM(G45:G50)</f>
        <v>1014.34</v>
      </c>
      <c r="H51" s="133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</row>
    <row r="52" spans="1:27">
      <c r="A52" s="82"/>
      <c r="B52" s="7"/>
      <c r="C52" s="18"/>
      <c r="D52" s="18"/>
      <c r="E52" s="18"/>
      <c r="F52" s="7"/>
      <c r="G52" s="37"/>
      <c r="H52" s="133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</row>
    <row r="53" spans="1:27">
      <c r="A53" s="83" t="s">
        <v>47</v>
      </c>
      <c r="B53" s="7" t="s">
        <v>8</v>
      </c>
      <c r="C53" s="7" t="s">
        <v>8</v>
      </c>
      <c r="D53" s="136" t="s">
        <v>300</v>
      </c>
      <c r="E53" s="136" t="s">
        <v>300</v>
      </c>
      <c r="F53" s="7" t="s">
        <v>301</v>
      </c>
      <c r="G53" s="202">
        <v>805.1</v>
      </c>
      <c r="H53" s="85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</row>
    <row r="54" spans="1:27">
      <c r="A54" s="83" t="s">
        <v>47</v>
      </c>
      <c r="B54" s="7" t="s">
        <v>8</v>
      </c>
      <c r="C54" s="7" t="s">
        <v>8</v>
      </c>
      <c r="D54" s="136" t="s">
        <v>300</v>
      </c>
      <c r="E54" s="136" t="s">
        <v>300</v>
      </c>
      <c r="F54" s="15" t="s">
        <v>248</v>
      </c>
      <c r="G54" s="202">
        <v>2105.38</v>
      </c>
      <c r="H54" s="74" t="s">
        <v>8</v>
      </c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</row>
    <row r="55" spans="1:27">
      <c r="A55" s="83"/>
      <c r="B55" s="7"/>
      <c r="C55" s="18"/>
      <c r="D55" s="18"/>
      <c r="E55" s="18"/>
      <c r="F55" s="7"/>
      <c r="G55" s="26"/>
      <c r="H55" s="204">
        <f>SUM(G53:G54)</f>
        <v>2910.48</v>
      </c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</row>
    <row r="56" spans="1:27">
      <c r="A56" s="18"/>
      <c r="B56" s="18"/>
      <c r="C56" s="35"/>
      <c r="D56" s="35"/>
      <c r="E56" s="35"/>
      <c r="F56" s="7" t="s">
        <v>120</v>
      </c>
      <c r="G56" s="19">
        <f>SUM(G53:G55)</f>
        <v>2910.48</v>
      </c>
      <c r="H56" s="133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</row>
    <row r="57" spans="1:27">
      <c r="A57" s="18"/>
      <c r="B57" s="18"/>
      <c r="C57" s="35"/>
      <c r="D57" s="35"/>
      <c r="E57" s="35"/>
      <c r="F57" s="7"/>
      <c r="G57" s="19"/>
      <c r="H57" s="133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</row>
    <row r="58" spans="1:27">
      <c r="A58" s="89" t="s">
        <v>53</v>
      </c>
      <c r="B58" s="7" t="s">
        <v>8</v>
      </c>
      <c r="C58" s="7" t="s">
        <v>8</v>
      </c>
      <c r="D58" s="136" t="s">
        <v>300</v>
      </c>
      <c r="E58" s="136" t="s">
        <v>300</v>
      </c>
      <c r="F58" s="7" t="s">
        <v>301</v>
      </c>
      <c r="G58" s="26"/>
      <c r="H58" s="209" t="s">
        <v>8</v>
      </c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</row>
    <row r="59" spans="1:27">
      <c r="A59" s="89"/>
      <c r="B59" s="7"/>
      <c r="C59" s="7"/>
      <c r="D59" s="7"/>
      <c r="E59" s="7"/>
      <c r="F59" s="7"/>
      <c r="G59" s="26"/>
      <c r="H59" s="199">
        <f>G58</f>
        <v>0</v>
      </c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</row>
    <row r="60" spans="1:27">
      <c r="A60" s="18"/>
      <c r="B60" s="18"/>
      <c r="C60" s="35"/>
      <c r="D60" s="35"/>
      <c r="E60" s="35"/>
      <c r="F60" s="7" t="s">
        <v>120</v>
      </c>
      <c r="G60" s="19">
        <f>SUM(G58)</f>
        <v>0</v>
      </c>
      <c r="H60" s="210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</row>
    <row r="61" spans="1:27">
      <c r="A61" s="18"/>
      <c r="B61" s="18"/>
      <c r="C61" s="35"/>
      <c r="D61" s="35"/>
      <c r="E61" s="35"/>
      <c r="F61" s="18"/>
      <c r="G61" s="19"/>
      <c r="H61" s="210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</row>
    <row r="62" spans="1:27">
      <c r="A62" s="91" t="s">
        <v>54</v>
      </c>
      <c r="B62" s="7" t="s">
        <v>8</v>
      </c>
      <c r="C62" s="7" t="s">
        <v>8</v>
      </c>
      <c r="D62" s="136" t="s">
        <v>300</v>
      </c>
      <c r="E62" s="136" t="s">
        <v>300</v>
      </c>
      <c r="F62" s="15" t="s">
        <v>248</v>
      </c>
      <c r="G62" s="142">
        <v>10.34</v>
      </c>
      <c r="H62" s="133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</row>
    <row r="63" spans="1:27">
      <c r="A63" s="91" t="s">
        <v>54</v>
      </c>
      <c r="B63" s="7" t="s">
        <v>8</v>
      </c>
      <c r="C63" s="7" t="s">
        <v>8</v>
      </c>
      <c r="D63" s="136" t="s">
        <v>300</v>
      </c>
      <c r="E63" s="136" t="s">
        <v>300</v>
      </c>
      <c r="F63" s="7" t="s">
        <v>301</v>
      </c>
      <c r="G63" s="26">
        <v>369</v>
      </c>
      <c r="H63" s="209" t="s">
        <v>8</v>
      </c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</row>
    <row r="64" spans="1:27">
      <c r="A64" s="91"/>
      <c r="B64" s="7"/>
      <c r="C64" s="18"/>
      <c r="D64" s="18"/>
      <c r="E64" s="18"/>
      <c r="F64" s="7"/>
      <c r="G64" s="26"/>
      <c r="H64" s="211">
        <f>SUM(G62:G63)</f>
        <v>379.34</v>
      </c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</row>
    <row r="65" spans="1:27">
      <c r="A65" s="91" t="s">
        <v>54</v>
      </c>
      <c r="B65" s="7" t="s">
        <v>65</v>
      </c>
      <c r="C65" s="29" t="s">
        <v>27</v>
      </c>
      <c r="D65" s="136" t="s">
        <v>300</v>
      </c>
      <c r="E65" s="136" t="s">
        <v>300</v>
      </c>
      <c r="F65" s="7" t="s">
        <v>193</v>
      </c>
      <c r="G65" s="26">
        <v>1700</v>
      </c>
      <c r="H65" s="212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</row>
    <row r="66" spans="1:27">
      <c r="A66" s="91" t="s">
        <v>54</v>
      </c>
      <c r="B66" s="7" t="s">
        <v>123</v>
      </c>
      <c r="C66" s="29" t="s">
        <v>27</v>
      </c>
      <c r="D66" s="136" t="s">
        <v>300</v>
      </c>
      <c r="E66" s="136" t="s">
        <v>300</v>
      </c>
      <c r="F66" s="7" t="s">
        <v>249</v>
      </c>
      <c r="G66" s="26">
        <v>1647.63</v>
      </c>
      <c r="H66" s="212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 spans="1:27">
      <c r="A67" s="91" t="s">
        <v>54</v>
      </c>
      <c r="B67" s="7" t="s">
        <v>61</v>
      </c>
      <c r="C67" s="29" t="s">
        <v>27</v>
      </c>
      <c r="D67" s="136" t="s">
        <v>300</v>
      </c>
      <c r="E67" s="136" t="s">
        <v>300</v>
      </c>
      <c r="F67" s="7" t="s">
        <v>192</v>
      </c>
      <c r="G67" s="26">
        <v>1980</v>
      </c>
      <c r="H67" s="212" t="s">
        <v>27</v>
      </c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>
      <c r="A68" s="91"/>
      <c r="B68" s="7"/>
      <c r="C68" s="7"/>
      <c r="D68" s="7"/>
      <c r="E68" s="7"/>
      <c r="F68" s="7"/>
      <c r="G68" s="26"/>
      <c r="H68" s="211">
        <f>SUM(G65:G67)</f>
        <v>5327.63</v>
      </c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>
      <c r="A69" s="91" t="s">
        <v>54</v>
      </c>
      <c r="B69" s="32" t="s">
        <v>33</v>
      </c>
      <c r="C69" s="23" t="s">
        <v>34</v>
      </c>
      <c r="D69" s="136" t="s">
        <v>300</v>
      </c>
      <c r="E69" s="136" t="s">
        <v>300</v>
      </c>
      <c r="F69" s="136" t="s">
        <v>35</v>
      </c>
      <c r="G69" s="26">
        <v>1000</v>
      </c>
      <c r="H69" s="212" t="s">
        <v>34</v>
      </c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>
      <c r="A70" s="91"/>
      <c r="B70" s="7"/>
      <c r="C70" s="7"/>
      <c r="D70" s="7"/>
      <c r="E70" s="7"/>
      <c r="F70" s="7"/>
      <c r="G70" s="26"/>
      <c r="H70" s="213">
        <f>G69</f>
        <v>1000</v>
      </c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>
      <c r="A71" s="91" t="s">
        <v>54</v>
      </c>
      <c r="B71" s="7" t="s">
        <v>147</v>
      </c>
      <c r="C71" s="29" t="s">
        <v>31</v>
      </c>
      <c r="D71" s="136" t="s">
        <v>300</v>
      </c>
      <c r="E71" s="136" t="s">
        <v>300</v>
      </c>
      <c r="F71" s="136" t="s">
        <v>268</v>
      </c>
      <c r="G71" s="26">
        <v>720</v>
      </c>
      <c r="H71" s="214" t="s">
        <v>31</v>
      </c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>
      <c r="A72" s="91"/>
      <c r="B72" s="7"/>
      <c r="C72" s="7"/>
      <c r="D72" s="7"/>
      <c r="E72" s="7"/>
      <c r="F72" s="136"/>
      <c r="G72" s="26"/>
      <c r="H72" s="215">
        <f>SUM(G71)</f>
        <v>720</v>
      </c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</row>
    <row r="73" spans="1:27">
      <c r="A73" s="216" t="s">
        <v>54</v>
      </c>
      <c r="B73" s="171" t="s">
        <v>103</v>
      </c>
      <c r="C73" s="23" t="s">
        <v>18</v>
      </c>
      <c r="D73" s="136" t="s">
        <v>300</v>
      </c>
      <c r="E73" s="136" t="s">
        <v>300</v>
      </c>
      <c r="F73" s="7" t="s">
        <v>317</v>
      </c>
      <c r="G73" s="206">
        <v>640</v>
      </c>
      <c r="H73" s="133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</row>
    <row r="74" spans="1:27">
      <c r="A74" s="216" t="s">
        <v>54</v>
      </c>
      <c r="B74" s="171" t="s">
        <v>38</v>
      </c>
      <c r="C74" s="23" t="s">
        <v>18</v>
      </c>
      <c r="D74" s="136" t="s">
        <v>300</v>
      </c>
      <c r="E74" s="136" t="s">
        <v>300</v>
      </c>
      <c r="F74" s="7" t="s">
        <v>44</v>
      </c>
      <c r="G74" s="206">
        <v>10</v>
      </c>
      <c r="H74" s="198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</row>
    <row r="75" spans="1:27">
      <c r="A75" s="216" t="s">
        <v>54</v>
      </c>
      <c r="B75" s="171" t="s">
        <v>45</v>
      </c>
      <c r="C75" s="23" t="s">
        <v>18</v>
      </c>
      <c r="D75" s="136" t="s">
        <v>300</v>
      </c>
      <c r="E75" s="136" t="s">
        <v>300</v>
      </c>
      <c r="F75" s="7" t="s">
        <v>46</v>
      </c>
      <c r="G75" s="206">
        <v>50</v>
      </c>
      <c r="H75" s="198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</row>
    <row r="76" spans="1:27">
      <c r="A76" s="216" t="s">
        <v>54</v>
      </c>
      <c r="B76" s="171" t="s">
        <v>99</v>
      </c>
      <c r="C76" s="23" t="s">
        <v>18</v>
      </c>
      <c r="D76" s="136" t="s">
        <v>300</v>
      </c>
      <c r="E76" s="136" t="s">
        <v>300</v>
      </c>
      <c r="F76" s="7" t="s">
        <v>317</v>
      </c>
      <c r="G76" s="206">
        <v>200</v>
      </c>
      <c r="H76" s="198" t="s">
        <v>18</v>
      </c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</row>
    <row r="77" spans="1:27">
      <c r="A77" s="216"/>
      <c r="B77" s="171"/>
      <c r="C77" s="136"/>
      <c r="D77" s="136"/>
      <c r="E77" s="136"/>
      <c r="F77" s="7"/>
      <c r="G77" s="206"/>
      <c r="H77" s="207">
        <f>SUM(G73:G76)</f>
        <v>900</v>
      </c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</row>
    <row r="78" spans="1:27">
      <c r="A78" s="172"/>
      <c r="B78" s="172"/>
      <c r="C78" s="172"/>
      <c r="D78" s="172"/>
      <c r="E78" s="172"/>
      <c r="F78" s="7" t="s">
        <v>120</v>
      </c>
      <c r="G78" s="19">
        <f>SUM(G62:G76)</f>
        <v>8326.9700000000012</v>
      </c>
      <c r="H78" s="133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>
      <c r="A79" s="93" t="s">
        <v>129</v>
      </c>
      <c r="B79" s="7"/>
      <c r="C79" s="7"/>
      <c r="D79" s="7"/>
      <c r="E79" s="7"/>
      <c r="F79" s="7"/>
      <c r="G79" s="26"/>
      <c r="H79" s="133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</row>
    <row r="80" spans="1:27">
      <c r="A80" s="93"/>
      <c r="B80" s="7"/>
      <c r="C80" s="7"/>
      <c r="D80" s="7"/>
      <c r="E80" s="7"/>
      <c r="F80" s="7"/>
      <c r="G80" s="26"/>
      <c r="H80" s="133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</row>
    <row r="81" spans="1:27">
      <c r="A81" s="93" t="s">
        <v>69</v>
      </c>
      <c r="B81" s="7" t="s">
        <v>8</v>
      </c>
      <c r="C81" s="7" t="s">
        <v>8</v>
      </c>
      <c r="D81" s="136" t="s">
        <v>300</v>
      </c>
      <c r="E81" s="136" t="s">
        <v>300</v>
      </c>
      <c r="F81" s="15" t="s">
        <v>248</v>
      </c>
      <c r="G81" s="142">
        <v>15.96</v>
      </c>
      <c r="H81" s="209" t="s">
        <v>8</v>
      </c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</row>
    <row r="82" spans="1:27">
      <c r="A82" s="82"/>
      <c r="B82" s="7"/>
      <c r="C82" s="18"/>
      <c r="D82" s="18"/>
      <c r="E82" s="18"/>
      <c r="F82" s="7"/>
      <c r="G82" s="37"/>
      <c r="H82" s="208">
        <f>SUM(G81)</f>
        <v>15.96</v>
      </c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</row>
    <row r="83" spans="1:27">
      <c r="A83" s="82"/>
      <c r="B83" s="7"/>
      <c r="C83" s="18"/>
      <c r="D83" s="18"/>
      <c r="E83" s="18"/>
      <c r="F83" s="7" t="s">
        <v>120</v>
      </c>
      <c r="G83" s="37">
        <f>SUM(G81)</f>
        <v>15.96</v>
      </c>
      <c r="H83" s="210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</row>
    <row r="84" spans="1:27">
      <c r="A84" s="82"/>
      <c r="B84" s="7"/>
      <c r="C84" s="18"/>
      <c r="D84" s="18"/>
      <c r="E84" s="18"/>
      <c r="F84" s="7"/>
      <c r="G84" s="37"/>
      <c r="H84" s="210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</row>
    <row r="85" spans="1:27">
      <c r="A85" s="154" t="s">
        <v>322</v>
      </c>
      <c r="B85" s="67" t="s">
        <v>8</v>
      </c>
      <c r="C85" s="7" t="s">
        <v>8</v>
      </c>
      <c r="D85" s="136" t="s">
        <v>300</v>
      </c>
      <c r="E85" s="136" t="s">
        <v>300</v>
      </c>
      <c r="F85" s="7" t="s">
        <v>301</v>
      </c>
      <c r="G85" s="142">
        <v>14.2</v>
      </c>
      <c r="H85" s="209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</row>
    <row r="86" spans="1:27">
      <c r="A86" s="155" t="s">
        <v>323</v>
      </c>
      <c r="B86" s="67" t="s">
        <v>8</v>
      </c>
      <c r="C86" s="7" t="s">
        <v>8</v>
      </c>
      <c r="D86" s="136" t="s">
        <v>300</v>
      </c>
      <c r="E86" s="136" t="s">
        <v>300</v>
      </c>
      <c r="F86" s="15" t="s">
        <v>248</v>
      </c>
      <c r="G86" s="26"/>
      <c r="H86" s="209" t="s">
        <v>8</v>
      </c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</row>
    <row r="87" spans="1:27">
      <c r="A87" s="155"/>
      <c r="B87" s="67"/>
      <c r="C87" s="189"/>
      <c r="D87" s="189"/>
      <c r="E87" s="189"/>
      <c r="F87" s="67"/>
      <c r="G87" s="47"/>
      <c r="H87" s="208">
        <f>SUM(G85:G86)</f>
        <v>14.2</v>
      </c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</row>
    <row r="88" spans="1:27">
      <c r="A88" s="154" t="s">
        <v>324</v>
      </c>
      <c r="B88" s="7" t="s">
        <v>77</v>
      </c>
      <c r="C88" s="29" t="s">
        <v>31</v>
      </c>
      <c r="D88" s="136" t="s">
        <v>300</v>
      </c>
      <c r="E88" s="136" t="s">
        <v>300</v>
      </c>
      <c r="F88" s="136" t="s">
        <v>133</v>
      </c>
      <c r="G88" s="26">
        <v>800</v>
      </c>
      <c r="H88" s="198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</row>
    <row r="89" spans="1:27">
      <c r="A89" s="155" t="s">
        <v>325</v>
      </c>
      <c r="B89" s="7" t="s">
        <v>83</v>
      </c>
      <c r="C89" s="29" t="s">
        <v>31</v>
      </c>
      <c r="D89" s="136" t="s">
        <v>300</v>
      </c>
      <c r="E89" s="136" t="s">
        <v>300</v>
      </c>
      <c r="F89" s="136" t="s">
        <v>135</v>
      </c>
      <c r="G89" s="26">
        <v>800</v>
      </c>
      <c r="H89" s="198" t="s">
        <v>31</v>
      </c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</row>
    <row r="90" spans="1:27">
      <c r="A90" s="155"/>
      <c r="B90" s="7"/>
      <c r="C90" s="190"/>
      <c r="D90" s="190"/>
      <c r="E90" s="190"/>
      <c r="F90" s="7"/>
      <c r="G90" s="26"/>
      <c r="H90" s="208">
        <f>SUM(G88:G89)</f>
        <v>1600</v>
      </c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</row>
    <row r="91" spans="1:27">
      <c r="A91" s="154" t="s">
        <v>326</v>
      </c>
      <c r="B91" s="7" t="s">
        <v>38</v>
      </c>
      <c r="C91" s="23" t="s">
        <v>18</v>
      </c>
      <c r="D91" s="7" t="s">
        <v>300</v>
      </c>
      <c r="E91" s="7" t="s">
        <v>300</v>
      </c>
      <c r="F91" s="7" t="s">
        <v>44</v>
      </c>
      <c r="G91" s="26">
        <v>10</v>
      </c>
      <c r="H91" s="133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</row>
    <row r="92" spans="1:27">
      <c r="A92" s="18"/>
      <c r="B92" s="18"/>
      <c r="C92" s="35"/>
      <c r="D92" s="35"/>
      <c r="E92" s="35"/>
      <c r="F92" s="7"/>
      <c r="G92" s="19"/>
      <c r="H92" s="133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</row>
    <row r="93" spans="1:27">
      <c r="A93" s="18"/>
      <c r="B93" s="18"/>
      <c r="C93" s="35"/>
      <c r="D93" s="35"/>
      <c r="E93" s="35"/>
      <c r="F93" s="7" t="s">
        <v>120</v>
      </c>
      <c r="G93" s="19">
        <f>SUM(G85:G90)</f>
        <v>1614.2</v>
      </c>
      <c r="H93" s="133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</row>
    <row r="94" spans="1:27">
      <c r="A94" s="18"/>
      <c r="B94" s="18"/>
      <c r="C94" s="35"/>
      <c r="D94" s="35"/>
      <c r="E94" s="35"/>
      <c r="F94" s="7"/>
      <c r="G94" s="19"/>
      <c r="H94" s="133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</row>
    <row r="95" spans="1:27">
      <c r="A95" s="154" t="s">
        <v>327</v>
      </c>
      <c r="B95" s="67" t="s">
        <v>8</v>
      </c>
      <c r="C95" s="7" t="s">
        <v>8</v>
      </c>
      <c r="D95" s="136" t="s">
        <v>300</v>
      </c>
      <c r="E95" s="136" t="s">
        <v>300</v>
      </c>
      <c r="F95" s="7" t="s">
        <v>211</v>
      </c>
      <c r="G95" s="26"/>
      <c r="H95" s="198" t="s">
        <v>8</v>
      </c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</row>
    <row r="96" spans="1:27">
      <c r="A96" s="154"/>
      <c r="B96" s="67"/>
      <c r="C96" s="7"/>
      <c r="D96" s="7"/>
      <c r="E96" s="7"/>
      <c r="F96" s="67"/>
      <c r="G96" s="47"/>
      <c r="H96" s="199">
        <f>SUM(G95)</f>
        <v>0</v>
      </c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</row>
    <row r="97" spans="1:27">
      <c r="A97" s="154"/>
      <c r="B97" s="7"/>
      <c r="C97" s="7"/>
      <c r="D97" s="7"/>
      <c r="E97" s="7"/>
      <c r="F97" s="7" t="s">
        <v>120</v>
      </c>
      <c r="G97" s="37">
        <f>SUM(G95)</f>
        <v>0</v>
      </c>
      <c r="H97" s="133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</row>
    <row r="98" spans="1:27">
      <c r="A98" s="154"/>
      <c r="B98" s="7"/>
      <c r="C98" s="7"/>
      <c r="D98" s="7"/>
      <c r="E98" s="7"/>
      <c r="F98" s="7"/>
      <c r="G98" s="37"/>
      <c r="H98" s="133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</row>
    <row r="99" spans="1:27">
      <c r="A99" s="97" t="s">
        <v>85</v>
      </c>
      <c r="B99" s="7" t="s">
        <v>8</v>
      </c>
      <c r="C99" s="7" t="s">
        <v>8</v>
      </c>
      <c r="D99" s="136" t="s">
        <v>300</v>
      </c>
      <c r="E99" s="136" t="s">
        <v>300</v>
      </c>
      <c r="F99" s="7" t="s">
        <v>301</v>
      </c>
      <c r="G99" s="26">
        <v>1322</v>
      </c>
      <c r="H99" s="198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</row>
    <row r="100" spans="1:27">
      <c r="A100" s="97" t="s">
        <v>85</v>
      </c>
      <c r="B100" s="7" t="s">
        <v>8</v>
      </c>
      <c r="C100" s="7" t="s">
        <v>8</v>
      </c>
      <c r="D100" s="136" t="s">
        <v>300</v>
      </c>
      <c r="E100" s="136" t="s">
        <v>300</v>
      </c>
      <c r="F100" s="15" t="s">
        <v>248</v>
      </c>
      <c r="G100" s="142">
        <v>2128.12</v>
      </c>
      <c r="H100" s="198" t="s">
        <v>8</v>
      </c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spans="1:27">
      <c r="A101" s="98"/>
      <c r="B101" s="7"/>
      <c r="C101" s="18"/>
      <c r="D101" s="18"/>
      <c r="E101" s="18"/>
      <c r="F101" s="7"/>
      <c r="G101" s="26"/>
      <c r="H101" s="199">
        <f>SUM(G99:G100)</f>
        <v>3450.12</v>
      </c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</row>
    <row r="102" spans="1:27">
      <c r="A102" s="97" t="s">
        <v>85</v>
      </c>
      <c r="B102" s="7" t="s">
        <v>38</v>
      </c>
      <c r="C102" s="23" t="s">
        <v>18</v>
      </c>
      <c r="D102" s="136" t="s">
        <v>300</v>
      </c>
      <c r="E102" s="136" t="s">
        <v>300</v>
      </c>
      <c r="F102" s="7" t="s">
        <v>39</v>
      </c>
      <c r="G102" s="26">
        <v>10</v>
      </c>
      <c r="H102" s="198" t="s">
        <v>18</v>
      </c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</row>
    <row r="103" spans="1:27">
      <c r="A103" s="98"/>
      <c r="B103" s="7"/>
      <c r="C103" s="7"/>
      <c r="D103" s="7"/>
      <c r="E103" s="7"/>
      <c r="F103" s="7"/>
      <c r="G103" s="26"/>
      <c r="H103" s="199">
        <f>SUM(G102)</f>
        <v>10</v>
      </c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</row>
    <row r="104" spans="1:27">
      <c r="A104" s="91"/>
      <c r="B104" s="7"/>
      <c r="C104" s="18"/>
      <c r="D104" s="18"/>
      <c r="E104" s="18"/>
      <c r="F104" s="7" t="s">
        <v>120</v>
      </c>
      <c r="G104" s="37">
        <f>SUM(G99:G103)</f>
        <v>3460.12</v>
      </c>
      <c r="H104" s="133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</row>
    <row r="105" spans="1:27">
      <c r="A105" s="91"/>
      <c r="B105" s="7"/>
      <c r="C105" s="18"/>
      <c r="D105" s="18"/>
      <c r="E105" s="18"/>
      <c r="F105" s="7"/>
      <c r="G105" s="37"/>
      <c r="H105" s="133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</row>
    <row r="106" spans="1:27">
      <c r="A106" s="99" t="s">
        <v>87</v>
      </c>
      <c r="B106" s="7" t="s">
        <v>8</v>
      </c>
      <c r="C106" s="7" t="s">
        <v>8</v>
      </c>
      <c r="D106" s="136" t="s">
        <v>300</v>
      </c>
      <c r="E106" s="136" t="s">
        <v>300</v>
      </c>
      <c r="F106" s="7" t="s">
        <v>301</v>
      </c>
      <c r="G106" s="142">
        <v>291.16000000000003</v>
      </c>
      <c r="H106" s="133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</row>
    <row r="107" spans="1:27">
      <c r="A107" s="99" t="s">
        <v>87</v>
      </c>
      <c r="B107" s="7" t="s">
        <v>8</v>
      </c>
      <c r="C107" s="7" t="s">
        <v>8</v>
      </c>
      <c r="D107" s="136" t="s">
        <v>300</v>
      </c>
      <c r="E107" s="136" t="s">
        <v>300</v>
      </c>
      <c r="F107" s="15" t="s">
        <v>248</v>
      </c>
      <c r="G107" s="142">
        <v>160.84</v>
      </c>
      <c r="H107" s="198" t="s">
        <v>8</v>
      </c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</row>
    <row r="108" spans="1:27">
      <c r="A108" s="101"/>
      <c r="B108" s="7"/>
      <c r="C108" s="18"/>
      <c r="D108" s="18"/>
      <c r="E108" s="18"/>
      <c r="F108" s="7"/>
      <c r="G108" s="26"/>
      <c r="H108" s="204">
        <f>SUM(G106:G107)</f>
        <v>452</v>
      </c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</row>
    <row r="109" spans="1:27">
      <c r="A109" s="91"/>
      <c r="B109" s="7"/>
      <c r="C109" s="18"/>
      <c r="D109" s="18"/>
      <c r="E109" s="18"/>
      <c r="F109" s="7" t="s">
        <v>120</v>
      </c>
      <c r="G109" s="37">
        <f>SUM(G106:G108)</f>
        <v>452</v>
      </c>
      <c r="H109" s="210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</row>
    <row r="110" spans="1:27">
      <c r="A110" s="91"/>
      <c r="B110" s="7"/>
      <c r="C110" s="18"/>
      <c r="D110" s="18"/>
      <c r="E110" s="18"/>
      <c r="F110" s="7"/>
      <c r="G110" s="37"/>
      <c r="H110" s="210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</row>
    <row r="111" spans="1:27">
      <c r="A111" s="89" t="s">
        <v>90</v>
      </c>
      <c r="B111" s="7" t="s">
        <v>8</v>
      </c>
      <c r="C111" s="7" t="s">
        <v>8</v>
      </c>
      <c r="D111" s="136" t="s">
        <v>300</v>
      </c>
      <c r="E111" s="136" t="s">
        <v>300</v>
      </c>
      <c r="F111" s="7" t="s">
        <v>301</v>
      </c>
      <c r="G111" s="142">
        <v>26.72</v>
      </c>
      <c r="H111" s="133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</row>
    <row r="112" spans="1:27">
      <c r="A112" s="89" t="s">
        <v>90</v>
      </c>
      <c r="B112" s="7" t="s">
        <v>8</v>
      </c>
      <c r="C112" s="7" t="s">
        <v>8</v>
      </c>
      <c r="D112" s="136" t="s">
        <v>300</v>
      </c>
      <c r="E112" s="136" t="s">
        <v>300</v>
      </c>
      <c r="F112" s="15" t="s">
        <v>248</v>
      </c>
      <c r="G112" s="142">
        <v>332.72</v>
      </c>
      <c r="H112" s="198" t="s">
        <v>8</v>
      </c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</row>
    <row r="113" spans="1:27">
      <c r="A113" s="132"/>
      <c r="B113" s="7"/>
      <c r="C113" s="7"/>
      <c r="D113" s="7"/>
      <c r="E113" s="7"/>
      <c r="F113" s="7"/>
      <c r="G113" s="26"/>
      <c r="H113" s="199">
        <f>SUM(G111:G112)</f>
        <v>359.44000000000005</v>
      </c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</row>
    <row r="114" spans="1:27">
      <c r="A114" s="18"/>
      <c r="B114" s="18"/>
      <c r="C114" s="35"/>
      <c r="D114" s="35"/>
      <c r="E114" s="35"/>
      <c r="F114" s="7" t="s">
        <v>120</v>
      </c>
      <c r="G114" s="19">
        <f>SUM(G111:G112)</f>
        <v>359.44000000000005</v>
      </c>
      <c r="H114" s="210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</row>
    <row r="115" spans="1:27">
      <c r="A115" s="18"/>
      <c r="B115" s="18"/>
      <c r="C115" s="35"/>
      <c r="D115" s="35"/>
      <c r="E115" s="35"/>
      <c r="F115" s="7"/>
      <c r="G115" s="19"/>
      <c r="H115" s="210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</row>
    <row r="116" spans="1:27">
      <c r="A116" s="103" t="s">
        <v>93</v>
      </c>
      <c r="B116" s="7" t="s">
        <v>8</v>
      </c>
      <c r="C116" s="7" t="s">
        <v>8</v>
      </c>
      <c r="D116" s="136" t="s">
        <v>300</v>
      </c>
      <c r="E116" s="136" t="s">
        <v>300</v>
      </c>
      <c r="F116" s="7" t="s">
        <v>301</v>
      </c>
      <c r="G116" s="142">
        <v>408.08</v>
      </c>
      <c r="H116" s="133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</row>
    <row r="117" spans="1:27">
      <c r="A117" s="103" t="s">
        <v>93</v>
      </c>
      <c r="B117" s="7" t="s">
        <v>8</v>
      </c>
      <c r="C117" s="7" t="s">
        <v>8</v>
      </c>
      <c r="D117" s="136" t="s">
        <v>300</v>
      </c>
      <c r="E117" s="136" t="s">
        <v>300</v>
      </c>
      <c r="F117" s="15" t="s">
        <v>248</v>
      </c>
      <c r="G117" s="142">
        <v>324.27999999999997</v>
      </c>
      <c r="H117" s="198" t="s">
        <v>8</v>
      </c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</row>
    <row r="118" spans="1:27">
      <c r="A118" s="103"/>
      <c r="B118" s="15"/>
      <c r="C118" s="193"/>
      <c r="D118" s="189"/>
      <c r="E118" s="189"/>
      <c r="F118" s="15"/>
      <c r="G118" s="192"/>
      <c r="H118" s="199">
        <f>SUM(G116:G117)</f>
        <v>732.3599999999999</v>
      </c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</row>
    <row r="119" spans="1:27">
      <c r="A119" s="194"/>
      <c r="B119" s="189"/>
      <c r="C119" s="189"/>
      <c r="D119" s="189"/>
      <c r="E119" s="189"/>
      <c r="F119" s="7" t="s">
        <v>120</v>
      </c>
      <c r="G119" s="195">
        <f>SUM(G116:G118)</f>
        <v>732.3599999999999</v>
      </c>
      <c r="H119" s="133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</row>
    <row r="120" spans="1:27">
      <c r="A120" s="194"/>
      <c r="B120" s="189"/>
      <c r="C120" s="189"/>
      <c r="D120" s="189"/>
      <c r="E120" s="189"/>
      <c r="F120" s="7"/>
      <c r="G120" s="195"/>
      <c r="H120" s="133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</row>
    <row r="121" spans="1:27">
      <c r="A121" s="162" t="s">
        <v>291</v>
      </c>
      <c r="B121" s="7" t="s">
        <v>8</v>
      </c>
      <c r="C121" s="7" t="s">
        <v>8</v>
      </c>
      <c r="D121" s="136" t="s">
        <v>300</v>
      </c>
      <c r="E121" s="136" t="s">
        <v>300</v>
      </c>
      <c r="F121" s="7" t="s">
        <v>293</v>
      </c>
      <c r="G121" s="142">
        <v>1521.86</v>
      </c>
      <c r="H121" s="133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</row>
    <row r="122" spans="1:27">
      <c r="A122" s="162" t="s">
        <v>291</v>
      </c>
      <c r="B122" s="7" t="s">
        <v>8</v>
      </c>
      <c r="C122" s="7" t="s">
        <v>8</v>
      </c>
      <c r="D122" s="136" t="s">
        <v>300</v>
      </c>
      <c r="E122" s="136" t="s">
        <v>300</v>
      </c>
      <c r="F122" s="7" t="s">
        <v>248</v>
      </c>
      <c r="G122" s="142">
        <v>1529.94</v>
      </c>
      <c r="H122" s="198" t="s">
        <v>8</v>
      </c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</row>
    <row r="123" spans="1:27">
      <c r="A123" s="194"/>
      <c r="B123" s="189"/>
      <c r="C123" s="189"/>
      <c r="D123" s="189"/>
      <c r="E123" s="189"/>
      <c r="F123" s="7"/>
      <c r="G123" s="195"/>
      <c r="H123" s="207">
        <f>SUM(G121:G122)</f>
        <v>3051.8</v>
      </c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</row>
    <row r="124" spans="1:27">
      <c r="A124" s="162" t="s">
        <v>291</v>
      </c>
      <c r="B124" s="7" t="s">
        <v>267</v>
      </c>
      <c r="C124" s="29" t="s">
        <v>27</v>
      </c>
      <c r="D124" s="136" t="s">
        <v>300</v>
      </c>
      <c r="E124" s="136" t="s">
        <v>300</v>
      </c>
      <c r="F124" s="7" t="s">
        <v>193</v>
      </c>
      <c r="G124" s="26">
        <v>639</v>
      </c>
      <c r="H124" s="133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</row>
    <row r="125" spans="1:27">
      <c r="A125" s="162" t="s">
        <v>291</v>
      </c>
      <c r="B125" s="7" t="s">
        <v>29</v>
      </c>
      <c r="C125" s="29" t="s">
        <v>27</v>
      </c>
      <c r="D125" s="136" t="s">
        <v>300</v>
      </c>
      <c r="E125" s="136" t="s">
        <v>300</v>
      </c>
      <c r="F125" s="7" t="s">
        <v>186</v>
      </c>
      <c r="G125" s="47">
        <v>859</v>
      </c>
      <c r="H125" s="198" t="s">
        <v>27</v>
      </c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</row>
    <row r="126" spans="1:27">
      <c r="A126" s="162"/>
      <c r="B126" s="7"/>
      <c r="C126" s="7"/>
      <c r="D126" s="7"/>
      <c r="E126" s="7"/>
      <c r="F126" s="7"/>
      <c r="G126" s="26"/>
      <c r="H126" s="207">
        <f>SUM(G124:G125)</f>
        <v>1498</v>
      </c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</row>
    <row r="127" spans="1:27">
      <c r="A127" s="162" t="s">
        <v>291</v>
      </c>
      <c r="B127" s="190" t="s">
        <v>328</v>
      </c>
      <c r="C127" s="29" t="s">
        <v>31</v>
      </c>
      <c r="D127" s="7" t="s">
        <v>300</v>
      </c>
      <c r="E127" s="7" t="s">
        <v>300</v>
      </c>
      <c r="F127" s="7" t="s">
        <v>19</v>
      </c>
      <c r="G127" s="192">
        <v>400</v>
      </c>
      <c r="H127" s="198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</row>
    <row r="128" spans="1:27">
      <c r="A128" s="217" t="s">
        <v>329</v>
      </c>
      <c r="B128" s="171" t="s">
        <v>111</v>
      </c>
      <c r="C128" s="29" t="s">
        <v>31</v>
      </c>
      <c r="D128" s="136" t="s">
        <v>300</v>
      </c>
      <c r="E128" s="136" t="s">
        <v>300</v>
      </c>
      <c r="F128" s="171" t="s">
        <v>330</v>
      </c>
      <c r="G128" s="206">
        <v>550</v>
      </c>
      <c r="H128" s="198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</row>
    <row r="129" spans="1:27">
      <c r="A129" s="162" t="s">
        <v>291</v>
      </c>
      <c r="B129" s="190" t="s">
        <v>331</v>
      </c>
      <c r="C129" s="29" t="s">
        <v>31</v>
      </c>
      <c r="D129" s="7" t="s">
        <v>300</v>
      </c>
      <c r="E129" s="7" t="s">
        <v>300</v>
      </c>
      <c r="F129" s="7" t="s">
        <v>19</v>
      </c>
      <c r="G129" s="192">
        <v>490</v>
      </c>
      <c r="H129" s="198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</row>
    <row r="130" spans="1:27">
      <c r="A130" s="162" t="s">
        <v>291</v>
      </c>
      <c r="B130" s="190" t="s">
        <v>124</v>
      </c>
      <c r="C130" s="29" t="s">
        <v>31</v>
      </c>
      <c r="D130" s="136" t="s">
        <v>300</v>
      </c>
      <c r="E130" s="136" t="s">
        <v>300</v>
      </c>
      <c r="F130" s="7" t="s">
        <v>19</v>
      </c>
      <c r="G130" s="192">
        <v>980</v>
      </c>
      <c r="H130" s="198" t="s">
        <v>31</v>
      </c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</row>
    <row r="131" spans="1:27">
      <c r="A131" s="194"/>
      <c r="B131" s="189"/>
      <c r="C131" s="189"/>
      <c r="D131" s="189"/>
      <c r="E131" s="189"/>
      <c r="F131" s="7"/>
      <c r="G131" s="195"/>
      <c r="H131" s="207">
        <f>SUM(G127:G130)</f>
        <v>2420</v>
      </c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</row>
    <row r="132" spans="1:27">
      <c r="A132" s="162" t="s">
        <v>291</v>
      </c>
      <c r="B132" s="7" t="s">
        <v>30</v>
      </c>
      <c r="C132" s="23" t="s">
        <v>34</v>
      </c>
      <c r="D132" s="136" t="s">
        <v>300</v>
      </c>
      <c r="E132" s="136" t="s">
        <v>300</v>
      </c>
      <c r="F132" s="136" t="s">
        <v>35</v>
      </c>
      <c r="G132" s="26">
        <v>500</v>
      </c>
      <c r="H132" s="198" t="s">
        <v>34</v>
      </c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</row>
    <row r="133" spans="1:27">
      <c r="A133" s="162"/>
      <c r="B133" s="7"/>
      <c r="C133" s="7"/>
      <c r="D133" s="7"/>
      <c r="E133" s="7"/>
      <c r="F133" s="136"/>
      <c r="G133" s="26"/>
      <c r="H133" s="207">
        <f>SUM(G132)</f>
        <v>500</v>
      </c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</row>
    <row r="134" spans="1:27">
      <c r="A134" s="162" t="s">
        <v>291</v>
      </c>
      <c r="B134" s="7" t="s">
        <v>273</v>
      </c>
      <c r="C134" s="23" t="s">
        <v>18</v>
      </c>
      <c r="D134" s="136" t="s">
        <v>300</v>
      </c>
      <c r="E134" s="136" t="s">
        <v>300</v>
      </c>
      <c r="F134" s="171" t="s">
        <v>330</v>
      </c>
      <c r="G134" s="206">
        <v>250</v>
      </c>
      <c r="H134" s="133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</row>
    <row r="135" spans="1:27">
      <c r="A135" s="162" t="s">
        <v>291</v>
      </c>
      <c r="B135" s="22" t="s">
        <v>17</v>
      </c>
      <c r="C135" s="23" t="s">
        <v>18</v>
      </c>
      <c r="D135" s="136" t="s">
        <v>300</v>
      </c>
      <c r="E135" s="136" t="s">
        <v>300</v>
      </c>
      <c r="F135" s="7" t="s">
        <v>317</v>
      </c>
      <c r="G135" s="206">
        <v>79</v>
      </c>
      <c r="H135" s="133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</row>
    <row r="136" spans="1:27">
      <c r="A136" s="162" t="s">
        <v>291</v>
      </c>
      <c r="B136" s="7" t="s">
        <v>60</v>
      </c>
      <c r="C136" s="23" t="s">
        <v>18</v>
      </c>
      <c r="D136" s="136" t="s">
        <v>300</v>
      </c>
      <c r="E136" s="136" t="s">
        <v>300</v>
      </c>
      <c r="F136" s="7" t="s">
        <v>317</v>
      </c>
      <c r="G136" s="206">
        <v>50</v>
      </c>
      <c r="H136" s="133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</row>
    <row r="137" spans="1:27">
      <c r="A137" s="162" t="s">
        <v>291</v>
      </c>
      <c r="B137" s="171" t="s">
        <v>172</v>
      </c>
      <c r="C137" s="23" t="s">
        <v>18</v>
      </c>
      <c r="D137" s="136" t="s">
        <v>300</v>
      </c>
      <c r="E137" s="136" t="s">
        <v>300</v>
      </c>
      <c r="F137" s="171" t="s">
        <v>332</v>
      </c>
      <c r="G137" s="206">
        <v>100</v>
      </c>
      <c r="H137" s="133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</row>
    <row r="138" spans="1:27">
      <c r="A138" s="162" t="s">
        <v>291</v>
      </c>
      <c r="B138" s="7" t="s">
        <v>59</v>
      </c>
      <c r="C138" s="23" t="s">
        <v>18</v>
      </c>
      <c r="D138" s="136" t="s">
        <v>300</v>
      </c>
      <c r="E138" s="136" t="s">
        <v>300</v>
      </c>
      <c r="F138" s="7" t="s">
        <v>317</v>
      </c>
      <c r="G138" s="206">
        <v>90</v>
      </c>
      <c r="H138" s="133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</row>
    <row r="139" spans="1:27">
      <c r="A139" s="162" t="s">
        <v>291</v>
      </c>
      <c r="B139" s="171" t="s">
        <v>103</v>
      </c>
      <c r="C139" s="23" t="s">
        <v>18</v>
      </c>
      <c r="D139" s="136" t="s">
        <v>300</v>
      </c>
      <c r="E139" s="136" t="s">
        <v>300</v>
      </c>
      <c r="F139" s="7" t="s">
        <v>317</v>
      </c>
      <c r="G139" s="206">
        <v>640</v>
      </c>
      <c r="H139" s="133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</row>
    <row r="140" spans="1:27">
      <c r="A140" s="162" t="s">
        <v>291</v>
      </c>
      <c r="B140" s="171" t="s">
        <v>67</v>
      </c>
      <c r="C140" s="23" t="s">
        <v>18</v>
      </c>
      <c r="D140" s="136" t="s">
        <v>300</v>
      </c>
      <c r="E140" s="136" t="s">
        <v>300</v>
      </c>
      <c r="F140" s="7" t="s">
        <v>317</v>
      </c>
      <c r="G140" s="206">
        <v>120</v>
      </c>
      <c r="H140" s="133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</row>
    <row r="141" spans="1:27">
      <c r="A141" s="162" t="s">
        <v>291</v>
      </c>
      <c r="B141" s="171" t="s">
        <v>110</v>
      </c>
      <c r="C141" s="23" t="s">
        <v>18</v>
      </c>
      <c r="D141" s="136" t="s">
        <v>300</v>
      </c>
      <c r="E141" s="136" t="s">
        <v>300</v>
      </c>
      <c r="F141" s="7" t="s">
        <v>317</v>
      </c>
      <c r="G141" s="206">
        <v>100</v>
      </c>
      <c r="H141" s="133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</row>
    <row r="142" spans="1:27">
      <c r="A142" s="162" t="s">
        <v>291</v>
      </c>
      <c r="B142" s="171" t="s">
        <v>333</v>
      </c>
      <c r="C142" s="23" t="s">
        <v>18</v>
      </c>
      <c r="D142" s="136" t="s">
        <v>300</v>
      </c>
      <c r="E142" s="136" t="s">
        <v>300</v>
      </c>
      <c r="F142" s="171" t="s">
        <v>182</v>
      </c>
      <c r="G142" s="206">
        <v>400</v>
      </c>
      <c r="H142" s="133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</row>
    <row r="143" spans="1:27">
      <c r="A143" s="162" t="s">
        <v>291</v>
      </c>
      <c r="B143" s="171" t="s">
        <v>75</v>
      </c>
      <c r="C143" s="23" t="s">
        <v>18</v>
      </c>
      <c r="D143" s="136" t="s">
        <v>300</v>
      </c>
      <c r="E143" s="136" t="s">
        <v>300</v>
      </c>
      <c r="F143" s="171" t="s">
        <v>317</v>
      </c>
      <c r="G143" s="206">
        <v>230</v>
      </c>
      <c r="H143" s="198" t="s">
        <v>18</v>
      </c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</row>
    <row r="144" spans="1:27">
      <c r="A144" s="162"/>
      <c r="B144" s="7"/>
      <c r="C144" s="171"/>
      <c r="D144" s="171"/>
      <c r="E144" s="171"/>
      <c r="F144" s="171"/>
      <c r="G144" s="26"/>
      <c r="H144" s="207">
        <f>SUM(G134:G143)</f>
        <v>2059</v>
      </c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</row>
    <row r="145" spans="1:27">
      <c r="A145" s="194"/>
      <c r="B145" s="189"/>
      <c r="C145" s="189"/>
      <c r="D145" s="189"/>
      <c r="E145" s="189"/>
      <c r="F145" s="7" t="s">
        <v>120</v>
      </c>
      <c r="G145" s="195">
        <f>SUM(G121:G143)</f>
        <v>9528.7999999999993</v>
      </c>
      <c r="H145" s="133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</row>
    <row r="146" spans="1:27">
      <c r="A146" s="194"/>
      <c r="B146" s="189"/>
      <c r="C146" s="189"/>
      <c r="D146" s="189"/>
      <c r="E146" s="189"/>
      <c r="F146" s="7"/>
      <c r="G146" s="195"/>
      <c r="H146" s="133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</row>
    <row r="147" spans="1:27">
      <c r="A147" s="194"/>
      <c r="B147" s="189"/>
      <c r="C147" s="189"/>
      <c r="D147" s="189"/>
      <c r="E147" s="189"/>
      <c r="F147" s="7"/>
      <c r="G147" s="195"/>
      <c r="H147" s="133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</row>
    <row r="148" spans="1:27">
      <c r="A148" s="69" t="s">
        <v>96</v>
      </c>
      <c r="B148" s="7" t="s">
        <v>8</v>
      </c>
      <c r="C148" s="7" t="s">
        <v>8</v>
      </c>
      <c r="D148" s="136" t="s">
        <v>300</v>
      </c>
      <c r="E148" s="136" t="s">
        <v>300</v>
      </c>
      <c r="F148" s="7" t="s">
        <v>301</v>
      </c>
      <c r="G148" s="142">
        <v>1319.8</v>
      </c>
      <c r="H148" s="133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</row>
    <row r="149" spans="1:27">
      <c r="A149" s="69" t="s">
        <v>96</v>
      </c>
      <c r="B149" s="7" t="s">
        <v>8</v>
      </c>
      <c r="C149" s="7" t="s">
        <v>8</v>
      </c>
      <c r="D149" s="136" t="s">
        <v>300</v>
      </c>
      <c r="E149" s="136" t="s">
        <v>300</v>
      </c>
      <c r="F149" s="15" t="s">
        <v>248</v>
      </c>
      <c r="G149" s="142">
        <v>129.52000000000001</v>
      </c>
      <c r="H149" s="117" t="s">
        <v>8</v>
      </c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</row>
    <row r="150" spans="1:27">
      <c r="A150" s="69"/>
      <c r="B150" s="7"/>
      <c r="C150" s="194"/>
      <c r="D150" s="194"/>
      <c r="E150" s="194"/>
      <c r="F150" s="7"/>
      <c r="G150" s="192"/>
      <c r="H150" s="199">
        <f>SUM(G148:G149)</f>
        <v>1449.32</v>
      </c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</row>
    <row r="151" spans="1:27">
      <c r="A151" s="69" t="s">
        <v>96</v>
      </c>
      <c r="B151" s="15" t="s">
        <v>26</v>
      </c>
      <c r="C151" s="29" t="s">
        <v>27</v>
      </c>
      <c r="D151" s="136" t="s">
        <v>300</v>
      </c>
      <c r="E151" s="7" t="s">
        <v>292</v>
      </c>
      <c r="F151" s="7" t="s">
        <v>218</v>
      </c>
      <c r="G151" s="26">
        <v>302</v>
      </c>
      <c r="H151" s="198" t="s">
        <v>27</v>
      </c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</row>
    <row r="152" spans="1:27">
      <c r="A152" s="69"/>
      <c r="B152" s="7"/>
      <c r="C152" s="7"/>
      <c r="D152" s="7"/>
      <c r="E152" s="7"/>
      <c r="F152" s="7"/>
      <c r="G152" s="26"/>
      <c r="H152" s="199">
        <f>SUM(G151)</f>
        <v>302</v>
      </c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</row>
    <row r="153" spans="1:27">
      <c r="A153" s="69" t="s">
        <v>96</v>
      </c>
      <c r="B153" s="7" t="s">
        <v>108</v>
      </c>
      <c r="C153" s="23" t="s">
        <v>34</v>
      </c>
      <c r="D153" s="136" t="s">
        <v>300</v>
      </c>
      <c r="E153" s="136" t="s">
        <v>300</v>
      </c>
      <c r="F153" s="136" t="s">
        <v>37</v>
      </c>
      <c r="G153" s="26">
        <v>1000</v>
      </c>
      <c r="H153" s="198" t="s">
        <v>34</v>
      </c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</row>
    <row r="154" spans="1:27">
      <c r="A154" s="162"/>
      <c r="B154" s="7"/>
      <c r="C154" s="7"/>
      <c r="D154" s="7"/>
      <c r="E154" s="7"/>
      <c r="F154" s="136"/>
      <c r="G154" s="26"/>
      <c r="H154" s="199">
        <f>SUM(G153)</f>
        <v>1000</v>
      </c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</row>
    <row r="155" spans="1:27">
      <c r="A155" s="18"/>
      <c r="B155" s="18"/>
      <c r="C155" s="18"/>
      <c r="D155" s="18"/>
      <c r="E155" s="18"/>
      <c r="F155" s="7" t="s">
        <v>120</v>
      </c>
      <c r="G155" s="19">
        <f>SUM(G148:G153)</f>
        <v>2751.3199999999997</v>
      </c>
      <c r="H155" s="198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</row>
    <row r="156" spans="1:27">
      <c r="A156" s="18"/>
      <c r="B156" s="18"/>
      <c r="C156" s="18"/>
      <c r="D156" s="18"/>
      <c r="E156" s="18"/>
      <c r="F156" s="7"/>
      <c r="G156" s="19"/>
      <c r="H156" s="198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</row>
    <row r="157" spans="1:27">
      <c r="A157" s="172"/>
      <c r="B157" s="7"/>
      <c r="C157" s="18"/>
      <c r="D157" s="18"/>
      <c r="E157" s="18"/>
      <c r="F157" s="7"/>
      <c r="G157" s="37"/>
      <c r="H157" s="133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</row>
    <row r="158" spans="1:27">
      <c r="A158" s="196"/>
      <c r="B158" s="7"/>
      <c r="C158" s="196"/>
      <c r="D158" s="196"/>
      <c r="E158" s="196"/>
      <c r="F158" s="172"/>
      <c r="G158" s="37"/>
      <c r="H158" s="133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</row>
    <row r="159" spans="1:27">
      <c r="A159" s="196"/>
      <c r="B159" s="7"/>
      <c r="C159" s="196"/>
      <c r="D159" s="196"/>
      <c r="E159" s="196"/>
      <c r="F159" s="168" t="s">
        <v>8</v>
      </c>
      <c r="G159" s="26">
        <f>H3+H8+H13+H47+H55+H59+H64+H82+H87+H96+H101+H108+H113+H118+H123+H150</f>
        <v>15039.620000000003</v>
      </c>
      <c r="H159" s="133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</row>
    <row r="160" spans="1:27">
      <c r="A160" s="134"/>
      <c r="B160" s="134"/>
      <c r="C160" s="134"/>
      <c r="D160" s="134"/>
      <c r="E160" s="134"/>
      <c r="F160" s="168" t="s">
        <v>176</v>
      </c>
      <c r="G160" s="169">
        <f>H17+H68+H126+H152</f>
        <v>9423.630000000001</v>
      </c>
      <c r="H160" s="133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</row>
    <row r="161" spans="1:27">
      <c r="A161" s="134"/>
      <c r="B161" s="134"/>
      <c r="C161" s="134"/>
      <c r="D161" s="134"/>
      <c r="E161" s="134"/>
      <c r="F161" s="168" t="s">
        <v>177</v>
      </c>
      <c r="G161" s="169">
        <f>H24+H72+H90+H131</f>
        <v>5500</v>
      </c>
      <c r="H161" s="133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</row>
    <row r="162" spans="1:27">
      <c r="A162" s="134"/>
      <c r="B162" s="134"/>
      <c r="C162" s="134"/>
      <c r="D162" s="134"/>
      <c r="E162" s="134"/>
      <c r="F162" s="168" t="s">
        <v>178</v>
      </c>
      <c r="G162" s="169">
        <f>H21+H70+H133+H154</f>
        <v>4250</v>
      </c>
      <c r="H162" s="133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</row>
    <row r="163" spans="1:27">
      <c r="A163" s="134"/>
      <c r="B163" s="134"/>
      <c r="C163" s="134"/>
      <c r="D163" s="134"/>
      <c r="E163" s="134"/>
      <c r="F163" s="168" t="s">
        <v>179</v>
      </c>
      <c r="G163" s="169">
        <f>H42+H50+H77+H103+H144</f>
        <v>8100.67</v>
      </c>
      <c r="H163" s="133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</row>
    <row r="164" spans="1:27">
      <c r="A164" s="134"/>
      <c r="B164" s="134"/>
      <c r="C164" s="134"/>
      <c r="D164" s="134"/>
      <c r="E164" s="134"/>
      <c r="F164" s="168" t="s">
        <v>120</v>
      </c>
      <c r="G164" s="170">
        <f>G4+G9+G43+G51+G56+G60+G78+G93+G97+G104+G109+G114+G119+G145+G155+G83</f>
        <v>42313.919999999998</v>
      </c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</row>
    <row r="165" spans="1:27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</row>
    <row r="166" spans="1:27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</row>
    <row r="167" spans="1:27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</row>
    <row r="168" spans="1:27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</row>
    <row r="169" spans="1:27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</row>
    <row r="170" spans="1:27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</row>
    <row r="171" spans="1:27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</row>
    <row r="172" spans="1:27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</row>
    <row r="173" spans="1:27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</row>
    <row r="174" spans="1:27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</row>
    <row r="175" spans="1:27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</row>
    <row r="176" spans="1:27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</row>
    <row r="177" spans="1:27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</row>
    <row r="178" spans="1:27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</row>
    <row r="179" spans="1:27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</row>
    <row r="180" spans="1:27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</row>
    <row r="181" spans="1:27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</row>
    <row r="182" spans="1:27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</row>
    <row r="183" spans="1:27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</row>
    <row r="184" spans="1:27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</row>
    <row r="185" spans="1:27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</row>
    <row r="186" spans="1:27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</row>
    <row r="187" spans="1:27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</row>
    <row r="188" spans="1:27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</row>
    <row r="189" spans="1:27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</row>
    <row r="190" spans="1:27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</row>
    <row r="191" spans="1:27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</row>
    <row r="192" spans="1:27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</row>
    <row r="193" spans="1:27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</row>
    <row r="194" spans="1:27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</row>
    <row r="195" spans="1:27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</row>
    <row r="196" spans="1:27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</row>
    <row r="197" spans="1:27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</row>
    <row r="198" spans="1:27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</row>
    <row r="199" spans="1:27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</row>
    <row r="200" spans="1:27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</row>
    <row r="201" spans="1:27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</row>
    <row r="202" spans="1:27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</row>
    <row r="203" spans="1:27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</row>
    <row r="204" spans="1:27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</row>
    <row r="205" spans="1:27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</row>
    <row r="206" spans="1:27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</row>
    <row r="207" spans="1:27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</row>
    <row r="208" spans="1:27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</row>
    <row r="209" spans="1:27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</row>
    <row r="210" spans="1:27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</row>
    <row r="211" spans="1:27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</row>
    <row r="212" spans="1:27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</row>
    <row r="213" spans="1:27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</row>
    <row r="214" spans="1:27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</row>
    <row r="215" spans="1:27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</row>
    <row r="216" spans="1:27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</row>
    <row r="217" spans="1:27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</row>
    <row r="218" spans="1:27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</row>
    <row r="219" spans="1:27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</row>
    <row r="220" spans="1:27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</row>
    <row r="221" spans="1:27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</row>
    <row r="222" spans="1:27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</row>
    <row r="223" spans="1:27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</row>
    <row r="224" spans="1:27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</row>
    <row r="225" spans="1:27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</row>
    <row r="226" spans="1:27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</row>
    <row r="227" spans="1:27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</row>
    <row r="228" spans="1:27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</row>
    <row r="229" spans="1:27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</row>
    <row r="230" spans="1:27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</row>
    <row r="231" spans="1:27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</row>
    <row r="232" spans="1:27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</row>
    <row r="233" spans="1:27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</row>
    <row r="234" spans="1:27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</row>
    <row r="235" spans="1:27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</row>
    <row r="236" spans="1:27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</row>
    <row r="237" spans="1:27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</row>
    <row r="238" spans="1:27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</row>
    <row r="239" spans="1:27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</row>
    <row r="240" spans="1:27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</row>
    <row r="241" spans="1:27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</row>
    <row r="242" spans="1:27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</row>
    <row r="243" spans="1:27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</row>
    <row r="244" spans="1:27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</row>
    <row r="245" spans="1:27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</row>
    <row r="246" spans="1:27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</row>
    <row r="247" spans="1:27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</row>
    <row r="248" spans="1:27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</row>
    <row r="249" spans="1:27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</row>
    <row r="250" spans="1:27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</row>
    <row r="251" spans="1:27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</row>
    <row r="252" spans="1:27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</row>
    <row r="253" spans="1:27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</row>
    <row r="254" spans="1:27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</row>
    <row r="255" spans="1:27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</row>
    <row r="256" spans="1:27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</row>
    <row r="257" spans="1:27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</row>
    <row r="258" spans="1:27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</row>
    <row r="259" spans="1:27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</row>
    <row r="260" spans="1:27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</row>
    <row r="261" spans="1:27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</row>
    <row r="262" spans="1:27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</row>
    <row r="263" spans="1:27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</row>
    <row r="264" spans="1:27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</row>
    <row r="265" spans="1:27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</row>
    <row r="266" spans="1:27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</row>
    <row r="267" spans="1:27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</row>
    <row r="268" spans="1:27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</row>
    <row r="269" spans="1:27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</row>
    <row r="270" spans="1:27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</row>
    <row r="271" spans="1:27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</row>
    <row r="272" spans="1:27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</row>
    <row r="273" spans="1:27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</row>
    <row r="274" spans="1:27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</row>
    <row r="275" spans="1:27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</row>
    <row r="276" spans="1:27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</row>
    <row r="277" spans="1:27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</row>
    <row r="278" spans="1:27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</row>
    <row r="279" spans="1:27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</row>
    <row r="280" spans="1:27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</row>
    <row r="281" spans="1:27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</row>
    <row r="282" spans="1:27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</row>
    <row r="283" spans="1:27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</row>
    <row r="284" spans="1:27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</row>
    <row r="285" spans="1:27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</row>
    <row r="286" spans="1:27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</row>
    <row r="287" spans="1:27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</row>
    <row r="288" spans="1:27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</row>
    <row r="289" spans="1:27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</row>
    <row r="290" spans="1:27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</row>
    <row r="291" spans="1:27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</row>
    <row r="292" spans="1:27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</row>
    <row r="293" spans="1:27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</row>
    <row r="294" spans="1:27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</row>
    <row r="295" spans="1:27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</row>
    <row r="296" spans="1:27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</row>
    <row r="297" spans="1:27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</row>
    <row r="298" spans="1:27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</row>
    <row r="299" spans="1:27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</row>
    <row r="300" spans="1:27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</row>
    <row r="301" spans="1:27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</row>
    <row r="302" spans="1:27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</row>
    <row r="303" spans="1:27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</row>
    <row r="304" spans="1:27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</row>
    <row r="305" spans="1:27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</row>
    <row r="306" spans="1:27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</row>
    <row r="307" spans="1:27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</row>
    <row r="308" spans="1:27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</row>
    <row r="309" spans="1:27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</row>
    <row r="310" spans="1:27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</row>
    <row r="311" spans="1:27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</row>
    <row r="312" spans="1:27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</row>
    <row r="313" spans="1:27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</row>
    <row r="314" spans="1:27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</row>
    <row r="315" spans="1:27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</row>
    <row r="316" spans="1:27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</row>
    <row r="317" spans="1:27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</row>
    <row r="318" spans="1:27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</row>
    <row r="319" spans="1:27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</row>
    <row r="320" spans="1:27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</row>
    <row r="321" spans="1:27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</row>
    <row r="322" spans="1:27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</row>
    <row r="323" spans="1:27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</row>
    <row r="324" spans="1:27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</row>
    <row r="325" spans="1:27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</row>
    <row r="326" spans="1:27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</row>
    <row r="327" spans="1:27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</row>
    <row r="328" spans="1:27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</row>
    <row r="329" spans="1:27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</row>
    <row r="330" spans="1:27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</row>
    <row r="331" spans="1:27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</row>
    <row r="332" spans="1:27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</row>
    <row r="333" spans="1:27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</row>
    <row r="334" spans="1:27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</row>
    <row r="335" spans="1:27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</row>
    <row r="336" spans="1:27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</row>
    <row r="337" spans="1:27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</row>
    <row r="338" spans="1:27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</row>
    <row r="339" spans="1:27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</row>
    <row r="340" spans="1:27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</row>
    <row r="341" spans="1:27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</row>
    <row r="342" spans="1:27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</row>
    <row r="343" spans="1:27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</row>
    <row r="344" spans="1:27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</row>
    <row r="345" spans="1:27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</row>
    <row r="346" spans="1:27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</row>
    <row r="347" spans="1:27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</row>
    <row r="348" spans="1:27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</row>
    <row r="349" spans="1:27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</row>
    <row r="350" spans="1:27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</row>
    <row r="351" spans="1:27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</row>
    <row r="352" spans="1:27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</row>
    <row r="353" spans="1:27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</row>
    <row r="354" spans="1:27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</row>
    <row r="355" spans="1:27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</row>
    <row r="356" spans="1:27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</row>
    <row r="357" spans="1:27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</row>
    <row r="358" spans="1:27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</row>
    <row r="359" spans="1:27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</row>
    <row r="360" spans="1:27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</row>
    <row r="361" spans="1:27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</row>
    <row r="362" spans="1:27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</row>
    <row r="363" spans="1:27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</row>
    <row r="364" spans="1:27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</row>
    <row r="365" spans="1:27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</row>
    <row r="366" spans="1:27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</row>
    <row r="367" spans="1:27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</row>
    <row r="368" spans="1:27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</row>
    <row r="369" spans="1:27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</row>
    <row r="370" spans="1:27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</row>
    <row r="371" spans="1:27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</row>
    <row r="372" spans="1:27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</row>
    <row r="373" spans="1:27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</row>
    <row r="374" spans="1:27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</row>
    <row r="375" spans="1:27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</row>
    <row r="376" spans="1:27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</row>
    <row r="377" spans="1:27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</row>
    <row r="378" spans="1:27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</row>
    <row r="379" spans="1:27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</row>
    <row r="380" spans="1:27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</row>
    <row r="381" spans="1:27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</row>
    <row r="382" spans="1:27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</row>
    <row r="383" spans="1:27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</row>
    <row r="384" spans="1:27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</row>
    <row r="385" spans="1:27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</row>
    <row r="386" spans="1:27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</row>
    <row r="387" spans="1:27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</row>
    <row r="388" spans="1:27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</row>
    <row r="389" spans="1:27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</row>
    <row r="390" spans="1:27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</row>
    <row r="391" spans="1:27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</row>
    <row r="392" spans="1:27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</row>
    <row r="393" spans="1:27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</row>
    <row r="394" spans="1:27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</row>
    <row r="395" spans="1:27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</row>
    <row r="396" spans="1:27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</row>
    <row r="397" spans="1:27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</row>
    <row r="398" spans="1:27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</row>
    <row r="399" spans="1:27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</row>
    <row r="400" spans="1:27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</row>
    <row r="401" spans="1:27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</row>
    <row r="402" spans="1:27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</row>
    <row r="403" spans="1:27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</row>
    <row r="404" spans="1:27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</row>
    <row r="405" spans="1:27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</row>
    <row r="406" spans="1:27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</row>
    <row r="407" spans="1:27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</row>
    <row r="408" spans="1:27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</row>
    <row r="409" spans="1:27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</row>
    <row r="410" spans="1:27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</row>
    <row r="411" spans="1:27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</row>
    <row r="412" spans="1:27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</row>
    <row r="413" spans="1:27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</row>
    <row r="414" spans="1:27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</row>
    <row r="415" spans="1:27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</row>
    <row r="416" spans="1:27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</row>
    <row r="417" spans="1:27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</row>
    <row r="418" spans="1:27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</row>
    <row r="419" spans="1:27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</row>
    <row r="420" spans="1:27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</row>
    <row r="421" spans="1:27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</row>
    <row r="422" spans="1:27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</row>
    <row r="423" spans="1:27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</row>
    <row r="424" spans="1:27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</row>
    <row r="425" spans="1:27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</row>
    <row r="426" spans="1:27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</row>
    <row r="427" spans="1:27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</row>
    <row r="428" spans="1:27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</row>
    <row r="429" spans="1:27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</row>
    <row r="430" spans="1:27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</row>
    <row r="431" spans="1:27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</row>
    <row r="432" spans="1:27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</row>
    <row r="433" spans="1:27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</row>
    <row r="434" spans="1:27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</row>
    <row r="435" spans="1:27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</row>
    <row r="436" spans="1:27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</row>
    <row r="437" spans="1:27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</row>
    <row r="438" spans="1:27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</row>
    <row r="439" spans="1:27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</row>
    <row r="440" spans="1:27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</row>
    <row r="441" spans="1:27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</row>
    <row r="442" spans="1:27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</row>
    <row r="443" spans="1:27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</row>
    <row r="444" spans="1:27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</row>
    <row r="445" spans="1:27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</row>
    <row r="446" spans="1:27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</row>
    <row r="447" spans="1:27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</row>
    <row r="448" spans="1:27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</row>
    <row r="449" spans="1:27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</row>
    <row r="450" spans="1:27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</row>
    <row r="451" spans="1:27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</row>
    <row r="452" spans="1:27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</row>
    <row r="453" spans="1:27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</row>
    <row r="454" spans="1:27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</row>
    <row r="455" spans="1:27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</row>
    <row r="456" spans="1:27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</row>
    <row r="457" spans="1:27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</row>
    <row r="458" spans="1:27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</row>
    <row r="459" spans="1:27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</row>
    <row r="460" spans="1:27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</row>
    <row r="461" spans="1:27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</row>
    <row r="462" spans="1:27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</row>
    <row r="463" spans="1:27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</row>
    <row r="464" spans="1:27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</row>
    <row r="465" spans="1:27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</row>
    <row r="466" spans="1:27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</row>
    <row r="467" spans="1:27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</row>
    <row r="468" spans="1:27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</row>
    <row r="469" spans="1:27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</row>
    <row r="470" spans="1:27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</row>
    <row r="471" spans="1:27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</row>
    <row r="472" spans="1:27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</row>
    <row r="473" spans="1:27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</row>
    <row r="474" spans="1:27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</row>
    <row r="475" spans="1:27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</row>
    <row r="476" spans="1:27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</row>
    <row r="477" spans="1:27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</row>
    <row r="478" spans="1:27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</row>
    <row r="479" spans="1:27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</row>
    <row r="480" spans="1:27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</row>
    <row r="481" spans="1:27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</row>
    <row r="482" spans="1:27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</row>
    <row r="483" spans="1:27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</row>
    <row r="484" spans="1:27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</row>
    <row r="485" spans="1:27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</row>
    <row r="486" spans="1:27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</row>
    <row r="487" spans="1:27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</row>
    <row r="488" spans="1:27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</row>
    <row r="489" spans="1:27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</row>
    <row r="490" spans="1:27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</row>
    <row r="491" spans="1:27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</row>
    <row r="492" spans="1:27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</row>
    <row r="493" spans="1:27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</row>
    <row r="494" spans="1:27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</row>
    <row r="495" spans="1:27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</row>
    <row r="496" spans="1:27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</row>
    <row r="497" spans="1:27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</row>
    <row r="498" spans="1:27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</row>
    <row r="499" spans="1:27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</row>
    <row r="500" spans="1:27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</row>
    <row r="501" spans="1:27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</row>
    <row r="502" spans="1:27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</row>
    <row r="503" spans="1:27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</row>
    <row r="504" spans="1:27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</row>
    <row r="505" spans="1:27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</row>
    <row r="506" spans="1:27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</row>
    <row r="507" spans="1:27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</row>
    <row r="508" spans="1:27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</row>
    <row r="509" spans="1:27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</row>
    <row r="510" spans="1:27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</row>
    <row r="511" spans="1:27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</row>
    <row r="512" spans="1:27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</row>
    <row r="513" spans="1:27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</row>
    <row r="514" spans="1:27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</row>
    <row r="515" spans="1:27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</row>
    <row r="516" spans="1:27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</row>
    <row r="517" spans="1:27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</row>
    <row r="518" spans="1:27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</row>
    <row r="519" spans="1:27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</row>
    <row r="520" spans="1:27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</row>
    <row r="521" spans="1:27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</row>
    <row r="522" spans="1:27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</row>
    <row r="523" spans="1:27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</row>
    <row r="524" spans="1:27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</row>
    <row r="525" spans="1:27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</row>
    <row r="526" spans="1:27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</row>
    <row r="527" spans="1:27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</row>
    <row r="528" spans="1:27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</row>
    <row r="529" spans="1:27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</row>
    <row r="530" spans="1:27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</row>
    <row r="531" spans="1:27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</row>
    <row r="532" spans="1:27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</row>
    <row r="533" spans="1:27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</row>
    <row r="534" spans="1:27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</row>
    <row r="535" spans="1:27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</row>
    <row r="536" spans="1:27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</row>
    <row r="537" spans="1:27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</row>
    <row r="538" spans="1:27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</row>
    <row r="539" spans="1:27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</row>
    <row r="540" spans="1:27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</row>
    <row r="541" spans="1:27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</row>
    <row r="542" spans="1:27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</row>
    <row r="543" spans="1:27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</row>
    <row r="544" spans="1:27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</row>
    <row r="545" spans="1:27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</row>
    <row r="546" spans="1:27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</row>
    <row r="547" spans="1:27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</row>
    <row r="548" spans="1:27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</row>
    <row r="549" spans="1:27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</row>
    <row r="550" spans="1:27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</row>
    <row r="551" spans="1:27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</row>
    <row r="552" spans="1:27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</row>
    <row r="553" spans="1:27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</row>
    <row r="554" spans="1:27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</row>
    <row r="555" spans="1:27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</row>
    <row r="556" spans="1:27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</row>
    <row r="557" spans="1:27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</row>
    <row r="558" spans="1:27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</row>
    <row r="559" spans="1:27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</row>
    <row r="560" spans="1:27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</row>
    <row r="561" spans="1:27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</row>
    <row r="562" spans="1:27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</row>
    <row r="563" spans="1:27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</row>
    <row r="564" spans="1:27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</row>
    <row r="565" spans="1:27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</row>
    <row r="566" spans="1:27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</row>
    <row r="567" spans="1:27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</row>
    <row r="568" spans="1:27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</row>
    <row r="569" spans="1:27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</row>
    <row r="570" spans="1:27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</row>
    <row r="571" spans="1:27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</row>
    <row r="572" spans="1:27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</row>
    <row r="573" spans="1:27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</row>
    <row r="574" spans="1:27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</row>
    <row r="575" spans="1:27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</row>
    <row r="576" spans="1:27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</row>
    <row r="577" spans="1:27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</row>
    <row r="578" spans="1:27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</row>
    <row r="579" spans="1:27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</row>
    <row r="580" spans="1:27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</row>
    <row r="581" spans="1:27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</row>
    <row r="582" spans="1:27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</row>
    <row r="583" spans="1:27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</row>
    <row r="584" spans="1:27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</row>
    <row r="585" spans="1:27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</row>
    <row r="586" spans="1:27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</row>
    <row r="587" spans="1:27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</row>
    <row r="588" spans="1:27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</row>
    <row r="589" spans="1:27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</row>
    <row r="590" spans="1:27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</row>
    <row r="591" spans="1:27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</row>
    <row r="592" spans="1:27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</row>
    <row r="593" spans="1:27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</row>
    <row r="594" spans="1:27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</row>
    <row r="595" spans="1:27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</row>
    <row r="596" spans="1:27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</row>
    <row r="597" spans="1:27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</row>
    <row r="598" spans="1:27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</row>
    <row r="599" spans="1:27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</row>
    <row r="600" spans="1:27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</row>
    <row r="601" spans="1:27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</row>
    <row r="602" spans="1:27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</row>
    <row r="603" spans="1:27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</row>
    <row r="604" spans="1:27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</row>
    <row r="605" spans="1:27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</row>
    <row r="606" spans="1:27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</row>
    <row r="607" spans="1:27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</row>
    <row r="608" spans="1:27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</row>
    <row r="609" spans="1:27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</row>
    <row r="610" spans="1:27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</row>
    <row r="611" spans="1:27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</row>
    <row r="612" spans="1:27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</row>
    <row r="613" spans="1:27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</row>
    <row r="614" spans="1:27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</row>
    <row r="615" spans="1:27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</row>
    <row r="616" spans="1:27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</row>
    <row r="617" spans="1:27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</row>
    <row r="618" spans="1:27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</row>
    <row r="619" spans="1:27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</row>
    <row r="620" spans="1:27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</row>
    <row r="621" spans="1:27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</row>
    <row r="622" spans="1:27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</row>
    <row r="623" spans="1:27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</row>
    <row r="624" spans="1:27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</row>
    <row r="625" spans="1:27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</row>
    <row r="626" spans="1:27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</row>
    <row r="627" spans="1:27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</row>
    <row r="628" spans="1:27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</row>
    <row r="629" spans="1:27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</row>
    <row r="630" spans="1:27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</row>
    <row r="631" spans="1:27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</row>
    <row r="632" spans="1:27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</row>
    <row r="633" spans="1:27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</row>
    <row r="634" spans="1:27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</row>
    <row r="635" spans="1:27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</row>
    <row r="636" spans="1:27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</row>
    <row r="637" spans="1:27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</row>
    <row r="638" spans="1:27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</row>
    <row r="639" spans="1:27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</row>
    <row r="640" spans="1:27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</row>
    <row r="641" spans="1:27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</row>
    <row r="642" spans="1:27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</row>
    <row r="643" spans="1:27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</row>
    <row r="644" spans="1:27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</row>
    <row r="645" spans="1:27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</row>
    <row r="646" spans="1:27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</row>
    <row r="647" spans="1:27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</row>
    <row r="648" spans="1:27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</row>
    <row r="649" spans="1:27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</row>
    <row r="650" spans="1:27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</row>
    <row r="651" spans="1:27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</row>
    <row r="652" spans="1:27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</row>
    <row r="653" spans="1:27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</row>
    <row r="654" spans="1:27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</row>
    <row r="655" spans="1:27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</row>
    <row r="656" spans="1:27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</row>
    <row r="657" spans="1:27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</row>
    <row r="658" spans="1:27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</row>
    <row r="659" spans="1:27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</row>
    <row r="660" spans="1:27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</row>
    <row r="661" spans="1:27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</row>
    <row r="662" spans="1:27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</row>
    <row r="663" spans="1:27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</row>
    <row r="664" spans="1:27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</row>
    <row r="665" spans="1:27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</row>
    <row r="666" spans="1:27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</row>
    <row r="667" spans="1:27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</row>
    <row r="668" spans="1:27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</row>
    <row r="669" spans="1:27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</row>
    <row r="670" spans="1:27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</row>
    <row r="671" spans="1:27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</row>
    <row r="672" spans="1:27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</row>
    <row r="673" spans="1:27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</row>
    <row r="674" spans="1:27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</row>
    <row r="675" spans="1:27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</row>
    <row r="676" spans="1:27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</row>
    <row r="677" spans="1:27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</row>
    <row r="678" spans="1:27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</row>
    <row r="679" spans="1:27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</row>
    <row r="680" spans="1:27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</row>
    <row r="681" spans="1:27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</row>
    <row r="682" spans="1:27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</row>
    <row r="683" spans="1:27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</row>
    <row r="684" spans="1:27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</row>
    <row r="685" spans="1:27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</row>
    <row r="686" spans="1:27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</row>
    <row r="687" spans="1:27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</row>
    <row r="688" spans="1:27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</row>
    <row r="689" spans="1:27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</row>
    <row r="690" spans="1:27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</row>
    <row r="691" spans="1:27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</row>
    <row r="692" spans="1:27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</row>
    <row r="693" spans="1:27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</row>
    <row r="694" spans="1:27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</row>
    <row r="695" spans="1:27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</row>
    <row r="696" spans="1:27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</row>
    <row r="697" spans="1:27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</row>
    <row r="698" spans="1:27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</row>
    <row r="699" spans="1:27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</row>
    <row r="700" spans="1:27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</row>
    <row r="701" spans="1:27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</row>
    <row r="702" spans="1:27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</row>
    <row r="703" spans="1:27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</row>
    <row r="704" spans="1:27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</row>
    <row r="705" spans="1:27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</row>
    <row r="706" spans="1:27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</row>
    <row r="707" spans="1:27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</row>
    <row r="708" spans="1:27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</row>
    <row r="709" spans="1:27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</row>
    <row r="710" spans="1:27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</row>
    <row r="711" spans="1:27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</row>
    <row r="712" spans="1:27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</row>
    <row r="713" spans="1:27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</row>
    <row r="714" spans="1:27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</row>
    <row r="715" spans="1:27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</row>
    <row r="716" spans="1:27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</row>
    <row r="717" spans="1:27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</row>
    <row r="718" spans="1:27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</row>
    <row r="719" spans="1:27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</row>
    <row r="720" spans="1:27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</row>
    <row r="721" spans="1:27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</row>
    <row r="722" spans="1:27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</row>
    <row r="723" spans="1:27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</row>
    <row r="724" spans="1:27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</row>
    <row r="725" spans="1:27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</row>
    <row r="726" spans="1:27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</row>
    <row r="727" spans="1:27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</row>
    <row r="728" spans="1:27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</row>
    <row r="729" spans="1:27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</row>
    <row r="730" spans="1:27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</row>
    <row r="731" spans="1:27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</row>
    <row r="732" spans="1:27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</row>
    <row r="733" spans="1:27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</row>
    <row r="734" spans="1:27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</row>
    <row r="735" spans="1:27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</row>
    <row r="736" spans="1:27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</row>
    <row r="737" spans="1:27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</row>
    <row r="738" spans="1:27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</row>
    <row r="739" spans="1:27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</row>
    <row r="740" spans="1:27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</row>
    <row r="741" spans="1:27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</row>
    <row r="742" spans="1:27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</row>
    <row r="743" spans="1:27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</row>
    <row r="744" spans="1:27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</row>
    <row r="745" spans="1:27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</row>
    <row r="746" spans="1:27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</row>
    <row r="747" spans="1:27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</row>
    <row r="748" spans="1:27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</row>
    <row r="749" spans="1:27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</row>
    <row r="750" spans="1:27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</row>
    <row r="751" spans="1:27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</row>
    <row r="752" spans="1:27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</row>
    <row r="753" spans="1:27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</row>
    <row r="754" spans="1:27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</row>
    <row r="755" spans="1:27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</row>
    <row r="756" spans="1:27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</row>
    <row r="757" spans="1:27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</row>
    <row r="758" spans="1:27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</row>
    <row r="759" spans="1:27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</row>
    <row r="760" spans="1:27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</row>
    <row r="761" spans="1:27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</row>
    <row r="762" spans="1:27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</row>
    <row r="763" spans="1:27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</row>
    <row r="764" spans="1:27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</row>
    <row r="765" spans="1:27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</row>
    <row r="766" spans="1:27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</row>
    <row r="767" spans="1:27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</row>
    <row r="768" spans="1:27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</row>
    <row r="769" spans="1:27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</row>
    <row r="770" spans="1:27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</row>
    <row r="771" spans="1:27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</row>
    <row r="772" spans="1:27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</row>
    <row r="773" spans="1:27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</row>
    <row r="774" spans="1:27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</row>
    <row r="775" spans="1:27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</row>
    <row r="776" spans="1:27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</row>
    <row r="777" spans="1:27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</row>
    <row r="778" spans="1:27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</row>
    <row r="779" spans="1:27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</row>
    <row r="780" spans="1:27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</row>
    <row r="781" spans="1:27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</row>
    <row r="782" spans="1:27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</row>
    <row r="783" spans="1:27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</row>
    <row r="784" spans="1:27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</row>
    <row r="785" spans="1:27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</row>
    <row r="786" spans="1:27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</row>
    <row r="787" spans="1:27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</row>
    <row r="788" spans="1:27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</row>
    <row r="789" spans="1:27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</row>
    <row r="790" spans="1:27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</row>
    <row r="791" spans="1:27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</row>
    <row r="792" spans="1:27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</row>
    <row r="793" spans="1:27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</row>
    <row r="794" spans="1:27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</row>
    <row r="795" spans="1:27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</row>
    <row r="796" spans="1:27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</row>
    <row r="797" spans="1:27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</row>
    <row r="798" spans="1:27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</row>
    <row r="799" spans="1:27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</row>
    <row r="800" spans="1:27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</row>
    <row r="801" spans="1:27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</row>
    <row r="802" spans="1:27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</row>
    <row r="803" spans="1:27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</row>
    <row r="804" spans="1:27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</row>
    <row r="805" spans="1:27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</row>
    <row r="806" spans="1:27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</row>
    <row r="807" spans="1:27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</row>
    <row r="808" spans="1:27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</row>
    <row r="809" spans="1:27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</row>
    <row r="810" spans="1:27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</row>
    <row r="811" spans="1:27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</row>
    <row r="812" spans="1:27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</row>
    <row r="813" spans="1:27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</row>
    <row r="814" spans="1:27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</row>
    <row r="815" spans="1:27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</row>
    <row r="816" spans="1:27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</row>
    <row r="817" spans="1:27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</row>
    <row r="818" spans="1:27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</row>
    <row r="819" spans="1:27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</row>
    <row r="820" spans="1:27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</row>
    <row r="821" spans="1:27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</row>
    <row r="822" spans="1:27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</row>
    <row r="823" spans="1:27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</row>
    <row r="824" spans="1:27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</row>
    <row r="825" spans="1:27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</row>
    <row r="826" spans="1:27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</row>
    <row r="827" spans="1:27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</row>
    <row r="828" spans="1:27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</row>
    <row r="829" spans="1:27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</row>
    <row r="830" spans="1:27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</row>
    <row r="831" spans="1:27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</row>
    <row r="832" spans="1:27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</row>
    <row r="833" spans="1:27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</row>
    <row r="834" spans="1:27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</row>
    <row r="835" spans="1:27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</row>
    <row r="836" spans="1:27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</row>
    <row r="837" spans="1:27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</row>
    <row r="838" spans="1:27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</row>
    <row r="839" spans="1:27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</row>
    <row r="840" spans="1:27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</row>
    <row r="841" spans="1:27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</row>
    <row r="842" spans="1:27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</row>
    <row r="843" spans="1:27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</row>
    <row r="844" spans="1:27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</row>
    <row r="845" spans="1:27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</row>
    <row r="846" spans="1:27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</row>
    <row r="847" spans="1:27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</row>
    <row r="848" spans="1:27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</row>
    <row r="849" spans="1:27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</row>
    <row r="850" spans="1:27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</row>
    <row r="851" spans="1:27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</row>
    <row r="852" spans="1:27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</row>
    <row r="853" spans="1:27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</row>
    <row r="854" spans="1:27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</row>
    <row r="855" spans="1:27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</row>
    <row r="856" spans="1:27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</row>
    <row r="857" spans="1:27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</row>
    <row r="858" spans="1:27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</row>
    <row r="859" spans="1:27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</row>
    <row r="860" spans="1:27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</row>
    <row r="861" spans="1:27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</row>
    <row r="862" spans="1:27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</row>
    <row r="863" spans="1:27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</row>
    <row r="864" spans="1:27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</row>
    <row r="865" spans="1:27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</row>
    <row r="866" spans="1:27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</row>
  </sheetData>
  <hyperlinks>
    <hyperlink ref="B18" r:id="rId1" xr:uid="{00000000-0004-0000-0600-000000000000}"/>
    <hyperlink ref="B19" r:id="rId2" xr:uid="{00000000-0004-0000-0600-000001000000}"/>
    <hyperlink ref="B69" r:id="rId3" xr:uid="{00000000-0004-0000-06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J151"/>
  <sheetViews>
    <sheetView topLeftCell="A127" workbookViewId="0">
      <selection activeCell="A153" sqref="A153:XFD261"/>
    </sheetView>
  </sheetViews>
  <sheetFormatPr baseColWidth="10" defaultColWidth="12.6640625" defaultRowHeight="15.75" customHeight="1"/>
  <cols>
    <col min="1" max="1" width="19" customWidth="1"/>
    <col min="2" max="2" width="23.6640625" customWidth="1"/>
    <col min="6" max="6" width="21.6640625" customWidth="1"/>
  </cols>
  <sheetData>
    <row r="1" spans="1:8" ht="15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</row>
    <row r="2" spans="1:8" ht="15">
      <c r="A2" s="65" t="s">
        <v>299</v>
      </c>
      <c r="B2" s="7" t="s">
        <v>8</v>
      </c>
      <c r="C2" s="7" t="s">
        <v>8</v>
      </c>
      <c r="D2" s="136" t="s">
        <v>335</v>
      </c>
      <c r="E2" s="136" t="s">
        <v>335</v>
      </c>
      <c r="F2" s="7" t="s">
        <v>301</v>
      </c>
      <c r="G2" s="218">
        <v>495.44</v>
      </c>
      <c r="H2" s="139" t="s">
        <v>8</v>
      </c>
    </row>
    <row r="3" spans="1:8" ht="15">
      <c r="A3" s="65"/>
      <c r="B3" s="7"/>
      <c r="C3" s="136"/>
      <c r="D3" s="136"/>
      <c r="E3" s="136"/>
      <c r="F3" s="7"/>
      <c r="G3" s="219"/>
      <c r="H3" s="220">
        <f>G2</f>
        <v>495.44</v>
      </c>
    </row>
    <row r="4" spans="1:8" ht="15">
      <c r="A4" s="200"/>
      <c r="B4" s="200"/>
      <c r="C4" s="200"/>
      <c r="D4" s="200"/>
      <c r="E4" s="200"/>
      <c r="F4" s="201" t="s">
        <v>315</v>
      </c>
      <c r="G4" s="219">
        <f>G2</f>
        <v>495.44</v>
      </c>
      <c r="H4" s="135"/>
    </row>
    <row r="5" spans="1:8" ht="15">
      <c r="A5" s="200"/>
      <c r="B5" s="200"/>
      <c r="C5" s="200"/>
      <c r="D5" s="200"/>
      <c r="E5" s="200"/>
      <c r="F5" s="201"/>
      <c r="G5" s="221"/>
      <c r="H5" s="135"/>
    </row>
    <row r="6" spans="1:8" ht="15">
      <c r="A6" s="65" t="s">
        <v>7</v>
      </c>
      <c r="B6" s="7" t="s">
        <v>8</v>
      </c>
      <c r="C6" s="7" t="s">
        <v>8</v>
      </c>
      <c r="D6" s="136" t="s">
        <v>335</v>
      </c>
      <c r="E6" s="136" t="s">
        <v>335</v>
      </c>
      <c r="F6" s="7" t="s">
        <v>301</v>
      </c>
      <c r="G6" s="222">
        <v>763.5</v>
      </c>
      <c r="H6" s="135"/>
    </row>
    <row r="7" spans="1:8" ht="15">
      <c r="A7" s="65" t="s">
        <v>7</v>
      </c>
      <c r="B7" s="12" t="s">
        <v>8</v>
      </c>
      <c r="C7" s="7" t="s">
        <v>8</v>
      </c>
      <c r="D7" s="136" t="s">
        <v>335</v>
      </c>
      <c r="E7" s="136" t="s">
        <v>335</v>
      </c>
      <c r="F7" s="15" t="s">
        <v>248</v>
      </c>
      <c r="G7" s="222">
        <v>601.32000000000005</v>
      </c>
      <c r="H7" s="88" t="s">
        <v>8</v>
      </c>
    </row>
    <row r="8" spans="1:8" ht="15">
      <c r="A8" s="116"/>
      <c r="B8" s="12"/>
      <c r="C8" s="15"/>
      <c r="D8" s="7"/>
      <c r="E8" s="7"/>
      <c r="F8" s="15"/>
      <c r="G8" s="219"/>
      <c r="H8" s="223">
        <f>SUM(G6:G7)</f>
        <v>1364.8200000000002</v>
      </c>
    </row>
    <row r="9" spans="1:8" ht="15">
      <c r="A9" s="69"/>
      <c r="B9" s="18"/>
      <c r="C9" s="18"/>
      <c r="D9" s="18"/>
      <c r="E9" s="18"/>
      <c r="F9" s="224" t="s">
        <v>120</v>
      </c>
      <c r="G9" s="219">
        <f>SUM(G6:G7)</f>
        <v>1364.8200000000002</v>
      </c>
      <c r="H9" s="135"/>
    </row>
    <row r="10" spans="1:8" ht="15">
      <c r="A10" s="69"/>
      <c r="B10" s="18"/>
      <c r="C10" s="18"/>
      <c r="D10" s="18"/>
      <c r="E10" s="18"/>
      <c r="F10" s="7"/>
      <c r="G10" s="225"/>
      <c r="H10" s="135"/>
    </row>
    <row r="11" spans="1:8" ht="15">
      <c r="A11" s="73" t="s">
        <v>20</v>
      </c>
      <c r="B11" s="7" t="s">
        <v>8</v>
      </c>
      <c r="C11" s="7" t="s">
        <v>8</v>
      </c>
      <c r="D11" s="136" t="s">
        <v>335</v>
      </c>
      <c r="E11" s="136" t="s">
        <v>335</v>
      </c>
      <c r="F11" s="7" t="s">
        <v>301</v>
      </c>
      <c r="G11" s="219">
        <v>100</v>
      </c>
      <c r="H11" s="68"/>
    </row>
    <row r="12" spans="1:8" ht="15">
      <c r="A12" s="73" t="s">
        <v>20</v>
      </c>
      <c r="B12" s="7" t="s">
        <v>8</v>
      </c>
      <c r="C12" s="7" t="s">
        <v>8</v>
      </c>
      <c r="D12" s="136" t="s">
        <v>335</v>
      </c>
      <c r="E12" s="136" t="s">
        <v>335</v>
      </c>
      <c r="F12" s="15" t="s">
        <v>248</v>
      </c>
      <c r="G12" s="219">
        <v>100</v>
      </c>
      <c r="H12" s="74" t="s">
        <v>8</v>
      </c>
    </row>
    <row r="13" spans="1:8" ht="15">
      <c r="A13" s="73"/>
      <c r="B13" s="7"/>
      <c r="C13" s="7"/>
      <c r="D13" s="7"/>
      <c r="E13" s="7"/>
      <c r="F13" s="7"/>
      <c r="G13" s="219"/>
      <c r="H13" s="226">
        <f>SUM(G11:G12)</f>
        <v>200</v>
      </c>
    </row>
    <row r="14" spans="1:8" ht="15">
      <c r="A14" s="73" t="s">
        <v>20</v>
      </c>
      <c r="B14" s="7" t="s">
        <v>64</v>
      </c>
      <c r="C14" s="29" t="s">
        <v>27</v>
      </c>
      <c r="D14" s="136" t="s">
        <v>335</v>
      </c>
      <c r="E14" s="136" t="s">
        <v>335</v>
      </c>
      <c r="F14" s="7" t="s">
        <v>186</v>
      </c>
      <c r="G14" s="219">
        <v>805</v>
      </c>
      <c r="H14" s="68"/>
    </row>
    <row r="15" spans="1:8" ht="15">
      <c r="A15" s="73" t="s">
        <v>20</v>
      </c>
      <c r="B15" s="7" t="s">
        <v>123</v>
      </c>
      <c r="C15" s="29" t="s">
        <v>27</v>
      </c>
      <c r="D15" s="136" t="s">
        <v>335</v>
      </c>
      <c r="E15" s="136" t="s">
        <v>335</v>
      </c>
      <c r="F15" s="7" t="s">
        <v>249</v>
      </c>
      <c r="G15" s="219">
        <v>1647.63</v>
      </c>
      <c r="H15" s="68"/>
    </row>
    <row r="16" spans="1:8" ht="15">
      <c r="A16" s="73" t="s">
        <v>20</v>
      </c>
      <c r="B16" s="7" t="s">
        <v>29</v>
      </c>
      <c r="C16" s="29" t="s">
        <v>27</v>
      </c>
      <c r="D16" s="136" t="s">
        <v>335</v>
      </c>
      <c r="E16" s="136" t="s">
        <v>335</v>
      </c>
      <c r="F16" s="7" t="s">
        <v>186</v>
      </c>
      <c r="G16" s="227">
        <v>859</v>
      </c>
      <c r="H16" s="88" t="s">
        <v>27</v>
      </c>
    </row>
    <row r="17" spans="1:8" ht="15">
      <c r="A17" s="73"/>
      <c r="B17" s="67"/>
      <c r="C17" s="7"/>
      <c r="D17" s="7"/>
      <c r="E17" s="7"/>
      <c r="F17" s="7"/>
      <c r="G17" s="227"/>
      <c r="H17" s="226">
        <f>SUM(G14:G16)</f>
        <v>3311.63</v>
      </c>
    </row>
    <row r="18" spans="1:8" ht="15">
      <c r="A18" s="73" t="s">
        <v>20</v>
      </c>
      <c r="B18" s="7" t="s">
        <v>63</v>
      </c>
      <c r="C18" s="29" t="s">
        <v>31</v>
      </c>
      <c r="D18" s="136" t="s">
        <v>335</v>
      </c>
      <c r="E18" s="136" t="s">
        <v>335</v>
      </c>
      <c r="F18" s="7" t="s">
        <v>19</v>
      </c>
      <c r="G18" s="219">
        <v>360</v>
      </c>
      <c r="H18" s="139"/>
    </row>
    <row r="19" spans="1:8" ht="15">
      <c r="A19" s="73"/>
      <c r="B19" s="7"/>
      <c r="C19" s="136"/>
      <c r="D19" s="136"/>
      <c r="E19" s="136"/>
      <c r="F19" s="7"/>
      <c r="G19" s="228"/>
      <c r="H19" s="144">
        <f>SUM(G18)</f>
        <v>360</v>
      </c>
    </row>
    <row r="20" spans="1:8" ht="15">
      <c r="A20" s="73" t="s">
        <v>20</v>
      </c>
      <c r="B20" s="32" t="s">
        <v>251</v>
      </c>
      <c r="C20" s="23" t="s">
        <v>34</v>
      </c>
      <c r="D20" s="136" t="s">
        <v>335</v>
      </c>
      <c r="E20" s="136" t="s">
        <v>335</v>
      </c>
      <c r="F20" s="136" t="s">
        <v>35</v>
      </c>
      <c r="G20" s="219">
        <v>250</v>
      </c>
      <c r="H20" s="88"/>
    </row>
    <row r="21" spans="1:8" ht="15">
      <c r="A21" s="73" t="s">
        <v>20</v>
      </c>
      <c r="B21" s="7" t="s">
        <v>30</v>
      </c>
      <c r="C21" s="23" t="s">
        <v>34</v>
      </c>
      <c r="D21" s="136" t="s">
        <v>335</v>
      </c>
      <c r="E21" s="136" t="s">
        <v>335</v>
      </c>
      <c r="F21" s="136" t="s">
        <v>37</v>
      </c>
      <c r="G21" s="219">
        <v>500</v>
      </c>
      <c r="H21" s="88" t="s">
        <v>34</v>
      </c>
    </row>
    <row r="22" spans="1:8" ht="15">
      <c r="A22" s="73" t="s">
        <v>20</v>
      </c>
      <c r="B22" s="190" t="s">
        <v>124</v>
      </c>
      <c r="C22" s="23" t="s">
        <v>34</v>
      </c>
      <c r="D22" s="136" t="s">
        <v>335</v>
      </c>
      <c r="E22" s="136" t="s">
        <v>335</v>
      </c>
      <c r="F22" s="136" t="s">
        <v>336</v>
      </c>
      <c r="G22" s="219">
        <v>980</v>
      </c>
      <c r="H22" s="68"/>
    </row>
    <row r="23" spans="1:8" ht="15">
      <c r="A23" s="162"/>
      <c r="B23" s="32"/>
      <c r="C23" s="7"/>
      <c r="D23" s="7"/>
      <c r="E23" s="7"/>
      <c r="F23" s="136"/>
      <c r="G23" s="219"/>
      <c r="H23" s="226">
        <f>SUM(G20:G21)</f>
        <v>750</v>
      </c>
    </row>
    <row r="24" spans="1:8" ht="15">
      <c r="A24" s="73" t="s">
        <v>20</v>
      </c>
      <c r="B24" s="7" t="s">
        <v>103</v>
      </c>
      <c r="C24" s="23" t="s">
        <v>18</v>
      </c>
      <c r="D24" s="136" t="s">
        <v>335</v>
      </c>
      <c r="E24" s="136" t="s">
        <v>335</v>
      </c>
      <c r="F24" s="7" t="s">
        <v>19</v>
      </c>
      <c r="G24" s="219">
        <v>640</v>
      </c>
      <c r="H24" s="138"/>
    </row>
    <row r="25" spans="1:8" ht="15">
      <c r="A25" s="73" t="s">
        <v>20</v>
      </c>
      <c r="B25" s="7" t="s">
        <v>59</v>
      </c>
      <c r="C25" s="23" t="s">
        <v>18</v>
      </c>
      <c r="D25" s="136" t="s">
        <v>335</v>
      </c>
      <c r="E25" s="136" t="s">
        <v>335</v>
      </c>
      <c r="F25" s="7" t="s">
        <v>19</v>
      </c>
      <c r="G25" s="219">
        <v>90</v>
      </c>
      <c r="H25" s="138"/>
    </row>
    <row r="26" spans="1:8" ht="15">
      <c r="A26" s="73" t="s">
        <v>20</v>
      </c>
      <c r="B26" s="7" t="s">
        <v>60</v>
      </c>
      <c r="C26" s="23" t="s">
        <v>18</v>
      </c>
      <c r="D26" s="136" t="s">
        <v>335</v>
      </c>
      <c r="E26" s="136" t="s">
        <v>335</v>
      </c>
      <c r="F26" s="7" t="s">
        <v>19</v>
      </c>
      <c r="G26" s="219">
        <v>50</v>
      </c>
      <c r="H26" s="138"/>
    </row>
    <row r="27" spans="1:8" ht="15">
      <c r="A27" s="73" t="s">
        <v>20</v>
      </c>
      <c r="B27" s="7" t="s">
        <v>312</v>
      </c>
      <c r="C27" s="23" t="s">
        <v>18</v>
      </c>
      <c r="D27" s="136" t="s">
        <v>335</v>
      </c>
      <c r="E27" s="136" t="s">
        <v>335</v>
      </c>
      <c r="F27" s="7" t="s">
        <v>332</v>
      </c>
      <c r="G27" s="219">
        <v>100</v>
      </c>
      <c r="H27" s="138"/>
    </row>
    <row r="28" spans="1:8" ht="15">
      <c r="A28" s="73" t="s">
        <v>20</v>
      </c>
      <c r="B28" s="7" t="s">
        <v>99</v>
      </c>
      <c r="C28" s="23" t="s">
        <v>18</v>
      </c>
      <c r="D28" s="136" t="s">
        <v>335</v>
      </c>
      <c r="E28" s="136" t="s">
        <v>335</v>
      </c>
      <c r="F28" s="7" t="s">
        <v>19</v>
      </c>
      <c r="G28" s="219">
        <v>200</v>
      </c>
      <c r="H28" s="139"/>
    </row>
    <row r="29" spans="1:8" ht="15">
      <c r="A29" s="73" t="s">
        <v>20</v>
      </c>
      <c r="B29" s="7" t="s">
        <v>183</v>
      </c>
      <c r="C29" s="23" t="s">
        <v>18</v>
      </c>
      <c r="D29" s="136" t="s">
        <v>335</v>
      </c>
      <c r="E29" s="136" t="s">
        <v>335</v>
      </c>
      <c r="F29" s="7" t="s">
        <v>19</v>
      </c>
      <c r="G29" s="219">
        <v>100</v>
      </c>
      <c r="H29" s="139"/>
    </row>
    <row r="30" spans="1:8" ht="15">
      <c r="A30" s="73" t="s">
        <v>20</v>
      </c>
      <c r="B30" s="7" t="s">
        <v>319</v>
      </c>
      <c r="C30" s="23" t="s">
        <v>18</v>
      </c>
      <c r="D30" s="136" t="s">
        <v>335</v>
      </c>
      <c r="E30" s="136" t="s">
        <v>335</v>
      </c>
      <c r="F30" s="136" t="s">
        <v>317</v>
      </c>
      <c r="G30" s="229">
        <v>1666</v>
      </c>
      <c r="H30" s="139" t="s">
        <v>18</v>
      </c>
    </row>
    <row r="31" spans="1:8" ht="15">
      <c r="A31" s="73"/>
      <c r="B31" s="7"/>
      <c r="C31" s="136"/>
      <c r="D31" s="136"/>
      <c r="E31" s="136"/>
      <c r="F31" s="168"/>
      <c r="G31" s="229"/>
      <c r="H31" s="230">
        <f>SUM(G24:G30)</f>
        <v>2846</v>
      </c>
    </row>
    <row r="32" spans="1:8" ht="15">
      <c r="A32" s="18"/>
      <c r="B32" s="18"/>
      <c r="C32" s="35"/>
      <c r="D32" s="35"/>
      <c r="E32" s="35"/>
      <c r="F32" s="224" t="s">
        <v>120</v>
      </c>
      <c r="G32" s="225">
        <f>SUM(G11:G30)</f>
        <v>8447.630000000001</v>
      </c>
      <c r="H32" s="135"/>
    </row>
    <row r="33" spans="1:10" ht="15">
      <c r="A33" s="18"/>
      <c r="B33" s="18"/>
      <c r="C33" s="35"/>
      <c r="D33" s="35"/>
      <c r="E33" s="35"/>
      <c r="F33" s="7"/>
      <c r="G33" s="225"/>
      <c r="H33" s="135"/>
    </row>
    <row r="34" spans="1:10" ht="15">
      <c r="A34" s="82" t="s">
        <v>41</v>
      </c>
      <c r="B34" s="7" t="s">
        <v>8</v>
      </c>
      <c r="C34" s="7" t="s">
        <v>8</v>
      </c>
      <c r="D34" s="136" t="s">
        <v>335</v>
      </c>
      <c r="E34" s="136" t="s">
        <v>335</v>
      </c>
      <c r="F34" s="7" t="s">
        <v>301</v>
      </c>
      <c r="G34" s="222">
        <v>76.72</v>
      </c>
      <c r="H34" s="72"/>
    </row>
    <row r="35" spans="1:10" ht="15">
      <c r="A35" s="82" t="s">
        <v>41</v>
      </c>
      <c r="B35" s="7" t="s">
        <v>8</v>
      </c>
      <c r="C35" s="7" t="s">
        <v>8</v>
      </c>
      <c r="D35" s="136" t="s">
        <v>335</v>
      </c>
      <c r="E35" s="136" t="s">
        <v>335</v>
      </c>
      <c r="F35" s="15" t="s">
        <v>248</v>
      </c>
      <c r="G35" s="222">
        <v>287.62</v>
      </c>
      <c r="H35" s="72" t="s">
        <v>8</v>
      </c>
    </row>
    <row r="36" spans="1:10" ht="15">
      <c r="A36" s="82"/>
      <c r="B36" s="7"/>
      <c r="C36" s="7"/>
      <c r="D36" s="7"/>
      <c r="E36" s="7"/>
      <c r="F36" s="7"/>
      <c r="G36" s="219"/>
      <c r="H36" s="226">
        <f>SUM(G34:G35)</f>
        <v>364.34000000000003</v>
      </c>
    </row>
    <row r="37" spans="1:10" ht="15">
      <c r="A37" s="82" t="s">
        <v>41</v>
      </c>
      <c r="B37" s="7" t="s">
        <v>38</v>
      </c>
      <c r="C37" s="23" t="s">
        <v>18</v>
      </c>
      <c r="D37" s="136" t="s">
        <v>335</v>
      </c>
      <c r="E37" s="136" t="s">
        <v>335</v>
      </c>
      <c r="F37" s="7" t="s">
        <v>44</v>
      </c>
      <c r="G37" s="219">
        <v>10</v>
      </c>
      <c r="H37" s="139" t="s">
        <v>18</v>
      </c>
      <c r="J37" s="22"/>
    </row>
    <row r="38" spans="1:10" ht="15">
      <c r="A38" s="82"/>
      <c r="B38" s="7"/>
      <c r="C38" s="18"/>
      <c r="D38" s="18"/>
      <c r="E38" s="18"/>
      <c r="F38" s="7"/>
      <c r="G38" s="219"/>
      <c r="H38" s="231">
        <f>SUM(G37)</f>
        <v>10</v>
      </c>
    </row>
    <row r="39" spans="1:10" ht="15">
      <c r="A39" s="82" t="s">
        <v>41</v>
      </c>
      <c r="B39" s="7" t="s">
        <v>337</v>
      </c>
      <c r="C39" s="29" t="s">
        <v>31</v>
      </c>
      <c r="D39" s="7" t="s">
        <v>335</v>
      </c>
      <c r="E39" s="7" t="s">
        <v>335</v>
      </c>
      <c r="F39" s="7" t="s">
        <v>19</v>
      </c>
      <c r="G39" s="219">
        <v>500</v>
      </c>
      <c r="H39" s="135"/>
    </row>
    <row r="40" spans="1:10" ht="15">
      <c r="A40" s="82"/>
      <c r="B40" s="7"/>
      <c r="C40" s="18"/>
      <c r="D40" s="18"/>
      <c r="E40" s="18"/>
      <c r="F40" s="224"/>
      <c r="G40" s="228"/>
      <c r="H40" s="135"/>
    </row>
    <row r="41" spans="1:10" ht="15">
      <c r="A41" s="82"/>
      <c r="B41" s="7"/>
      <c r="C41" s="18"/>
      <c r="D41" s="18"/>
      <c r="E41" s="18"/>
      <c r="F41" s="224" t="s">
        <v>120</v>
      </c>
      <c r="G41" s="228">
        <f>SUM(G34:G38)</f>
        <v>374.34000000000003</v>
      </c>
      <c r="H41" s="135"/>
    </row>
    <row r="42" spans="1:10" ht="15">
      <c r="A42" s="82"/>
      <c r="B42" s="7"/>
      <c r="C42" s="18"/>
      <c r="D42" s="18"/>
      <c r="E42" s="18"/>
      <c r="F42" s="7"/>
      <c r="G42" s="228"/>
      <c r="H42" s="135"/>
    </row>
    <row r="43" spans="1:10" ht="15">
      <c r="A43" s="83" t="s">
        <v>47</v>
      </c>
      <c r="B43" s="7" t="s">
        <v>8</v>
      </c>
      <c r="C43" s="7" t="s">
        <v>8</v>
      </c>
      <c r="D43" s="136" t="s">
        <v>335</v>
      </c>
      <c r="E43" s="136" t="s">
        <v>335</v>
      </c>
      <c r="F43" s="7" t="s">
        <v>301</v>
      </c>
      <c r="G43" s="222">
        <v>805.1</v>
      </c>
      <c r="H43" s="85"/>
    </row>
    <row r="44" spans="1:10" ht="15">
      <c r="A44" s="83" t="s">
        <v>47</v>
      </c>
      <c r="B44" s="7" t="s">
        <v>8</v>
      </c>
      <c r="C44" s="7" t="s">
        <v>8</v>
      </c>
      <c r="D44" s="136" t="s">
        <v>335</v>
      </c>
      <c r="E44" s="136" t="s">
        <v>335</v>
      </c>
      <c r="F44" s="15" t="s">
        <v>248</v>
      </c>
      <c r="G44" s="222">
        <v>2105.38</v>
      </c>
      <c r="H44" s="74" t="s">
        <v>8</v>
      </c>
    </row>
    <row r="45" spans="1:10" ht="15">
      <c r="A45" s="83"/>
      <c r="B45" s="7"/>
      <c r="C45" s="18"/>
      <c r="D45" s="18"/>
      <c r="E45" s="18"/>
      <c r="F45" s="7"/>
      <c r="G45" s="219"/>
      <c r="H45" s="232">
        <f>SUM(G43:G44)</f>
        <v>2910.48</v>
      </c>
    </row>
    <row r="46" spans="1:10" ht="15">
      <c r="A46" s="83" t="s">
        <v>47</v>
      </c>
      <c r="B46" s="7" t="s">
        <v>103</v>
      </c>
      <c r="C46" s="23" t="s">
        <v>18</v>
      </c>
      <c r="D46" s="136" t="s">
        <v>335</v>
      </c>
      <c r="E46" s="136" t="s">
        <v>335</v>
      </c>
      <c r="F46" s="7" t="s">
        <v>19</v>
      </c>
      <c r="G46" s="219">
        <v>640</v>
      </c>
      <c r="H46" s="139" t="s">
        <v>18</v>
      </c>
    </row>
    <row r="47" spans="1:10" ht="15">
      <c r="A47" s="83"/>
      <c r="B47" s="7"/>
      <c r="C47" s="136"/>
      <c r="D47" s="136" t="s">
        <v>335</v>
      </c>
      <c r="E47" s="136" t="s">
        <v>335</v>
      </c>
      <c r="F47" s="7"/>
      <c r="G47" s="219"/>
      <c r="H47" s="232">
        <f>G46</f>
        <v>640</v>
      </c>
    </row>
    <row r="48" spans="1:10" ht="15">
      <c r="A48" s="18"/>
      <c r="B48" s="18"/>
      <c r="C48" s="35"/>
      <c r="D48" s="35"/>
      <c r="E48" s="35"/>
      <c r="F48" s="224" t="s">
        <v>120</v>
      </c>
      <c r="G48" s="225">
        <f>SUM(G43:G46)</f>
        <v>3550.48</v>
      </c>
      <c r="H48" s="135"/>
    </row>
    <row r="49" spans="1:8" ht="15">
      <c r="A49" s="18"/>
      <c r="B49" s="18"/>
      <c r="C49" s="35"/>
      <c r="D49" s="35"/>
      <c r="E49" s="35"/>
      <c r="F49" s="7"/>
      <c r="G49" s="225"/>
      <c r="H49" s="135"/>
    </row>
    <row r="50" spans="1:8" ht="15">
      <c r="A50" s="89" t="s">
        <v>53</v>
      </c>
      <c r="B50" s="7" t="s">
        <v>8</v>
      </c>
      <c r="C50" s="7" t="s">
        <v>8</v>
      </c>
      <c r="D50" s="136" t="s">
        <v>335</v>
      </c>
      <c r="E50" s="136" t="s">
        <v>335</v>
      </c>
      <c r="F50" s="7" t="s">
        <v>301</v>
      </c>
      <c r="G50" s="219">
        <v>450</v>
      </c>
      <c r="H50" s="145" t="s">
        <v>8</v>
      </c>
    </row>
    <row r="51" spans="1:8" ht="15">
      <c r="A51" s="89"/>
      <c r="B51" s="7"/>
      <c r="C51" s="7"/>
      <c r="D51" s="7"/>
      <c r="E51" s="7"/>
      <c r="F51" s="7"/>
      <c r="G51" s="219"/>
      <c r="H51" s="220">
        <f>G50</f>
        <v>450</v>
      </c>
    </row>
    <row r="52" spans="1:8" ht="15">
      <c r="A52" s="18"/>
      <c r="B52" s="18"/>
      <c r="C52" s="35"/>
      <c r="D52" s="35"/>
      <c r="E52" s="35"/>
      <c r="F52" s="224" t="s">
        <v>120</v>
      </c>
      <c r="G52" s="225">
        <f>SUM(G50)</f>
        <v>450</v>
      </c>
      <c r="H52" s="146"/>
    </row>
    <row r="53" spans="1:8" ht="15">
      <c r="A53" s="18"/>
      <c r="B53" s="18"/>
      <c r="C53" s="35"/>
      <c r="D53" s="35"/>
      <c r="E53" s="35"/>
      <c r="F53" s="18"/>
      <c r="G53" s="225"/>
      <c r="H53" s="146"/>
    </row>
    <row r="54" spans="1:8" ht="15">
      <c r="A54" s="91" t="s">
        <v>54</v>
      </c>
      <c r="B54" s="7" t="s">
        <v>8</v>
      </c>
      <c r="C54" s="7" t="s">
        <v>8</v>
      </c>
      <c r="D54" s="136" t="s">
        <v>335</v>
      </c>
      <c r="E54" s="136" t="s">
        <v>335</v>
      </c>
      <c r="F54" s="15" t="s">
        <v>248</v>
      </c>
      <c r="G54" s="222">
        <v>10.34</v>
      </c>
      <c r="H54" s="135"/>
    </row>
    <row r="55" spans="1:8" ht="15">
      <c r="A55" s="91" t="s">
        <v>54</v>
      </c>
      <c r="B55" s="7" t="s">
        <v>8</v>
      </c>
      <c r="C55" s="7" t="s">
        <v>8</v>
      </c>
      <c r="D55" s="136" t="s">
        <v>335</v>
      </c>
      <c r="E55" s="136" t="s">
        <v>335</v>
      </c>
      <c r="F55" s="7" t="s">
        <v>301</v>
      </c>
      <c r="G55" s="227">
        <v>369</v>
      </c>
      <c r="H55" s="145" t="s">
        <v>8</v>
      </c>
    </row>
    <row r="56" spans="1:8" ht="15">
      <c r="A56" s="91"/>
      <c r="B56" s="7"/>
      <c r="C56" s="18"/>
      <c r="D56" s="18"/>
      <c r="E56" s="18"/>
      <c r="F56" s="7"/>
      <c r="G56" s="219"/>
      <c r="H56" s="233">
        <f>SUM(G54:G55)</f>
        <v>379.34</v>
      </c>
    </row>
    <row r="57" spans="1:8" ht="15">
      <c r="A57" s="91" t="s">
        <v>54</v>
      </c>
      <c r="B57" s="7" t="s">
        <v>65</v>
      </c>
      <c r="C57" s="29" t="s">
        <v>27</v>
      </c>
      <c r="D57" s="136" t="s">
        <v>335</v>
      </c>
      <c r="E57" s="136" t="s">
        <v>335</v>
      </c>
      <c r="F57" s="7" t="s">
        <v>193</v>
      </c>
      <c r="G57" s="219">
        <v>1700</v>
      </c>
      <c r="H57" s="148"/>
    </row>
    <row r="58" spans="1:8" ht="15">
      <c r="A58" s="91" t="s">
        <v>54</v>
      </c>
      <c r="B58" s="7" t="s">
        <v>267</v>
      </c>
      <c r="C58" s="29" t="s">
        <v>27</v>
      </c>
      <c r="D58" s="136" t="s">
        <v>335</v>
      </c>
      <c r="E58" s="136" t="s">
        <v>335</v>
      </c>
      <c r="F58" s="7" t="s">
        <v>193</v>
      </c>
      <c r="G58" s="219">
        <v>639</v>
      </c>
      <c r="H58" s="148" t="s">
        <v>27</v>
      </c>
    </row>
    <row r="59" spans="1:8" ht="15">
      <c r="A59" s="91"/>
      <c r="B59" s="7"/>
      <c r="C59" s="7"/>
      <c r="D59" s="7"/>
      <c r="E59" s="7"/>
      <c r="F59" s="7"/>
      <c r="G59" s="219"/>
      <c r="H59" s="233">
        <f>SUM(G57:G58)</f>
        <v>2339</v>
      </c>
    </row>
    <row r="60" spans="1:8" ht="15">
      <c r="A60" s="91" t="s">
        <v>54</v>
      </c>
      <c r="B60" s="7" t="s">
        <v>108</v>
      </c>
      <c r="C60" s="23" t="s">
        <v>34</v>
      </c>
      <c r="D60" s="136" t="s">
        <v>335</v>
      </c>
      <c r="E60" s="136" t="s">
        <v>335</v>
      </c>
      <c r="F60" s="136" t="s">
        <v>37</v>
      </c>
      <c r="G60" s="219">
        <v>1000</v>
      </c>
      <c r="H60" s="148" t="s">
        <v>34</v>
      </c>
    </row>
    <row r="61" spans="1:8" ht="15">
      <c r="A61" s="91"/>
      <c r="B61" s="7"/>
      <c r="C61" s="7"/>
      <c r="D61" s="7"/>
      <c r="E61" s="7"/>
      <c r="F61" s="7"/>
      <c r="G61" s="219"/>
      <c r="H61" s="234">
        <f>G60</f>
        <v>1000</v>
      </c>
    </row>
    <row r="62" spans="1:8" ht="15">
      <c r="A62" s="91" t="s">
        <v>54</v>
      </c>
      <c r="B62" s="7" t="s">
        <v>241</v>
      </c>
      <c r="C62" s="23" t="s">
        <v>18</v>
      </c>
      <c r="D62" s="7" t="s">
        <v>335</v>
      </c>
      <c r="E62" s="7" t="s">
        <v>335</v>
      </c>
      <c r="F62" s="7" t="s">
        <v>19</v>
      </c>
      <c r="G62" s="219">
        <v>1300</v>
      </c>
      <c r="H62" s="139" t="s">
        <v>18</v>
      </c>
    </row>
    <row r="63" spans="1:8" ht="15">
      <c r="A63" s="91" t="s">
        <v>54</v>
      </c>
      <c r="B63" s="7" t="s">
        <v>38</v>
      </c>
      <c r="C63" s="23" t="s">
        <v>18</v>
      </c>
      <c r="D63" s="7" t="s">
        <v>335</v>
      </c>
      <c r="E63" s="7" t="s">
        <v>335</v>
      </c>
      <c r="F63" s="7" t="s">
        <v>44</v>
      </c>
      <c r="G63" s="219">
        <v>10</v>
      </c>
      <c r="H63" s="139" t="s">
        <v>18</v>
      </c>
    </row>
    <row r="64" spans="1:8" ht="15">
      <c r="A64" s="216"/>
      <c r="B64" s="136"/>
      <c r="C64" s="136"/>
      <c r="D64" s="136"/>
      <c r="E64" s="136"/>
      <c r="F64" s="7"/>
      <c r="G64" s="229"/>
      <c r="H64" s="230">
        <f>SUM(G62)</f>
        <v>1300</v>
      </c>
    </row>
    <row r="65" spans="1:8" ht="15">
      <c r="A65" s="172"/>
      <c r="B65" s="153"/>
      <c r="C65" s="153"/>
      <c r="D65" s="153"/>
      <c r="E65" s="153"/>
      <c r="F65" s="224" t="s">
        <v>120</v>
      </c>
      <c r="G65" s="225">
        <f>SUM(G54:G62)</f>
        <v>5018.34</v>
      </c>
      <c r="H65" s="135"/>
    </row>
    <row r="66" spans="1:8" ht="15">
      <c r="A66" s="93" t="s">
        <v>129</v>
      </c>
      <c r="B66" s="7"/>
      <c r="C66" s="7"/>
      <c r="D66" s="7"/>
      <c r="E66" s="7"/>
      <c r="F66" s="7"/>
      <c r="G66" s="219"/>
      <c r="H66" s="135"/>
    </row>
    <row r="67" spans="1:8" ht="15">
      <c r="A67" s="93"/>
      <c r="B67" s="7"/>
      <c r="C67" s="7"/>
      <c r="D67" s="7"/>
      <c r="E67" s="7"/>
      <c r="F67" s="7"/>
      <c r="G67" s="219"/>
      <c r="H67" s="135"/>
    </row>
    <row r="68" spans="1:8" ht="15">
      <c r="A68" s="93" t="s">
        <v>69</v>
      </c>
      <c r="B68" s="7" t="s">
        <v>8</v>
      </c>
      <c r="C68" s="7" t="s">
        <v>8</v>
      </c>
      <c r="D68" s="136" t="s">
        <v>335</v>
      </c>
      <c r="E68" s="136" t="s">
        <v>335</v>
      </c>
      <c r="F68" s="15" t="s">
        <v>248</v>
      </c>
      <c r="G68" s="218">
        <v>15.96</v>
      </c>
      <c r="H68" s="145" t="s">
        <v>8</v>
      </c>
    </row>
    <row r="69" spans="1:8" ht="15">
      <c r="A69" s="82"/>
      <c r="B69" s="7"/>
      <c r="C69" s="18"/>
      <c r="D69" s="18"/>
      <c r="E69" s="18"/>
      <c r="F69" s="7"/>
      <c r="G69" s="228"/>
      <c r="H69" s="231">
        <f>SUM(G68)</f>
        <v>15.96</v>
      </c>
    </row>
    <row r="70" spans="1:8" ht="15">
      <c r="A70" s="82"/>
      <c r="B70" s="7"/>
      <c r="C70" s="18"/>
      <c r="D70" s="18"/>
      <c r="E70" s="18"/>
      <c r="F70" s="224" t="s">
        <v>120</v>
      </c>
      <c r="G70" s="228">
        <f>SUM(G68)</f>
        <v>15.96</v>
      </c>
      <c r="H70" s="146"/>
    </row>
    <row r="71" spans="1:8" ht="15">
      <c r="A71" s="82"/>
      <c r="B71" s="7"/>
      <c r="C71" s="18"/>
      <c r="D71" s="18"/>
      <c r="E71" s="18"/>
      <c r="F71" s="7"/>
      <c r="G71" s="228"/>
      <c r="H71" s="146"/>
    </row>
    <row r="72" spans="1:8" ht="15">
      <c r="A72" s="155" t="s">
        <v>338</v>
      </c>
      <c r="B72" s="67" t="s">
        <v>8</v>
      </c>
      <c r="C72" s="7" t="s">
        <v>8</v>
      </c>
      <c r="D72" s="136" t="s">
        <v>335</v>
      </c>
      <c r="E72" s="136" t="s">
        <v>335</v>
      </c>
      <c r="F72" s="7" t="s">
        <v>301</v>
      </c>
      <c r="G72" s="218">
        <v>14.2</v>
      </c>
      <c r="H72" s="145"/>
    </row>
    <row r="73" spans="1:8" ht="15">
      <c r="A73" s="154" t="s">
        <v>339</v>
      </c>
      <c r="B73" s="67" t="s">
        <v>8</v>
      </c>
      <c r="C73" s="7" t="s">
        <v>8</v>
      </c>
      <c r="D73" s="136" t="s">
        <v>335</v>
      </c>
      <c r="E73" s="136" t="s">
        <v>335</v>
      </c>
      <c r="F73" s="15" t="s">
        <v>248</v>
      </c>
      <c r="G73" s="219"/>
      <c r="H73" s="145" t="s">
        <v>8</v>
      </c>
    </row>
    <row r="74" spans="1:8" ht="15">
      <c r="A74" s="155"/>
      <c r="B74" s="67"/>
      <c r="C74" s="35"/>
      <c r="D74" s="35"/>
      <c r="E74" s="35"/>
      <c r="F74" s="67"/>
      <c r="G74" s="227"/>
      <c r="H74" s="231">
        <f>SUM(G72:G73)</f>
        <v>14.2</v>
      </c>
    </row>
    <row r="75" spans="1:8" ht="15">
      <c r="A75" s="155" t="s">
        <v>340</v>
      </c>
      <c r="B75" s="7" t="s">
        <v>77</v>
      </c>
      <c r="C75" s="29" t="s">
        <v>31</v>
      </c>
      <c r="D75" s="136" t="s">
        <v>335</v>
      </c>
      <c r="E75" s="136" t="s">
        <v>335</v>
      </c>
      <c r="F75" s="136" t="s">
        <v>133</v>
      </c>
      <c r="G75" s="219">
        <v>800</v>
      </c>
      <c r="H75" s="139"/>
    </row>
    <row r="76" spans="1:8" ht="15">
      <c r="A76" s="155" t="s">
        <v>341</v>
      </c>
      <c r="B76" s="7" t="s">
        <v>80</v>
      </c>
      <c r="C76" s="29" t="s">
        <v>31</v>
      </c>
      <c r="D76" s="136" t="s">
        <v>335</v>
      </c>
      <c r="E76" s="136" t="s">
        <v>335</v>
      </c>
      <c r="F76" s="136" t="s">
        <v>135</v>
      </c>
      <c r="G76" s="219">
        <v>600</v>
      </c>
      <c r="H76" s="139" t="s">
        <v>31</v>
      </c>
    </row>
    <row r="77" spans="1:8" ht="15">
      <c r="A77" s="155"/>
      <c r="B77" s="7"/>
      <c r="C77" s="7"/>
      <c r="D77" s="7"/>
      <c r="E77" s="7"/>
      <c r="F77" s="7"/>
      <c r="G77" s="219"/>
      <c r="H77" s="231">
        <f>SUM(G75:G76)</f>
        <v>1400</v>
      </c>
    </row>
    <row r="78" spans="1:8" ht="15">
      <c r="A78" s="155" t="s">
        <v>342</v>
      </c>
      <c r="B78" s="7" t="s">
        <v>38</v>
      </c>
      <c r="C78" s="23" t="s">
        <v>18</v>
      </c>
      <c r="D78" s="136" t="s">
        <v>335</v>
      </c>
      <c r="E78" s="136" t="s">
        <v>335</v>
      </c>
      <c r="F78" s="7" t="s">
        <v>44</v>
      </c>
      <c r="G78" s="219">
        <v>10</v>
      </c>
      <c r="H78" s="139" t="s">
        <v>18</v>
      </c>
    </row>
    <row r="79" spans="1:8" ht="15">
      <c r="A79" s="18"/>
      <c r="B79" s="18"/>
      <c r="C79" s="35"/>
      <c r="D79" s="35"/>
      <c r="E79" s="35"/>
      <c r="F79" s="7"/>
      <c r="G79" s="225"/>
      <c r="H79" s="230">
        <f>G78</f>
        <v>10</v>
      </c>
    </row>
    <row r="80" spans="1:8" ht="15">
      <c r="A80" s="18"/>
      <c r="B80" s="18"/>
      <c r="C80" s="35"/>
      <c r="D80" s="35"/>
      <c r="E80" s="35"/>
      <c r="F80" s="224" t="s">
        <v>120</v>
      </c>
      <c r="G80" s="225">
        <f>SUM(G72:G78)</f>
        <v>1424.2</v>
      </c>
      <c r="H80" s="135"/>
    </row>
    <row r="81" spans="1:8" ht="15">
      <c r="A81" s="18"/>
      <c r="B81" s="18"/>
      <c r="C81" s="35"/>
      <c r="D81" s="35"/>
      <c r="E81" s="35"/>
      <c r="F81" s="7"/>
      <c r="G81" s="225"/>
      <c r="H81" s="135"/>
    </row>
    <row r="82" spans="1:8" ht="15">
      <c r="A82" s="154" t="s">
        <v>343</v>
      </c>
      <c r="B82" s="67" t="s">
        <v>8</v>
      </c>
      <c r="C82" s="7" t="s">
        <v>8</v>
      </c>
      <c r="D82" s="136" t="s">
        <v>335</v>
      </c>
      <c r="E82" s="136" t="s">
        <v>335</v>
      </c>
      <c r="F82" s="7" t="s">
        <v>211</v>
      </c>
      <c r="G82" s="219"/>
      <c r="H82" s="139" t="s">
        <v>8</v>
      </c>
    </row>
    <row r="83" spans="1:8" ht="15">
      <c r="A83" s="154"/>
      <c r="B83" s="67"/>
      <c r="C83" s="7"/>
      <c r="D83" s="7"/>
      <c r="E83" s="7"/>
      <c r="F83" s="67"/>
      <c r="G83" s="227"/>
      <c r="H83" s="220">
        <f>SUM(G82)</f>
        <v>0</v>
      </c>
    </row>
    <row r="84" spans="1:8" ht="15">
      <c r="A84" s="154"/>
      <c r="B84" s="7"/>
      <c r="C84" s="7"/>
      <c r="D84" s="7"/>
      <c r="E84" s="7"/>
      <c r="F84" s="224" t="s">
        <v>120</v>
      </c>
      <c r="G84" s="228">
        <f>SUM(G82)</f>
        <v>0</v>
      </c>
      <c r="H84" s="135"/>
    </row>
    <row r="85" spans="1:8" ht="15">
      <c r="A85" s="154"/>
      <c r="B85" s="7"/>
      <c r="C85" s="7"/>
      <c r="D85" s="7"/>
      <c r="E85" s="7"/>
      <c r="F85" s="7"/>
      <c r="G85" s="228"/>
      <c r="H85" s="135"/>
    </row>
    <row r="86" spans="1:8" ht="15">
      <c r="A86" s="97" t="s">
        <v>85</v>
      </c>
      <c r="B86" s="7" t="s">
        <v>8</v>
      </c>
      <c r="C86" s="7" t="s">
        <v>8</v>
      </c>
      <c r="D86" s="136" t="s">
        <v>335</v>
      </c>
      <c r="E86" s="136" t="s">
        <v>335</v>
      </c>
      <c r="F86" s="7" t="s">
        <v>301</v>
      </c>
      <c r="G86" s="226">
        <v>1322</v>
      </c>
      <c r="H86" s="139"/>
    </row>
    <row r="87" spans="1:8" ht="15">
      <c r="A87" s="97" t="s">
        <v>85</v>
      </c>
      <c r="B87" s="7" t="s">
        <v>8</v>
      </c>
      <c r="C87" s="7" t="s">
        <v>8</v>
      </c>
      <c r="D87" s="136" t="s">
        <v>335</v>
      </c>
      <c r="E87" s="136" t="s">
        <v>335</v>
      </c>
      <c r="F87" s="15" t="s">
        <v>248</v>
      </c>
      <c r="G87" s="222">
        <v>2128.12</v>
      </c>
      <c r="H87" s="139" t="s">
        <v>8</v>
      </c>
    </row>
    <row r="88" spans="1:8" ht="15">
      <c r="A88" s="98"/>
      <c r="B88" s="7"/>
      <c r="C88" s="18"/>
      <c r="D88" s="18"/>
      <c r="E88" s="18"/>
      <c r="F88" s="7"/>
      <c r="G88" s="219"/>
      <c r="H88" s="220">
        <f>SUM(G86:G87)</f>
        <v>3450.12</v>
      </c>
    </row>
    <row r="89" spans="1:8" ht="15">
      <c r="A89" s="97" t="s">
        <v>85</v>
      </c>
      <c r="B89" s="7" t="s">
        <v>38</v>
      </c>
      <c r="C89" s="23" t="s">
        <v>18</v>
      </c>
      <c r="D89" s="136" t="s">
        <v>335</v>
      </c>
      <c r="E89" s="136" t="s">
        <v>335</v>
      </c>
      <c r="F89" s="7" t="s">
        <v>39</v>
      </c>
      <c r="G89" s="219">
        <v>10</v>
      </c>
      <c r="H89" s="139" t="s">
        <v>18</v>
      </c>
    </row>
    <row r="90" spans="1:8" ht="15">
      <c r="A90" s="98"/>
      <c r="B90" s="7"/>
      <c r="C90" s="7"/>
      <c r="D90" s="7"/>
      <c r="E90" s="7"/>
      <c r="F90" s="7"/>
      <c r="G90" s="219"/>
      <c r="H90" s="220">
        <f>SUM(G89)</f>
        <v>10</v>
      </c>
    </row>
    <row r="91" spans="1:8" ht="15">
      <c r="A91" s="91"/>
      <c r="B91" s="7"/>
      <c r="C91" s="18"/>
      <c r="D91" s="18"/>
      <c r="E91" s="18"/>
      <c r="F91" s="224" t="s">
        <v>120</v>
      </c>
      <c r="G91" s="228">
        <f>SUM(G86:G90)</f>
        <v>3460.12</v>
      </c>
      <c r="H91" s="135"/>
    </row>
    <row r="92" spans="1:8" ht="15">
      <c r="A92" s="91"/>
      <c r="B92" s="7"/>
      <c r="C92" s="18"/>
      <c r="D92" s="18"/>
      <c r="E92" s="18"/>
      <c r="F92" s="7"/>
      <c r="G92" s="228"/>
      <c r="H92" s="135"/>
    </row>
    <row r="93" spans="1:8" ht="16">
      <c r="A93" s="99" t="s">
        <v>87</v>
      </c>
      <c r="B93" s="7" t="s">
        <v>8</v>
      </c>
      <c r="C93" s="7" t="s">
        <v>8</v>
      </c>
      <c r="D93" s="136" t="s">
        <v>335</v>
      </c>
      <c r="E93" s="136" t="s">
        <v>335</v>
      </c>
      <c r="F93" s="7" t="s">
        <v>301</v>
      </c>
      <c r="G93" s="222">
        <v>291.16000000000003</v>
      </c>
      <c r="H93" s="135"/>
    </row>
    <row r="94" spans="1:8" ht="16">
      <c r="A94" s="99" t="s">
        <v>87</v>
      </c>
      <c r="B94" s="7" t="s">
        <v>8</v>
      </c>
      <c r="C94" s="7" t="s">
        <v>8</v>
      </c>
      <c r="D94" s="136" t="s">
        <v>335</v>
      </c>
      <c r="E94" s="136" t="s">
        <v>335</v>
      </c>
      <c r="F94" s="15" t="s">
        <v>248</v>
      </c>
      <c r="G94" s="222">
        <v>160.84</v>
      </c>
      <c r="H94" s="139" t="s">
        <v>8</v>
      </c>
    </row>
    <row r="95" spans="1:8" ht="15">
      <c r="A95" s="101"/>
      <c r="B95" s="7"/>
      <c r="C95" s="18"/>
      <c r="D95" s="18"/>
      <c r="E95" s="18"/>
      <c r="F95" s="7"/>
      <c r="G95" s="219"/>
      <c r="H95" s="232">
        <f>SUM(G93:G94)</f>
        <v>452</v>
      </c>
    </row>
    <row r="96" spans="1:8" ht="16">
      <c r="A96" s="99" t="s">
        <v>87</v>
      </c>
      <c r="B96" s="7" t="s">
        <v>51</v>
      </c>
      <c r="C96" s="29" t="s">
        <v>31</v>
      </c>
      <c r="D96" s="136" t="s">
        <v>335</v>
      </c>
      <c r="E96" s="136" t="s">
        <v>335</v>
      </c>
      <c r="F96" s="7" t="s">
        <v>344</v>
      </c>
      <c r="G96" s="219">
        <v>400</v>
      </c>
      <c r="H96" s="139" t="s">
        <v>31</v>
      </c>
    </row>
    <row r="97" spans="1:8" ht="15">
      <c r="A97" s="101"/>
      <c r="B97" s="7"/>
      <c r="C97" s="18"/>
      <c r="D97" s="18"/>
      <c r="E97" s="18"/>
      <c r="F97" s="7"/>
      <c r="G97" s="219"/>
      <c r="H97" s="232">
        <f>G96</f>
        <v>400</v>
      </c>
    </row>
    <row r="98" spans="1:8" ht="16">
      <c r="A98" s="99" t="s">
        <v>87</v>
      </c>
      <c r="B98" s="7" t="s">
        <v>103</v>
      </c>
      <c r="C98" s="23" t="s">
        <v>18</v>
      </c>
      <c r="D98" s="136" t="s">
        <v>335</v>
      </c>
      <c r="E98" s="136" t="s">
        <v>335</v>
      </c>
      <c r="F98" s="7" t="s">
        <v>19</v>
      </c>
      <c r="G98" s="219">
        <v>640</v>
      </c>
      <c r="H98" s="139" t="s">
        <v>18</v>
      </c>
    </row>
    <row r="99" spans="1:8" ht="16">
      <c r="A99" s="99" t="s">
        <v>87</v>
      </c>
      <c r="B99" s="7" t="s">
        <v>38</v>
      </c>
      <c r="C99" s="23" t="s">
        <v>18</v>
      </c>
      <c r="D99" s="136" t="s">
        <v>335</v>
      </c>
      <c r="E99" s="136" t="s">
        <v>335</v>
      </c>
      <c r="F99" s="7" t="s">
        <v>44</v>
      </c>
      <c r="G99" s="219">
        <v>10</v>
      </c>
      <c r="H99" s="151"/>
    </row>
    <row r="100" spans="1:8" ht="15">
      <c r="A100" s="101"/>
      <c r="B100" s="7"/>
      <c r="C100" s="18"/>
      <c r="D100" s="18"/>
      <c r="E100" s="18"/>
      <c r="F100" s="7"/>
      <c r="G100" s="219"/>
      <c r="H100" s="232">
        <f>G98</f>
        <v>640</v>
      </c>
    </row>
    <row r="101" spans="1:8" ht="15">
      <c r="A101" s="91"/>
      <c r="B101" s="7"/>
      <c r="C101" s="18"/>
      <c r="D101" s="18"/>
      <c r="E101" s="18"/>
      <c r="F101" s="224" t="s">
        <v>120</v>
      </c>
      <c r="G101" s="228">
        <f>SUM(G93:G98)</f>
        <v>1492</v>
      </c>
      <c r="H101" s="146"/>
    </row>
    <row r="102" spans="1:8" ht="15">
      <c r="A102" s="91"/>
      <c r="B102" s="7"/>
      <c r="C102" s="18"/>
      <c r="D102" s="18"/>
      <c r="E102" s="18"/>
      <c r="F102" s="7"/>
      <c r="G102" s="228"/>
      <c r="H102" s="146"/>
    </row>
    <row r="103" spans="1:8" ht="15">
      <c r="A103" s="89" t="s">
        <v>90</v>
      </c>
      <c r="B103" s="7" t="s">
        <v>8</v>
      </c>
      <c r="C103" s="7" t="s">
        <v>8</v>
      </c>
      <c r="D103" s="136" t="s">
        <v>335</v>
      </c>
      <c r="E103" s="136" t="s">
        <v>335</v>
      </c>
      <c r="F103" s="7" t="s">
        <v>301</v>
      </c>
      <c r="G103" s="222">
        <v>26.72</v>
      </c>
      <c r="H103" s="135"/>
    </row>
    <row r="104" spans="1:8" ht="15">
      <c r="A104" s="89" t="s">
        <v>90</v>
      </c>
      <c r="B104" s="7" t="s">
        <v>8</v>
      </c>
      <c r="C104" s="7" t="s">
        <v>8</v>
      </c>
      <c r="D104" s="136" t="s">
        <v>335</v>
      </c>
      <c r="E104" s="136" t="s">
        <v>335</v>
      </c>
      <c r="F104" s="15" t="s">
        <v>248</v>
      </c>
      <c r="G104" s="222">
        <v>332.72</v>
      </c>
      <c r="H104" s="139" t="s">
        <v>8</v>
      </c>
    </row>
    <row r="105" spans="1:8" ht="15">
      <c r="A105" s="132"/>
      <c r="B105" s="7"/>
      <c r="C105" s="7"/>
      <c r="D105" s="7"/>
      <c r="E105" s="7"/>
      <c r="F105" s="7"/>
      <c r="G105" s="219"/>
      <c r="H105" s="220">
        <f>SUM(G103:G104)</f>
        <v>359.44000000000005</v>
      </c>
    </row>
    <row r="106" spans="1:8" ht="15">
      <c r="A106" s="18"/>
      <c r="B106" s="18"/>
      <c r="C106" s="35"/>
      <c r="D106" s="35"/>
      <c r="E106" s="35"/>
      <c r="F106" s="224" t="s">
        <v>120</v>
      </c>
      <c r="G106" s="225">
        <f>SUM(G103:G104)</f>
        <v>359.44000000000005</v>
      </c>
      <c r="H106" s="146"/>
    </row>
    <row r="107" spans="1:8" ht="15">
      <c r="A107" s="18"/>
      <c r="B107" s="18"/>
      <c r="C107" s="35"/>
      <c r="D107" s="35"/>
      <c r="E107" s="35"/>
      <c r="F107" s="7"/>
      <c r="G107" s="225"/>
      <c r="H107" s="146"/>
    </row>
    <row r="108" spans="1:8" ht="15">
      <c r="A108" s="103" t="s">
        <v>93</v>
      </c>
      <c r="B108" s="7" t="s">
        <v>8</v>
      </c>
      <c r="C108" s="7" t="s">
        <v>8</v>
      </c>
      <c r="D108" s="136" t="s">
        <v>335</v>
      </c>
      <c r="E108" s="136" t="s">
        <v>335</v>
      </c>
      <c r="F108" s="7" t="s">
        <v>301</v>
      </c>
      <c r="G108" s="222">
        <v>408.08</v>
      </c>
      <c r="H108" s="135"/>
    </row>
    <row r="109" spans="1:8" ht="15">
      <c r="A109" s="103" t="s">
        <v>93</v>
      </c>
      <c r="B109" s="7" t="s">
        <v>8</v>
      </c>
      <c r="C109" s="7" t="s">
        <v>8</v>
      </c>
      <c r="D109" s="136" t="s">
        <v>335</v>
      </c>
      <c r="E109" s="136" t="s">
        <v>335</v>
      </c>
      <c r="F109" s="15" t="s">
        <v>248</v>
      </c>
      <c r="G109" s="222">
        <v>324.27999999999997</v>
      </c>
      <c r="H109" s="139" t="s">
        <v>8</v>
      </c>
    </row>
    <row r="110" spans="1:8" ht="15">
      <c r="A110" s="103"/>
      <c r="B110" s="15"/>
      <c r="C110" s="158"/>
      <c r="D110" s="35"/>
      <c r="E110" s="35"/>
      <c r="F110" s="15"/>
      <c r="G110" s="235"/>
      <c r="H110" s="220">
        <f>SUM(G108:G109)</f>
        <v>732.3599999999999</v>
      </c>
    </row>
    <row r="111" spans="1:8" ht="15">
      <c r="A111" s="194"/>
      <c r="B111" s="35"/>
      <c r="C111" s="35"/>
      <c r="D111" s="35"/>
      <c r="E111" s="35"/>
      <c r="F111" s="224" t="s">
        <v>120</v>
      </c>
      <c r="G111" s="236">
        <f>SUM(G108:G110)</f>
        <v>732.3599999999999</v>
      </c>
      <c r="H111" s="135"/>
    </row>
    <row r="112" spans="1:8" ht="15">
      <c r="A112" s="194"/>
      <c r="B112" s="35"/>
      <c r="C112" s="35"/>
      <c r="D112" s="35"/>
      <c r="E112" s="35"/>
      <c r="F112" s="7"/>
      <c r="G112" s="236"/>
      <c r="H112" s="135"/>
    </row>
    <row r="113" spans="1:8" ht="15">
      <c r="A113" s="162" t="s">
        <v>291</v>
      </c>
      <c r="B113" s="7" t="s">
        <v>8</v>
      </c>
      <c r="C113" s="7" t="s">
        <v>8</v>
      </c>
      <c r="D113" s="136" t="s">
        <v>335</v>
      </c>
      <c r="E113" s="136" t="s">
        <v>335</v>
      </c>
      <c r="F113" s="7" t="s">
        <v>293</v>
      </c>
      <c r="G113" s="222">
        <v>1521.86</v>
      </c>
      <c r="H113" s="135"/>
    </row>
    <row r="114" spans="1:8" ht="15">
      <c r="A114" s="162" t="s">
        <v>291</v>
      </c>
      <c r="B114" s="7" t="s">
        <v>8</v>
      </c>
      <c r="C114" s="7" t="s">
        <v>8</v>
      </c>
      <c r="D114" s="136" t="s">
        <v>335</v>
      </c>
      <c r="E114" s="136" t="s">
        <v>335</v>
      </c>
      <c r="F114" s="7" t="s">
        <v>248</v>
      </c>
      <c r="G114" s="222">
        <v>1529.94</v>
      </c>
      <c r="H114" s="139" t="s">
        <v>8</v>
      </c>
    </row>
    <row r="115" spans="1:8" ht="15">
      <c r="A115" s="194"/>
      <c r="B115" s="35"/>
      <c r="C115" s="35"/>
      <c r="D115" s="35"/>
      <c r="E115" s="35"/>
      <c r="F115" s="7"/>
      <c r="G115" s="236"/>
      <c r="H115" s="230">
        <f>SUM(G113:G114)</f>
        <v>3051.8</v>
      </c>
    </row>
    <row r="116" spans="1:8" ht="15">
      <c r="A116" s="162" t="s">
        <v>291</v>
      </c>
      <c r="B116" s="7" t="s">
        <v>61</v>
      </c>
      <c r="C116" s="29" t="s">
        <v>27</v>
      </c>
      <c r="D116" s="136" t="s">
        <v>335</v>
      </c>
      <c r="E116" s="136" t="s">
        <v>335</v>
      </c>
      <c r="F116" s="7" t="s">
        <v>192</v>
      </c>
      <c r="G116" s="219">
        <v>1980</v>
      </c>
      <c r="H116" s="135"/>
    </row>
    <row r="117" spans="1:8" ht="15">
      <c r="A117" s="162" t="s">
        <v>291</v>
      </c>
      <c r="B117" s="15" t="s">
        <v>26</v>
      </c>
      <c r="C117" s="29" t="s">
        <v>27</v>
      </c>
      <c r="D117" s="136" t="s">
        <v>335</v>
      </c>
      <c r="E117" s="136" t="s">
        <v>335</v>
      </c>
      <c r="F117" s="7" t="s">
        <v>218</v>
      </c>
      <c r="G117" s="219">
        <v>302</v>
      </c>
      <c r="H117" s="139" t="s">
        <v>27</v>
      </c>
    </row>
    <row r="118" spans="1:8" ht="15">
      <c r="A118" s="162"/>
      <c r="B118" s="7"/>
      <c r="C118" s="7"/>
      <c r="D118" s="7"/>
      <c r="E118" s="7"/>
      <c r="F118" s="7"/>
      <c r="G118" s="219"/>
      <c r="H118" s="230">
        <f>SUM(G116:G117)</f>
        <v>2282</v>
      </c>
    </row>
    <row r="119" spans="1:8" ht="15">
      <c r="A119" s="162" t="s">
        <v>291</v>
      </c>
      <c r="B119" s="171" t="s">
        <v>111</v>
      </c>
      <c r="C119" s="29" t="s">
        <v>31</v>
      </c>
      <c r="D119" s="136" t="s">
        <v>335</v>
      </c>
      <c r="E119" s="136" t="s">
        <v>335</v>
      </c>
      <c r="F119" s="171" t="s">
        <v>330</v>
      </c>
      <c r="G119" s="237">
        <v>550</v>
      </c>
      <c r="H119" s="139" t="s">
        <v>31</v>
      </c>
    </row>
    <row r="120" spans="1:8" ht="15">
      <c r="A120" s="162"/>
      <c r="B120" s="7"/>
      <c r="C120" s="7"/>
      <c r="D120" s="7"/>
      <c r="E120" s="7"/>
      <c r="F120" s="7"/>
      <c r="G120" s="219"/>
      <c r="H120" s="230">
        <f>G119</f>
        <v>550</v>
      </c>
    </row>
    <row r="121" spans="1:8" ht="15">
      <c r="A121" s="162" t="s">
        <v>291</v>
      </c>
      <c r="B121" s="7" t="s">
        <v>30</v>
      </c>
      <c r="C121" s="23" t="s">
        <v>34</v>
      </c>
      <c r="D121" s="136" t="s">
        <v>335</v>
      </c>
      <c r="E121" s="136" t="s">
        <v>335</v>
      </c>
      <c r="F121" s="136" t="s">
        <v>35</v>
      </c>
      <c r="G121" s="219">
        <v>500</v>
      </c>
      <c r="H121" s="135"/>
    </row>
    <row r="122" spans="1:8" ht="15">
      <c r="A122" s="162" t="s">
        <v>291</v>
      </c>
      <c r="B122" s="32" t="s">
        <v>33</v>
      </c>
      <c r="C122" s="23" t="s">
        <v>34</v>
      </c>
      <c r="D122" s="136" t="s">
        <v>335</v>
      </c>
      <c r="E122" s="136" t="s">
        <v>335</v>
      </c>
      <c r="F122" s="136" t="s">
        <v>35</v>
      </c>
      <c r="G122" s="219">
        <v>1000</v>
      </c>
      <c r="H122" s="139" t="s">
        <v>34</v>
      </c>
    </row>
    <row r="123" spans="1:8" ht="15">
      <c r="A123" s="162"/>
      <c r="B123" s="7"/>
      <c r="C123" s="7"/>
      <c r="D123" s="7"/>
      <c r="E123" s="7"/>
      <c r="F123" s="7"/>
      <c r="G123" s="219"/>
      <c r="H123" s="230">
        <f>SUM(G121:G122)</f>
        <v>1500</v>
      </c>
    </row>
    <row r="124" spans="1:8" ht="15">
      <c r="A124" s="162" t="s">
        <v>291</v>
      </c>
      <c r="B124" s="7">
        <v>36.6</v>
      </c>
      <c r="C124" s="23" t="s">
        <v>18</v>
      </c>
      <c r="D124" s="136" t="s">
        <v>335</v>
      </c>
      <c r="E124" s="136" t="s">
        <v>335</v>
      </c>
      <c r="F124" s="7" t="s">
        <v>19</v>
      </c>
      <c r="G124" s="235">
        <v>150</v>
      </c>
      <c r="H124" s="135"/>
    </row>
    <row r="125" spans="1:8" ht="15">
      <c r="A125" s="162" t="s">
        <v>291</v>
      </c>
      <c r="B125" s="22" t="s">
        <v>17</v>
      </c>
      <c r="C125" s="23" t="s">
        <v>18</v>
      </c>
      <c r="D125" s="136" t="s">
        <v>335</v>
      </c>
      <c r="E125" s="136" t="s">
        <v>335</v>
      </c>
      <c r="F125" s="7" t="s">
        <v>19</v>
      </c>
      <c r="G125" s="235">
        <v>79</v>
      </c>
      <c r="H125" s="135"/>
    </row>
    <row r="126" spans="1:8" ht="15">
      <c r="A126" s="162" t="s">
        <v>291</v>
      </c>
      <c r="B126" s="7" t="s">
        <v>102</v>
      </c>
      <c r="C126" s="23" t="s">
        <v>18</v>
      </c>
      <c r="D126" s="136" t="s">
        <v>335</v>
      </c>
      <c r="E126" s="136" t="s">
        <v>335</v>
      </c>
      <c r="F126" s="7" t="s">
        <v>19</v>
      </c>
      <c r="G126" s="235">
        <v>80</v>
      </c>
      <c r="H126" s="139" t="s">
        <v>18</v>
      </c>
    </row>
    <row r="127" spans="1:8" ht="15">
      <c r="A127" s="162"/>
      <c r="B127" s="7"/>
      <c r="C127" s="136"/>
      <c r="D127" s="136"/>
      <c r="E127" s="136"/>
      <c r="F127" s="136"/>
      <c r="G127" s="219"/>
      <c r="H127" s="230">
        <f>SUM(G124:G126)</f>
        <v>309</v>
      </c>
    </row>
    <row r="128" spans="1:8" ht="15">
      <c r="A128" s="194"/>
      <c r="B128" s="35"/>
      <c r="C128" s="35"/>
      <c r="D128" s="35"/>
      <c r="E128" s="35"/>
      <c r="F128" s="224" t="s">
        <v>120</v>
      </c>
      <c r="G128" s="236">
        <f>SUM(G113:G125)</f>
        <v>7612.8</v>
      </c>
      <c r="H128" s="135"/>
    </row>
    <row r="129" spans="1:8" ht="15">
      <c r="A129" s="194"/>
      <c r="B129" s="35"/>
      <c r="C129" s="35"/>
      <c r="D129" s="35"/>
      <c r="E129" s="35"/>
      <c r="F129" s="7"/>
      <c r="G129" s="236"/>
      <c r="H129" s="135"/>
    </row>
    <row r="130" spans="1:8" ht="15">
      <c r="A130" s="194"/>
      <c r="B130" s="35"/>
      <c r="C130" s="35"/>
      <c r="D130" s="35"/>
      <c r="E130" s="35"/>
      <c r="F130" s="7"/>
      <c r="G130" s="236"/>
      <c r="H130" s="135"/>
    </row>
    <row r="131" spans="1:8" ht="15">
      <c r="A131" s="69" t="s">
        <v>96</v>
      </c>
      <c r="B131" s="7" t="s">
        <v>8</v>
      </c>
      <c r="C131" s="7" t="s">
        <v>8</v>
      </c>
      <c r="D131" s="136" t="s">
        <v>335</v>
      </c>
      <c r="E131" s="136" t="s">
        <v>335</v>
      </c>
      <c r="F131" s="7" t="s">
        <v>301</v>
      </c>
      <c r="G131" s="222">
        <v>1319.8</v>
      </c>
      <c r="H131" s="135"/>
    </row>
    <row r="132" spans="1:8" ht="15">
      <c r="A132" s="69" t="s">
        <v>96</v>
      </c>
      <c r="B132" s="7" t="s">
        <v>8</v>
      </c>
      <c r="C132" s="7" t="s">
        <v>8</v>
      </c>
      <c r="D132" s="136" t="s">
        <v>335</v>
      </c>
      <c r="E132" s="136" t="s">
        <v>335</v>
      </c>
      <c r="F132" s="15" t="s">
        <v>248</v>
      </c>
      <c r="G132" s="222">
        <v>129.52000000000001</v>
      </c>
      <c r="H132" s="117" t="s">
        <v>8</v>
      </c>
    </row>
    <row r="133" spans="1:8" ht="15">
      <c r="A133" s="69"/>
      <c r="B133" s="7"/>
      <c r="C133" s="18"/>
      <c r="D133" s="18"/>
      <c r="E133" s="18"/>
      <c r="F133" s="7"/>
      <c r="G133" s="235"/>
      <c r="H133" s="220">
        <f>SUM(G131:G132)</f>
        <v>1449.32</v>
      </c>
    </row>
    <row r="134" spans="1:8" ht="15">
      <c r="A134" s="69" t="s">
        <v>96</v>
      </c>
      <c r="B134" s="7" t="s">
        <v>104</v>
      </c>
      <c r="C134" s="29" t="s">
        <v>27</v>
      </c>
      <c r="D134" s="136" t="s">
        <v>335</v>
      </c>
      <c r="E134" s="136" t="s">
        <v>335</v>
      </c>
      <c r="F134" s="7" t="s">
        <v>185</v>
      </c>
      <c r="G134" s="219">
        <v>632</v>
      </c>
      <c r="H134" s="139"/>
    </row>
    <row r="135" spans="1:8" ht="15">
      <c r="A135" s="69" t="s">
        <v>96</v>
      </c>
      <c r="B135" s="7" t="s">
        <v>106</v>
      </c>
      <c r="C135" s="29" t="s">
        <v>27</v>
      </c>
      <c r="D135" s="136" t="s">
        <v>335</v>
      </c>
      <c r="E135" s="136" t="s">
        <v>335</v>
      </c>
      <c r="F135" s="7" t="s">
        <v>215</v>
      </c>
      <c r="G135" s="219">
        <v>859</v>
      </c>
      <c r="H135" s="139" t="s">
        <v>27</v>
      </c>
    </row>
    <row r="136" spans="1:8" ht="15">
      <c r="A136" s="69"/>
      <c r="B136" s="7"/>
      <c r="C136" s="7"/>
      <c r="D136" s="7"/>
      <c r="E136" s="7"/>
      <c r="F136" s="7"/>
      <c r="G136" s="219"/>
      <c r="H136" s="220">
        <f>SUM(G134:G135)</f>
        <v>1491</v>
      </c>
    </row>
    <row r="137" spans="1:8" ht="15">
      <c r="A137" s="69" t="s">
        <v>96</v>
      </c>
      <c r="B137" s="15" t="s">
        <v>345</v>
      </c>
      <c r="C137" s="29" t="s">
        <v>31</v>
      </c>
      <c r="D137" s="136" t="s">
        <v>335</v>
      </c>
      <c r="E137" s="136" t="s">
        <v>335</v>
      </c>
      <c r="F137" s="12" t="s">
        <v>346</v>
      </c>
      <c r="G137" s="238">
        <v>500</v>
      </c>
      <c r="H137" s="139" t="s">
        <v>31</v>
      </c>
    </row>
    <row r="138" spans="1:8" ht="15">
      <c r="A138" s="69"/>
      <c r="B138" s="7"/>
      <c r="C138" s="7"/>
      <c r="D138" s="7"/>
      <c r="E138" s="7"/>
      <c r="F138" s="7"/>
      <c r="G138" s="219"/>
      <c r="H138" s="220">
        <f>G137</f>
        <v>500</v>
      </c>
    </row>
    <row r="139" spans="1:8" ht="15">
      <c r="A139" s="69" t="s">
        <v>96</v>
      </c>
      <c r="B139" s="32" t="s">
        <v>33</v>
      </c>
      <c r="C139" s="23" t="s">
        <v>34</v>
      </c>
      <c r="D139" s="136" t="s">
        <v>335</v>
      </c>
      <c r="E139" s="136" t="s">
        <v>335</v>
      </c>
      <c r="F139" s="136" t="s">
        <v>35</v>
      </c>
      <c r="G139" s="219">
        <v>1000</v>
      </c>
      <c r="H139" s="139" t="s">
        <v>34</v>
      </c>
    </row>
    <row r="140" spans="1:8" ht="15">
      <c r="A140" s="162"/>
      <c r="B140" s="7"/>
      <c r="C140" s="7"/>
      <c r="D140" s="7"/>
      <c r="E140" s="7"/>
      <c r="F140" s="136"/>
      <c r="G140" s="26"/>
      <c r="H140" s="220">
        <f>SUM(G139)</f>
        <v>1000</v>
      </c>
    </row>
    <row r="141" spans="1:8" ht="15">
      <c r="A141" s="162"/>
      <c r="B141" s="7"/>
      <c r="C141" s="7"/>
      <c r="D141" s="7"/>
      <c r="E141" s="7"/>
      <c r="F141" s="136"/>
      <c r="G141" s="26"/>
      <c r="H141" s="139"/>
    </row>
    <row r="142" spans="1:8" ht="15">
      <c r="A142" s="18"/>
      <c r="B142" s="18"/>
      <c r="C142" s="18"/>
      <c r="D142" s="18"/>
      <c r="E142" s="18"/>
      <c r="F142" s="224" t="s">
        <v>120</v>
      </c>
      <c r="G142" s="19">
        <f>SUM(G131:G140)</f>
        <v>4440.32</v>
      </c>
      <c r="H142" s="139"/>
    </row>
    <row r="143" spans="1:8" ht="15">
      <c r="A143" s="18"/>
      <c r="B143" s="18"/>
      <c r="C143" s="18"/>
      <c r="D143" s="18"/>
      <c r="E143" s="18"/>
      <c r="F143" s="7"/>
      <c r="G143" s="19"/>
      <c r="H143" s="139"/>
    </row>
    <row r="144" spans="1:8" ht="15">
      <c r="A144" s="172"/>
      <c r="B144" s="7"/>
      <c r="C144" s="18"/>
      <c r="D144" s="18"/>
      <c r="E144" s="18"/>
      <c r="F144" s="7"/>
      <c r="G144" s="37"/>
      <c r="H144" s="135"/>
    </row>
    <row r="145" spans="1:8" ht="15">
      <c r="A145" s="196"/>
      <c r="B145" s="7"/>
      <c r="C145" s="167"/>
      <c r="D145" s="167"/>
      <c r="E145" s="167"/>
      <c r="F145" s="153"/>
      <c r="G145" s="37"/>
      <c r="H145" s="135"/>
    </row>
    <row r="146" spans="1:8" ht="15">
      <c r="A146" s="196"/>
      <c r="B146" s="7"/>
      <c r="C146" s="167"/>
      <c r="D146" s="167"/>
      <c r="E146" s="167"/>
      <c r="F146" s="168" t="s">
        <v>8</v>
      </c>
      <c r="G146" s="26">
        <f>H3+H8+H13+H36+H45+H51+H56+H69+H74+H83+H88+H95+H105+H110+H115+H133</f>
        <v>15689.620000000003</v>
      </c>
      <c r="H146" s="135"/>
    </row>
    <row r="147" spans="1:8" ht="15">
      <c r="A147" s="134"/>
      <c r="B147" s="166"/>
      <c r="C147" s="166"/>
      <c r="D147" s="166"/>
      <c r="E147" s="166"/>
      <c r="F147" s="168" t="s">
        <v>176</v>
      </c>
      <c r="G147" s="239">
        <f>H17+H59+H118+H136</f>
        <v>9423.630000000001</v>
      </c>
      <c r="H147" s="135"/>
    </row>
    <row r="148" spans="1:8" ht="15">
      <c r="A148" s="134"/>
      <c r="B148" s="166"/>
      <c r="C148" s="166"/>
      <c r="D148" s="166"/>
      <c r="E148" s="166"/>
      <c r="F148" s="168" t="s">
        <v>177</v>
      </c>
      <c r="G148" s="169">
        <f>H19+H77+H97+H138+H120</f>
        <v>3210</v>
      </c>
      <c r="H148" s="135"/>
    </row>
    <row r="149" spans="1:8" ht="15">
      <c r="A149" s="134"/>
      <c r="B149" s="166"/>
      <c r="C149" s="166"/>
      <c r="D149" s="166"/>
      <c r="E149" s="166"/>
      <c r="F149" s="168" t="s">
        <v>178</v>
      </c>
      <c r="G149" s="239">
        <f>H23+H61+H123+H140</f>
        <v>4250</v>
      </c>
      <c r="H149" s="135"/>
    </row>
    <row r="150" spans="1:8" ht="15">
      <c r="A150" s="134"/>
      <c r="B150" s="166"/>
      <c r="C150" s="166"/>
      <c r="D150" s="166"/>
      <c r="E150" s="166"/>
      <c r="F150" s="168" t="s">
        <v>179</v>
      </c>
      <c r="G150" s="239">
        <f>H31+H38+H47+H64+H90+H100+H127+H79</f>
        <v>5765</v>
      </c>
      <c r="H150" s="135"/>
    </row>
    <row r="151" spans="1:8" ht="15">
      <c r="A151" s="134"/>
      <c r="B151" s="166"/>
      <c r="C151" s="166"/>
      <c r="D151" s="166"/>
      <c r="E151" s="166"/>
      <c r="F151" s="168" t="s">
        <v>120</v>
      </c>
      <c r="G151" s="240">
        <f>G4+G9+G32+G41+G48+G52+G65+G70+G80+G84+G91+G101+G106+G111+G128+G142</f>
        <v>39238.25</v>
      </c>
      <c r="H151" s="166"/>
    </row>
  </sheetData>
  <hyperlinks>
    <hyperlink ref="B20" r:id="rId1" xr:uid="{00000000-0004-0000-0700-000000000000}"/>
    <hyperlink ref="B122" r:id="rId2" xr:uid="{00000000-0004-0000-0700-000001000000}"/>
    <hyperlink ref="B139" r:id="rId3" xr:uid="{00000000-0004-0000-07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H160"/>
  <sheetViews>
    <sheetView topLeftCell="A135" workbookViewId="0">
      <selection activeCell="A161" sqref="A161:XFD281"/>
    </sheetView>
  </sheetViews>
  <sheetFormatPr baseColWidth="10" defaultColWidth="12.6640625" defaultRowHeight="15.75" customHeight="1"/>
  <cols>
    <col min="1" max="1" width="19.83203125" customWidth="1"/>
    <col min="2" max="2" width="20.5" customWidth="1"/>
    <col min="3" max="4" width="15.33203125" customWidth="1"/>
    <col min="5" max="5" width="17.5" customWidth="1"/>
    <col min="6" max="6" width="27.6640625" customWidth="1"/>
  </cols>
  <sheetData>
    <row r="1" spans="1:8">
      <c r="A1" s="112" t="s">
        <v>0</v>
      </c>
      <c r="B1" s="113" t="s">
        <v>1</v>
      </c>
      <c r="C1" s="114" t="s">
        <v>2</v>
      </c>
      <c r="D1" s="113" t="s">
        <v>3</v>
      </c>
      <c r="E1" s="113" t="s">
        <v>4</v>
      </c>
      <c r="F1" s="115" t="s">
        <v>5</v>
      </c>
      <c r="G1" s="115" t="s">
        <v>6</v>
      </c>
      <c r="H1" s="133"/>
    </row>
    <row r="2" spans="1:8">
      <c r="A2" s="65" t="s">
        <v>299</v>
      </c>
      <c r="B2" s="7" t="s">
        <v>8</v>
      </c>
      <c r="C2" s="7" t="s">
        <v>8</v>
      </c>
      <c r="D2" s="7" t="s">
        <v>347</v>
      </c>
      <c r="E2" s="7" t="s">
        <v>347</v>
      </c>
      <c r="F2" s="7" t="s">
        <v>301</v>
      </c>
      <c r="G2" s="142">
        <v>720.58</v>
      </c>
      <c r="H2" s="139" t="s">
        <v>8</v>
      </c>
    </row>
    <row r="3" spans="1:8">
      <c r="A3" s="65"/>
      <c r="B3" s="7"/>
      <c r="C3" s="136"/>
      <c r="D3" s="136"/>
      <c r="E3" s="136"/>
      <c r="F3" s="7"/>
      <c r="G3" s="26"/>
      <c r="H3" s="156">
        <f>G2</f>
        <v>720.58</v>
      </c>
    </row>
    <row r="4" spans="1:8">
      <c r="A4" s="200"/>
      <c r="B4" s="200"/>
      <c r="C4" s="200"/>
      <c r="D4" s="200"/>
      <c r="E4" s="200"/>
      <c r="F4" s="201" t="s">
        <v>315</v>
      </c>
      <c r="G4" s="26">
        <f>G2</f>
        <v>720.58</v>
      </c>
      <c r="H4" s="135"/>
    </row>
    <row r="5" spans="1:8">
      <c r="A5" s="200"/>
      <c r="B5" s="200"/>
      <c r="C5" s="200"/>
      <c r="D5" s="200"/>
      <c r="E5" s="200"/>
      <c r="F5" s="201"/>
      <c r="G5" s="201"/>
      <c r="H5" s="135"/>
    </row>
    <row r="6" spans="1:8">
      <c r="A6" s="65" t="s">
        <v>7</v>
      </c>
      <c r="B6" s="7" t="s">
        <v>8</v>
      </c>
      <c r="C6" s="7" t="s">
        <v>8</v>
      </c>
      <c r="D6" s="67" t="s">
        <v>347</v>
      </c>
      <c r="E6" s="12" t="s">
        <v>347</v>
      </c>
      <c r="F6" s="7" t="s">
        <v>301</v>
      </c>
      <c r="G6" s="241">
        <v>901.85</v>
      </c>
      <c r="H6" s="135"/>
    </row>
    <row r="7" spans="1:8">
      <c r="A7" s="65" t="s">
        <v>7</v>
      </c>
      <c r="B7" s="12" t="s">
        <v>8</v>
      </c>
      <c r="C7" s="7" t="s">
        <v>8</v>
      </c>
      <c r="D7" s="67" t="s">
        <v>347</v>
      </c>
      <c r="E7" s="12" t="s">
        <v>347</v>
      </c>
      <c r="F7" s="15" t="s">
        <v>248</v>
      </c>
      <c r="G7" s="241">
        <v>1323.99</v>
      </c>
      <c r="H7" s="88" t="s">
        <v>8</v>
      </c>
    </row>
    <row r="8" spans="1:8">
      <c r="A8" s="116"/>
      <c r="B8" s="12"/>
      <c r="C8" s="15"/>
      <c r="D8" s="7"/>
      <c r="E8" s="7"/>
      <c r="F8" s="15"/>
      <c r="G8" s="26"/>
      <c r="H8" s="27">
        <f>SUM(G6:G7)</f>
        <v>2225.84</v>
      </c>
    </row>
    <row r="9" spans="1:8">
      <c r="A9" s="65" t="s">
        <v>7</v>
      </c>
      <c r="B9" s="7" t="s">
        <v>103</v>
      </c>
      <c r="C9" s="23" t="s">
        <v>18</v>
      </c>
      <c r="D9" s="7" t="s">
        <v>347</v>
      </c>
      <c r="E9" s="7" t="s">
        <v>347</v>
      </c>
      <c r="F9" s="7" t="s">
        <v>19</v>
      </c>
      <c r="G9" s="26">
        <v>640</v>
      </c>
      <c r="H9" s="139" t="s">
        <v>18</v>
      </c>
    </row>
    <row r="10" spans="1:8">
      <c r="A10" s="69"/>
      <c r="B10" s="84"/>
      <c r="C10" s="84"/>
      <c r="D10" s="18"/>
      <c r="E10" s="18"/>
      <c r="F10" s="242"/>
      <c r="G10" s="26"/>
      <c r="H10" s="140">
        <f>G9</f>
        <v>640</v>
      </c>
    </row>
    <row r="11" spans="1:8">
      <c r="A11" s="69"/>
      <c r="B11" s="18"/>
      <c r="C11" s="18"/>
      <c r="D11" s="18"/>
      <c r="E11" s="18"/>
      <c r="F11" s="224" t="s">
        <v>120</v>
      </c>
      <c r="G11" s="26">
        <f>SUM(G6:G9)</f>
        <v>2865.84</v>
      </c>
      <c r="H11" s="135"/>
    </row>
    <row r="12" spans="1:8">
      <c r="A12" s="69"/>
      <c r="B12" s="18"/>
      <c r="C12" s="18"/>
      <c r="D12" s="18"/>
      <c r="E12" s="18"/>
      <c r="F12" s="7"/>
      <c r="G12" s="19"/>
      <c r="H12" s="135"/>
    </row>
    <row r="13" spans="1:8">
      <c r="A13" s="73" t="s">
        <v>20</v>
      </c>
      <c r="B13" s="7" t="s">
        <v>8</v>
      </c>
      <c r="C13" s="7" t="s">
        <v>8</v>
      </c>
      <c r="D13" s="67" t="s">
        <v>347</v>
      </c>
      <c r="E13" s="12" t="s">
        <v>347</v>
      </c>
      <c r="F13" s="7" t="s">
        <v>301</v>
      </c>
      <c r="G13" s="26">
        <v>22.94</v>
      </c>
      <c r="H13" s="68"/>
    </row>
    <row r="14" spans="1:8">
      <c r="A14" s="73" t="s">
        <v>20</v>
      </c>
      <c r="B14" s="7" t="s">
        <v>8</v>
      </c>
      <c r="C14" s="7" t="s">
        <v>8</v>
      </c>
      <c r="D14" s="67" t="s">
        <v>347</v>
      </c>
      <c r="E14" s="12" t="s">
        <v>347</v>
      </c>
      <c r="F14" s="15" t="s">
        <v>248</v>
      </c>
      <c r="G14" s="26">
        <v>4.0599999999999996</v>
      </c>
      <c r="H14" s="74" t="s">
        <v>8</v>
      </c>
    </row>
    <row r="15" spans="1:8">
      <c r="A15" s="73"/>
      <c r="B15" s="7"/>
      <c r="C15" s="7"/>
      <c r="D15" s="7"/>
      <c r="E15" s="7"/>
      <c r="F15" s="7"/>
      <c r="G15" s="26"/>
      <c r="H15" s="55">
        <f>SUM(G13:G14)</f>
        <v>27</v>
      </c>
    </row>
    <row r="16" spans="1:8">
      <c r="A16" s="73" t="s">
        <v>20</v>
      </c>
      <c r="B16" s="7" t="s">
        <v>104</v>
      </c>
      <c r="C16" s="29" t="s">
        <v>27</v>
      </c>
      <c r="D16" s="67" t="s">
        <v>347</v>
      </c>
      <c r="E16" s="12" t="s">
        <v>347</v>
      </c>
      <c r="F16" s="7" t="s">
        <v>185</v>
      </c>
      <c r="G16" s="26">
        <v>632</v>
      </c>
      <c r="H16" s="68"/>
    </row>
    <row r="17" spans="1:8">
      <c r="A17" s="73" t="s">
        <v>20</v>
      </c>
      <c r="B17" s="7" t="s">
        <v>29</v>
      </c>
      <c r="C17" s="29" t="s">
        <v>27</v>
      </c>
      <c r="D17" s="67" t="s">
        <v>347</v>
      </c>
      <c r="E17" s="12" t="s">
        <v>347</v>
      </c>
      <c r="F17" s="7" t="s">
        <v>186</v>
      </c>
      <c r="G17" s="47">
        <v>859</v>
      </c>
      <c r="H17" s="88" t="s">
        <v>27</v>
      </c>
    </row>
    <row r="18" spans="1:8">
      <c r="A18" s="73"/>
      <c r="B18" s="67"/>
      <c r="C18" s="7"/>
      <c r="D18" s="7"/>
      <c r="E18" s="7"/>
      <c r="F18" s="7"/>
      <c r="G18" s="47"/>
      <c r="H18" s="55">
        <f>SUM(G16:G17)</f>
        <v>1491</v>
      </c>
    </row>
    <row r="19" spans="1:8">
      <c r="A19" s="73" t="s">
        <v>20</v>
      </c>
      <c r="B19" s="7" t="s">
        <v>51</v>
      </c>
      <c r="C19" s="29" t="s">
        <v>31</v>
      </c>
      <c r="D19" s="67" t="s">
        <v>347</v>
      </c>
      <c r="E19" s="67" t="s">
        <v>347</v>
      </c>
      <c r="F19" s="7" t="s">
        <v>348</v>
      </c>
      <c r="G19" s="26">
        <v>400</v>
      </c>
      <c r="H19" s="47"/>
    </row>
    <row r="20" spans="1:8">
      <c r="A20" s="73" t="s">
        <v>20</v>
      </c>
      <c r="B20" s="190" t="s">
        <v>124</v>
      </c>
      <c r="C20" s="29" t="s">
        <v>31</v>
      </c>
      <c r="D20" s="67" t="s">
        <v>347</v>
      </c>
      <c r="E20" s="12" t="s">
        <v>347</v>
      </c>
      <c r="F20" s="7" t="s">
        <v>19</v>
      </c>
      <c r="G20" s="192">
        <v>980</v>
      </c>
      <c r="H20" s="27" t="s">
        <v>31</v>
      </c>
    </row>
    <row r="21" spans="1:8">
      <c r="A21" s="73"/>
      <c r="B21" s="7"/>
      <c r="C21" s="136"/>
      <c r="D21" s="136"/>
      <c r="E21" s="136"/>
      <c r="F21" s="7"/>
      <c r="G21" s="37"/>
      <c r="H21" s="156">
        <f>SUM(G19:G20)</f>
        <v>1380</v>
      </c>
    </row>
    <row r="22" spans="1:8">
      <c r="A22" s="73" t="s">
        <v>20</v>
      </c>
      <c r="B22" s="32" t="s">
        <v>33</v>
      </c>
      <c r="C22" s="23" t="s">
        <v>34</v>
      </c>
      <c r="D22" s="67" t="s">
        <v>347</v>
      </c>
      <c r="E22" s="12" t="s">
        <v>347</v>
      </c>
      <c r="F22" s="136" t="s">
        <v>35</v>
      </c>
      <c r="G22" s="26">
        <v>1000</v>
      </c>
      <c r="H22" s="88" t="s">
        <v>34</v>
      </c>
    </row>
    <row r="23" spans="1:8">
      <c r="A23" s="162"/>
      <c r="B23" s="32"/>
      <c r="C23" s="7"/>
      <c r="D23" s="7"/>
      <c r="E23" s="7"/>
      <c r="F23" s="136"/>
      <c r="G23" s="26"/>
      <c r="H23" s="55">
        <f>SUM(G22)</f>
        <v>1000</v>
      </c>
    </row>
    <row r="24" spans="1:8">
      <c r="A24" s="73" t="s">
        <v>20</v>
      </c>
      <c r="B24" s="7" t="s">
        <v>67</v>
      </c>
      <c r="C24" s="23" t="s">
        <v>18</v>
      </c>
      <c r="D24" s="136" t="s">
        <v>349</v>
      </c>
      <c r="E24" s="136" t="s">
        <v>349</v>
      </c>
      <c r="F24" s="7" t="s">
        <v>350</v>
      </c>
      <c r="G24" s="26">
        <v>200</v>
      </c>
      <c r="H24" s="138"/>
    </row>
    <row r="25" spans="1:8">
      <c r="A25" s="73" t="s">
        <v>20</v>
      </c>
      <c r="B25" s="7">
        <v>36.6</v>
      </c>
      <c r="C25" s="23" t="s">
        <v>18</v>
      </c>
      <c r="D25" s="136" t="s">
        <v>349</v>
      </c>
      <c r="E25" s="136" t="s">
        <v>349</v>
      </c>
      <c r="F25" s="7" t="s">
        <v>19</v>
      </c>
      <c r="G25" s="26">
        <v>150</v>
      </c>
      <c r="H25" s="138"/>
    </row>
    <row r="26" spans="1:8">
      <c r="A26" s="73" t="s">
        <v>20</v>
      </c>
      <c r="B26" s="7" t="s">
        <v>319</v>
      </c>
      <c r="C26" s="23" t="s">
        <v>18</v>
      </c>
      <c r="D26" s="67" t="s">
        <v>347</v>
      </c>
      <c r="E26" s="12" t="s">
        <v>347</v>
      </c>
      <c r="F26" s="136" t="s">
        <v>317</v>
      </c>
      <c r="G26" s="152">
        <v>1666</v>
      </c>
      <c r="H26" s="139" t="s">
        <v>18</v>
      </c>
    </row>
    <row r="27" spans="1:8">
      <c r="A27" s="73"/>
      <c r="B27" s="7"/>
      <c r="C27" s="136"/>
      <c r="D27" s="136"/>
      <c r="E27" s="136"/>
      <c r="F27" s="168"/>
      <c r="G27" s="152"/>
      <c r="H27" s="140">
        <f>SUM(G24:G26)</f>
        <v>2016</v>
      </c>
    </row>
    <row r="28" spans="1:8">
      <c r="A28" s="18"/>
      <c r="B28" s="18"/>
      <c r="C28" s="35"/>
      <c r="D28" s="35"/>
      <c r="E28" s="35"/>
      <c r="F28" s="224" t="s">
        <v>120</v>
      </c>
      <c r="G28" s="19">
        <f>SUM(G13:G26)</f>
        <v>5914</v>
      </c>
      <c r="H28" s="135"/>
    </row>
    <row r="29" spans="1:8">
      <c r="A29" s="18"/>
      <c r="B29" s="18"/>
      <c r="C29" s="35"/>
      <c r="D29" s="35"/>
      <c r="E29" s="35"/>
      <c r="F29" s="7"/>
      <c r="G29" s="19"/>
      <c r="H29" s="135"/>
    </row>
    <row r="30" spans="1:8">
      <c r="A30" s="82" t="s">
        <v>41</v>
      </c>
      <c r="B30" s="7" t="s">
        <v>8</v>
      </c>
      <c r="C30" s="7" t="s">
        <v>8</v>
      </c>
      <c r="D30" s="67" t="s">
        <v>347</v>
      </c>
      <c r="E30" s="12" t="s">
        <v>347</v>
      </c>
      <c r="F30" s="7" t="s">
        <v>301</v>
      </c>
      <c r="G30" s="241">
        <v>88.95</v>
      </c>
      <c r="H30" s="72"/>
    </row>
    <row r="31" spans="1:8">
      <c r="A31" s="82" t="s">
        <v>41</v>
      </c>
      <c r="B31" s="7" t="s">
        <v>8</v>
      </c>
      <c r="C31" s="7" t="s">
        <v>8</v>
      </c>
      <c r="D31" s="67" t="s">
        <v>347</v>
      </c>
      <c r="E31" s="12" t="s">
        <v>347</v>
      </c>
      <c r="F31" s="15" t="s">
        <v>248</v>
      </c>
      <c r="G31" s="241">
        <v>264.33</v>
      </c>
      <c r="H31" s="72" t="s">
        <v>8</v>
      </c>
    </row>
    <row r="32" spans="1:8">
      <c r="A32" s="82"/>
      <c r="B32" s="7"/>
      <c r="C32" s="7"/>
      <c r="D32" s="7"/>
      <c r="E32" s="7"/>
      <c r="F32" s="7"/>
      <c r="G32" s="26"/>
      <c r="H32" s="55">
        <f>SUM(G30:G31)</f>
        <v>353.28</v>
      </c>
    </row>
    <row r="33" spans="1:8">
      <c r="A33" s="82" t="s">
        <v>41</v>
      </c>
      <c r="B33" s="7" t="s">
        <v>38</v>
      </c>
      <c r="C33" s="23" t="s">
        <v>18</v>
      </c>
      <c r="D33" s="136" t="s">
        <v>349</v>
      </c>
      <c r="E33" s="136" t="s">
        <v>349</v>
      </c>
      <c r="F33" s="7" t="s">
        <v>44</v>
      </c>
      <c r="G33" s="26">
        <v>10</v>
      </c>
      <c r="H33" s="139" t="s">
        <v>18</v>
      </c>
    </row>
    <row r="34" spans="1:8">
      <c r="A34" s="82"/>
      <c r="B34" s="7"/>
      <c r="C34" s="18"/>
      <c r="D34" s="18"/>
      <c r="E34" s="18"/>
      <c r="F34" s="7"/>
      <c r="G34" s="26"/>
      <c r="H34" s="140">
        <f>SUM(G33)</f>
        <v>10</v>
      </c>
    </row>
    <row r="35" spans="1:8">
      <c r="A35" s="82"/>
      <c r="B35" s="7"/>
      <c r="C35" s="18"/>
      <c r="D35" s="18"/>
      <c r="E35" s="18"/>
      <c r="F35" s="224" t="s">
        <v>120</v>
      </c>
      <c r="G35" s="37">
        <f>SUM(G30:G33)</f>
        <v>363.28</v>
      </c>
      <c r="H35" s="135"/>
    </row>
    <row r="36" spans="1:8">
      <c r="A36" s="82"/>
      <c r="B36" s="7"/>
      <c r="C36" s="18"/>
      <c r="D36" s="18"/>
      <c r="E36" s="18"/>
      <c r="F36" s="7"/>
      <c r="G36" s="37"/>
      <c r="H36" s="135"/>
    </row>
    <row r="37" spans="1:8">
      <c r="A37" s="83" t="s">
        <v>47</v>
      </c>
      <c r="B37" s="7" t="s">
        <v>8</v>
      </c>
      <c r="C37" s="7" t="s">
        <v>8</v>
      </c>
      <c r="D37" s="67" t="s">
        <v>347</v>
      </c>
      <c r="E37" s="12" t="s">
        <v>347</v>
      </c>
      <c r="F37" s="7" t="s">
        <v>301</v>
      </c>
      <c r="G37" s="241">
        <v>1085.49</v>
      </c>
      <c r="H37" s="85"/>
    </row>
    <row r="38" spans="1:8">
      <c r="A38" s="83" t="s">
        <v>47</v>
      </c>
      <c r="B38" s="7" t="s">
        <v>8</v>
      </c>
      <c r="C38" s="7" t="s">
        <v>8</v>
      </c>
      <c r="D38" s="67" t="s">
        <v>347</v>
      </c>
      <c r="E38" s="12" t="s">
        <v>347</v>
      </c>
      <c r="F38" s="15" t="s">
        <v>248</v>
      </c>
      <c r="G38" s="241">
        <v>1580.66</v>
      </c>
      <c r="H38" s="74" t="s">
        <v>8</v>
      </c>
    </row>
    <row r="39" spans="1:8">
      <c r="A39" s="83"/>
      <c r="B39" s="7"/>
      <c r="C39" s="18"/>
      <c r="D39" s="18"/>
      <c r="E39" s="18"/>
      <c r="F39" s="7"/>
      <c r="G39" s="26"/>
      <c r="H39" s="156">
        <f>SUM(G37:G38)</f>
        <v>2666.15</v>
      </c>
    </row>
    <row r="40" spans="1:8">
      <c r="A40" s="83"/>
      <c r="B40" s="7"/>
      <c r="C40" s="67"/>
      <c r="D40" s="67" t="s">
        <v>347</v>
      </c>
      <c r="E40" s="12" t="s">
        <v>347</v>
      </c>
      <c r="F40" s="7"/>
      <c r="G40" s="26"/>
      <c r="H40" s="139"/>
    </row>
    <row r="41" spans="1:8">
      <c r="A41" s="18"/>
      <c r="B41" s="18"/>
      <c r="C41" s="35"/>
      <c r="D41" s="35"/>
      <c r="E41" s="35"/>
      <c r="F41" s="224" t="s">
        <v>120</v>
      </c>
      <c r="G41" s="19">
        <f>SUM(G37:G39)</f>
        <v>2666.15</v>
      </c>
      <c r="H41" s="135"/>
    </row>
    <row r="42" spans="1:8">
      <c r="A42" s="18"/>
      <c r="B42" s="18"/>
      <c r="C42" s="35"/>
      <c r="D42" s="35"/>
      <c r="E42" s="35"/>
      <c r="F42" s="7"/>
      <c r="G42" s="19"/>
      <c r="H42" s="135"/>
    </row>
    <row r="43" spans="1:8">
      <c r="A43" s="89" t="s">
        <v>53</v>
      </c>
      <c r="B43" s="7" t="s">
        <v>8</v>
      </c>
      <c r="C43" s="7" t="s">
        <v>8</v>
      </c>
      <c r="D43" s="67" t="s">
        <v>347</v>
      </c>
      <c r="E43" s="12" t="s">
        <v>347</v>
      </c>
      <c r="F43" s="7" t="s">
        <v>301</v>
      </c>
      <c r="G43" s="26">
        <v>0</v>
      </c>
      <c r="H43" s="145" t="s">
        <v>8</v>
      </c>
    </row>
    <row r="44" spans="1:8">
      <c r="A44" s="89"/>
      <c r="B44" s="7"/>
      <c r="C44" s="7"/>
      <c r="D44" s="7"/>
      <c r="E44" s="7"/>
      <c r="F44" s="7"/>
      <c r="G44" s="26"/>
      <c r="H44" s="156">
        <f>G43</f>
        <v>0</v>
      </c>
    </row>
    <row r="45" spans="1:8">
      <c r="A45" s="18"/>
      <c r="B45" s="18"/>
      <c r="C45" s="35"/>
      <c r="D45" s="35"/>
      <c r="E45" s="35"/>
      <c r="F45" s="224" t="s">
        <v>120</v>
      </c>
      <c r="G45" s="19">
        <f>SUM(G43)</f>
        <v>0</v>
      </c>
      <c r="H45" s="135"/>
    </row>
    <row r="46" spans="1:8">
      <c r="A46" s="18"/>
      <c r="B46" s="18"/>
      <c r="C46" s="35"/>
      <c r="D46" s="35"/>
      <c r="E46" s="35"/>
      <c r="F46" s="18"/>
      <c r="G46" s="19"/>
      <c r="H46" s="135"/>
    </row>
    <row r="47" spans="1:8">
      <c r="A47" s="91" t="s">
        <v>54</v>
      </c>
      <c r="B47" s="7" t="s">
        <v>8</v>
      </c>
      <c r="C47" s="7" t="s">
        <v>8</v>
      </c>
      <c r="D47" s="67" t="s">
        <v>347</v>
      </c>
      <c r="E47" s="12" t="s">
        <v>347</v>
      </c>
      <c r="F47" s="15" t="s">
        <v>248</v>
      </c>
      <c r="G47" s="241">
        <v>50.51</v>
      </c>
      <c r="H47" s="135"/>
    </row>
    <row r="48" spans="1:8">
      <c r="A48" s="91" t="s">
        <v>54</v>
      </c>
      <c r="B48" s="7" t="s">
        <v>8</v>
      </c>
      <c r="C48" s="7" t="s">
        <v>8</v>
      </c>
      <c r="D48" s="67" t="s">
        <v>347</v>
      </c>
      <c r="E48" s="12" t="s">
        <v>347</v>
      </c>
      <c r="F48" s="7" t="s">
        <v>301</v>
      </c>
      <c r="G48" s="26">
        <v>43.3</v>
      </c>
      <c r="H48" s="145" t="s">
        <v>8</v>
      </c>
    </row>
    <row r="49" spans="1:8">
      <c r="A49" s="91"/>
      <c r="B49" s="7"/>
      <c r="C49" s="18"/>
      <c r="D49" s="18"/>
      <c r="E49" s="18"/>
      <c r="F49" s="7"/>
      <c r="G49" s="26"/>
      <c r="H49" s="147">
        <f>SUM(G47:G48)</f>
        <v>93.81</v>
      </c>
    </row>
    <row r="50" spans="1:8">
      <c r="A50" s="91" t="s">
        <v>54</v>
      </c>
      <c r="B50" s="7" t="s">
        <v>61</v>
      </c>
      <c r="C50" s="29" t="s">
        <v>27</v>
      </c>
      <c r="D50" s="67" t="s">
        <v>347</v>
      </c>
      <c r="E50" s="12" t="s">
        <v>347</v>
      </c>
      <c r="F50" s="7" t="s">
        <v>192</v>
      </c>
      <c r="G50" s="26">
        <v>1980</v>
      </c>
      <c r="H50" s="148"/>
    </row>
    <row r="51" spans="1:8">
      <c r="A51" s="91" t="s">
        <v>54</v>
      </c>
      <c r="B51" s="7" t="s">
        <v>123</v>
      </c>
      <c r="C51" s="29" t="s">
        <v>27</v>
      </c>
      <c r="D51" s="67" t="s">
        <v>347</v>
      </c>
      <c r="E51" s="12" t="s">
        <v>347</v>
      </c>
      <c r="F51" s="7" t="s">
        <v>249</v>
      </c>
      <c r="G51" s="26">
        <v>1647.63</v>
      </c>
      <c r="H51" s="148"/>
    </row>
    <row r="52" spans="1:8">
      <c r="A52" s="91" t="s">
        <v>54</v>
      </c>
      <c r="B52" s="7" t="s">
        <v>64</v>
      </c>
      <c r="C52" s="29" t="s">
        <v>27</v>
      </c>
      <c r="D52" s="67" t="s">
        <v>347</v>
      </c>
      <c r="E52" s="12" t="s">
        <v>347</v>
      </c>
      <c r="F52" s="7" t="s">
        <v>186</v>
      </c>
      <c r="G52" s="26">
        <v>805</v>
      </c>
      <c r="H52" s="148" t="s">
        <v>27</v>
      </c>
    </row>
    <row r="53" spans="1:8">
      <c r="A53" s="91"/>
      <c r="B53" s="7"/>
      <c r="C53" s="136"/>
      <c r="D53" s="136"/>
      <c r="E53" s="136"/>
      <c r="F53" s="7"/>
      <c r="G53" s="26"/>
      <c r="H53" s="147">
        <f>SUM(G50:G52)</f>
        <v>4432.63</v>
      </c>
    </row>
    <row r="54" spans="1:8">
      <c r="A54" s="91"/>
      <c r="B54" s="7"/>
      <c r="C54" s="7"/>
      <c r="D54" s="7"/>
      <c r="E54" s="7"/>
      <c r="F54" s="7"/>
      <c r="G54" s="26"/>
      <c r="H54" s="148"/>
    </row>
    <row r="55" spans="1:8">
      <c r="A55" s="91" t="s">
        <v>54</v>
      </c>
      <c r="B55" s="32" t="s">
        <v>33</v>
      </c>
      <c r="C55" s="23" t="s">
        <v>34</v>
      </c>
      <c r="D55" s="67" t="s">
        <v>347</v>
      </c>
      <c r="E55" s="12" t="s">
        <v>347</v>
      </c>
      <c r="F55" s="136" t="s">
        <v>35</v>
      </c>
      <c r="G55" s="26">
        <v>1000</v>
      </c>
      <c r="H55" s="148" t="s">
        <v>34</v>
      </c>
    </row>
    <row r="56" spans="1:8">
      <c r="A56" s="91"/>
      <c r="B56" s="7"/>
      <c r="C56" s="7"/>
      <c r="D56" s="7"/>
      <c r="E56" s="7"/>
      <c r="F56" s="7"/>
      <c r="G56" s="26"/>
      <c r="H56" s="243">
        <f>G55</f>
        <v>1000</v>
      </c>
    </row>
    <row r="57" spans="1:8">
      <c r="A57" s="91" t="s">
        <v>54</v>
      </c>
      <c r="B57" s="7" t="s">
        <v>38</v>
      </c>
      <c r="C57" s="23" t="s">
        <v>18</v>
      </c>
      <c r="D57" s="136" t="s">
        <v>349</v>
      </c>
      <c r="E57" s="136" t="s">
        <v>349</v>
      </c>
      <c r="F57" s="7" t="s">
        <v>44</v>
      </c>
      <c r="G57" s="26">
        <v>10</v>
      </c>
      <c r="H57" s="139"/>
    </row>
    <row r="58" spans="1:8">
      <c r="A58" s="91" t="s">
        <v>54</v>
      </c>
      <c r="B58" s="136" t="s">
        <v>333</v>
      </c>
      <c r="C58" s="23" t="s">
        <v>18</v>
      </c>
      <c r="D58" s="136" t="s">
        <v>349</v>
      </c>
      <c r="E58" s="136" t="s">
        <v>349</v>
      </c>
      <c r="F58" s="7" t="s">
        <v>19</v>
      </c>
      <c r="G58" s="152">
        <v>200</v>
      </c>
      <c r="H58" s="139" t="s">
        <v>18</v>
      </c>
    </row>
    <row r="59" spans="1:8">
      <c r="A59" s="216"/>
      <c r="B59" s="136"/>
      <c r="C59" s="136"/>
      <c r="D59" s="136"/>
      <c r="E59" s="136"/>
      <c r="F59" s="7"/>
      <c r="G59" s="152"/>
      <c r="H59" s="140">
        <f>SUM(G57:G58)</f>
        <v>210</v>
      </c>
    </row>
    <row r="60" spans="1:8">
      <c r="A60" s="172"/>
      <c r="B60" s="153"/>
      <c r="C60" s="153"/>
      <c r="D60" s="153"/>
      <c r="E60" s="153"/>
      <c r="F60" s="224" t="s">
        <v>120</v>
      </c>
      <c r="G60" s="19">
        <f>SUM(G47:G58)</f>
        <v>5736.4400000000005</v>
      </c>
      <c r="H60" s="135"/>
    </row>
    <row r="61" spans="1:8">
      <c r="A61" s="93" t="s">
        <v>129</v>
      </c>
      <c r="B61" s="7"/>
      <c r="C61" s="7"/>
      <c r="D61" s="7"/>
      <c r="E61" s="7"/>
      <c r="F61" s="7"/>
      <c r="G61" s="26"/>
      <c r="H61" s="135"/>
    </row>
    <row r="62" spans="1:8">
      <c r="A62" s="93"/>
      <c r="B62" s="7"/>
      <c r="C62" s="7"/>
      <c r="D62" s="7"/>
      <c r="E62" s="7"/>
      <c r="F62" s="7"/>
      <c r="G62" s="26"/>
      <c r="H62" s="135"/>
    </row>
    <row r="63" spans="1:8">
      <c r="A63" s="93" t="s">
        <v>69</v>
      </c>
      <c r="B63" s="7" t="s">
        <v>8</v>
      </c>
      <c r="C63" s="7" t="s">
        <v>8</v>
      </c>
      <c r="D63" s="67" t="s">
        <v>347</v>
      </c>
      <c r="E63" s="12" t="s">
        <v>347</v>
      </c>
      <c r="F63" s="15" t="s">
        <v>248</v>
      </c>
      <c r="G63" s="142">
        <v>21.63</v>
      </c>
      <c r="H63" s="145" t="s">
        <v>8</v>
      </c>
    </row>
    <row r="64" spans="1:8">
      <c r="A64" s="82"/>
      <c r="B64" s="7"/>
      <c r="C64" s="18"/>
      <c r="D64" s="18"/>
      <c r="E64" s="18"/>
      <c r="F64" s="7"/>
      <c r="G64" s="37"/>
      <c r="H64" s="140">
        <f>SUM(G63)</f>
        <v>21.63</v>
      </c>
    </row>
    <row r="65" spans="1:8">
      <c r="A65" s="82"/>
      <c r="B65" s="7"/>
      <c r="C65" s="18"/>
      <c r="D65" s="18"/>
      <c r="E65" s="18"/>
      <c r="F65" s="224" t="s">
        <v>120</v>
      </c>
      <c r="G65" s="37">
        <f>SUM(G63)</f>
        <v>21.63</v>
      </c>
      <c r="H65" s="135"/>
    </row>
    <row r="66" spans="1:8">
      <c r="A66" s="82"/>
      <c r="B66" s="7"/>
      <c r="C66" s="18"/>
      <c r="D66" s="18"/>
      <c r="E66" s="18"/>
      <c r="F66" s="7"/>
      <c r="G66" s="37"/>
      <c r="H66" s="135"/>
    </row>
    <row r="67" spans="1:8">
      <c r="A67" s="154" t="s">
        <v>351</v>
      </c>
      <c r="B67" s="67" t="s">
        <v>8</v>
      </c>
      <c r="C67" s="7" t="s">
        <v>8</v>
      </c>
      <c r="D67" s="67" t="s">
        <v>347</v>
      </c>
      <c r="E67" s="12" t="s">
        <v>347</v>
      </c>
      <c r="F67" s="7" t="s">
        <v>301</v>
      </c>
      <c r="G67" s="142">
        <v>90.66</v>
      </c>
      <c r="H67" s="145"/>
    </row>
    <row r="68" spans="1:8">
      <c r="A68" s="155" t="s">
        <v>352</v>
      </c>
      <c r="B68" s="67" t="s">
        <v>8</v>
      </c>
      <c r="C68" s="7" t="s">
        <v>8</v>
      </c>
      <c r="D68" s="67" t="s">
        <v>347</v>
      </c>
      <c r="E68" s="12" t="s">
        <v>347</v>
      </c>
      <c r="F68" s="15" t="s">
        <v>248</v>
      </c>
      <c r="G68" s="26">
        <v>5.93</v>
      </c>
      <c r="H68" s="145" t="s">
        <v>8</v>
      </c>
    </row>
    <row r="69" spans="1:8">
      <c r="A69" s="155"/>
      <c r="B69" s="67"/>
      <c r="C69" s="35"/>
      <c r="D69" s="35"/>
      <c r="E69" s="35"/>
      <c r="F69" s="67"/>
      <c r="G69" s="47"/>
      <c r="H69" s="140">
        <f>SUM(G67:G68)</f>
        <v>96.59</v>
      </c>
    </row>
    <row r="70" spans="1:8">
      <c r="A70" s="154" t="s">
        <v>353</v>
      </c>
      <c r="B70" s="7" t="s">
        <v>77</v>
      </c>
      <c r="C70" s="29" t="s">
        <v>31</v>
      </c>
      <c r="D70" s="136" t="s">
        <v>349</v>
      </c>
      <c r="E70" s="136" t="s">
        <v>349</v>
      </c>
      <c r="F70" s="136" t="s">
        <v>133</v>
      </c>
      <c r="G70" s="26">
        <v>800</v>
      </c>
      <c r="H70" s="139"/>
    </row>
    <row r="71" spans="1:8">
      <c r="A71" s="155" t="s">
        <v>354</v>
      </c>
      <c r="B71" s="7" t="s">
        <v>83</v>
      </c>
      <c r="C71" s="29" t="s">
        <v>31</v>
      </c>
      <c r="D71" s="136" t="s">
        <v>349</v>
      </c>
      <c r="E71" s="136" t="s">
        <v>349</v>
      </c>
      <c r="F71" s="136" t="s">
        <v>135</v>
      </c>
      <c r="G71" s="26">
        <v>800</v>
      </c>
      <c r="H71" s="139" t="s">
        <v>31</v>
      </c>
    </row>
    <row r="72" spans="1:8">
      <c r="A72" s="155"/>
      <c r="B72" s="7"/>
      <c r="C72" s="7"/>
      <c r="D72" s="7"/>
      <c r="E72" s="7"/>
      <c r="F72" s="7"/>
      <c r="G72" s="26"/>
      <c r="H72" s="140">
        <f>SUM(G70:G71)</f>
        <v>1600</v>
      </c>
    </row>
    <row r="73" spans="1:8">
      <c r="A73" s="155" t="s">
        <v>355</v>
      </c>
      <c r="B73" s="7" t="s">
        <v>38</v>
      </c>
      <c r="C73" s="23" t="s">
        <v>18</v>
      </c>
      <c r="D73" s="136" t="s">
        <v>349</v>
      </c>
      <c r="E73" s="136" t="s">
        <v>349</v>
      </c>
      <c r="F73" s="7" t="s">
        <v>44</v>
      </c>
      <c r="G73" s="26">
        <v>10</v>
      </c>
      <c r="H73" s="139" t="s">
        <v>18</v>
      </c>
    </row>
    <row r="74" spans="1:8">
      <c r="A74" s="18"/>
      <c r="B74" s="18"/>
      <c r="C74" s="35"/>
      <c r="D74" s="35"/>
      <c r="E74" s="35"/>
      <c r="F74" s="7"/>
      <c r="G74" s="19"/>
      <c r="H74" s="140">
        <f>G73</f>
        <v>10</v>
      </c>
    </row>
    <row r="75" spans="1:8">
      <c r="A75" s="18"/>
      <c r="B75" s="18"/>
      <c r="C75" s="35"/>
      <c r="D75" s="35"/>
      <c r="E75" s="35"/>
      <c r="F75" s="224" t="s">
        <v>120</v>
      </c>
      <c r="G75" s="19">
        <f>SUM(G67:G73)</f>
        <v>1706.5900000000001</v>
      </c>
      <c r="H75" s="135"/>
    </row>
    <row r="76" spans="1:8">
      <c r="A76" s="18"/>
      <c r="B76" s="18"/>
      <c r="C76" s="35"/>
      <c r="D76" s="35"/>
      <c r="E76" s="35"/>
      <c r="F76" s="7"/>
      <c r="G76" s="19"/>
      <c r="H76" s="135"/>
    </row>
    <row r="77" spans="1:8">
      <c r="A77" s="154" t="s">
        <v>356</v>
      </c>
      <c r="B77" s="67" t="s">
        <v>8</v>
      </c>
      <c r="C77" s="7" t="s">
        <v>8</v>
      </c>
      <c r="D77" s="67" t="s">
        <v>347</v>
      </c>
      <c r="E77" s="12" t="s">
        <v>347</v>
      </c>
      <c r="F77" s="7" t="s">
        <v>211</v>
      </c>
      <c r="G77" s="26"/>
      <c r="H77" s="139" t="s">
        <v>8</v>
      </c>
    </row>
    <row r="78" spans="1:8">
      <c r="A78" s="154"/>
      <c r="B78" s="67"/>
      <c r="C78" s="7"/>
      <c r="D78" s="7"/>
      <c r="E78" s="7"/>
      <c r="F78" s="67"/>
      <c r="G78" s="47"/>
      <c r="H78" s="156">
        <f>SUM(G77)</f>
        <v>0</v>
      </c>
    </row>
    <row r="79" spans="1:8">
      <c r="A79" s="154"/>
      <c r="B79" s="7"/>
      <c r="C79" s="7"/>
      <c r="D79" s="7"/>
      <c r="E79" s="7"/>
      <c r="F79" s="224" t="s">
        <v>120</v>
      </c>
      <c r="G79" s="37">
        <f>SUM(G77)</f>
        <v>0</v>
      </c>
      <c r="H79" s="135"/>
    </row>
    <row r="80" spans="1:8">
      <c r="A80" s="154"/>
      <c r="B80" s="7"/>
      <c r="C80" s="7"/>
      <c r="D80" s="7"/>
      <c r="E80" s="7"/>
      <c r="F80" s="7"/>
      <c r="G80" s="37"/>
      <c r="H80" s="135"/>
    </row>
    <row r="81" spans="1:8">
      <c r="A81" s="97" t="s">
        <v>85</v>
      </c>
      <c r="B81" s="7" t="s">
        <v>8</v>
      </c>
      <c r="C81" s="7" t="s">
        <v>8</v>
      </c>
      <c r="D81" s="67" t="s">
        <v>347</v>
      </c>
      <c r="E81" s="12" t="s">
        <v>347</v>
      </c>
      <c r="F81" s="7" t="s">
        <v>301</v>
      </c>
      <c r="G81" s="27">
        <v>1518.93</v>
      </c>
      <c r="H81" s="139"/>
    </row>
    <row r="82" spans="1:8">
      <c r="A82" s="97" t="s">
        <v>85</v>
      </c>
      <c r="B82" s="7" t="s">
        <v>8</v>
      </c>
      <c r="C82" s="7" t="s">
        <v>8</v>
      </c>
      <c r="D82" s="67" t="s">
        <v>347</v>
      </c>
      <c r="E82" s="12" t="s">
        <v>347</v>
      </c>
      <c r="F82" s="15" t="s">
        <v>248</v>
      </c>
      <c r="G82" s="241">
        <v>2924.09</v>
      </c>
      <c r="H82" s="139" t="s">
        <v>8</v>
      </c>
    </row>
    <row r="83" spans="1:8">
      <c r="A83" s="98"/>
      <c r="B83" s="7"/>
      <c r="C83" s="18"/>
      <c r="D83" s="18"/>
      <c r="E83" s="18"/>
      <c r="F83" s="7"/>
      <c r="G83" s="26"/>
      <c r="H83" s="156">
        <f>SUM(G81:G82)</f>
        <v>4443.0200000000004</v>
      </c>
    </row>
    <row r="84" spans="1:8">
      <c r="A84" s="97" t="s">
        <v>85</v>
      </c>
      <c r="B84" s="7" t="s">
        <v>38</v>
      </c>
      <c r="C84" s="23" t="s">
        <v>18</v>
      </c>
      <c r="D84" s="136" t="s">
        <v>349</v>
      </c>
      <c r="E84" s="136" t="s">
        <v>349</v>
      </c>
      <c r="F84" s="7" t="s">
        <v>39</v>
      </c>
      <c r="G84" s="26">
        <v>10</v>
      </c>
      <c r="H84" s="139" t="s">
        <v>18</v>
      </c>
    </row>
    <row r="85" spans="1:8">
      <c r="A85" s="98"/>
      <c r="B85" s="7"/>
      <c r="C85" s="7"/>
      <c r="D85" s="7"/>
      <c r="E85" s="7"/>
      <c r="F85" s="7"/>
      <c r="G85" s="26"/>
      <c r="H85" s="156">
        <f>SUM(G84)</f>
        <v>10</v>
      </c>
    </row>
    <row r="86" spans="1:8">
      <c r="A86" s="91"/>
      <c r="B86" s="7"/>
      <c r="C86" s="18"/>
      <c r="D86" s="18"/>
      <c r="E86" s="18"/>
      <c r="F86" s="224" t="s">
        <v>120</v>
      </c>
      <c r="G86" s="37">
        <f>SUM(G81:G85)</f>
        <v>4453.0200000000004</v>
      </c>
      <c r="H86" s="135"/>
    </row>
    <row r="87" spans="1:8">
      <c r="A87" s="91"/>
      <c r="B87" s="7"/>
      <c r="C87" s="18"/>
      <c r="D87" s="18"/>
      <c r="E87" s="18"/>
      <c r="F87" s="7"/>
      <c r="G87" s="37"/>
      <c r="H87" s="135"/>
    </row>
    <row r="88" spans="1:8">
      <c r="A88" s="99" t="s">
        <v>87</v>
      </c>
      <c r="B88" s="7" t="s">
        <v>8</v>
      </c>
      <c r="C88" s="7" t="s">
        <v>8</v>
      </c>
      <c r="D88" s="67" t="s">
        <v>347</v>
      </c>
      <c r="E88" s="12" t="s">
        <v>347</v>
      </c>
      <c r="F88" s="7" t="s">
        <v>301</v>
      </c>
      <c r="G88" s="241">
        <v>166.15</v>
      </c>
      <c r="H88" s="135"/>
    </row>
    <row r="89" spans="1:8">
      <c r="A89" s="99" t="s">
        <v>87</v>
      </c>
      <c r="B89" s="7" t="s">
        <v>8</v>
      </c>
      <c r="C89" s="7" t="s">
        <v>8</v>
      </c>
      <c r="D89" s="67" t="s">
        <v>347</v>
      </c>
      <c r="E89" s="12" t="s">
        <v>347</v>
      </c>
      <c r="F89" s="15" t="s">
        <v>248</v>
      </c>
      <c r="G89" s="241">
        <v>90.41</v>
      </c>
      <c r="H89" s="139" t="s">
        <v>8</v>
      </c>
    </row>
    <row r="90" spans="1:8">
      <c r="A90" s="101"/>
      <c r="B90" s="7"/>
      <c r="C90" s="18"/>
      <c r="D90" s="18"/>
      <c r="E90" s="18"/>
      <c r="F90" s="7"/>
      <c r="G90" s="26"/>
      <c r="H90" s="156">
        <f>SUM(G88:G89)</f>
        <v>256.56</v>
      </c>
    </row>
    <row r="91" spans="1:8">
      <c r="A91" s="99" t="s">
        <v>87</v>
      </c>
      <c r="B91" s="7" t="s">
        <v>38</v>
      </c>
      <c r="C91" s="23" t="s">
        <v>18</v>
      </c>
      <c r="D91" s="136" t="s">
        <v>349</v>
      </c>
      <c r="E91" s="136" t="s">
        <v>349</v>
      </c>
      <c r="F91" s="7" t="s">
        <v>44</v>
      </c>
      <c r="G91" s="26">
        <v>10</v>
      </c>
      <c r="H91" s="139" t="s">
        <v>18</v>
      </c>
    </row>
    <row r="92" spans="1:8">
      <c r="A92" s="101"/>
      <c r="B92" s="7"/>
      <c r="C92" s="18"/>
      <c r="D92" s="18"/>
      <c r="E92" s="18"/>
      <c r="F92" s="7"/>
      <c r="G92" s="26"/>
      <c r="H92" s="156">
        <f>G91</f>
        <v>10</v>
      </c>
    </row>
    <row r="93" spans="1:8">
      <c r="A93" s="91"/>
      <c r="B93" s="7"/>
      <c r="C93" s="18"/>
      <c r="D93" s="18"/>
      <c r="E93" s="18"/>
      <c r="F93" s="224" t="s">
        <v>120</v>
      </c>
      <c r="G93" s="37">
        <f>SUM(G88:G91)</f>
        <v>266.56</v>
      </c>
      <c r="H93" s="135"/>
    </row>
    <row r="94" spans="1:8">
      <c r="A94" s="91"/>
      <c r="B94" s="7"/>
      <c r="C94" s="18"/>
      <c r="D94" s="18"/>
      <c r="E94" s="18"/>
      <c r="F94" s="7"/>
      <c r="G94" s="37"/>
      <c r="H94" s="135"/>
    </row>
    <row r="95" spans="1:8">
      <c r="A95" s="89" t="s">
        <v>90</v>
      </c>
      <c r="B95" s="7" t="s">
        <v>8</v>
      </c>
      <c r="C95" s="7" t="s">
        <v>8</v>
      </c>
      <c r="D95" s="67" t="s">
        <v>347</v>
      </c>
      <c r="E95" s="12" t="s">
        <v>347</v>
      </c>
      <c r="F95" s="7" t="s">
        <v>301</v>
      </c>
      <c r="G95" s="241">
        <v>110.9</v>
      </c>
      <c r="H95" s="135"/>
    </row>
    <row r="96" spans="1:8">
      <c r="A96" s="89" t="s">
        <v>90</v>
      </c>
      <c r="B96" s="7" t="s">
        <v>8</v>
      </c>
      <c r="C96" s="7" t="s">
        <v>8</v>
      </c>
      <c r="D96" s="67" t="s">
        <v>347</v>
      </c>
      <c r="E96" s="12" t="s">
        <v>347</v>
      </c>
      <c r="F96" s="15" t="s">
        <v>248</v>
      </c>
      <c r="G96" s="241">
        <v>277.17</v>
      </c>
      <c r="H96" s="139" t="s">
        <v>8</v>
      </c>
    </row>
    <row r="97" spans="1:8">
      <c r="A97" s="132"/>
      <c r="B97" s="7"/>
      <c r="C97" s="7"/>
      <c r="D97" s="7"/>
      <c r="E97" s="7"/>
      <c r="F97" s="7"/>
      <c r="G97" s="26"/>
      <c r="H97" s="156">
        <f>SUM(G95:G96)</f>
        <v>388.07000000000005</v>
      </c>
    </row>
    <row r="98" spans="1:8">
      <c r="A98" s="18"/>
      <c r="B98" s="18"/>
      <c r="C98" s="35"/>
      <c r="D98" s="35"/>
      <c r="E98" s="35"/>
      <c r="F98" s="224" t="s">
        <v>120</v>
      </c>
      <c r="G98" s="19">
        <f>SUM(G95:G96)</f>
        <v>388.07000000000005</v>
      </c>
      <c r="H98" s="135"/>
    </row>
    <row r="99" spans="1:8">
      <c r="A99" s="18"/>
      <c r="B99" s="18"/>
      <c r="C99" s="35"/>
      <c r="D99" s="35"/>
      <c r="E99" s="35"/>
      <c r="F99" s="7"/>
      <c r="G99" s="19"/>
      <c r="H99" s="135"/>
    </row>
    <row r="100" spans="1:8">
      <c r="A100" s="103" t="s">
        <v>93</v>
      </c>
      <c r="B100" s="7" t="s">
        <v>8</v>
      </c>
      <c r="C100" s="7" t="s">
        <v>8</v>
      </c>
      <c r="D100" s="67" t="s">
        <v>347</v>
      </c>
      <c r="E100" s="12" t="s">
        <v>347</v>
      </c>
      <c r="F100" s="7" t="s">
        <v>301</v>
      </c>
      <c r="G100" s="241">
        <v>893.73</v>
      </c>
      <c r="H100" s="135"/>
    </row>
    <row r="101" spans="1:8">
      <c r="A101" s="103" t="s">
        <v>93</v>
      </c>
      <c r="B101" s="7" t="s">
        <v>8</v>
      </c>
      <c r="C101" s="7" t="s">
        <v>8</v>
      </c>
      <c r="D101" s="67" t="s">
        <v>347</v>
      </c>
      <c r="E101" s="12" t="s">
        <v>347</v>
      </c>
      <c r="F101" s="15" t="s">
        <v>248</v>
      </c>
      <c r="G101" s="241">
        <v>408.41</v>
      </c>
      <c r="H101" s="139" t="s">
        <v>8</v>
      </c>
    </row>
    <row r="102" spans="1:8">
      <c r="A102" s="103"/>
      <c r="B102" s="15"/>
      <c r="C102" s="158"/>
      <c r="D102" s="35"/>
      <c r="E102" s="35"/>
      <c r="F102" s="15"/>
      <c r="G102" s="159"/>
      <c r="H102" s="156">
        <f>SUM(G100:G101)</f>
        <v>1302.1400000000001</v>
      </c>
    </row>
    <row r="103" spans="1:8">
      <c r="A103" s="194"/>
      <c r="B103" s="35"/>
      <c r="C103" s="35"/>
      <c r="D103" s="35"/>
      <c r="E103" s="35"/>
      <c r="F103" s="224" t="s">
        <v>120</v>
      </c>
      <c r="G103" s="160">
        <f>SUM(G100:G102)</f>
        <v>1302.1400000000001</v>
      </c>
      <c r="H103" s="135"/>
    </row>
    <row r="104" spans="1:8">
      <c r="A104" s="194"/>
      <c r="B104" s="35"/>
      <c r="C104" s="35"/>
      <c r="D104" s="35"/>
      <c r="E104" s="35"/>
      <c r="F104" s="7"/>
      <c r="G104" s="160"/>
      <c r="H104" s="135"/>
    </row>
    <row r="105" spans="1:8">
      <c r="A105" s="162" t="s">
        <v>291</v>
      </c>
      <c r="B105" s="7" t="s">
        <v>8</v>
      </c>
      <c r="C105" s="7" t="s">
        <v>8</v>
      </c>
      <c r="D105" s="67" t="s">
        <v>347</v>
      </c>
      <c r="E105" s="12" t="s">
        <v>347</v>
      </c>
      <c r="F105" s="7" t="s">
        <v>293</v>
      </c>
      <c r="G105" s="241">
        <v>1610.33</v>
      </c>
      <c r="H105" s="135"/>
    </row>
    <row r="106" spans="1:8">
      <c r="A106" s="162" t="s">
        <v>291</v>
      </c>
      <c r="B106" s="7" t="s">
        <v>8</v>
      </c>
      <c r="C106" s="7" t="s">
        <v>8</v>
      </c>
      <c r="D106" s="67" t="s">
        <v>347</v>
      </c>
      <c r="E106" s="12" t="s">
        <v>347</v>
      </c>
      <c r="F106" s="7" t="s">
        <v>248</v>
      </c>
      <c r="G106" s="241">
        <v>1739.3</v>
      </c>
      <c r="H106" s="139" t="s">
        <v>8</v>
      </c>
    </row>
    <row r="107" spans="1:8">
      <c r="A107" s="194"/>
      <c r="B107" s="35"/>
      <c r="C107" s="35"/>
      <c r="D107" s="35"/>
      <c r="E107" s="35"/>
      <c r="F107" s="7"/>
      <c r="G107" s="160"/>
      <c r="H107" s="140">
        <f>SUM(G105:G106)</f>
        <v>3349.63</v>
      </c>
    </row>
    <row r="108" spans="1:8">
      <c r="A108" s="162" t="s">
        <v>291</v>
      </c>
      <c r="B108" s="7" t="s">
        <v>267</v>
      </c>
      <c r="C108" s="29" t="s">
        <v>27</v>
      </c>
      <c r="D108" s="67" t="s">
        <v>347</v>
      </c>
      <c r="E108" s="12" t="s">
        <v>347</v>
      </c>
      <c r="F108" s="7" t="s">
        <v>193</v>
      </c>
      <c r="G108" s="26">
        <v>639</v>
      </c>
      <c r="H108" s="135"/>
    </row>
    <row r="109" spans="1:8">
      <c r="A109" s="162" t="s">
        <v>291</v>
      </c>
      <c r="B109" s="15" t="s">
        <v>26</v>
      </c>
      <c r="C109" s="29" t="s">
        <v>27</v>
      </c>
      <c r="D109" s="67" t="s">
        <v>347</v>
      </c>
      <c r="E109" s="12" t="s">
        <v>347</v>
      </c>
      <c r="F109" s="7" t="s">
        <v>218</v>
      </c>
      <c r="G109" s="26">
        <v>302</v>
      </c>
      <c r="H109" s="139" t="s">
        <v>27</v>
      </c>
    </row>
    <row r="110" spans="1:8">
      <c r="A110" s="162"/>
      <c r="B110" s="7"/>
      <c r="C110" s="7"/>
      <c r="D110" s="7"/>
      <c r="E110" s="7"/>
      <c r="F110" s="7"/>
      <c r="G110" s="26"/>
      <c r="H110" s="140">
        <f>SUM(G108:G109)</f>
        <v>941</v>
      </c>
    </row>
    <row r="111" spans="1:8">
      <c r="A111" s="162"/>
      <c r="B111" s="7"/>
      <c r="C111" s="7"/>
      <c r="D111" s="7"/>
      <c r="E111" s="7"/>
      <c r="F111" s="7"/>
      <c r="G111" s="26"/>
      <c r="H111" s="135"/>
    </row>
    <row r="112" spans="1:8">
      <c r="A112" s="162" t="s">
        <v>291</v>
      </c>
      <c r="B112" s="7" t="s">
        <v>63</v>
      </c>
      <c r="C112" s="29" t="s">
        <v>31</v>
      </c>
      <c r="D112" s="67" t="s">
        <v>347</v>
      </c>
      <c r="E112" s="12" t="s">
        <v>347</v>
      </c>
      <c r="F112" s="7" t="s">
        <v>19</v>
      </c>
      <c r="G112" s="26">
        <v>360</v>
      </c>
      <c r="H112" s="139" t="s">
        <v>31</v>
      </c>
    </row>
    <row r="113" spans="1:8">
      <c r="A113" s="162"/>
      <c r="B113" s="7"/>
      <c r="C113" s="7"/>
      <c r="D113" s="7"/>
      <c r="E113" s="7"/>
      <c r="F113" s="7"/>
      <c r="G113" s="26"/>
      <c r="H113" s="140">
        <f>G112</f>
        <v>360</v>
      </c>
    </row>
    <row r="114" spans="1:8">
      <c r="A114" s="162" t="s">
        <v>291</v>
      </c>
      <c r="B114" s="32" t="s">
        <v>251</v>
      </c>
      <c r="C114" s="23" t="s">
        <v>34</v>
      </c>
      <c r="D114" s="67" t="s">
        <v>347</v>
      </c>
      <c r="E114" s="12" t="s">
        <v>347</v>
      </c>
      <c r="F114" s="136" t="s">
        <v>35</v>
      </c>
      <c r="G114" s="26">
        <v>250</v>
      </c>
      <c r="H114" s="139" t="s">
        <v>34</v>
      </c>
    </row>
    <row r="115" spans="1:8">
      <c r="A115" s="162"/>
      <c r="B115" s="7"/>
      <c r="C115" s="7"/>
      <c r="D115" s="7"/>
      <c r="E115" s="7"/>
      <c r="F115" s="7"/>
      <c r="G115" s="26"/>
      <c r="H115" s="140">
        <f>SUM(G114)</f>
        <v>250</v>
      </c>
    </row>
    <row r="116" spans="1:8">
      <c r="A116" s="162" t="s">
        <v>291</v>
      </c>
      <c r="B116" s="7" t="s">
        <v>60</v>
      </c>
      <c r="C116" s="23" t="s">
        <v>18</v>
      </c>
      <c r="D116" s="7" t="s">
        <v>347</v>
      </c>
      <c r="E116" s="7" t="s">
        <v>347</v>
      </c>
      <c r="F116" s="7" t="s">
        <v>19</v>
      </c>
      <c r="G116" s="26">
        <v>50</v>
      </c>
      <c r="H116" s="135"/>
    </row>
    <row r="117" spans="1:8">
      <c r="A117" s="162" t="s">
        <v>291</v>
      </c>
      <c r="B117" s="7" t="s">
        <v>67</v>
      </c>
      <c r="C117" s="23" t="s">
        <v>18</v>
      </c>
      <c r="D117" s="7" t="s">
        <v>347</v>
      </c>
      <c r="E117" s="7" t="s">
        <v>347</v>
      </c>
      <c r="F117" s="7" t="s">
        <v>19</v>
      </c>
      <c r="G117" s="26">
        <v>120</v>
      </c>
      <c r="H117" s="135"/>
    </row>
    <row r="118" spans="1:8">
      <c r="A118" s="162" t="s">
        <v>291</v>
      </c>
      <c r="B118" s="7" t="s">
        <v>103</v>
      </c>
      <c r="C118" s="23" t="s">
        <v>18</v>
      </c>
      <c r="D118" s="7" t="s">
        <v>347</v>
      </c>
      <c r="E118" s="7" t="s">
        <v>347</v>
      </c>
      <c r="F118" s="7" t="s">
        <v>19</v>
      </c>
      <c r="G118" s="26">
        <v>640</v>
      </c>
      <c r="H118" s="139"/>
    </row>
    <row r="119" spans="1:8">
      <c r="A119" s="162" t="s">
        <v>291</v>
      </c>
      <c r="B119" s="7" t="s">
        <v>59</v>
      </c>
      <c r="C119" s="23" t="s">
        <v>18</v>
      </c>
      <c r="D119" s="7" t="s">
        <v>347</v>
      </c>
      <c r="E119" s="7" t="s">
        <v>347</v>
      </c>
      <c r="F119" s="7" t="s">
        <v>19</v>
      </c>
      <c r="G119" s="159">
        <v>80</v>
      </c>
      <c r="H119" s="139" t="s">
        <v>18</v>
      </c>
    </row>
    <row r="120" spans="1:8">
      <c r="A120" s="162" t="s">
        <v>291</v>
      </c>
      <c r="B120" s="7" t="s">
        <v>59</v>
      </c>
      <c r="C120" s="23" t="s">
        <v>18</v>
      </c>
      <c r="D120" s="7" t="s">
        <v>347</v>
      </c>
      <c r="E120" s="7" t="s">
        <v>347</v>
      </c>
      <c r="F120" s="136" t="s">
        <v>357</v>
      </c>
      <c r="G120" s="26">
        <v>8</v>
      </c>
      <c r="H120" s="135"/>
    </row>
    <row r="121" spans="1:8">
      <c r="A121" s="162"/>
      <c r="B121" s="7"/>
      <c r="C121" s="136"/>
      <c r="D121" s="136"/>
      <c r="E121" s="136"/>
      <c r="F121" s="136"/>
      <c r="G121" s="26"/>
      <c r="H121" s="140">
        <f>SUM(G116:G119)</f>
        <v>890</v>
      </c>
    </row>
    <row r="122" spans="1:8">
      <c r="A122" s="194"/>
      <c r="B122" s="35"/>
      <c r="C122" s="35"/>
      <c r="D122" s="35"/>
      <c r="E122" s="35"/>
      <c r="F122" s="224" t="s">
        <v>120</v>
      </c>
      <c r="G122" s="160">
        <f>SUM(G105:G119)</f>
        <v>5790.63</v>
      </c>
      <c r="H122" s="135"/>
    </row>
    <row r="123" spans="1:8">
      <c r="A123" s="194"/>
      <c r="B123" s="35"/>
      <c r="C123" s="35"/>
      <c r="D123" s="35"/>
      <c r="E123" s="35"/>
      <c r="F123" s="7"/>
      <c r="G123" s="160"/>
      <c r="H123" s="135"/>
    </row>
    <row r="124" spans="1:8">
      <c r="A124" s="194"/>
      <c r="B124" s="35"/>
      <c r="C124" s="35"/>
      <c r="D124" s="35"/>
      <c r="E124" s="35"/>
      <c r="F124" s="7"/>
      <c r="G124" s="160"/>
      <c r="H124" s="135"/>
    </row>
    <row r="125" spans="1:8">
      <c r="A125" s="69" t="s">
        <v>96</v>
      </c>
      <c r="B125" s="7" t="s">
        <v>8</v>
      </c>
      <c r="C125" s="7" t="s">
        <v>8</v>
      </c>
      <c r="D125" s="67" t="s">
        <v>347</v>
      </c>
      <c r="E125" s="12" t="s">
        <v>347</v>
      </c>
      <c r="F125" s="7" t="s">
        <v>301</v>
      </c>
      <c r="G125" s="241">
        <v>1613.99</v>
      </c>
      <c r="H125" s="135"/>
    </row>
    <row r="126" spans="1:8">
      <c r="A126" s="69" t="s">
        <v>96</v>
      </c>
      <c r="B126" s="7" t="s">
        <v>8</v>
      </c>
      <c r="C126" s="7" t="s">
        <v>8</v>
      </c>
      <c r="D126" s="67" t="s">
        <v>347</v>
      </c>
      <c r="E126" s="12" t="s">
        <v>347</v>
      </c>
      <c r="F126" s="15" t="s">
        <v>248</v>
      </c>
      <c r="G126" s="241">
        <v>1379.09</v>
      </c>
      <c r="H126" s="117" t="s">
        <v>8</v>
      </c>
    </row>
    <row r="127" spans="1:8">
      <c r="A127" s="69"/>
      <c r="B127" s="7"/>
      <c r="C127" s="18"/>
      <c r="D127" s="18"/>
      <c r="E127" s="18"/>
      <c r="F127" s="7"/>
      <c r="G127" s="159"/>
      <c r="H127" s="156">
        <f>SUM(G125:G126)</f>
        <v>2993.08</v>
      </c>
    </row>
    <row r="128" spans="1:8">
      <c r="A128" s="69" t="s">
        <v>96</v>
      </c>
      <c r="B128" s="7" t="s">
        <v>65</v>
      </c>
      <c r="C128" s="29" t="s">
        <v>27</v>
      </c>
      <c r="D128" s="67" t="s">
        <v>347</v>
      </c>
      <c r="E128" s="12" t="s">
        <v>347</v>
      </c>
      <c r="F128" s="7" t="s">
        <v>193</v>
      </c>
      <c r="G128" s="26">
        <v>1700</v>
      </c>
      <c r="H128" s="139"/>
    </row>
    <row r="129" spans="1:8">
      <c r="A129" s="69" t="s">
        <v>96</v>
      </c>
      <c r="B129" s="7" t="s">
        <v>106</v>
      </c>
      <c r="C129" s="29" t="s">
        <v>27</v>
      </c>
      <c r="D129" s="67" t="s">
        <v>347</v>
      </c>
      <c r="E129" s="12" t="s">
        <v>347</v>
      </c>
      <c r="F129" s="7" t="s">
        <v>215</v>
      </c>
      <c r="G129" s="26">
        <v>859</v>
      </c>
      <c r="H129" s="139" t="s">
        <v>27</v>
      </c>
    </row>
    <row r="130" spans="1:8">
      <c r="A130" s="69"/>
      <c r="B130" s="7"/>
      <c r="C130" s="7"/>
      <c r="D130" s="7"/>
      <c r="E130" s="7"/>
      <c r="F130" s="7"/>
      <c r="G130" s="26"/>
      <c r="H130" s="156">
        <f>SUM(G128:G129)</f>
        <v>2559</v>
      </c>
    </row>
    <row r="131" spans="1:8">
      <c r="A131" s="69"/>
      <c r="B131" s="7"/>
      <c r="C131" s="7"/>
      <c r="D131" s="7"/>
      <c r="E131" s="7"/>
      <c r="F131" s="7"/>
      <c r="G131" s="26"/>
      <c r="H131" s="139"/>
    </row>
    <row r="132" spans="1:8">
      <c r="A132" s="69" t="s">
        <v>96</v>
      </c>
      <c r="B132" s="7" t="s">
        <v>30</v>
      </c>
      <c r="C132" s="23" t="s">
        <v>34</v>
      </c>
      <c r="D132" s="67" t="s">
        <v>347</v>
      </c>
      <c r="E132" s="12" t="s">
        <v>347</v>
      </c>
      <c r="F132" s="136" t="s">
        <v>35</v>
      </c>
      <c r="G132" s="26">
        <v>1000</v>
      </c>
      <c r="H132" s="139"/>
    </row>
    <row r="133" spans="1:8">
      <c r="A133" s="69" t="s">
        <v>96</v>
      </c>
      <c r="B133" s="7" t="s">
        <v>108</v>
      </c>
      <c r="C133" s="23" t="s">
        <v>34</v>
      </c>
      <c r="D133" s="67" t="s">
        <v>347</v>
      </c>
      <c r="E133" s="12" t="s">
        <v>347</v>
      </c>
      <c r="F133" s="136" t="s">
        <v>37</v>
      </c>
      <c r="G133" s="26">
        <v>1000</v>
      </c>
      <c r="H133" s="139" t="s">
        <v>34</v>
      </c>
    </row>
    <row r="134" spans="1:8">
      <c r="A134" s="162"/>
      <c r="B134" s="7"/>
      <c r="C134" s="7"/>
      <c r="D134" s="7"/>
      <c r="E134" s="7"/>
      <c r="F134" s="136"/>
      <c r="G134" s="26"/>
      <c r="H134" s="156">
        <f>SUM(G132:G133)</f>
        <v>2000</v>
      </c>
    </row>
    <row r="135" spans="1:8">
      <c r="A135" s="69" t="s">
        <v>96</v>
      </c>
      <c r="B135" s="7" t="s">
        <v>60</v>
      </c>
      <c r="C135" s="23" t="s">
        <v>18</v>
      </c>
      <c r="D135" s="7" t="s">
        <v>347</v>
      </c>
      <c r="E135" s="7" t="s">
        <v>347</v>
      </c>
      <c r="F135" s="7" t="s">
        <v>19</v>
      </c>
      <c r="G135" s="26">
        <v>50</v>
      </c>
      <c r="H135" s="139"/>
    </row>
    <row r="136" spans="1:8">
      <c r="A136" s="69" t="s">
        <v>96</v>
      </c>
      <c r="B136" s="22" t="s">
        <v>17</v>
      </c>
      <c r="C136" s="23" t="s">
        <v>18</v>
      </c>
      <c r="D136" s="7" t="s">
        <v>347</v>
      </c>
      <c r="E136" s="7" t="s">
        <v>347</v>
      </c>
      <c r="F136" s="7" t="s">
        <v>19</v>
      </c>
      <c r="G136" s="26">
        <v>79</v>
      </c>
      <c r="H136" s="139"/>
    </row>
    <row r="137" spans="1:8">
      <c r="A137" s="69" t="s">
        <v>96</v>
      </c>
      <c r="B137" s="7" t="s">
        <v>45</v>
      </c>
      <c r="C137" s="23" t="s">
        <v>18</v>
      </c>
      <c r="D137" s="7" t="s">
        <v>347</v>
      </c>
      <c r="E137" s="7" t="s">
        <v>347</v>
      </c>
      <c r="F137" s="7" t="s">
        <v>46</v>
      </c>
      <c r="G137" s="26">
        <v>50</v>
      </c>
      <c r="H137" s="139"/>
    </row>
    <row r="138" spans="1:8">
      <c r="A138" s="69" t="s">
        <v>96</v>
      </c>
      <c r="B138" s="7" t="s">
        <v>358</v>
      </c>
      <c r="C138" s="23" t="s">
        <v>18</v>
      </c>
      <c r="D138" s="7" t="s">
        <v>347</v>
      </c>
      <c r="E138" s="7" t="s">
        <v>347</v>
      </c>
      <c r="F138" s="7" t="s">
        <v>122</v>
      </c>
      <c r="G138" s="26">
        <v>48</v>
      </c>
      <c r="H138" s="139"/>
    </row>
    <row r="139" spans="1:8">
      <c r="A139" s="69" t="s">
        <v>96</v>
      </c>
      <c r="B139" s="7" t="s">
        <v>113</v>
      </c>
      <c r="C139" s="23" t="s">
        <v>18</v>
      </c>
      <c r="D139" s="7" t="s">
        <v>347</v>
      </c>
      <c r="E139" s="7" t="s">
        <v>347</v>
      </c>
      <c r="F139" s="7" t="s">
        <v>122</v>
      </c>
      <c r="G139" s="26">
        <v>41.67</v>
      </c>
      <c r="H139" s="139"/>
    </row>
    <row r="140" spans="1:8">
      <c r="A140" s="69" t="s">
        <v>96</v>
      </c>
      <c r="B140" s="7" t="s">
        <v>359</v>
      </c>
      <c r="C140" s="23" t="s">
        <v>18</v>
      </c>
      <c r="D140" s="7" t="s">
        <v>347</v>
      </c>
      <c r="E140" s="7" t="s">
        <v>347</v>
      </c>
      <c r="F140" s="7" t="s">
        <v>122</v>
      </c>
      <c r="G140" s="26">
        <v>50</v>
      </c>
      <c r="H140" s="139"/>
    </row>
    <row r="141" spans="1:8">
      <c r="A141" s="69" t="s">
        <v>96</v>
      </c>
      <c r="B141" s="7" t="s">
        <v>103</v>
      </c>
      <c r="C141" s="23" t="s">
        <v>18</v>
      </c>
      <c r="D141" s="7" t="s">
        <v>347</v>
      </c>
      <c r="E141" s="7" t="s">
        <v>347</v>
      </c>
      <c r="F141" s="7" t="s">
        <v>19</v>
      </c>
      <c r="G141" s="26">
        <v>640</v>
      </c>
      <c r="H141" s="139"/>
    </row>
    <row r="142" spans="1:8">
      <c r="A142" s="69" t="s">
        <v>96</v>
      </c>
      <c r="B142" s="7" t="s">
        <v>100</v>
      </c>
      <c r="C142" s="23" t="s">
        <v>18</v>
      </c>
      <c r="D142" s="7" t="s">
        <v>347</v>
      </c>
      <c r="E142" s="7" t="s">
        <v>347</v>
      </c>
      <c r="F142" s="7" t="s">
        <v>19</v>
      </c>
      <c r="G142" s="26">
        <v>100</v>
      </c>
      <c r="H142" s="139"/>
    </row>
    <row r="143" spans="1:8">
      <c r="A143" s="69" t="s">
        <v>96</v>
      </c>
      <c r="B143" s="7" t="s">
        <v>360</v>
      </c>
      <c r="C143" s="23" t="s">
        <v>18</v>
      </c>
      <c r="D143" s="7" t="s">
        <v>347</v>
      </c>
      <c r="E143" s="7" t="s">
        <v>347</v>
      </c>
      <c r="F143" s="7" t="s">
        <v>19</v>
      </c>
      <c r="G143" s="26">
        <v>100</v>
      </c>
      <c r="H143" s="139"/>
    </row>
    <row r="144" spans="1:8">
      <c r="A144" s="69" t="s">
        <v>96</v>
      </c>
      <c r="B144" s="7" t="s">
        <v>59</v>
      </c>
      <c r="C144" s="23" t="s">
        <v>18</v>
      </c>
      <c r="D144" s="7" t="s">
        <v>347</v>
      </c>
      <c r="E144" s="7" t="s">
        <v>347</v>
      </c>
      <c r="F144" s="7" t="s">
        <v>19</v>
      </c>
      <c r="G144" s="26">
        <v>80</v>
      </c>
      <c r="H144" s="139"/>
    </row>
    <row r="145" spans="1:8">
      <c r="A145" s="69" t="s">
        <v>96</v>
      </c>
      <c r="B145" s="7" t="s">
        <v>172</v>
      </c>
      <c r="C145" s="23" t="s">
        <v>18</v>
      </c>
      <c r="D145" s="7" t="s">
        <v>347</v>
      </c>
      <c r="E145" s="7" t="s">
        <v>347</v>
      </c>
      <c r="F145" s="7" t="s">
        <v>46</v>
      </c>
      <c r="G145" s="26">
        <v>100</v>
      </c>
      <c r="H145" s="139"/>
    </row>
    <row r="146" spans="1:8">
      <c r="A146" s="69" t="s">
        <v>96</v>
      </c>
      <c r="B146" s="7" t="s">
        <v>102</v>
      </c>
      <c r="C146" s="23" t="s">
        <v>18</v>
      </c>
      <c r="D146" s="7" t="s">
        <v>347</v>
      </c>
      <c r="E146" s="7" t="s">
        <v>347</v>
      </c>
      <c r="F146" s="7" t="s">
        <v>19</v>
      </c>
      <c r="G146" s="26">
        <v>80</v>
      </c>
      <c r="H146" s="139"/>
    </row>
    <row r="147" spans="1:8">
      <c r="A147" s="69" t="s">
        <v>96</v>
      </c>
      <c r="B147" s="7" t="s">
        <v>75</v>
      </c>
      <c r="C147" s="23" t="s">
        <v>18</v>
      </c>
      <c r="D147" s="7" t="s">
        <v>347</v>
      </c>
      <c r="E147" s="7" t="s">
        <v>347</v>
      </c>
      <c r="F147" s="7" t="s">
        <v>19</v>
      </c>
      <c r="G147" s="26">
        <v>55</v>
      </c>
      <c r="H147" s="139"/>
    </row>
    <row r="148" spans="1:8">
      <c r="A148" s="69" t="s">
        <v>96</v>
      </c>
      <c r="B148" s="7" t="s">
        <v>110</v>
      </c>
      <c r="C148" s="23" t="s">
        <v>18</v>
      </c>
      <c r="D148" s="7" t="s">
        <v>347</v>
      </c>
      <c r="E148" s="7" t="s">
        <v>347</v>
      </c>
      <c r="F148" s="7" t="s">
        <v>19</v>
      </c>
      <c r="G148" s="26">
        <v>100</v>
      </c>
      <c r="H148" s="139"/>
    </row>
    <row r="149" spans="1:8">
      <c r="A149" s="69" t="s">
        <v>96</v>
      </c>
      <c r="B149" s="43" t="s">
        <v>118</v>
      </c>
      <c r="C149" s="23" t="s">
        <v>18</v>
      </c>
      <c r="D149" s="7" t="s">
        <v>347</v>
      </c>
      <c r="E149" s="7" t="s">
        <v>347</v>
      </c>
      <c r="F149" s="7" t="s">
        <v>201</v>
      </c>
      <c r="G149" s="26">
        <v>108.33</v>
      </c>
      <c r="H149" s="139" t="s">
        <v>18</v>
      </c>
    </row>
    <row r="150" spans="1:8">
      <c r="A150" s="69"/>
      <c r="B150" s="7"/>
      <c r="C150" s="7"/>
      <c r="D150" s="7"/>
      <c r="E150" s="7"/>
      <c r="F150" s="7"/>
      <c r="G150" s="26"/>
      <c r="H150" s="156">
        <f>SUM(G135:G149)</f>
        <v>1682</v>
      </c>
    </row>
    <row r="151" spans="1:8">
      <c r="A151" s="18"/>
      <c r="B151" s="18"/>
      <c r="C151" s="18"/>
      <c r="D151" s="18"/>
      <c r="E151" s="18"/>
      <c r="F151" s="224" t="s">
        <v>120</v>
      </c>
      <c r="G151" s="19">
        <f>SUM(G125:G149)</f>
        <v>9234.08</v>
      </c>
      <c r="H151" s="139"/>
    </row>
    <row r="152" spans="1:8">
      <c r="A152" s="18"/>
      <c r="B152" s="18"/>
      <c r="C152" s="18"/>
      <c r="D152" s="18"/>
      <c r="E152" s="18"/>
      <c r="F152" s="7"/>
      <c r="G152" s="19"/>
      <c r="H152" s="139"/>
    </row>
    <row r="153" spans="1:8">
      <c r="A153" s="172"/>
      <c r="B153" s="7"/>
      <c r="C153" s="18"/>
      <c r="D153" s="18"/>
      <c r="E153" s="18"/>
      <c r="F153" s="7"/>
      <c r="G153" s="37"/>
      <c r="H153" s="135"/>
    </row>
    <row r="154" spans="1:8">
      <c r="A154" s="196"/>
      <c r="B154" s="7"/>
      <c r="C154" s="167"/>
      <c r="D154" s="167"/>
      <c r="E154" s="167"/>
      <c r="F154" s="153"/>
      <c r="G154" s="37"/>
      <c r="H154" s="135"/>
    </row>
    <row r="155" spans="1:8">
      <c r="A155" s="196"/>
      <c r="B155" s="7"/>
      <c r="C155" s="167"/>
      <c r="D155" s="167"/>
      <c r="E155" s="167"/>
      <c r="F155" s="168" t="s">
        <v>8</v>
      </c>
      <c r="G155" s="26">
        <f>H3+H8+H15+H32+H39+H44+H49+H64+H69+H78+H83+H90+H97+H102+H107+H127</f>
        <v>18937.379999999997</v>
      </c>
      <c r="H155" s="135"/>
    </row>
    <row r="156" spans="1:8">
      <c r="A156" s="134"/>
      <c r="B156" s="166"/>
      <c r="C156" s="166"/>
      <c r="D156" s="166"/>
      <c r="E156" s="166"/>
      <c r="F156" s="168" t="s">
        <v>176</v>
      </c>
      <c r="G156" s="169">
        <f>H18+H53+H110+H130</f>
        <v>9423.630000000001</v>
      </c>
      <c r="H156" s="135"/>
    </row>
    <row r="157" spans="1:8">
      <c r="A157" s="134"/>
      <c r="B157" s="166"/>
      <c r="C157" s="166"/>
      <c r="D157" s="166"/>
      <c r="E157" s="166"/>
      <c r="F157" s="168" t="s">
        <v>177</v>
      </c>
      <c r="G157" s="169">
        <f>H21+H72+H113</f>
        <v>3340</v>
      </c>
      <c r="H157" s="135"/>
    </row>
    <row r="158" spans="1:8">
      <c r="A158" s="134"/>
      <c r="B158" s="166"/>
      <c r="C158" s="166"/>
      <c r="D158" s="166"/>
      <c r="E158" s="166"/>
      <c r="F158" s="168" t="s">
        <v>178</v>
      </c>
      <c r="G158" s="169">
        <f>H23+H56+H115+H134</f>
        <v>4250</v>
      </c>
      <c r="H158" s="135"/>
    </row>
    <row r="159" spans="1:8">
      <c r="A159" s="134"/>
      <c r="B159" s="166"/>
      <c r="C159" s="166"/>
      <c r="D159" s="166"/>
      <c r="E159" s="166"/>
      <c r="F159" s="168" t="s">
        <v>179</v>
      </c>
      <c r="G159" s="169">
        <f>H10+H27+H34+H59+H74+H85+H92+H121+H150</f>
        <v>5478</v>
      </c>
      <c r="H159" s="135"/>
    </row>
    <row r="160" spans="1:8">
      <c r="A160" s="134"/>
      <c r="B160" s="166"/>
      <c r="C160" s="166"/>
      <c r="D160" s="166"/>
      <c r="E160" s="166"/>
      <c r="F160" s="168" t="s">
        <v>120</v>
      </c>
      <c r="G160" s="170">
        <f>G4+G11+G28+G35+G41+G45+G60+G65+G75+G79+G86+G93+G98+G103+G122+G151</f>
        <v>41429.01</v>
      </c>
      <c r="H160" s="166"/>
    </row>
  </sheetData>
  <hyperlinks>
    <hyperlink ref="B22" r:id="rId1" xr:uid="{00000000-0004-0000-0800-000000000000}"/>
    <hyperlink ref="B55" r:id="rId2" xr:uid="{00000000-0004-0000-0800-000001000000}"/>
    <hyperlink ref="B114" r:id="rId3" xr:uid="{00000000-0004-0000-0800-000002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 Януари</vt:lpstr>
      <vt:lpstr>02 Февруари</vt:lpstr>
      <vt:lpstr>03 Март</vt:lpstr>
      <vt:lpstr>04 Април</vt:lpstr>
      <vt:lpstr>05 Май</vt:lpstr>
      <vt:lpstr>06 Юни</vt:lpstr>
      <vt:lpstr>07 Юли</vt:lpstr>
      <vt:lpstr>08 Август</vt:lpstr>
      <vt:lpstr>09 Септември</vt:lpstr>
      <vt:lpstr>10 Октомври</vt:lpstr>
      <vt:lpstr>11 Ноември</vt:lpstr>
      <vt:lpstr>12 Декември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2022-05-13T14:41:03Z</dcterms:modified>
</cp:coreProperties>
</file>