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Petar/Documents/Documents – Petar’s MacBook Pro/Programiranka/Firmata/BrandexSalesAdapterTests/python/"/>
    </mc:Choice>
  </mc:AlternateContent>
  <xr:revisionPtr revIDLastSave="0" documentId="13_ncr:1_{BB7E294D-2612-954B-B7D0-5BBD8FBFDEE9}" xr6:coauthVersionLast="47" xr6:coauthVersionMax="47" xr10:uidLastSave="{00000000-0000-0000-0000-000000000000}"/>
  <bookViews>
    <workbookView xWindow="0" yWindow="740" windowWidth="34560" windowHeight="21600" activeTab="4" xr2:uid="{00000000-000D-0000-FFFF-FFFF00000000}"/>
  </bookViews>
  <sheets>
    <sheet name="01 Януари" sheetId="1" r:id="rId1"/>
    <sheet name="02 Февруари" sheetId="2" r:id="rId2"/>
    <sheet name="03 Март" sheetId="3" r:id="rId3"/>
    <sheet name="04 Април" sheetId="4" r:id="rId4"/>
    <sheet name="05 Май" sheetId="5" r:id="rId5"/>
    <sheet name="06 Юни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3" i="6" l="1"/>
  <c r="F276" i="6"/>
  <c r="F261" i="6"/>
  <c r="F256" i="6"/>
  <c r="F249" i="6"/>
  <c r="F218" i="6"/>
  <c r="F211" i="6"/>
  <c r="F201" i="6"/>
  <c r="F196" i="6"/>
  <c r="F191" i="6"/>
  <c r="F187" i="6"/>
  <c r="G172" i="6"/>
  <c r="G168" i="6"/>
  <c r="H167" i="6"/>
  <c r="H165" i="6"/>
  <c r="H163" i="6"/>
  <c r="G158" i="6"/>
  <c r="H157" i="6"/>
  <c r="H154" i="6"/>
  <c r="H151" i="6"/>
  <c r="H149" i="6"/>
  <c r="G145" i="6"/>
  <c r="H144" i="6"/>
  <c r="H142" i="6"/>
  <c r="G138" i="6"/>
  <c r="H137" i="6"/>
  <c r="H135" i="6"/>
  <c r="G131" i="6"/>
  <c r="H130" i="6"/>
  <c r="H127" i="6"/>
  <c r="H125" i="6"/>
  <c r="H123" i="6"/>
  <c r="G119" i="6"/>
  <c r="H117" i="6"/>
  <c r="H115" i="6"/>
  <c r="H113" i="6"/>
  <c r="G109" i="6"/>
  <c r="G106" i="6"/>
  <c r="H105" i="6"/>
  <c r="H103" i="6"/>
  <c r="H99" i="6"/>
  <c r="H97" i="6"/>
  <c r="G170" i="6" s="1"/>
  <c r="G93" i="6"/>
  <c r="H92" i="6"/>
  <c r="H90" i="6"/>
  <c r="G86" i="6"/>
  <c r="H85" i="6"/>
  <c r="H79" i="6"/>
  <c r="H76" i="6"/>
  <c r="H73" i="6"/>
  <c r="H71" i="6"/>
  <c r="G66" i="6"/>
  <c r="G63" i="6"/>
  <c r="H62" i="6"/>
  <c r="H60" i="6"/>
  <c r="G56" i="6"/>
  <c r="H55" i="6"/>
  <c r="H51" i="6"/>
  <c r="H49" i="6"/>
  <c r="G44" i="6"/>
  <c r="H43" i="6"/>
  <c r="G175" i="6" s="1"/>
  <c r="H32" i="6"/>
  <c r="G174" i="6" s="1"/>
  <c r="H29" i="6"/>
  <c r="G173" i="6" s="1"/>
  <c r="H26" i="6"/>
  <c r="H20" i="6"/>
  <c r="H18" i="6"/>
  <c r="G12" i="6"/>
  <c r="H10" i="6"/>
  <c r="G171" i="6" s="1"/>
  <c r="H8" i="6"/>
  <c r="G4" i="6"/>
  <c r="G176" i="6" s="1"/>
  <c r="H3" i="6"/>
  <c r="G170" i="5"/>
  <c r="H169" i="5"/>
  <c r="H167" i="5"/>
  <c r="H165" i="5"/>
  <c r="G160" i="5"/>
  <c r="H159" i="5"/>
  <c r="H157" i="5"/>
  <c r="H154" i="5"/>
  <c r="H152" i="5"/>
  <c r="G148" i="5"/>
  <c r="H147" i="5"/>
  <c r="H145" i="5"/>
  <c r="G141" i="5"/>
  <c r="H140" i="5"/>
  <c r="H138" i="5"/>
  <c r="G134" i="5"/>
  <c r="H133" i="5"/>
  <c r="H130" i="5"/>
  <c r="H128" i="5"/>
  <c r="H126" i="5"/>
  <c r="G121" i="5"/>
  <c r="H120" i="5"/>
  <c r="H118" i="5"/>
  <c r="H116" i="5"/>
  <c r="H114" i="5"/>
  <c r="G110" i="5"/>
  <c r="G107" i="5"/>
  <c r="H106" i="5"/>
  <c r="H104" i="5"/>
  <c r="H100" i="5"/>
  <c r="H98" i="5"/>
  <c r="G94" i="5"/>
  <c r="H93" i="5"/>
  <c r="H91" i="5"/>
  <c r="G87" i="5"/>
  <c r="H86" i="5"/>
  <c r="H75" i="5"/>
  <c r="H72" i="5"/>
  <c r="H69" i="5"/>
  <c r="H67" i="5"/>
  <c r="G62" i="5"/>
  <c r="G59" i="5"/>
  <c r="H58" i="5"/>
  <c r="H56" i="5"/>
  <c r="G52" i="5"/>
  <c r="H51" i="5"/>
  <c r="H47" i="5"/>
  <c r="H45" i="5"/>
  <c r="G40" i="5"/>
  <c r="H39" i="5"/>
  <c r="H32" i="5"/>
  <c r="H29" i="5"/>
  <c r="H26" i="5"/>
  <c r="H20" i="5"/>
  <c r="H18" i="5"/>
  <c r="G12" i="5"/>
  <c r="H10" i="5"/>
  <c r="H8" i="5"/>
  <c r="G4" i="5"/>
  <c r="H3" i="5"/>
  <c r="G184" i="4"/>
  <c r="H183" i="4"/>
  <c r="H179" i="4"/>
  <c r="H177" i="4"/>
  <c r="H174" i="4"/>
  <c r="H172" i="4"/>
  <c r="G167" i="4"/>
  <c r="H166" i="4"/>
  <c r="H164" i="4"/>
  <c r="H161" i="4"/>
  <c r="H159" i="4"/>
  <c r="G155" i="4"/>
  <c r="H153" i="4"/>
  <c r="H151" i="4"/>
  <c r="G147" i="4"/>
  <c r="H146" i="4"/>
  <c r="H144" i="4"/>
  <c r="G140" i="4"/>
  <c r="H139" i="4"/>
  <c r="H137" i="4"/>
  <c r="H135" i="4"/>
  <c r="G130" i="4"/>
  <c r="H128" i="4"/>
  <c r="H126" i="4"/>
  <c r="G122" i="4"/>
  <c r="H121" i="4"/>
  <c r="G116" i="4"/>
  <c r="H115" i="4"/>
  <c r="H113" i="4"/>
  <c r="H109" i="4"/>
  <c r="H107" i="4"/>
  <c r="G103" i="4"/>
  <c r="H102" i="4"/>
  <c r="H100" i="4"/>
  <c r="G96" i="4"/>
  <c r="H94" i="4"/>
  <c r="H77" i="4"/>
  <c r="H69" i="4"/>
  <c r="H67" i="4"/>
  <c r="H65" i="4"/>
  <c r="G60" i="4"/>
  <c r="G57" i="4"/>
  <c r="H56" i="4"/>
  <c r="H54" i="4"/>
  <c r="G50" i="4"/>
  <c r="H49" i="4"/>
  <c r="H46" i="4"/>
  <c r="H44" i="4"/>
  <c r="G39" i="4"/>
  <c r="H38" i="4"/>
  <c r="G191" i="4" s="1"/>
  <c r="H33" i="4"/>
  <c r="G190" i="4" s="1"/>
  <c r="H30" i="4"/>
  <c r="H26" i="4"/>
  <c r="H20" i="4"/>
  <c r="H18" i="4"/>
  <c r="G12" i="4"/>
  <c r="H10" i="4"/>
  <c r="H8" i="4"/>
  <c r="G4" i="4"/>
  <c r="H3" i="4"/>
  <c r="G182" i="3"/>
  <c r="H181" i="3"/>
  <c r="H175" i="3"/>
  <c r="H173" i="3"/>
  <c r="H170" i="3"/>
  <c r="H168" i="3"/>
  <c r="H166" i="3"/>
  <c r="G161" i="3"/>
  <c r="H160" i="3"/>
  <c r="H157" i="3"/>
  <c r="H155" i="3"/>
  <c r="G151" i="3"/>
  <c r="H150" i="3"/>
  <c r="H148" i="3"/>
  <c r="H146" i="3"/>
  <c r="G142" i="3"/>
  <c r="H141" i="3"/>
  <c r="H139" i="3"/>
  <c r="G135" i="3"/>
  <c r="H134" i="3"/>
  <c r="H132" i="3"/>
  <c r="H130" i="3"/>
  <c r="G125" i="3"/>
  <c r="H124" i="3"/>
  <c r="H121" i="3"/>
  <c r="H119" i="3"/>
  <c r="G115" i="3"/>
  <c r="G110" i="3"/>
  <c r="H107" i="3"/>
  <c r="H103" i="3"/>
  <c r="H101" i="3"/>
  <c r="G97" i="3"/>
  <c r="H96" i="3"/>
  <c r="H94" i="3"/>
  <c r="G90" i="3"/>
  <c r="H89" i="3"/>
  <c r="H81" i="3"/>
  <c r="H77" i="3"/>
  <c r="H75" i="3"/>
  <c r="G70" i="3"/>
  <c r="H69" i="3"/>
  <c r="G66" i="3"/>
  <c r="H65" i="3"/>
  <c r="H63" i="3"/>
  <c r="G59" i="3"/>
  <c r="H58" i="3"/>
  <c r="H56" i="3"/>
  <c r="G185" i="3" s="1"/>
  <c r="H54" i="3"/>
  <c r="G49" i="3"/>
  <c r="H48" i="3"/>
  <c r="H33" i="3"/>
  <c r="H31" i="3"/>
  <c r="H26" i="3"/>
  <c r="H21" i="3"/>
  <c r="H19" i="3"/>
  <c r="G13" i="3"/>
  <c r="H12" i="3"/>
  <c r="H10" i="3"/>
  <c r="H8" i="3"/>
  <c r="G4" i="3"/>
  <c r="H3" i="3"/>
  <c r="G172" i="2"/>
  <c r="H171" i="2"/>
  <c r="H157" i="2"/>
  <c r="G178" i="2" s="1"/>
  <c r="H154" i="2"/>
  <c r="H151" i="2"/>
  <c r="H149" i="2"/>
  <c r="H147" i="2"/>
  <c r="G142" i="2"/>
  <c r="H141" i="2"/>
  <c r="H138" i="2"/>
  <c r="H136" i="2"/>
  <c r="G132" i="2"/>
  <c r="H131" i="2"/>
  <c r="H129" i="2"/>
  <c r="G125" i="2"/>
  <c r="H124" i="2"/>
  <c r="H122" i="2"/>
  <c r="G118" i="2"/>
  <c r="H117" i="2"/>
  <c r="H115" i="2"/>
  <c r="H113" i="2"/>
  <c r="G108" i="2"/>
  <c r="H107" i="2"/>
  <c r="H105" i="2"/>
  <c r="H103" i="2"/>
  <c r="G99" i="2"/>
  <c r="G94" i="2"/>
  <c r="H93" i="2"/>
  <c r="H90" i="2"/>
  <c r="H86" i="2"/>
  <c r="H84" i="2"/>
  <c r="G80" i="2"/>
  <c r="H79" i="2"/>
  <c r="H77" i="2"/>
  <c r="G73" i="2"/>
  <c r="H72" i="2"/>
  <c r="H66" i="2"/>
  <c r="H64" i="2"/>
  <c r="H60" i="2"/>
  <c r="H58" i="2"/>
  <c r="G53" i="2"/>
  <c r="H52" i="2"/>
  <c r="G49" i="2"/>
  <c r="H48" i="2"/>
  <c r="H46" i="2"/>
  <c r="G42" i="2"/>
  <c r="H41" i="2"/>
  <c r="H39" i="2"/>
  <c r="H37" i="2"/>
  <c r="G32" i="2"/>
  <c r="H31" i="2"/>
  <c r="G179" i="2" s="1"/>
  <c r="H28" i="2"/>
  <c r="H25" i="2"/>
  <c r="G176" i="2" s="1"/>
  <c r="H20" i="2"/>
  <c r="G175" i="2" s="1"/>
  <c r="H18" i="2"/>
  <c r="G11" i="2"/>
  <c r="H10" i="2"/>
  <c r="H8" i="2"/>
  <c r="G4" i="2"/>
  <c r="H3" i="2"/>
  <c r="G173" i="1"/>
  <c r="G169" i="1"/>
  <c r="H168" i="1"/>
  <c r="H153" i="1"/>
  <c r="H151" i="1"/>
  <c r="H149" i="1"/>
  <c r="H147" i="1"/>
  <c r="G142" i="1"/>
  <c r="H141" i="1"/>
  <c r="H139" i="1"/>
  <c r="H137" i="1"/>
  <c r="G133" i="1"/>
  <c r="H132" i="1"/>
  <c r="H130" i="1"/>
  <c r="G126" i="1"/>
  <c r="H125" i="1"/>
  <c r="H123" i="1"/>
  <c r="G119" i="1"/>
  <c r="H118" i="1"/>
  <c r="H115" i="1"/>
  <c r="H113" i="1"/>
  <c r="G108" i="1"/>
  <c r="H107" i="1"/>
  <c r="H105" i="1"/>
  <c r="H103" i="1"/>
  <c r="G99" i="1"/>
  <c r="G94" i="1"/>
  <c r="H93" i="1"/>
  <c r="H90" i="1"/>
  <c r="G174" i="1" s="1"/>
  <c r="H86" i="1"/>
  <c r="H84" i="1"/>
  <c r="G80" i="1"/>
  <c r="H79" i="1"/>
  <c r="H77" i="1"/>
  <c r="G73" i="1"/>
  <c r="H72" i="1"/>
  <c r="H65" i="1"/>
  <c r="H61" i="1"/>
  <c r="H59" i="1"/>
  <c r="G54" i="1"/>
  <c r="H53" i="1"/>
  <c r="G50" i="1"/>
  <c r="H49" i="1"/>
  <c r="H47" i="1"/>
  <c r="G43" i="1"/>
  <c r="H42" i="1"/>
  <c r="H40" i="1"/>
  <c r="H38" i="1"/>
  <c r="G33" i="1"/>
  <c r="H32" i="1"/>
  <c r="H29" i="1"/>
  <c r="H27" i="1"/>
  <c r="H24" i="1"/>
  <c r="H19" i="1"/>
  <c r="H17" i="1"/>
  <c r="G11" i="1"/>
  <c r="H10" i="1"/>
  <c r="H8" i="1"/>
  <c r="G4" i="1"/>
  <c r="H3" i="1"/>
  <c r="G187" i="4" l="1"/>
  <c r="G189" i="4"/>
  <c r="G192" i="4"/>
  <c r="G186" i="4"/>
  <c r="G188" i="4"/>
  <c r="G189" i="3"/>
  <c r="G186" i="3"/>
  <c r="G184" i="3"/>
  <c r="G188" i="3"/>
  <c r="G190" i="3"/>
  <c r="G187" i="3"/>
  <c r="G174" i="2"/>
  <c r="G177" i="2"/>
  <c r="G180" i="2"/>
  <c r="G175" i="1"/>
  <c r="G171" i="1"/>
  <c r="G176" i="1"/>
  <c r="G172" i="1"/>
  <c r="G177" i="1"/>
</calcChain>
</file>

<file path=xl/sharedStrings.xml><?xml version="1.0" encoding="utf-8"?>
<sst xmlns="http://schemas.openxmlformats.org/spreadsheetml/2006/main" count="3934" uniqueCount="268">
  <si>
    <t>продукт</t>
  </si>
  <si>
    <t>издание</t>
  </si>
  <si>
    <t>вид</t>
  </si>
  <si>
    <t>краен срок:</t>
  </si>
  <si>
    <t>излиза на:</t>
  </si>
  <si>
    <t>размер</t>
  </si>
  <si>
    <t>цена</t>
  </si>
  <si>
    <t>Botanic</t>
  </si>
  <si>
    <t>Facebook</t>
  </si>
  <si>
    <t>1 януари 2022</t>
  </si>
  <si>
    <t>PR | трафик</t>
  </si>
  <si>
    <t xml:space="preserve">Тотал </t>
  </si>
  <si>
    <t xml:space="preserve">Bland </t>
  </si>
  <si>
    <t>remarketing | покупка</t>
  </si>
  <si>
    <t>Google Ads</t>
  </si>
  <si>
    <t>думи</t>
  </si>
  <si>
    <t>Google</t>
  </si>
  <si>
    <t>Тотал</t>
  </si>
  <si>
    <t>Ceget+</t>
  </si>
  <si>
    <t>CystiRen</t>
  </si>
  <si>
    <t>импресии</t>
  </si>
  <si>
    <t>Njoy</t>
  </si>
  <si>
    <t>радио</t>
  </si>
  <si>
    <t>radio spot - 80</t>
  </si>
  <si>
    <t>NRJ</t>
  </si>
  <si>
    <t>radio spot - 92</t>
  </si>
  <si>
    <t>BG радио</t>
  </si>
  <si>
    <t>radio spot -110</t>
  </si>
  <si>
    <t>FM+</t>
  </si>
  <si>
    <t>radio spots -92</t>
  </si>
  <si>
    <t>Жената днес</t>
  </si>
  <si>
    <t>преса</t>
  </si>
  <si>
    <t xml:space="preserve">каре </t>
  </si>
  <si>
    <t>Кенгуру</t>
  </si>
  <si>
    <t>zajenata</t>
  </si>
  <si>
    <t>digital</t>
  </si>
  <si>
    <t>PR + display</t>
  </si>
  <si>
    <t xml:space="preserve">Субра </t>
  </si>
  <si>
    <t>аптеки</t>
  </si>
  <si>
    <t>Лили</t>
  </si>
  <si>
    <t>DetoxiFive</t>
  </si>
  <si>
    <t>Аптеката</t>
  </si>
  <si>
    <t>1 януари 2021</t>
  </si>
  <si>
    <t xml:space="preserve">видео </t>
  </si>
  <si>
    <t xml:space="preserve"> </t>
  </si>
  <si>
    <t>DiabeFor Gluco</t>
  </si>
  <si>
    <t>DiabeFor Protect</t>
  </si>
  <si>
    <t>Enzy-Mill</t>
  </si>
  <si>
    <t>Darik</t>
  </si>
  <si>
    <t>радио 1</t>
  </si>
  <si>
    <t>radio spots - 92</t>
  </si>
  <si>
    <t>Fresh</t>
  </si>
  <si>
    <t>видео</t>
  </si>
  <si>
    <t>Ремедиум</t>
  </si>
  <si>
    <t>кула - 1 бр. - 4</t>
  </si>
  <si>
    <t>Огафарм</t>
  </si>
  <si>
    <t>Астра</t>
  </si>
  <si>
    <t>Салвия</t>
  </si>
  <si>
    <t xml:space="preserve">Фрамар </t>
  </si>
  <si>
    <t xml:space="preserve">Flexen </t>
  </si>
  <si>
    <t xml:space="preserve">ForFlex 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</si>
  <si>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</si>
  <si>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</si>
  <si>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</si>
  <si>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</si>
  <si>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t>Минаха години</t>
  </si>
  <si>
    <t xml:space="preserve">каре -4 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</si>
  <si>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</si>
  <si>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t>Златна възраст</t>
  </si>
  <si>
    <t>каре -4 +ПР-4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</si>
  <si>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</si>
  <si>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t>Пенсионери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</si>
  <si>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</si>
  <si>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</si>
  <si>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t>Матрикария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</si>
  <si>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 + Centella</t>
    </r>
  </si>
  <si>
    <t>основна страница | конверсии</t>
  </si>
  <si>
    <t xml:space="preserve">Lady Harmonia </t>
  </si>
  <si>
    <t xml:space="preserve">Laxal </t>
  </si>
  <si>
    <t xml:space="preserve">ProstaRen </t>
  </si>
  <si>
    <t>Sleep</t>
  </si>
  <si>
    <t>Venaxin</t>
  </si>
  <si>
    <t>PR | статии | хемороиди + разширени вени</t>
  </si>
  <si>
    <t>Melody</t>
  </si>
  <si>
    <t>radio spot -92</t>
  </si>
  <si>
    <t>ZinSeD</t>
  </si>
  <si>
    <t>Веселина</t>
  </si>
  <si>
    <t>radio spots -120</t>
  </si>
  <si>
    <t>Sportal</t>
  </si>
  <si>
    <t>display</t>
  </si>
  <si>
    <t>Афиа</t>
  </si>
  <si>
    <t>кули-3</t>
  </si>
  <si>
    <t>Любка Георгиева</t>
  </si>
  <si>
    <t xml:space="preserve">касова зона </t>
  </si>
  <si>
    <t>Асклепий</t>
  </si>
  <si>
    <t xml:space="preserve">кош </t>
  </si>
  <si>
    <t>Манолови</t>
  </si>
  <si>
    <t xml:space="preserve">Профарма </t>
  </si>
  <si>
    <t>Равиа</t>
  </si>
  <si>
    <t xml:space="preserve">Марви </t>
  </si>
  <si>
    <t xml:space="preserve">банери </t>
  </si>
  <si>
    <t>Албор</t>
  </si>
  <si>
    <t xml:space="preserve">кула </t>
  </si>
  <si>
    <t>М-Л Фарма</t>
  </si>
  <si>
    <t>Алтеа</t>
  </si>
  <si>
    <t>Радио</t>
  </si>
  <si>
    <t>Преса</t>
  </si>
  <si>
    <t>Digital</t>
  </si>
  <si>
    <t>Аптеки</t>
  </si>
  <si>
    <t>РАВИА</t>
  </si>
  <si>
    <t>ЕЛ КРЕАТИВ</t>
  </si>
  <si>
    <t xml:space="preserve">списание </t>
  </si>
  <si>
    <t xml:space="preserve">НЕТ ФМ </t>
  </si>
  <si>
    <t xml:space="preserve">ФРЕШ РАДИО ГРУП </t>
  </si>
  <si>
    <t xml:space="preserve">ХЕЛЪНЗОУН </t>
  </si>
  <si>
    <t>Джифарма</t>
  </si>
  <si>
    <t>АПТЕКИ Ремедиум</t>
  </si>
  <si>
    <t>Ис Инвестмънт ЕООД</t>
  </si>
  <si>
    <t>АФИА</t>
  </si>
  <si>
    <t xml:space="preserve">МУУЗОН </t>
  </si>
  <si>
    <t xml:space="preserve">преса </t>
  </si>
  <si>
    <t xml:space="preserve">РАДИО ЕКСПРЕС </t>
  </si>
  <si>
    <t xml:space="preserve">СПОРТАЛ </t>
  </si>
  <si>
    <t>Фарма 24 ЕООД</t>
  </si>
  <si>
    <t xml:space="preserve">аптеки </t>
  </si>
  <si>
    <t xml:space="preserve">МАРВИ </t>
  </si>
  <si>
    <t>01 февруари 2022</t>
  </si>
  <si>
    <t>Грация</t>
  </si>
  <si>
    <t>Дума</t>
  </si>
  <si>
    <t>Марви</t>
  </si>
  <si>
    <t xml:space="preserve">banners 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</si>
  <si>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</si>
  <si>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</si>
  <si>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</si>
  <si>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</si>
  <si>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</si>
  <si>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</si>
  <si>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</si>
  <si>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t>кула 4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</si>
  <si>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</si>
  <si>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t xml:space="preserve">1/2 статия 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</si>
  <si>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 + Centella</t>
    </r>
  </si>
  <si>
    <t>радио BTV</t>
  </si>
  <si>
    <t>кула 10</t>
  </si>
  <si>
    <t>Новела</t>
  </si>
  <si>
    <t xml:space="preserve">РАФАС </t>
  </si>
  <si>
    <t xml:space="preserve">РИС </t>
  </si>
  <si>
    <t xml:space="preserve">АТИКА ЕВА </t>
  </si>
  <si>
    <t>ФАРМАТРЕЙД 36,6</t>
  </si>
  <si>
    <t>НовелаФАРМА ЕООД</t>
  </si>
  <si>
    <t xml:space="preserve">Aфиа </t>
  </si>
  <si>
    <t>Аптеки ЛилиООД</t>
  </si>
  <si>
    <t>Фармация 93</t>
  </si>
  <si>
    <t xml:space="preserve">Апостолов </t>
  </si>
  <si>
    <t>01 март 2022</t>
  </si>
  <si>
    <t>Биограф</t>
  </si>
  <si>
    <t>Осем</t>
  </si>
  <si>
    <t>кула - 4, 10</t>
  </si>
  <si>
    <t xml:space="preserve"> и април </t>
  </si>
  <si>
    <r>
      <rPr>
        <u/>
        <sz val="11"/>
        <color rgb="FF1155CC"/>
        <rFont val="Calibri"/>
        <family val="2"/>
      </rPr>
      <t>Марви</t>
    </r>
  </si>
  <si>
    <t>Журнал за жената</t>
  </si>
  <si>
    <t>15 март 2022 г.</t>
  </si>
  <si>
    <t>24 март 2022</t>
  </si>
  <si>
    <t>каре 1 страница  - Журнал за Великден</t>
  </si>
  <si>
    <t>22 март 2022 г.</t>
  </si>
  <si>
    <t>31 март 2022</t>
  </si>
  <si>
    <t>каре 1 страница - Кулинарен журнал Шарен Великден</t>
  </si>
  <si>
    <t>Софармаси</t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</si>
  <si>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</si>
  <si>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</si>
  <si>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</si>
  <si>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</si>
  <si>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</si>
  <si>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</si>
  <si>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</t>
    </r>
  </si>
  <si>
    <r>
      <rPr>
        <b/>
        <sz val="11"/>
        <color rgb="FF339966"/>
        <rFont val="Calibri"/>
        <family val="2"/>
      </rPr>
      <t>Ginkgo</t>
    </r>
    <r>
      <rPr>
        <b/>
        <sz val="11"/>
        <color rgb="FFFF0000"/>
        <rFont val="Calibri"/>
        <family val="2"/>
      </rPr>
      <t>Vin + Centella</t>
    </r>
  </si>
  <si>
    <t xml:space="preserve">и април </t>
  </si>
  <si>
    <t xml:space="preserve">Радиокомпания СИ ДЖЕЙ ООД						bTV радио </t>
  </si>
  <si>
    <t xml:space="preserve">ДАРИК </t>
  </si>
  <si>
    <t>МатрикарияриаРИЯ</t>
  </si>
  <si>
    <t>01 април 2022</t>
  </si>
  <si>
    <t>14 април 2022</t>
  </si>
  <si>
    <t xml:space="preserve">брошура каре </t>
  </si>
  <si>
    <t>Новефарм</t>
  </si>
  <si>
    <t>1 април 2022</t>
  </si>
  <si>
    <t>каре -1/2</t>
  </si>
  <si>
    <t xml:space="preserve">1/2 каре </t>
  </si>
  <si>
    <t xml:space="preserve">1 страница </t>
  </si>
  <si>
    <t>15 април 2022</t>
  </si>
  <si>
    <t>1 страница - Кулинарен журнал, брой 8</t>
  </si>
  <si>
    <t>1 страница - Какво да сготвим през месец април</t>
  </si>
  <si>
    <t>21 март 2022</t>
  </si>
  <si>
    <t>1 страница - Кулинарен журнал, брой 7</t>
  </si>
  <si>
    <t>кули -2 бр. - 4 и 10</t>
  </si>
  <si>
    <t xml:space="preserve">гондола </t>
  </si>
  <si>
    <t>Медея</t>
  </si>
  <si>
    <t xml:space="preserve">каре + ПР </t>
  </si>
  <si>
    <t>кошове - 2 бр. + количка</t>
  </si>
  <si>
    <t xml:space="preserve">Betty </t>
  </si>
  <si>
    <t xml:space="preserve">x 25.00/ oбект 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</si>
  <si>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</si>
  <si>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</si>
  <si>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</si>
  <si>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</si>
  <si>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</si>
  <si>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</si>
  <si>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</si>
  <si>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 + Centella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</si>
  <si>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 + Centella</t>
    </r>
  </si>
  <si>
    <t xml:space="preserve">гондоли </t>
  </si>
  <si>
    <t>4,5,22</t>
  </si>
  <si>
    <t xml:space="preserve">СББ - САНОМА </t>
  </si>
  <si>
    <t>01 май 2022</t>
  </si>
  <si>
    <t>каре - Ева</t>
  </si>
  <si>
    <t>кула - Ремедиум12</t>
  </si>
  <si>
    <t>1 май 2022</t>
  </si>
  <si>
    <t>кула - Ремедиум4</t>
  </si>
  <si>
    <t xml:space="preserve">статия - 1 стр. </t>
  </si>
  <si>
    <t>каре - сп. Eva Stay Young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</si>
  <si>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</si>
  <si>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</si>
  <si>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</si>
  <si>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</si>
  <si>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</si>
  <si>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</si>
  <si>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</si>
  <si>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 + Centella</t>
    </r>
  </si>
  <si>
    <t>Mатрикариа</t>
  </si>
  <si>
    <t>5,5,22</t>
  </si>
  <si>
    <t>10,5,22</t>
  </si>
  <si>
    <t>сп. Eva</t>
  </si>
  <si>
    <t>сп. Eva Stay Young</t>
  </si>
  <si>
    <t>ИЗДАТЕЛСКА КЪЩА "ДАФ"</t>
  </si>
  <si>
    <t>12,5,22</t>
  </si>
  <si>
    <t>9,5,22</t>
  </si>
  <si>
    <t>Какво да сготвим през месец май</t>
  </si>
  <si>
    <t>Медея 2222</t>
  </si>
  <si>
    <t>беше 450</t>
  </si>
  <si>
    <t xml:space="preserve">МЛ Фарма </t>
  </si>
  <si>
    <t xml:space="preserve">включва и юни </t>
  </si>
  <si>
    <t xml:space="preserve">включва март и април </t>
  </si>
  <si>
    <t>11,5,22</t>
  </si>
  <si>
    <t>01 юни 2022</t>
  </si>
  <si>
    <t>кула - Ремедиум 4</t>
  </si>
  <si>
    <t xml:space="preserve">Любка Георгиева </t>
  </si>
  <si>
    <t xml:space="preserve">Софармаси </t>
  </si>
  <si>
    <t xml:space="preserve">Aсклепий </t>
  </si>
  <si>
    <t>кошове 5 бр.</t>
  </si>
  <si>
    <t xml:space="preserve">кошове 3 бр. </t>
  </si>
  <si>
    <t xml:space="preserve">Астра </t>
  </si>
  <si>
    <t xml:space="preserve">Mанолови </t>
  </si>
  <si>
    <t>1 юни 2022</t>
  </si>
  <si>
    <t>Mатрикария</t>
  </si>
  <si>
    <t xml:space="preserve">Равиа 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</si>
  <si>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</si>
  <si>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</si>
  <si>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</si>
  <si>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</si>
  <si>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</si>
  <si>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</si>
  <si>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</si>
  <si>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 + Centella</t>
    </r>
  </si>
  <si>
    <t xml:space="preserve">Ремедиум </t>
  </si>
  <si>
    <t xml:space="preserve">Новела </t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</si>
  <si>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</si>
  <si>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</si>
  <si>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</si>
  <si>
    <r>
      <rPr>
        <b/>
        <sz val="11"/>
        <color rgb="FF339966"/>
        <rFont val="Calibri, Arial"/>
      </rPr>
      <t>Ginkgo</t>
    </r>
    <r>
      <rPr>
        <b/>
        <sz val="11"/>
        <color rgb="FFFF0000"/>
        <rFont val="Calibri, Arial"/>
      </rPr>
      <t>Vin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</si>
</sst>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b/>
      <sz val="11"/>
      <color rgb="FF000000"/>
      <name val="Docs-Calibri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3A98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3C4043"/>
      <name val="Calibri"/>
      <family val="2"/>
    </font>
    <font>
      <b/>
      <sz val="11"/>
      <color rgb="FFFF33CC"/>
      <name val="Calibri"/>
      <family val="2"/>
    </font>
    <font>
      <b/>
      <sz val="11"/>
      <color rgb="FFFF0000"/>
      <name val="Calibri"/>
      <family val="2"/>
    </font>
    <font>
      <b/>
      <sz val="11"/>
      <color rgb="FF00B0F0"/>
      <name val="Calibri"/>
      <family val="2"/>
    </font>
    <font>
      <sz val="10"/>
      <color theme="1"/>
      <name val="Arial"/>
      <family val="2"/>
      <scheme val="minor"/>
    </font>
    <font>
      <b/>
      <sz val="11"/>
      <color rgb="FFFFC000"/>
      <name val="Calibri"/>
      <family val="2"/>
    </font>
    <font>
      <b/>
      <sz val="11"/>
      <color rgb="FF002060"/>
      <name val="Calibri"/>
      <family val="2"/>
    </font>
    <font>
      <b/>
      <sz val="11"/>
      <color rgb="FF7030A0"/>
      <name val="Calibri"/>
      <family val="2"/>
    </font>
    <font>
      <b/>
      <sz val="11"/>
      <color rgb="FF339966"/>
      <name val="Calibri"/>
      <family val="2"/>
    </font>
    <font>
      <b/>
      <sz val="11"/>
      <color rgb="FFFF0066"/>
      <name val="Calibri"/>
      <family val="2"/>
    </font>
    <font>
      <b/>
      <sz val="11"/>
      <color rgb="FF0070C0"/>
      <name val="Calibri"/>
      <family val="2"/>
    </font>
    <font>
      <b/>
      <sz val="11"/>
      <color rgb="FFAF0164"/>
      <name val="Calibri"/>
      <family val="2"/>
    </font>
    <font>
      <b/>
      <sz val="11"/>
      <color rgb="FFFF33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u/>
      <sz val="11"/>
      <color rgb="FF1155CC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sz val="10"/>
      <color rgb="FF3C4043"/>
      <name val="Roboto"/>
    </font>
    <font>
      <sz val="11"/>
      <color rgb="FF000080"/>
      <name val="Docs-Calibri"/>
    </font>
    <font>
      <sz val="11"/>
      <color rgb="FF000000"/>
      <name val="Docs-Calibri"/>
    </font>
    <font>
      <sz val="11"/>
      <color rgb="FF000080"/>
      <name val="Calibri"/>
      <family val="2"/>
    </font>
    <font>
      <b/>
      <sz val="11"/>
      <color rgb="FFFF9900"/>
      <name val="Calibri"/>
      <family val="2"/>
    </font>
    <font>
      <u/>
      <sz val="11"/>
      <color rgb="FF1155CC"/>
      <name val="Calibri"/>
      <family val="2"/>
    </font>
    <font>
      <b/>
      <sz val="11"/>
      <color rgb="FF339966"/>
      <name val="Calibri, Arial"/>
    </font>
    <font>
      <b/>
      <sz val="11"/>
      <color rgb="FFFF0000"/>
      <name val="Calibri, Arial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2" fontId="2" fillId="2" borderId="1" xfId="0" applyNumberFormat="1" applyFont="1" applyFill="1" applyBorder="1" applyAlignment="1">
      <alignment horizont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6" fillId="0" borderId="0" xfId="0" applyNumberFormat="1" applyFont="1" applyAlignment="1"/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/>
    <xf numFmtId="2" fontId="5" fillId="3" borderId="1" xfId="0" applyNumberFormat="1" applyFont="1" applyFill="1" applyBorder="1" applyAlignment="1"/>
    <xf numFmtId="2" fontId="5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/>
    <xf numFmtId="12" fontId="2" fillId="3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2" fontId="7" fillId="4" borderId="0" xfId="0" applyNumberFormat="1" applyFont="1" applyFill="1" applyAlignment="1"/>
    <xf numFmtId="2" fontId="5" fillId="0" borderId="1" xfId="0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right"/>
    </xf>
    <xf numFmtId="2" fontId="5" fillId="3" borderId="1" xfId="0" applyNumberFormat="1" applyFont="1" applyFill="1" applyBorder="1" applyAlignment="1"/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right"/>
    </xf>
    <xf numFmtId="0" fontId="10" fillId="3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0" borderId="0" xfId="0" applyFont="1" applyAlignment="1"/>
    <xf numFmtId="0" fontId="12" fillId="3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2" fontId="5" fillId="3" borderId="1" xfId="0" applyNumberFormat="1" applyFont="1" applyFill="1" applyBorder="1" applyAlignment="1">
      <alignment horizontal="right"/>
    </xf>
    <xf numFmtId="0" fontId="1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2" fontId="2" fillId="3" borderId="1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2" fontId="5" fillId="0" borderId="1" xfId="0" applyNumberFormat="1" applyFont="1" applyBorder="1" applyAlignment="1"/>
    <xf numFmtId="0" fontId="17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0" xfId="0" applyFont="1" applyAlignment="1"/>
    <xf numFmtId="0" fontId="5" fillId="0" borderId="1" xfId="0" applyFont="1" applyBorder="1" applyAlignment="1"/>
    <xf numFmtId="2" fontId="2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4" fontId="5" fillId="3" borderId="1" xfId="0" applyNumberFormat="1" applyFont="1" applyFill="1" applyBorder="1" applyAlignment="1"/>
    <xf numFmtId="4" fontId="2" fillId="3" borderId="1" xfId="0" applyNumberFormat="1" applyFont="1" applyFill="1" applyBorder="1" applyAlignment="1"/>
    <xf numFmtId="4" fontId="2" fillId="3" borderId="1" xfId="0" applyNumberFormat="1" applyFont="1" applyFill="1" applyBorder="1" applyAlignment="1">
      <alignment horizontal="center"/>
    </xf>
    <xf numFmtId="4" fontId="7" fillId="4" borderId="0" xfId="0" applyNumberFormat="1" applyFont="1" applyFill="1" applyAlignment="1"/>
    <xf numFmtId="0" fontId="5" fillId="3" borderId="1" xfId="0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4" fontId="5" fillId="3" borderId="1" xfId="0" applyNumberFormat="1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right"/>
    </xf>
    <xf numFmtId="4" fontId="5" fillId="3" borderId="1" xfId="0" applyNumberFormat="1" applyFont="1" applyFill="1" applyBorder="1" applyAlignment="1"/>
    <xf numFmtId="4" fontId="2" fillId="3" borderId="1" xfId="0" applyNumberFormat="1" applyFont="1" applyFill="1" applyBorder="1" applyAlignment="1">
      <alignment horizontal="right"/>
    </xf>
    <xf numFmtId="4" fontId="6" fillId="0" borderId="0" xfId="0" applyNumberFormat="1" applyFont="1" applyAlignment="1"/>
    <xf numFmtId="4" fontId="5" fillId="3" borderId="1" xfId="0" applyNumberFormat="1" applyFont="1" applyFill="1" applyBorder="1" applyAlignment="1">
      <alignment horizontal="right"/>
    </xf>
    <xf numFmtId="0" fontId="23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right"/>
    </xf>
    <xf numFmtId="0" fontId="3" fillId="3" borderId="0" xfId="0" applyFont="1" applyFill="1" applyAlignment="1"/>
    <xf numFmtId="0" fontId="5" fillId="3" borderId="0" xfId="0" applyFont="1" applyFill="1" applyAlignment="1"/>
    <xf numFmtId="0" fontId="5" fillId="3" borderId="1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" fontId="5" fillId="5" borderId="1" xfId="0" applyNumberFormat="1" applyFont="1" applyFill="1" applyBorder="1" applyAlignment="1"/>
    <xf numFmtId="0" fontId="5" fillId="5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right"/>
    </xf>
    <xf numFmtId="4" fontId="5" fillId="5" borderId="1" xfId="0" applyNumberFormat="1" applyFont="1" applyFill="1" applyBorder="1" applyAlignment="1">
      <alignment horizontal="right"/>
    </xf>
    <xf numFmtId="4" fontId="5" fillId="5" borderId="1" xfId="0" applyNumberFormat="1" applyFont="1" applyFill="1" applyBorder="1" applyAlignment="1"/>
    <xf numFmtId="0" fontId="5" fillId="5" borderId="0" xfId="0" applyFont="1" applyFill="1" applyAlignment="1">
      <alignment horizontal="center"/>
    </xf>
    <xf numFmtId="2" fontId="5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2" fontId="5" fillId="5" borderId="2" xfId="0" applyNumberFormat="1" applyFont="1" applyFill="1" applyBorder="1" applyAlignment="1">
      <alignment horizontal="right"/>
    </xf>
    <xf numFmtId="4" fontId="5" fillId="5" borderId="2" xfId="0" applyNumberFormat="1" applyFont="1" applyFill="1" applyBorder="1" applyAlignment="1"/>
    <xf numFmtId="4" fontId="5" fillId="5" borderId="1" xfId="0" applyNumberFormat="1" applyFont="1" applyFill="1" applyBorder="1" applyAlignment="1"/>
    <xf numFmtId="0" fontId="6" fillId="5" borderId="0" xfId="0" applyFont="1" applyFill="1" applyAlignment="1">
      <alignment horizontal="center"/>
    </xf>
    <xf numFmtId="4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24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2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5" fillId="0" borderId="1" xfId="0" applyNumberFormat="1" applyFont="1" applyBorder="1" applyAlignment="1"/>
    <xf numFmtId="4" fontId="2" fillId="0" borderId="1" xfId="0" applyNumberFormat="1" applyFont="1" applyBorder="1" applyAlignment="1"/>
    <xf numFmtId="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0" borderId="1" xfId="0" applyNumberFormat="1" applyFont="1" applyBorder="1" applyAlignment="1"/>
    <xf numFmtId="0" fontId="5" fillId="0" borderId="1" xfId="0" applyFont="1" applyBorder="1" applyAlignment="1">
      <alignment horizontal="center" vertical="top"/>
    </xf>
    <xf numFmtId="4" fontId="26" fillId="4" borderId="0" xfId="0" applyNumberFormat="1" applyFont="1" applyFill="1" applyAlignment="1"/>
    <xf numFmtId="0" fontId="8" fillId="0" borderId="1" xfId="0" applyFont="1" applyBorder="1" applyAlignment="1">
      <alignment horizontal="center"/>
    </xf>
    <xf numFmtId="2" fontId="6" fillId="3" borderId="1" xfId="0" applyNumberFormat="1" applyFont="1" applyFill="1" applyBorder="1" applyAlignment="1"/>
    <xf numFmtId="0" fontId="5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right"/>
    </xf>
    <xf numFmtId="4" fontId="6" fillId="3" borderId="1" xfId="0" applyNumberFormat="1" applyFont="1" applyFill="1" applyBorder="1" applyAlignment="1"/>
    <xf numFmtId="0" fontId="6" fillId="5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4" fontId="5" fillId="6" borderId="1" xfId="0" applyNumberFormat="1" applyFont="1" applyFill="1" applyBorder="1" applyAlignment="1"/>
    <xf numFmtId="0" fontId="15" fillId="5" borderId="1" xfId="0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1" fillId="3" borderId="0" xfId="0" applyFont="1" applyFill="1"/>
    <xf numFmtId="0" fontId="11" fillId="3" borderId="0" xfId="0" applyFont="1" applyFill="1" applyAlignment="1"/>
    <xf numFmtId="0" fontId="5" fillId="3" borderId="2" xfId="0" applyFont="1" applyFill="1" applyBorder="1" applyAlignment="1">
      <alignment horizontal="center"/>
    </xf>
    <xf numFmtId="4" fontId="7" fillId="3" borderId="1" xfId="0" applyNumberFormat="1" applyFont="1" applyFill="1" applyBorder="1" applyAlignment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4" fontId="5" fillId="5" borderId="1" xfId="0" applyNumberFormat="1" applyFont="1" applyFill="1" applyBorder="1" applyAlignment="1">
      <alignment horizontal="right"/>
    </xf>
    <xf numFmtId="0" fontId="30" fillId="5" borderId="1" xfId="0" applyFont="1" applyFill="1" applyBorder="1" applyAlignment="1">
      <alignment horizontal="center" wrapText="1"/>
    </xf>
    <xf numFmtId="4" fontId="7" fillId="3" borderId="1" xfId="0" applyNumberFormat="1" applyFont="1" applyFill="1" applyBorder="1" applyAlignment="1">
      <alignment horizontal="right"/>
    </xf>
    <xf numFmtId="4" fontId="22" fillId="3" borderId="0" xfId="0" applyNumberFormat="1" applyFont="1" applyFill="1"/>
    <xf numFmtId="4" fontId="2" fillId="3" borderId="1" xfId="0" applyNumberFormat="1" applyFont="1" applyFill="1" applyBorder="1" applyAlignment="1"/>
    <xf numFmtId="2" fontId="22" fillId="3" borderId="1" xfId="0" applyNumberFormat="1" applyFont="1" applyFill="1" applyBorder="1"/>
    <xf numFmtId="4" fontId="2" fillId="3" borderId="1" xfId="0" applyNumberFormat="1" applyFont="1" applyFill="1" applyBorder="1" applyAlignment="1"/>
    <xf numFmtId="4" fontId="2" fillId="3" borderId="1" xfId="0" applyNumberFormat="1" applyFont="1" applyFill="1" applyBorder="1" applyAlignment="1">
      <alignment horizontal="right"/>
    </xf>
    <xf numFmtId="4" fontId="22" fillId="3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4" fontId="20" fillId="3" borderId="1" xfId="0" applyNumberFormat="1" applyFont="1" applyFill="1" applyBorder="1" applyAlignment="1">
      <alignment horizontal="right"/>
    </xf>
    <xf numFmtId="0" fontId="29" fillId="3" borderId="1" xfId="0" applyFont="1" applyFill="1" applyBorder="1" applyAlignment="1">
      <alignment horizontal="center"/>
    </xf>
    <xf numFmtId="4" fontId="11" fillId="3" borderId="0" xfId="0" applyNumberFormat="1" applyFont="1" applyFill="1"/>
    <xf numFmtId="0" fontId="9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4" fontId="5" fillId="6" borderId="1" xfId="0" applyNumberFormat="1" applyFont="1" applyFill="1" applyBorder="1" applyAlignment="1">
      <alignment horizontal="right"/>
    </xf>
    <xf numFmtId="4" fontId="5" fillId="6" borderId="1" xfId="0" applyNumberFormat="1" applyFont="1" applyFill="1" applyBorder="1" applyAlignment="1">
      <alignment horizontal="right"/>
    </xf>
    <xf numFmtId="0" fontId="10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4" fontId="5" fillId="6" borderId="1" xfId="0" applyNumberFormat="1" applyFont="1" applyFill="1" applyBorder="1" applyAlignment="1"/>
    <xf numFmtId="0" fontId="14" fillId="6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right"/>
    </xf>
    <xf numFmtId="0" fontId="12" fillId="6" borderId="1" xfId="0" applyFont="1" applyFill="1" applyBorder="1" applyAlignment="1">
      <alignment horizontal="center" wrapText="1"/>
    </xf>
    <xf numFmtId="2" fontId="5" fillId="6" borderId="1" xfId="0" applyNumberFormat="1" applyFont="1" applyFill="1" applyBorder="1" applyAlignment="1">
      <alignment horizontal="right"/>
    </xf>
    <xf numFmtId="0" fontId="30" fillId="3" borderId="1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2" fontId="22" fillId="3" borderId="0" xfId="0" applyNumberFormat="1" applyFont="1" applyFill="1"/>
    <xf numFmtId="4" fontId="2" fillId="3" borderId="2" xfId="0" applyNumberFormat="1" applyFont="1" applyFill="1" applyBorder="1" applyAlignment="1"/>
    <xf numFmtId="0" fontId="0" fillId="0" borderId="0" xfId="0" applyFont="1" applyAlignment="1"/>
    <xf numFmtId="0" fontId="21" fillId="0" borderId="4" xfId="0" applyFont="1" applyBorder="1"/>
    <xf numFmtId="0" fontId="21" fillId="0" borderId="2" xfId="0" applyFont="1" applyBorder="1"/>
    <xf numFmtId="0" fontId="20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2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marvi.b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rvi.b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77"/>
  <sheetViews>
    <sheetView workbookViewId="0">
      <pane ySplit="1" topLeftCell="A157" activePane="bottomLeft" state="frozen"/>
      <selection pane="bottomLeft" activeCell="A178" sqref="A178:XFD296"/>
    </sheetView>
  </sheetViews>
  <sheetFormatPr baseColWidth="10" defaultColWidth="12.6640625" defaultRowHeight="15.75" customHeight="1"/>
  <cols>
    <col min="1" max="1" width="18.1640625" customWidth="1"/>
    <col min="2" max="2" width="23.83203125" customWidth="1"/>
    <col min="4" max="5" width="15.1640625" customWidth="1"/>
    <col min="6" max="6" width="38.332031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/>
    </row>
    <row r="2" spans="1:8">
      <c r="A2" s="5" t="s">
        <v>7</v>
      </c>
      <c r="B2" s="6" t="s">
        <v>8</v>
      </c>
      <c r="C2" s="6" t="s">
        <v>8</v>
      </c>
      <c r="D2" s="7" t="s">
        <v>9</v>
      </c>
      <c r="E2" s="7" t="s">
        <v>9</v>
      </c>
      <c r="F2" s="6" t="s">
        <v>10</v>
      </c>
      <c r="G2" s="8">
        <v>2102.7957999999999</v>
      </c>
      <c r="H2" s="9" t="s">
        <v>8</v>
      </c>
    </row>
    <row r="3" spans="1:8">
      <c r="A3" s="5"/>
      <c r="B3" s="6"/>
      <c r="C3" s="10"/>
      <c r="D3" s="10"/>
      <c r="E3" s="10"/>
      <c r="F3" s="6"/>
      <c r="G3" s="11"/>
      <c r="H3" s="12">
        <f>G2</f>
        <v>2102.7957999999999</v>
      </c>
    </row>
    <row r="4" spans="1:8">
      <c r="A4" s="13"/>
      <c r="B4" s="6"/>
      <c r="C4" s="10"/>
      <c r="D4" s="10"/>
      <c r="E4" s="10"/>
      <c r="F4" s="14" t="s">
        <v>11</v>
      </c>
      <c r="G4" s="11">
        <f>G2</f>
        <v>2102.7957999999999</v>
      </c>
      <c r="H4" s="9"/>
    </row>
    <row r="5" spans="1:8">
      <c r="A5" s="13"/>
      <c r="B5" s="6"/>
      <c r="C5" s="10"/>
      <c r="D5" s="10"/>
      <c r="E5" s="10"/>
      <c r="F5" s="14"/>
      <c r="G5" s="14"/>
      <c r="H5" s="9"/>
    </row>
    <row r="6" spans="1:8">
      <c r="A6" s="15" t="s">
        <v>12</v>
      </c>
      <c r="B6" s="6" t="s">
        <v>8</v>
      </c>
      <c r="C6" s="6" t="s">
        <v>8</v>
      </c>
      <c r="D6" s="7" t="s">
        <v>9</v>
      </c>
      <c r="E6" s="7" t="s">
        <v>9</v>
      </c>
      <c r="F6" s="6" t="s">
        <v>10</v>
      </c>
      <c r="G6" s="8">
        <v>2833.6217839999999</v>
      </c>
      <c r="H6" s="9"/>
    </row>
    <row r="7" spans="1:8">
      <c r="A7" s="5" t="s">
        <v>12</v>
      </c>
      <c r="B7" s="6" t="s">
        <v>8</v>
      </c>
      <c r="C7" s="6" t="s">
        <v>8</v>
      </c>
      <c r="D7" s="7" t="s">
        <v>9</v>
      </c>
      <c r="E7" s="7" t="s">
        <v>9</v>
      </c>
      <c r="F7" s="6" t="s">
        <v>13</v>
      </c>
      <c r="G7" s="8">
        <v>1412.0562259999999</v>
      </c>
      <c r="H7" s="9" t="s">
        <v>8</v>
      </c>
    </row>
    <row r="8" spans="1:8">
      <c r="A8" s="5"/>
      <c r="B8" s="6"/>
      <c r="C8" s="6"/>
      <c r="D8" s="6"/>
      <c r="E8" s="6"/>
      <c r="F8" s="6"/>
      <c r="G8" s="11"/>
      <c r="H8" s="12">
        <f>SUM(G6:G7)</f>
        <v>4245.6780099999996</v>
      </c>
    </row>
    <row r="9" spans="1:8">
      <c r="A9" s="15" t="s">
        <v>12</v>
      </c>
      <c r="B9" s="16" t="s">
        <v>14</v>
      </c>
      <c r="C9" s="16" t="s">
        <v>14</v>
      </c>
      <c r="D9" s="7" t="s">
        <v>9</v>
      </c>
      <c r="E9" s="7" t="s">
        <v>9</v>
      </c>
      <c r="F9" s="6" t="s">
        <v>15</v>
      </c>
      <c r="G9" s="17">
        <v>557.67999999999995</v>
      </c>
      <c r="H9" s="18" t="s">
        <v>16</v>
      </c>
    </row>
    <row r="10" spans="1:8">
      <c r="A10" s="5"/>
      <c r="B10" s="6"/>
      <c r="C10" s="6"/>
      <c r="D10" s="6"/>
      <c r="E10" s="6"/>
      <c r="F10" s="6"/>
      <c r="G10" s="11"/>
      <c r="H10" s="12">
        <f>G9</f>
        <v>557.67999999999995</v>
      </c>
    </row>
    <row r="11" spans="1:8">
      <c r="A11" s="13"/>
      <c r="B11" s="6"/>
      <c r="C11" s="10"/>
      <c r="D11" s="10"/>
      <c r="E11" s="10"/>
      <c r="F11" s="19" t="s">
        <v>17</v>
      </c>
      <c r="G11" s="11">
        <f>SUM(G6:G9)</f>
        <v>4803.3580099999999</v>
      </c>
      <c r="H11" s="9"/>
    </row>
    <row r="12" spans="1:8">
      <c r="A12" s="20" t="s">
        <v>18</v>
      </c>
      <c r="B12" s="6"/>
      <c r="C12" s="10"/>
      <c r="D12" s="6"/>
      <c r="E12" s="6"/>
      <c r="F12" s="6"/>
      <c r="G12" s="11"/>
      <c r="H12" s="9"/>
    </row>
    <row r="13" spans="1:8">
      <c r="A13" s="20"/>
      <c r="B13" s="6"/>
      <c r="C13" s="10"/>
      <c r="D13" s="6"/>
      <c r="E13" s="6"/>
      <c r="F13" s="6"/>
      <c r="G13" s="11"/>
      <c r="H13" s="9"/>
    </row>
    <row r="14" spans="1:8">
      <c r="A14" s="21" t="s">
        <v>19</v>
      </c>
      <c r="B14" s="6" t="s">
        <v>8</v>
      </c>
      <c r="C14" s="6" t="s">
        <v>8</v>
      </c>
      <c r="D14" s="7" t="s">
        <v>9</v>
      </c>
      <c r="E14" s="7" t="s">
        <v>9</v>
      </c>
      <c r="F14" s="6" t="s">
        <v>10</v>
      </c>
      <c r="G14" s="8">
        <v>393.58289600000001</v>
      </c>
      <c r="H14" s="9"/>
    </row>
    <row r="15" spans="1:8">
      <c r="A15" s="22" t="s">
        <v>19</v>
      </c>
      <c r="B15" s="6" t="s">
        <v>8</v>
      </c>
      <c r="C15" s="6" t="s">
        <v>8</v>
      </c>
      <c r="D15" s="7" t="s">
        <v>9</v>
      </c>
      <c r="E15" s="7" t="s">
        <v>9</v>
      </c>
      <c r="F15" s="6" t="s">
        <v>13</v>
      </c>
      <c r="G15" s="8">
        <v>605.35452599999996</v>
      </c>
      <c r="H15" s="23"/>
    </row>
    <row r="16" spans="1:8">
      <c r="A16" s="22" t="s">
        <v>19</v>
      </c>
      <c r="B16" s="6" t="s">
        <v>8</v>
      </c>
      <c r="C16" s="6" t="s">
        <v>8</v>
      </c>
      <c r="D16" s="7" t="s">
        <v>9</v>
      </c>
      <c r="E16" s="7" t="s">
        <v>9</v>
      </c>
      <c r="F16" s="24" t="s">
        <v>20</v>
      </c>
      <c r="G16" s="8">
        <v>253.688288</v>
      </c>
      <c r="H16" s="9" t="s">
        <v>8</v>
      </c>
    </row>
    <row r="17" spans="1:8">
      <c r="A17" s="22"/>
      <c r="B17" s="6"/>
      <c r="C17" s="6"/>
      <c r="D17" s="6"/>
      <c r="E17" s="6"/>
      <c r="F17" s="6"/>
      <c r="G17" s="11"/>
      <c r="H17" s="12">
        <f>SUM(G14:G16)</f>
        <v>1252.62571</v>
      </c>
    </row>
    <row r="18" spans="1:8">
      <c r="A18" s="21" t="s">
        <v>19</v>
      </c>
      <c r="B18" s="16" t="s">
        <v>14</v>
      </c>
      <c r="C18" s="16" t="s">
        <v>14</v>
      </c>
      <c r="D18" s="7" t="s">
        <v>9</v>
      </c>
      <c r="E18" s="7" t="s">
        <v>9</v>
      </c>
      <c r="F18" s="6" t="s">
        <v>15</v>
      </c>
      <c r="G18" s="17">
        <v>1031.3800000000001</v>
      </c>
      <c r="H18" s="18" t="s">
        <v>16</v>
      </c>
    </row>
    <row r="19" spans="1:8">
      <c r="A19" s="22"/>
      <c r="B19" s="6"/>
      <c r="C19" s="6"/>
      <c r="D19" s="6"/>
      <c r="E19" s="6"/>
      <c r="F19" s="6"/>
      <c r="G19" s="11"/>
      <c r="H19" s="12">
        <f>G18</f>
        <v>1031.3800000000001</v>
      </c>
    </row>
    <row r="20" spans="1:8">
      <c r="A20" s="22" t="s">
        <v>19</v>
      </c>
      <c r="B20" s="7" t="s">
        <v>21</v>
      </c>
      <c r="C20" s="6" t="s">
        <v>22</v>
      </c>
      <c r="D20" s="7" t="s">
        <v>9</v>
      </c>
      <c r="E20" s="7" t="s">
        <v>9</v>
      </c>
      <c r="F20" s="6" t="s">
        <v>23</v>
      </c>
      <c r="G20" s="11">
        <v>1647.63</v>
      </c>
      <c r="H20" s="9"/>
    </row>
    <row r="21" spans="1:8">
      <c r="A21" s="22" t="s">
        <v>19</v>
      </c>
      <c r="B21" s="7" t="s">
        <v>24</v>
      </c>
      <c r="C21" s="6" t="s">
        <v>22</v>
      </c>
      <c r="D21" s="7" t="s">
        <v>9</v>
      </c>
      <c r="E21" s="7" t="s">
        <v>9</v>
      </c>
      <c r="F21" s="6" t="s">
        <v>25</v>
      </c>
      <c r="G21" s="25">
        <v>859</v>
      </c>
      <c r="H21" s="9"/>
    </row>
    <row r="22" spans="1:8">
      <c r="A22" s="22" t="s">
        <v>19</v>
      </c>
      <c r="B22" s="7" t="s">
        <v>26</v>
      </c>
      <c r="C22" s="6" t="s">
        <v>22</v>
      </c>
      <c r="D22" s="7" t="s">
        <v>9</v>
      </c>
      <c r="E22" s="7" t="s">
        <v>9</v>
      </c>
      <c r="F22" s="6" t="s">
        <v>27</v>
      </c>
      <c r="G22" s="11">
        <v>639</v>
      </c>
      <c r="H22" s="9"/>
    </row>
    <row r="23" spans="1:8">
      <c r="A23" s="22" t="s">
        <v>19</v>
      </c>
      <c r="B23" s="7" t="s">
        <v>28</v>
      </c>
      <c r="C23" s="6" t="s">
        <v>22</v>
      </c>
      <c r="D23" s="7" t="s">
        <v>9</v>
      </c>
      <c r="E23" s="7" t="s">
        <v>9</v>
      </c>
      <c r="F23" s="6" t="s">
        <v>29</v>
      </c>
      <c r="G23" s="11">
        <v>603.27</v>
      </c>
      <c r="H23" s="9" t="s">
        <v>22</v>
      </c>
    </row>
    <row r="24" spans="1:8">
      <c r="A24" s="22"/>
      <c r="B24" s="6"/>
      <c r="C24" s="6"/>
      <c r="D24" s="6"/>
      <c r="E24" s="6"/>
      <c r="F24" s="6"/>
      <c r="G24" s="25"/>
      <c r="H24" s="12">
        <f>SUM(G20:G23)</f>
        <v>3748.9</v>
      </c>
    </row>
    <row r="25" spans="1:8">
      <c r="A25" s="22" t="s">
        <v>19</v>
      </c>
      <c r="B25" s="6" t="s">
        <v>30</v>
      </c>
      <c r="C25" s="6" t="s">
        <v>31</v>
      </c>
      <c r="D25" s="7" t="s">
        <v>9</v>
      </c>
      <c r="E25" s="7" t="s">
        <v>9</v>
      </c>
      <c r="F25" s="6" t="s">
        <v>32</v>
      </c>
      <c r="G25" s="26">
        <v>500</v>
      </c>
      <c r="H25" s="12"/>
    </row>
    <row r="26" spans="1:8">
      <c r="A26" s="22" t="s">
        <v>19</v>
      </c>
      <c r="B26" s="7" t="s">
        <v>33</v>
      </c>
      <c r="C26" s="27" t="s">
        <v>31</v>
      </c>
      <c r="D26" s="7" t="s">
        <v>9</v>
      </c>
      <c r="E26" s="7" t="s">
        <v>9</v>
      </c>
      <c r="F26" s="7" t="s">
        <v>32</v>
      </c>
      <c r="G26" s="26">
        <v>400</v>
      </c>
      <c r="H26" s="18" t="s">
        <v>31</v>
      </c>
    </row>
    <row r="27" spans="1:8">
      <c r="A27" s="22"/>
      <c r="B27" s="6"/>
      <c r="C27" s="10"/>
      <c r="D27" s="10"/>
      <c r="E27" s="10"/>
      <c r="F27" s="6"/>
      <c r="G27" s="11"/>
      <c r="H27" s="12">
        <f>SUM(G25:G26)</f>
        <v>900</v>
      </c>
    </row>
    <row r="28" spans="1:8">
      <c r="A28" s="22" t="s">
        <v>19</v>
      </c>
      <c r="B28" s="7" t="s">
        <v>34</v>
      </c>
      <c r="C28" s="6" t="s">
        <v>35</v>
      </c>
      <c r="D28" s="7" t="s">
        <v>9</v>
      </c>
      <c r="E28" s="7" t="s">
        <v>9</v>
      </c>
      <c r="F28" s="6" t="s">
        <v>36</v>
      </c>
      <c r="G28" s="11">
        <v>1000</v>
      </c>
      <c r="H28" s="9" t="s">
        <v>35</v>
      </c>
    </row>
    <row r="29" spans="1:8">
      <c r="A29" s="13"/>
      <c r="B29" s="6"/>
      <c r="C29" s="6"/>
      <c r="D29" s="6"/>
      <c r="E29" s="6"/>
      <c r="F29" s="10"/>
      <c r="G29" s="11"/>
      <c r="H29" s="12">
        <f>SUM(G28)</f>
        <v>1000</v>
      </c>
    </row>
    <row r="30" spans="1:8">
      <c r="A30" s="22" t="s">
        <v>19</v>
      </c>
      <c r="B30" s="7" t="s">
        <v>37</v>
      </c>
      <c r="C30" s="28" t="s">
        <v>38</v>
      </c>
      <c r="D30" s="7" t="s">
        <v>9</v>
      </c>
      <c r="E30" s="7" t="s">
        <v>9</v>
      </c>
      <c r="F30" s="7" t="s">
        <v>32</v>
      </c>
      <c r="G30" s="26">
        <v>360</v>
      </c>
      <c r="H30" s="12"/>
    </row>
    <row r="31" spans="1:8">
      <c r="A31" s="22" t="s">
        <v>19</v>
      </c>
      <c r="B31" s="7" t="s">
        <v>39</v>
      </c>
      <c r="C31" s="28" t="s">
        <v>38</v>
      </c>
      <c r="D31" s="7" t="s">
        <v>9</v>
      </c>
      <c r="E31" s="7" t="s">
        <v>9</v>
      </c>
      <c r="F31" s="7" t="s">
        <v>32</v>
      </c>
      <c r="G31" s="26">
        <v>41</v>
      </c>
      <c r="H31" s="18" t="s">
        <v>38</v>
      </c>
    </row>
    <row r="32" spans="1:8">
      <c r="A32" s="22"/>
      <c r="B32" s="6"/>
      <c r="C32" s="6"/>
      <c r="D32" s="6"/>
      <c r="E32" s="6"/>
      <c r="F32" s="6"/>
      <c r="G32" s="11"/>
      <c r="H32" s="12">
        <f>SUM(G30:G31)</f>
        <v>401</v>
      </c>
    </row>
    <row r="33" spans="1:10">
      <c r="A33" s="13"/>
      <c r="B33" s="6"/>
      <c r="C33" s="10"/>
      <c r="D33" s="10"/>
      <c r="E33" s="10"/>
      <c r="F33" s="19" t="s">
        <v>17</v>
      </c>
      <c r="G33" s="29">
        <f>SUM(G14:G31)</f>
        <v>8333.9057100000009</v>
      </c>
      <c r="H33" s="9"/>
    </row>
    <row r="34" spans="1:10">
      <c r="A34" s="13"/>
      <c r="B34" s="6"/>
      <c r="C34" s="10"/>
      <c r="D34" s="10"/>
      <c r="E34" s="10"/>
      <c r="F34" s="6"/>
      <c r="G34" s="29"/>
      <c r="H34" s="9"/>
    </row>
    <row r="35" spans="1:10">
      <c r="A35" s="13"/>
      <c r="B35" s="6"/>
      <c r="C35" s="10"/>
      <c r="D35" s="10"/>
      <c r="E35" s="10"/>
      <c r="F35" s="6"/>
      <c r="G35" s="29"/>
      <c r="H35" s="9"/>
    </row>
    <row r="36" spans="1:10">
      <c r="A36" s="30" t="s">
        <v>40</v>
      </c>
      <c r="B36" s="6" t="s">
        <v>8</v>
      </c>
      <c r="C36" s="6" t="s">
        <v>8</v>
      </c>
      <c r="D36" s="7" t="s">
        <v>9</v>
      </c>
      <c r="E36" s="7" t="s">
        <v>9</v>
      </c>
      <c r="F36" s="6" t="s">
        <v>10</v>
      </c>
      <c r="G36" s="8">
        <v>978.06861600000002</v>
      </c>
      <c r="H36" s="9"/>
    </row>
    <row r="37" spans="1:10">
      <c r="A37" s="31" t="s">
        <v>40</v>
      </c>
      <c r="B37" s="6" t="s">
        <v>8</v>
      </c>
      <c r="C37" s="6" t="s">
        <v>8</v>
      </c>
      <c r="D37" s="7" t="s">
        <v>9</v>
      </c>
      <c r="E37" s="7" t="s">
        <v>9</v>
      </c>
      <c r="F37" s="6" t="s">
        <v>13</v>
      </c>
      <c r="G37" s="8">
        <v>3644.5211180000001</v>
      </c>
      <c r="H37" s="9" t="s">
        <v>8</v>
      </c>
    </row>
    <row r="38" spans="1:10">
      <c r="A38" s="31"/>
      <c r="B38" s="6"/>
      <c r="C38" s="6"/>
      <c r="D38" s="6"/>
      <c r="E38" s="6"/>
      <c r="F38" s="6"/>
      <c r="G38" s="11"/>
      <c r="H38" s="12">
        <f>SUM(G36:G37)</f>
        <v>4622.5897340000001</v>
      </c>
    </row>
    <row r="39" spans="1:10">
      <c r="A39" s="31" t="s">
        <v>40</v>
      </c>
      <c r="B39" s="16" t="s">
        <v>14</v>
      </c>
      <c r="C39" s="16" t="s">
        <v>14</v>
      </c>
      <c r="D39" s="7" t="s">
        <v>9</v>
      </c>
      <c r="E39" s="7" t="s">
        <v>9</v>
      </c>
      <c r="F39" s="6" t="s">
        <v>15</v>
      </c>
      <c r="G39" s="17">
        <v>853.41</v>
      </c>
      <c r="H39" s="18" t="s">
        <v>16</v>
      </c>
    </row>
    <row r="40" spans="1:10">
      <c r="A40" s="22"/>
      <c r="B40" s="6"/>
      <c r="C40" s="6"/>
      <c r="D40" s="6"/>
      <c r="E40" s="6"/>
      <c r="F40" s="6"/>
      <c r="G40" s="11"/>
      <c r="H40" s="12">
        <f>G39</f>
        <v>853.41</v>
      </c>
    </row>
    <row r="41" spans="1:10">
      <c r="A41" s="31" t="s">
        <v>40</v>
      </c>
      <c r="B41" s="7" t="s">
        <v>41</v>
      </c>
      <c r="C41" s="7" t="s">
        <v>38</v>
      </c>
      <c r="D41" s="7" t="s">
        <v>42</v>
      </c>
      <c r="E41" s="7" t="s">
        <v>42</v>
      </c>
      <c r="F41" s="6" t="s">
        <v>43</v>
      </c>
      <c r="G41" s="11">
        <v>10</v>
      </c>
      <c r="H41" s="9" t="s">
        <v>38</v>
      </c>
    </row>
    <row r="42" spans="1:10">
      <c r="A42" s="31"/>
      <c r="B42" s="6"/>
      <c r="C42" s="10"/>
      <c r="D42" s="6"/>
      <c r="E42" s="6"/>
      <c r="F42" s="6"/>
      <c r="G42" s="11"/>
      <c r="H42" s="12">
        <f>SUM(G41)</f>
        <v>10</v>
      </c>
    </row>
    <row r="43" spans="1:10">
      <c r="A43" s="31"/>
      <c r="B43" s="6"/>
      <c r="C43" s="10"/>
      <c r="D43" s="10"/>
      <c r="E43" s="10"/>
      <c r="F43" s="19" t="s">
        <v>17</v>
      </c>
      <c r="G43" s="11">
        <f>SUM(G36:G41)</f>
        <v>5485.999734</v>
      </c>
      <c r="H43" s="9"/>
    </row>
    <row r="44" spans="1:10">
      <c r="A44" s="31"/>
      <c r="B44" s="6"/>
      <c r="C44" s="10"/>
      <c r="D44" s="10"/>
      <c r="E44" s="10"/>
      <c r="F44" s="6"/>
      <c r="G44" s="11"/>
      <c r="H44" s="9"/>
      <c r="J44" s="32" t="s">
        <v>44</v>
      </c>
    </row>
    <row r="45" spans="1:10">
      <c r="A45" s="33" t="s">
        <v>45</v>
      </c>
      <c r="B45" s="6" t="s">
        <v>8</v>
      </c>
      <c r="C45" s="6" t="s">
        <v>8</v>
      </c>
      <c r="D45" s="7" t="s">
        <v>9</v>
      </c>
      <c r="E45" s="7" t="s">
        <v>9</v>
      </c>
      <c r="F45" s="6" t="s">
        <v>10</v>
      </c>
      <c r="G45" s="8">
        <v>2656.94317</v>
      </c>
      <c r="H45" s="9"/>
    </row>
    <row r="46" spans="1:10">
      <c r="A46" s="34" t="s">
        <v>45</v>
      </c>
      <c r="B46" s="6" t="s">
        <v>8</v>
      </c>
      <c r="C46" s="6" t="s">
        <v>8</v>
      </c>
      <c r="D46" s="7" t="s">
        <v>9</v>
      </c>
      <c r="E46" s="7" t="s">
        <v>9</v>
      </c>
      <c r="F46" s="6" t="s">
        <v>13</v>
      </c>
      <c r="G46" s="8">
        <v>4586.0842439999997</v>
      </c>
      <c r="H46" s="9" t="s">
        <v>8</v>
      </c>
    </row>
    <row r="47" spans="1:10">
      <c r="A47" s="34"/>
      <c r="B47" s="6"/>
      <c r="C47" s="10"/>
      <c r="D47" s="10"/>
      <c r="E47" s="10"/>
      <c r="F47" s="6"/>
      <c r="G47" s="11"/>
      <c r="H47" s="12">
        <f>SUM(G45:G46)</f>
        <v>7243.0274140000001</v>
      </c>
    </row>
    <row r="48" spans="1:10">
      <c r="A48" s="34" t="s">
        <v>45</v>
      </c>
      <c r="B48" s="16" t="s">
        <v>14</v>
      </c>
      <c r="C48" s="16" t="s">
        <v>14</v>
      </c>
      <c r="D48" s="7" t="s">
        <v>9</v>
      </c>
      <c r="E48" s="7" t="s">
        <v>9</v>
      </c>
      <c r="F48" s="6" t="s">
        <v>15</v>
      </c>
      <c r="G48" s="17">
        <v>826.4</v>
      </c>
      <c r="H48" s="18" t="s">
        <v>16</v>
      </c>
    </row>
    <row r="49" spans="1:8">
      <c r="A49" s="22"/>
      <c r="B49" s="6"/>
      <c r="C49" s="6"/>
      <c r="D49" s="6"/>
      <c r="E49" s="6"/>
      <c r="F49" s="6"/>
      <c r="G49" s="11"/>
      <c r="H49" s="12">
        <f>G48</f>
        <v>826.4</v>
      </c>
    </row>
    <row r="50" spans="1:8">
      <c r="A50" s="13"/>
      <c r="B50" s="6"/>
      <c r="C50" s="10"/>
      <c r="D50" s="10"/>
      <c r="E50" s="10"/>
      <c r="F50" s="19" t="s">
        <v>17</v>
      </c>
      <c r="G50" s="29">
        <f>SUM(G45:G48)</f>
        <v>8069.4274139999998</v>
      </c>
      <c r="H50" s="9"/>
    </row>
    <row r="51" spans="1:8">
      <c r="A51" s="13"/>
      <c r="B51" s="6"/>
      <c r="C51" s="10"/>
      <c r="D51" s="10"/>
      <c r="E51" s="10"/>
      <c r="F51" s="6"/>
      <c r="G51" s="29"/>
      <c r="H51" s="9"/>
    </row>
    <row r="52" spans="1:8">
      <c r="A52" s="35" t="s">
        <v>46</v>
      </c>
      <c r="B52" s="6"/>
      <c r="C52" s="6"/>
      <c r="D52" s="6"/>
      <c r="E52" s="6"/>
      <c r="F52" s="6"/>
      <c r="G52" s="11"/>
      <c r="H52" s="9"/>
    </row>
    <row r="53" spans="1:8">
      <c r="A53" s="35"/>
      <c r="B53" s="6"/>
      <c r="C53" s="6"/>
      <c r="D53" s="6"/>
      <c r="E53" s="6"/>
      <c r="F53" s="6"/>
      <c r="G53" s="11"/>
      <c r="H53" s="12">
        <f>G52</f>
        <v>0</v>
      </c>
    </row>
    <row r="54" spans="1:8">
      <c r="A54" s="13"/>
      <c r="B54" s="6"/>
      <c r="C54" s="10"/>
      <c r="D54" s="10"/>
      <c r="E54" s="10"/>
      <c r="F54" s="19" t="s">
        <v>17</v>
      </c>
      <c r="G54" s="29">
        <f>SUM(G52)</f>
        <v>0</v>
      </c>
      <c r="H54" s="9"/>
    </row>
    <row r="55" spans="1:8">
      <c r="A55" s="13"/>
      <c r="B55" s="6"/>
      <c r="C55" s="10"/>
      <c r="D55" s="10"/>
      <c r="E55" s="10"/>
      <c r="F55" s="10"/>
      <c r="G55" s="29"/>
      <c r="H55" s="9"/>
    </row>
    <row r="56" spans="1:8">
      <c r="A56" s="36" t="s">
        <v>47</v>
      </c>
      <c r="B56" s="6" t="s">
        <v>8</v>
      </c>
      <c r="C56" s="6" t="s">
        <v>8</v>
      </c>
      <c r="D56" s="7" t="s">
        <v>9</v>
      </c>
      <c r="E56" s="7" t="s">
        <v>9</v>
      </c>
      <c r="F56" s="6" t="s">
        <v>13</v>
      </c>
      <c r="G56" s="8">
        <v>2300.601842</v>
      </c>
      <c r="H56" s="9"/>
    </row>
    <row r="57" spans="1:8">
      <c r="A57" s="37" t="s">
        <v>47</v>
      </c>
      <c r="B57" s="6" t="s">
        <v>8</v>
      </c>
      <c r="C57" s="6" t="s">
        <v>8</v>
      </c>
      <c r="D57" s="7" t="s">
        <v>9</v>
      </c>
      <c r="E57" s="7" t="s">
        <v>9</v>
      </c>
      <c r="F57" s="6" t="s">
        <v>10</v>
      </c>
      <c r="G57" s="8">
        <v>838.29337199999998</v>
      </c>
      <c r="H57" s="9"/>
    </row>
    <row r="58" spans="1:8">
      <c r="A58" s="37" t="s">
        <v>47</v>
      </c>
      <c r="B58" s="6" t="s">
        <v>8</v>
      </c>
      <c r="C58" s="6" t="s">
        <v>8</v>
      </c>
      <c r="D58" s="7" t="s">
        <v>9</v>
      </c>
      <c r="E58" s="7" t="s">
        <v>9</v>
      </c>
      <c r="F58" s="24" t="s">
        <v>20</v>
      </c>
      <c r="G58" s="8">
        <v>570.221722</v>
      </c>
      <c r="H58" s="9" t="s">
        <v>8</v>
      </c>
    </row>
    <row r="59" spans="1:8">
      <c r="A59" s="37"/>
      <c r="B59" s="6"/>
      <c r="C59" s="10"/>
      <c r="D59" s="10"/>
      <c r="E59" s="10"/>
      <c r="F59" s="6"/>
      <c r="G59" s="11"/>
      <c r="H59" s="12">
        <f>SUM(G56:G58)</f>
        <v>3709.1169360000004</v>
      </c>
    </row>
    <row r="60" spans="1:8">
      <c r="A60" s="37" t="s">
        <v>47</v>
      </c>
      <c r="B60" s="16" t="s">
        <v>14</v>
      </c>
      <c r="C60" s="16" t="s">
        <v>14</v>
      </c>
      <c r="D60" s="7" t="s">
        <v>9</v>
      </c>
      <c r="E60" s="7" t="s">
        <v>9</v>
      </c>
      <c r="F60" s="6" t="s">
        <v>15</v>
      </c>
      <c r="G60" s="17">
        <v>895.49</v>
      </c>
      <c r="H60" s="18" t="s">
        <v>16</v>
      </c>
    </row>
    <row r="61" spans="1:8">
      <c r="A61" s="22"/>
      <c r="B61" s="6"/>
      <c r="C61" s="6"/>
      <c r="D61" s="6"/>
      <c r="E61" s="6"/>
      <c r="F61" s="6"/>
      <c r="G61" s="11"/>
      <c r="H61" s="12">
        <f>G60</f>
        <v>895.49</v>
      </c>
    </row>
    <row r="62" spans="1:8">
      <c r="A62" s="37" t="s">
        <v>47</v>
      </c>
      <c r="B62" s="7" t="s">
        <v>48</v>
      </c>
      <c r="C62" s="6" t="s">
        <v>22</v>
      </c>
      <c r="D62" s="7" t="s">
        <v>42</v>
      </c>
      <c r="E62" s="7" t="s">
        <v>42</v>
      </c>
      <c r="F62" s="6" t="s">
        <v>27</v>
      </c>
      <c r="G62" s="11">
        <v>1700</v>
      </c>
      <c r="H62" s="9"/>
    </row>
    <row r="63" spans="1:8">
      <c r="A63" s="37" t="s">
        <v>47</v>
      </c>
      <c r="B63" s="6" t="s">
        <v>49</v>
      </c>
      <c r="C63" s="6" t="s">
        <v>22</v>
      </c>
      <c r="D63" s="7" t="s">
        <v>42</v>
      </c>
      <c r="E63" s="7" t="s">
        <v>42</v>
      </c>
      <c r="F63" s="6" t="s">
        <v>50</v>
      </c>
      <c r="G63" s="26">
        <v>900</v>
      </c>
      <c r="H63" s="9"/>
    </row>
    <row r="64" spans="1:8">
      <c r="A64" s="37" t="s">
        <v>47</v>
      </c>
      <c r="B64" s="38" t="s">
        <v>51</v>
      </c>
      <c r="C64" s="6" t="s">
        <v>22</v>
      </c>
      <c r="D64" s="7" t="s">
        <v>42</v>
      </c>
      <c r="E64" s="7" t="s">
        <v>42</v>
      </c>
      <c r="F64" s="6" t="s">
        <v>25</v>
      </c>
      <c r="G64" s="39">
        <v>900</v>
      </c>
      <c r="H64" s="9" t="s">
        <v>22</v>
      </c>
    </row>
    <row r="65" spans="1:8">
      <c r="A65" s="37"/>
      <c r="B65" s="6"/>
      <c r="C65" s="10"/>
      <c r="D65" s="10"/>
      <c r="E65" s="10"/>
      <c r="F65" s="6"/>
      <c r="G65" s="11"/>
      <c r="H65" s="12">
        <f>SUM(G62:G64)</f>
        <v>3500</v>
      </c>
    </row>
    <row r="66" spans="1:8">
      <c r="A66" s="37" t="s">
        <v>47</v>
      </c>
      <c r="B66" s="7" t="s">
        <v>41</v>
      </c>
      <c r="C66" s="7" t="s">
        <v>38</v>
      </c>
      <c r="D66" s="7" t="s">
        <v>42</v>
      </c>
      <c r="E66" s="7" t="s">
        <v>42</v>
      </c>
      <c r="F66" s="6" t="s">
        <v>52</v>
      </c>
      <c r="G66" s="11">
        <v>10</v>
      </c>
      <c r="H66" s="9"/>
    </row>
    <row r="67" spans="1:8">
      <c r="A67" s="37" t="s">
        <v>47</v>
      </c>
      <c r="B67" s="7" t="s">
        <v>53</v>
      </c>
      <c r="C67" s="6" t="s">
        <v>38</v>
      </c>
      <c r="D67" s="7" t="s">
        <v>42</v>
      </c>
      <c r="E67" s="7" t="s">
        <v>42</v>
      </c>
      <c r="F67" s="7" t="s">
        <v>54</v>
      </c>
      <c r="G67" s="26">
        <v>90</v>
      </c>
      <c r="H67" s="9"/>
    </row>
    <row r="68" spans="1:8">
      <c r="A68" s="37" t="s">
        <v>47</v>
      </c>
      <c r="B68" s="7" t="s">
        <v>55</v>
      </c>
      <c r="C68" s="6" t="s">
        <v>38</v>
      </c>
      <c r="D68" s="7" t="s">
        <v>9</v>
      </c>
      <c r="E68" s="7" t="s">
        <v>9</v>
      </c>
      <c r="F68" s="7" t="s">
        <v>32</v>
      </c>
      <c r="G68" s="26">
        <v>600</v>
      </c>
      <c r="H68" s="9"/>
    </row>
    <row r="69" spans="1:8">
      <c r="A69" s="37" t="s">
        <v>47</v>
      </c>
      <c r="B69" s="7" t="s">
        <v>56</v>
      </c>
      <c r="C69" s="6" t="s">
        <v>38</v>
      </c>
      <c r="D69" s="7" t="s">
        <v>9</v>
      </c>
      <c r="E69" s="7" t="s">
        <v>9</v>
      </c>
      <c r="F69" s="7" t="s">
        <v>32</v>
      </c>
      <c r="G69" s="26">
        <v>55</v>
      </c>
      <c r="H69" s="9"/>
    </row>
    <row r="70" spans="1:8">
      <c r="A70" s="37" t="s">
        <v>47</v>
      </c>
      <c r="B70" s="7" t="s">
        <v>57</v>
      </c>
      <c r="C70" s="6" t="s">
        <v>38</v>
      </c>
      <c r="D70" s="7" t="s">
        <v>9</v>
      </c>
      <c r="E70" s="7" t="s">
        <v>9</v>
      </c>
      <c r="F70" s="6" t="s">
        <v>32</v>
      </c>
      <c r="G70" s="11">
        <v>90</v>
      </c>
      <c r="H70" s="9"/>
    </row>
    <row r="71" spans="1:8">
      <c r="A71" s="37" t="s">
        <v>47</v>
      </c>
      <c r="B71" s="7" t="s">
        <v>58</v>
      </c>
      <c r="C71" s="6" t="s">
        <v>38</v>
      </c>
      <c r="D71" s="7" t="s">
        <v>9</v>
      </c>
      <c r="E71" s="7" t="s">
        <v>9</v>
      </c>
      <c r="F71" s="6" t="s">
        <v>32</v>
      </c>
      <c r="G71" s="26">
        <v>350</v>
      </c>
      <c r="H71" s="23" t="s">
        <v>38</v>
      </c>
    </row>
    <row r="72" spans="1:8">
      <c r="A72" s="37"/>
      <c r="B72" s="6"/>
      <c r="C72" s="10"/>
      <c r="D72" s="6"/>
      <c r="E72" s="6"/>
      <c r="F72" s="6"/>
      <c r="G72" s="11"/>
      <c r="H72" s="12">
        <f>SUM(G66:G71)</f>
        <v>1195</v>
      </c>
    </row>
    <row r="73" spans="1:8">
      <c r="A73" s="13"/>
      <c r="B73" s="6"/>
      <c r="C73" s="10"/>
      <c r="D73" s="10"/>
      <c r="E73" s="10"/>
      <c r="F73" s="19" t="s">
        <v>17</v>
      </c>
      <c r="G73" s="29">
        <f>SUM(G56:G71)</f>
        <v>9299.6069360000001</v>
      </c>
      <c r="H73" s="9"/>
    </row>
    <row r="74" spans="1:8">
      <c r="A74" s="22" t="s">
        <v>59</v>
      </c>
      <c r="B74" s="6"/>
      <c r="C74" s="6"/>
      <c r="D74" s="6"/>
      <c r="E74" s="6"/>
      <c r="F74" s="6"/>
      <c r="G74" s="11"/>
      <c r="H74" s="9"/>
    </row>
    <row r="75" spans="1:8">
      <c r="A75" s="22"/>
      <c r="B75" s="6"/>
      <c r="C75" s="6"/>
      <c r="D75" s="6"/>
      <c r="E75" s="6"/>
      <c r="F75" s="6"/>
      <c r="G75" s="11"/>
      <c r="H75" s="9"/>
    </row>
    <row r="76" spans="1:8">
      <c r="A76" s="21" t="s">
        <v>60</v>
      </c>
      <c r="B76" s="6" t="s">
        <v>8</v>
      </c>
      <c r="C76" s="6" t="s">
        <v>8</v>
      </c>
      <c r="D76" s="7" t="s">
        <v>9</v>
      </c>
      <c r="E76" s="7" t="s">
        <v>9</v>
      </c>
      <c r="F76" s="6" t="s">
        <v>13</v>
      </c>
      <c r="G76" s="8">
        <v>273.00536199999999</v>
      </c>
      <c r="H76" s="9" t="s">
        <v>8</v>
      </c>
    </row>
    <row r="77" spans="1:8">
      <c r="A77" s="31"/>
      <c r="B77" s="6"/>
      <c r="C77" s="10"/>
      <c r="D77" s="10"/>
      <c r="E77" s="10"/>
      <c r="F77" s="6"/>
      <c r="G77" s="11"/>
      <c r="H77" s="12">
        <f>SUM(G76)</f>
        <v>273.00536199999999</v>
      </c>
    </row>
    <row r="78" spans="1:8">
      <c r="A78" s="21" t="s">
        <v>60</v>
      </c>
      <c r="B78" s="16" t="s">
        <v>14</v>
      </c>
      <c r="C78" s="16" t="s">
        <v>14</v>
      </c>
      <c r="D78" s="7" t="s">
        <v>9</v>
      </c>
      <c r="E78" s="7" t="s">
        <v>9</v>
      </c>
      <c r="F78" s="6" t="s">
        <v>15</v>
      </c>
      <c r="G78" s="17">
        <v>633.22</v>
      </c>
      <c r="H78" s="18" t="s">
        <v>16</v>
      </c>
    </row>
    <row r="79" spans="1:8">
      <c r="A79" s="22"/>
      <c r="B79" s="6"/>
      <c r="C79" s="6"/>
      <c r="D79" s="6"/>
      <c r="E79" s="6"/>
      <c r="F79" s="6"/>
      <c r="G79" s="11"/>
      <c r="H79" s="12">
        <f>G78</f>
        <v>633.22</v>
      </c>
    </row>
    <row r="80" spans="1:8">
      <c r="A80" s="31"/>
      <c r="B80" s="6"/>
      <c r="C80" s="10"/>
      <c r="D80" s="10"/>
      <c r="E80" s="10"/>
      <c r="F80" s="19" t="s">
        <v>17</v>
      </c>
      <c r="G80" s="11">
        <f>SUM(G76:G78)</f>
        <v>906.22536200000002</v>
      </c>
      <c r="H80" s="9"/>
    </row>
    <row r="81" spans="1:8">
      <c r="A81" s="31"/>
      <c r="B81" s="6"/>
      <c r="C81" s="10"/>
      <c r="D81" s="10"/>
      <c r="E81" s="10"/>
      <c r="F81" s="6"/>
      <c r="G81" s="11"/>
      <c r="H81" s="9"/>
    </row>
    <row r="82" spans="1:8">
      <c r="A82" s="40" t="s">
        <v>61</v>
      </c>
      <c r="B82" s="6" t="s">
        <v>8</v>
      </c>
      <c r="C82" s="6" t="s">
        <v>8</v>
      </c>
      <c r="D82" s="7" t="s">
        <v>9</v>
      </c>
      <c r="E82" s="7" t="s">
        <v>9</v>
      </c>
      <c r="F82" s="41" t="s">
        <v>10</v>
      </c>
      <c r="G82" s="8">
        <v>542.37012200000004</v>
      </c>
      <c r="H82" s="9"/>
    </row>
    <row r="83" spans="1:8">
      <c r="A83" s="40" t="s">
        <v>62</v>
      </c>
      <c r="B83" s="6" t="s">
        <v>8</v>
      </c>
      <c r="C83" s="6" t="s">
        <v>8</v>
      </c>
      <c r="D83" s="7" t="s">
        <v>9</v>
      </c>
      <c r="E83" s="7" t="s">
        <v>9</v>
      </c>
      <c r="F83" s="6" t="s">
        <v>13</v>
      </c>
      <c r="G83" s="8">
        <v>290.61155200000002</v>
      </c>
      <c r="H83" s="9" t="s">
        <v>8</v>
      </c>
    </row>
    <row r="84" spans="1:8">
      <c r="A84" s="13"/>
      <c r="B84" s="6"/>
      <c r="C84" s="10"/>
      <c r="D84" s="10"/>
      <c r="E84" s="10"/>
      <c r="F84" s="6"/>
      <c r="G84" s="25"/>
      <c r="H84" s="12">
        <f>SUM(G82:G83)</f>
        <v>832.98167400000011</v>
      </c>
    </row>
    <row r="85" spans="1:8">
      <c r="A85" s="40" t="s">
        <v>63</v>
      </c>
      <c r="B85" s="16" t="s">
        <v>14</v>
      </c>
      <c r="C85" s="16" t="s">
        <v>14</v>
      </c>
      <c r="D85" s="7" t="s">
        <v>9</v>
      </c>
      <c r="E85" s="7" t="s">
        <v>9</v>
      </c>
      <c r="F85" s="6" t="s">
        <v>15</v>
      </c>
      <c r="G85" s="17">
        <v>1571.17</v>
      </c>
      <c r="H85" s="18" t="s">
        <v>16</v>
      </c>
    </row>
    <row r="86" spans="1:8">
      <c r="A86" s="22"/>
      <c r="B86" s="6"/>
      <c r="C86" s="6"/>
      <c r="D86" s="6"/>
      <c r="E86" s="6"/>
      <c r="F86" s="6"/>
      <c r="G86" s="11"/>
      <c r="H86" s="18">
        <f>G85</f>
        <v>1571.17</v>
      </c>
    </row>
    <row r="87" spans="1:8">
      <c r="A87" s="40" t="s">
        <v>64</v>
      </c>
      <c r="B87" s="6" t="s">
        <v>65</v>
      </c>
      <c r="C87" s="6" t="s">
        <v>31</v>
      </c>
      <c r="D87" s="7" t="s">
        <v>9</v>
      </c>
      <c r="E87" s="7" t="s">
        <v>9</v>
      </c>
      <c r="F87" s="6" t="s">
        <v>66</v>
      </c>
      <c r="G87" s="11">
        <v>800</v>
      </c>
      <c r="H87" s="9"/>
    </row>
    <row r="88" spans="1:8">
      <c r="A88" s="40" t="s">
        <v>67</v>
      </c>
      <c r="B88" s="7" t="s">
        <v>68</v>
      </c>
      <c r="C88" s="6" t="s">
        <v>31</v>
      </c>
      <c r="D88" s="7" t="s">
        <v>9</v>
      </c>
      <c r="E88" s="7" t="s">
        <v>9</v>
      </c>
      <c r="F88" s="6" t="s">
        <v>69</v>
      </c>
      <c r="G88" s="11">
        <v>600</v>
      </c>
      <c r="H88" s="9"/>
    </row>
    <row r="89" spans="1:8">
      <c r="A89" s="40" t="s">
        <v>70</v>
      </c>
      <c r="B89" s="7" t="s">
        <v>71</v>
      </c>
      <c r="C89" s="6" t="s">
        <v>31</v>
      </c>
      <c r="D89" s="7" t="s">
        <v>9</v>
      </c>
      <c r="E89" s="7" t="s">
        <v>9</v>
      </c>
      <c r="F89" s="6" t="s">
        <v>69</v>
      </c>
      <c r="G89" s="11">
        <v>800</v>
      </c>
      <c r="H89" s="9" t="s">
        <v>31</v>
      </c>
    </row>
    <row r="90" spans="1:8">
      <c r="A90" s="13"/>
      <c r="B90" s="6"/>
      <c r="C90" s="6"/>
      <c r="D90" s="6"/>
      <c r="E90" s="6"/>
      <c r="F90" s="6"/>
      <c r="G90" s="11"/>
      <c r="H90" s="12">
        <f>SUM(G87:G89)</f>
        <v>2200</v>
      </c>
    </row>
    <row r="91" spans="1:8">
      <c r="A91" s="40" t="s">
        <v>72</v>
      </c>
      <c r="B91" s="7" t="s">
        <v>41</v>
      </c>
      <c r="C91" s="7" t="s">
        <v>38</v>
      </c>
      <c r="D91" s="7" t="s">
        <v>9</v>
      </c>
      <c r="E91" s="7" t="s">
        <v>9</v>
      </c>
      <c r="F91" s="7" t="s">
        <v>43</v>
      </c>
      <c r="G91" s="39">
        <v>10</v>
      </c>
      <c r="H91" s="9"/>
    </row>
    <row r="92" spans="1:8">
      <c r="A92" s="40" t="s">
        <v>73</v>
      </c>
      <c r="B92" s="7" t="s">
        <v>74</v>
      </c>
      <c r="C92" s="6" t="s">
        <v>38</v>
      </c>
      <c r="D92" s="7" t="s">
        <v>9</v>
      </c>
      <c r="E92" s="7" t="s">
        <v>9</v>
      </c>
      <c r="F92" s="7" t="s">
        <v>32</v>
      </c>
      <c r="G92" s="39">
        <v>260</v>
      </c>
      <c r="H92" s="23" t="s">
        <v>38</v>
      </c>
    </row>
    <row r="93" spans="1:8">
      <c r="A93" s="13"/>
      <c r="B93" s="6"/>
      <c r="C93" s="10"/>
      <c r="D93" s="10"/>
      <c r="E93" s="10"/>
      <c r="F93" s="6"/>
      <c r="G93" s="42"/>
      <c r="H93" s="12">
        <f>SUM(G91:G92)</f>
        <v>270</v>
      </c>
    </row>
    <row r="94" spans="1:8">
      <c r="A94" s="13"/>
      <c r="B94" s="6"/>
      <c r="C94" s="10"/>
      <c r="D94" s="10"/>
      <c r="E94" s="10"/>
      <c r="F94" s="19" t="s">
        <v>17</v>
      </c>
      <c r="G94" s="11">
        <f>SUM(G82:G92)</f>
        <v>4874.1516740000006</v>
      </c>
      <c r="H94" s="9"/>
    </row>
    <row r="95" spans="1:8">
      <c r="A95" s="13"/>
      <c r="B95" s="6"/>
      <c r="C95" s="10"/>
      <c r="D95" s="10"/>
      <c r="E95" s="10"/>
      <c r="F95" s="6"/>
      <c r="G95" s="29"/>
      <c r="H95" s="9"/>
    </row>
    <row r="96" spans="1:8">
      <c r="A96" s="40" t="s">
        <v>75</v>
      </c>
      <c r="B96" s="6" t="s">
        <v>8</v>
      </c>
      <c r="C96" s="6" t="s">
        <v>8</v>
      </c>
      <c r="D96" s="7" t="s">
        <v>9</v>
      </c>
      <c r="E96" s="7" t="s">
        <v>9</v>
      </c>
      <c r="F96" s="6" t="s">
        <v>76</v>
      </c>
      <c r="G96" s="11"/>
      <c r="H96" s="9" t="s">
        <v>8</v>
      </c>
    </row>
    <row r="97" spans="1:8">
      <c r="A97" s="13"/>
      <c r="B97" s="6"/>
      <c r="C97" s="6"/>
      <c r="D97" s="6"/>
      <c r="E97" s="6"/>
      <c r="F97" s="6"/>
      <c r="G97" s="25"/>
      <c r="H97" s="9"/>
    </row>
    <row r="98" spans="1:8">
      <c r="A98" s="13"/>
      <c r="B98" s="6"/>
      <c r="C98" s="6"/>
      <c r="D98" s="6"/>
      <c r="E98" s="6"/>
      <c r="F98" s="6"/>
      <c r="G98" s="25"/>
      <c r="H98" s="12"/>
    </row>
    <row r="99" spans="1:8">
      <c r="A99" s="13"/>
      <c r="B99" s="6"/>
      <c r="C99" s="6"/>
      <c r="D99" s="6"/>
      <c r="E99" s="6"/>
      <c r="F99" s="19" t="s">
        <v>17</v>
      </c>
      <c r="G99" s="11">
        <f>SUM(G96:G98)</f>
        <v>0</v>
      </c>
      <c r="H99" s="9"/>
    </row>
    <row r="100" spans="1:8">
      <c r="A100" s="13"/>
      <c r="B100" s="6"/>
      <c r="C100" s="6"/>
      <c r="D100" s="6"/>
      <c r="E100" s="6"/>
      <c r="F100" s="6"/>
      <c r="G100" s="11"/>
      <c r="H100" s="9"/>
    </row>
    <row r="101" spans="1:8">
      <c r="A101" s="43" t="s">
        <v>77</v>
      </c>
      <c r="B101" s="6" t="s">
        <v>8</v>
      </c>
      <c r="C101" s="6" t="s">
        <v>8</v>
      </c>
      <c r="D101" s="7" t="s">
        <v>9</v>
      </c>
      <c r="E101" s="7" t="s">
        <v>9</v>
      </c>
      <c r="F101" s="41" t="s">
        <v>10</v>
      </c>
      <c r="G101" s="39">
        <v>1536</v>
      </c>
      <c r="H101" s="9"/>
    </row>
    <row r="102" spans="1:8">
      <c r="A102" s="43" t="s">
        <v>77</v>
      </c>
      <c r="B102" s="6" t="s">
        <v>8</v>
      </c>
      <c r="C102" s="6" t="s">
        <v>8</v>
      </c>
      <c r="D102" s="7" t="s">
        <v>9</v>
      </c>
      <c r="E102" s="7" t="s">
        <v>9</v>
      </c>
      <c r="F102" s="6" t="s">
        <v>13</v>
      </c>
      <c r="G102" s="39">
        <v>6135</v>
      </c>
      <c r="H102" s="9" t="s">
        <v>8</v>
      </c>
    </row>
    <row r="103" spans="1:8">
      <c r="A103" s="43"/>
      <c r="B103" s="6"/>
      <c r="C103" s="10"/>
      <c r="D103" s="10"/>
      <c r="E103" s="10"/>
      <c r="F103" s="6"/>
      <c r="G103" s="11"/>
      <c r="H103" s="12">
        <f>SUM(G101:G102)</f>
        <v>7671</v>
      </c>
    </row>
    <row r="104" spans="1:8">
      <c r="A104" s="43" t="s">
        <v>77</v>
      </c>
      <c r="B104" s="16" t="s">
        <v>14</v>
      </c>
      <c r="C104" s="16" t="s">
        <v>14</v>
      </c>
      <c r="D104" s="7" t="s">
        <v>9</v>
      </c>
      <c r="E104" s="7" t="s">
        <v>9</v>
      </c>
      <c r="F104" s="6" t="s">
        <v>15</v>
      </c>
      <c r="G104" s="17">
        <v>919.17</v>
      </c>
      <c r="H104" s="18" t="s">
        <v>16</v>
      </c>
    </row>
    <row r="105" spans="1:8">
      <c r="A105" s="22"/>
      <c r="B105" s="6"/>
      <c r="C105" s="6"/>
      <c r="D105" s="6"/>
      <c r="E105" s="6"/>
      <c r="F105" s="6"/>
      <c r="G105" s="11"/>
      <c r="H105" s="18">
        <f>G104</f>
        <v>919.17</v>
      </c>
    </row>
    <row r="106" spans="1:8">
      <c r="A106" s="43" t="s">
        <v>77</v>
      </c>
      <c r="B106" s="6" t="s">
        <v>41</v>
      </c>
      <c r="C106" s="7" t="s">
        <v>38</v>
      </c>
      <c r="D106" s="7" t="s">
        <v>9</v>
      </c>
      <c r="E106" s="7" t="s">
        <v>9</v>
      </c>
      <c r="F106" s="6" t="s">
        <v>52</v>
      </c>
      <c r="G106" s="11">
        <v>10</v>
      </c>
      <c r="H106" s="18" t="s">
        <v>38</v>
      </c>
    </row>
    <row r="107" spans="1:8">
      <c r="A107" s="43"/>
      <c r="B107" s="6"/>
      <c r="C107" s="10"/>
      <c r="D107" s="6"/>
      <c r="E107" s="6"/>
      <c r="F107" s="6"/>
      <c r="G107" s="11"/>
      <c r="H107" s="12">
        <f>SUM(G106)</f>
        <v>10</v>
      </c>
    </row>
    <row r="108" spans="1:8">
      <c r="A108" s="37"/>
      <c r="B108" s="6"/>
      <c r="C108" s="10"/>
      <c r="D108" s="10"/>
      <c r="E108" s="10"/>
      <c r="F108" s="19" t="s">
        <v>17</v>
      </c>
      <c r="G108" s="11">
        <f>SUM(G101:G106)</f>
        <v>8600.17</v>
      </c>
      <c r="H108" s="9"/>
    </row>
    <row r="109" spans="1:8">
      <c r="A109" s="37"/>
      <c r="B109" s="6"/>
      <c r="C109" s="10"/>
      <c r="D109" s="10"/>
      <c r="E109" s="10"/>
      <c r="F109" s="6"/>
      <c r="G109" s="11"/>
      <c r="H109" s="9"/>
    </row>
    <row r="110" spans="1:8">
      <c r="A110" s="37"/>
      <c r="B110" s="6"/>
      <c r="C110" s="10"/>
      <c r="D110" s="10"/>
      <c r="E110" s="10"/>
      <c r="F110" s="6"/>
      <c r="G110" s="11"/>
      <c r="H110" s="9"/>
    </row>
    <row r="111" spans="1:8">
      <c r="A111" s="44" t="s">
        <v>78</v>
      </c>
      <c r="B111" s="6" t="s">
        <v>8</v>
      </c>
      <c r="C111" s="6" t="s">
        <v>8</v>
      </c>
      <c r="D111" s="7" t="s">
        <v>9</v>
      </c>
      <c r="E111" s="7" t="s">
        <v>9</v>
      </c>
      <c r="F111" s="41" t="s">
        <v>10</v>
      </c>
      <c r="G111" s="8">
        <v>1119.13697</v>
      </c>
      <c r="H111" s="9"/>
    </row>
    <row r="112" spans="1:8">
      <c r="A112" s="44" t="s">
        <v>78</v>
      </c>
      <c r="B112" s="6" t="s">
        <v>8</v>
      </c>
      <c r="C112" s="6" t="s">
        <v>8</v>
      </c>
      <c r="D112" s="7" t="s">
        <v>9</v>
      </c>
      <c r="E112" s="7" t="s">
        <v>9</v>
      </c>
      <c r="F112" s="6" t="s">
        <v>13</v>
      </c>
      <c r="G112" s="8">
        <v>388.251304</v>
      </c>
      <c r="H112" s="9" t="s">
        <v>8</v>
      </c>
    </row>
    <row r="113" spans="1:8">
      <c r="A113" s="44"/>
      <c r="B113" s="6"/>
      <c r="C113" s="10"/>
      <c r="D113" s="10"/>
      <c r="E113" s="10"/>
      <c r="F113" s="6"/>
      <c r="G113" s="11"/>
      <c r="H113" s="12">
        <f>SUM(G111:G112)</f>
        <v>1507.3882739999999</v>
      </c>
    </row>
    <row r="114" spans="1:8">
      <c r="A114" s="45" t="s">
        <v>78</v>
      </c>
      <c r="B114" s="16" t="s">
        <v>14</v>
      </c>
      <c r="C114" s="16" t="s">
        <v>14</v>
      </c>
      <c r="D114" s="7" t="s">
        <v>9</v>
      </c>
      <c r="E114" s="7" t="s">
        <v>9</v>
      </c>
      <c r="F114" s="6" t="s">
        <v>15</v>
      </c>
      <c r="G114" s="17">
        <v>494.48</v>
      </c>
      <c r="H114" s="18" t="s">
        <v>16</v>
      </c>
    </row>
    <row r="115" spans="1:8">
      <c r="A115" s="44"/>
      <c r="B115" s="6"/>
      <c r="C115" s="10"/>
      <c r="D115" s="10"/>
      <c r="E115" s="10"/>
      <c r="F115" s="6"/>
      <c r="G115" s="11"/>
      <c r="H115" s="46">
        <f>G114</f>
        <v>494.48</v>
      </c>
    </row>
    <row r="116" spans="1:8">
      <c r="A116" s="44" t="s">
        <v>78</v>
      </c>
      <c r="B116" s="7" t="s">
        <v>41</v>
      </c>
      <c r="C116" s="7" t="s">
        <v>38</v>
      </c>
      <c r="D116" s="7" t="s">
        <v>9</v>
      </c>
      <c r="E116" s="7" t="s">
        <v>9</v>
      </c>
      <c r="F116" s="6" t="s">
        <v>43</v>
      </c>
      <c r="G116" s="11">
        <v>10</v>
      </c>
      <c r="H116" s="9"/>
    </row>
    <row r="117" spans="1:8">
      <c r="A117" s="44" t="s">
        <v>78</v>
      </c>
      <c r="B117" s="7" t="s">
        <v>74</v>
      </c>
      <c r="C117" s="6" t="s">
        <v>38</v>
      </c>
      <c r="D117" s="7" t="s">
        <v>9</v>
      </c>
      <c r="E117" s="7" t="s">
        <v>9</v>
      </c>
      <c r="F117" s="7" t="s">
        <v>32</v>
      </c>
      <c r="G117" s="26">
        <v>260</v>
      </c>
      <c r="H117" s="9" t="s">
        <v>38</v>
      </c>
    </row>
    <row r="118" spans="1:8">
      <c r="A118" s="44"/>
      <c r="B118" s="6"/>
      <c r="C118" s="10"/>
      <c r="D118" s="10"/>
      <c r="E118" s="10"/>
      <c r="F118" s="6"/>
      <c r="G118" s="11"/>
      <c r="H118" s="12">
        <f>SUM(G116:G117)</f>
        <v>270</v>
      </c>
    </row>
    <row r="119" spans="1:8">
      <c r="A119" s="37"/>
      <c r="B119" s="6"/>
      <c r="C119" s="10"/>
      <c r="D119" s="10"/>
      <c r="E119" s="10"/>
      <c r="F119" s="19" t="s">
        <v>17</v>
      </c>
      <c r="G119" s="11">
        <f>SUM(G111:G117)</f>
        <v>2271.8682739999999</v>
      </c>
      <c r="H119" s="9"/>
    </row>
    <row r="120" spans="1:8">
      <c r="A120" s="37"/>
      <c r="B120" s="6"/>
      <c r="C120" s="10"/>
      <c r="D120" s="10"/>
      <c r="E120" s="10"/>
      <c r="F120" s="6"/>
      <c r="G120" s="11"/>
      <c r="H120" s="9"/>
    </row>
    <row r="121" spans="1:8">
      <c r="A121" s="35" t="s">
        <v>79</v>
      </c>
      <c r="B121" s="6" t="s">
        <v>8</v>
      </c>
      <c r="C121" s="6" t="s">
        <v>8</v>
      </c>
      <c r="D121" s="7" t="s">
        <v>9</v>
      </c>
      <c r="E121" s="7" t="s">
        <v>9</v>
      </c>
      <c r="F121" s="41" t="s">
        <v>10</v>
      </c>
      <c r="G121" s="8">
        <v>180.77677800000001</v>
      </c>
      <c r="H121" s="9"/>
    </row>
    <row r="122" spans="1:8">
      <c r="A122" s="35" t="s">
        <v>79</v>
      </c>
      <c r="B122" s="6" t="s">
        <v>8</v>
      </c>
      <c r="C122" s="6" t="s">
        <v>8</v>
      </c>
      <c r="D122" s="7" t="s">
        <v>9</v>
      </c>
      <c r="E122" s="7" t="s">
        <v>9</v>
      </c>
      <c r="F122" s="6" t="s">
        <v>13</v>
      </c>
      <c r="G122" s="8">
        <v>1100.7748079999999</v>
      </c>
      <c r="H122" s="9" t="s">
        <v>8</v>
      </c>
    </row>
    <row r="123" spans="1:8">
      <c r="A123" s="35"/>
      <c r="B123" s="6"/>
      <c r="C123" s="6"/>
      <c r="D123" s="6"/>
      <c r="E123" s="6"/>
      <c r="F123" s="6"/>
      <c r="G123" s="11"/>
      <c r="H123" s="12">
        <f>SUM(G121:G122)</f>
        <v>1281.5515859999998</v>
      </c>
    </row>
    <row r="124" spans="1:8">
      <c r="A124" s="35" t="s">
        <v>79</v>
      </c>
      <c r="B124" s="16" t="s">
        <v>14</v>
      </c>
      <c r="C124" s="16" t="s">
        <v>14</v>
      </c>
      <c r="D124" s="7" t="s">
        <v>9</v>
      </c>
      <c r="E124" s="7" t="s">
        <v>9</v>
      </c>
      <c r="F124" s="6" t="s">
        <v>15</v>
      </c>
      <c r="G124" s="17">
        <v>497.23</v>
      </c>
      <c r="H124" s="18" t="s">
        <v>16</v>
      </c>
    </row>
    <row r="125" spans="1:8">
      <c r="A125" s="44"/>
      <c r="B125" s="6"/>
      <c r="C125" s="10"/>
      <c r="D125" s="10"/>
      <c r="E125" s="10"/>
      <c r="F125" s="6"/>
      <c r="G125" s="11"/>
      <c r="H125" s="46">
        <f>G124</f>
        <v>497.23</v>
      </c>
    </row>
    <row r="126" spans="1:8">
      <c r="A126" s="13"/>
      <c r="B126" s="6"/>
      <c r="C126" s="10"/>
      <c r="D126" s="10"/>
      <c r="E126" s="10"/>
      <c r="F126" s="19" t="s">
        <v>17</v>
      </c>
      <c r="G126" s="29">
        <f>SUM(G121:G124)</f>
        <v>1778.7815859999998</v>
      </c>
      <c r="H126" s="9"/>
    </row>
    <row r="127" spans="1:8">
      <c r="A127" s="13"/>
      <c r="B127" s="6"/>
      <c r="C127" s="10"/>
      <c r="D127" s="10"/>
      <c r="E127" s="10"/>
      <c r="F127" s="6"/>
      <c r="G127" s="29"/>
      <c r="H127" s="9"/>
    </row>
    <row r="128" spans="1:8">
      <c r="A128" s="47" t="s">
        <v>80</v>
      </c>
      <c r="B128" s="6" t="s">
        <v>8</v>
      </c>
      <c r="C128" s="6" t="s">
        <v>8</v>
      </c>
      <c r="D128" s="7" t="s">
        <v>9</v>
      </c>
      <c r="E128" s="7" t="s">
        <v>9</v>
      </c>
      <c r="F128" s="41" t="s">
        <v>10</v>
      </c>
      <c r="G128" s="8">
        <v>1713.112128</v>
      </c>
      <c r="H128" s="9"/>
    </row>
    <row r="129" spans="1:8">
      <c r="A129" s="47" t="s">
        <v>80</v>
      </c>
      <c r="B129" s="6" t="s">
        <v>8</v>
      </c>
      <c r="C129" s="6" t="s">
        <v>8</v>
      </c>
      <c r="D129" s="7" t="s">
        <v>9</v>
      </c>
      <c r="E129" s="7" t="s">
        <v>9</v>
      </c>
      <c r="F129" s="6" t="s">
        <v>13</v>
      </c>
      <c r="G129" s="8">
        <v>383.33748600000001</v>
      </c>
      <c r="H129" s="9" t="s">
        <v>8</v>
      </c>
    </row>
    <row r="130" spans="1:8">
      <c r="A130" s="47"/>
      <c r="B130" s="6"/>
      <c r="C130" s="10"/>
      <c r="D130" s="10"/>
      <c r="E130" s="10"/>
      <c r="F130" s="6"/>
      <c r="G130" s="11"/>
      <c r="H130" s="12">
        <f>SUM(G128:G129)</f>
        <v>2096.4496140000001</v>
      </c>
    </row>
    <row r="131" spans="1:8">
      <c r="A131" s="47" t="s">
        <v>80</v>
      </c>
      <c r="B131" s="16" t="s">
        <v>14</v>
      </c>
      <c r="C131" s="16" t="s">
        <v>14</v>
      </c>
      <c r="D131" s="7" t="s">
        <v>9</v>
      </c>
      <c r="E131" s="7" t="s">
        <v>9</v>
      </c>
      <c r="F131" s="6" t="s">
        <v>15</v>
      </c>
      <c r="G131" s="17">
        <v>494.81</v>
      </c>
      <c r="H131" s="18" t="s">
        <v>16</v>
      </c>
    </row>
    <row r="132" spans="1:8">
      <c r="A132" s="44"/>
      <c r="B132" s="6"/>
      <c r="C132" s="10"/>
      <c r="D132" s="10"/>
      <c r="E132" s="10"/>
      <c r="F132" s="6"/>
      <c r="G132" s="11"/>
      <c r="H132" s="46">
        <f>G131</f>
        <v>494.81</v>
      </c>
    </row>
    <row r="133" spans="1:8">
      <c r="A133" s="13"/>
      <c r="B133" s="6"/>
      <c r="C133" s="10"/>
      <c r="D133" s="10"/>
      <c r="E133" s="10"/>
      <c r="F133" s="19" t="s">
        <v>17</v>
      </c>
      <c r="G133" s="29">
        <f>SUM(G128:G131)</f>
        <v>2591.2596140000001</v>
      </c>
      <c r="H133" s="9"/>
    </row>
    <row r="134" spans="1:8">
      <c r="A134" s="13"/>
      <c r="B134" s="6"/>
      <c r="C134" s="10"/>
      <c r="D134" s="10"/>
      <c r="E134" s="10"/>
      <c r="F134" s="6"/>
      <c r="G134" s="11"/>
      <c r="H134" s="9"/>
    </row>
    <row r="135" spans="1:8">
      <c r="A135" s="48" t="s">
        <v>81</v>
      </c>
      <c r="B135" s="6" t="s">
        <v>8</v>
      </c>
      <c r="C135" s="6" t="s">
        <v>8</v>
      </c>
      <c r="D135" s="7" t="s">
        <v>9</v>
      </c>
      <c r="E135" s="7" t="s">
        <v>9</v>
      </c>
      <c r="F135" s="41" t="s">
        <v>82</v>
      </c>
      <c r="G135" s="8">
        <v>872.61052199999995</v>
      </c>
      <c r="H135" s="9"/>
    </row>
    <row r="136" spans="1:8">
      <c r="A136" s="48" t="s">
        <v>81</v>
      </c>
      <c r="B136" s="6" t="s">
        <v>8</v>
      </c>
      <c r="C136" s="6" t="s">
        <v>8</v>
      </c>
      <c r="D136" s="7" t="s">
        <v>9</v>
      </c>
      <c r="E136" s="7" t="s">
        <v>9</v>
      </c>
      <c r="F136" s="6" t="s">
        <v>13</v>
      </c>
      <c r="G136" s="8">
        <v>650.91178600000001</v>
      </c>
      <c r="H136" s="9" t="s">
        <v>8</v>
      </c>
    </row>
    <row r="137" spans="1:8">
      <c r="A137" s="13"/>
      <c r="B137" s="6"/>
      <c r="C137" s="10"/>
      <c r="D137" s="10"/>
      <c r="E137" s="10"/>
      <c r="F137" s="6"/>
      <c r="G137" s="11"/>
      <c r="H137" s="12">
        <f>SUM(G135:G136)</f>
        <v>1523.5223080000001</v>
      </c>
    </row>
    <row r="138" spans="1:8">
      <c r="A138" s="48" t="s">
        <v>81</v>
      </c>
      <c r="B138" s="16" t="s">
        <v>14</v>
      </c>
      <c r="C138" s="16" t="s">
        <v>14</v>
      </c>
      <c r="D138" s="7" t="s">
        <v>9</v>
      </c>
      <c r="E138" s="7" t="s">
        <v>9</v>
      </c>
      <c r="F138" s="6" t="s">
        <v>15</v>
      </c>
      <c r="G138" s="17">
        <v>2017.99</v>
      </c>
      <c r="H138" s="18" t="s">
        <v>16</v>
      </c>
    </row>
    <row r="139" spans="1:8">
      <c r="A139" s="44"/>
      <c r="B139" s="6"/>
      <c r="C139" s="10"/>
      <c r="D139" s="10"/>
      <c r="E139" s="10"/>
      <c r="F139" s="6"/>
      <c r="G139" s="11"/>
      <c r="H139" s="46">
        <f>G138</f>
        <v>2017.99</v>
      </c>
    </row>
    <row r="140" spans="1:8">
      <c r="A140" s="48" t="s">
        <v>81</v>
      </c>
      <c r="B140" s="7" t="s">
        <v>83</v>
      </c>
      <c r="C140" s="6" t="s">
        <v>22</v>
      </c>
      <c r="D140" s="7" t="s">
        <v>9</v>
      </c>
      <c r="E140" s="7" t="s">
        <v>9</v>
      </c>
      <c r="F140" s="6" t="s">
        <v>84</v>
      </c>
      <c r="G140" s="11">
        <v>288.27</v>
      </c>
      <c r="H140" s="9" t="s">
        <v>22</v>
      </c>
    </row>
    <row r="141" spans="1:8">
      <c r="A141" s="13"/>
      <c r="B141" s="6"/>
      <c r="C141" s="6"/>
      <c r="D141" s="6"/>
      <c r="E141" s="6"/>
      <c r="F141" s="6"/>
      <c r="G141" s="11"/>
      <c r="H141" s="12">
        <f>SUM(G140)</f>
        <v>288.27</v>
      </c>
    </row>
    <row r="142" spans="1:8">
      <c r="A142" s="13"/>
      <c r="B142" s="6"/>
      <c r="C142" s="10"/>
      <c r="D142" s="10"/>
      <c r="E142" s="10"/>
      <c r="F142" s="19" t="s">
        <v>17</v>
      </c>
      <c r="G142" s="29">
        <f>SUM(G135:G141)</f>
        <v>3829.7823080000003</v>
      </c>
      <c r="H142" s="9"/>
    </row>
    <row r="143" spans="1:8">
      <c r="A143" s="13"/>
      <c r="B143" s="6"/>
      <c r="C143" s="10"/>
      <c r="D143" s="10"/>
      <c r="E143" s="10"/>
      <c r="F143" s="6"/>
      <c r="G143" s="11"/>
      <c r="H143" s="9"/>
    </row>
    <row r="144" spans="1:8">
      <c r="A144" s="49" t="s">
        <v>85</v>
      </c>
      <c r="B144" s="6" t="s">
        <v>8</v>
      </c>
      <c r="C144" s="6" t="s">
        <v>8</v>
      </c>
      <c r="D144" s="7" t="s">
        <v>9</v>
      </c>
      <c r="E144" s="7" t="s">
        <v>9</v>
      </c>
      <c r="F144" s="41" t="s">
        <v>10</v>
      </c>
      <c r="G144" s="8">
        <v>2572.413564</v>
      </c>
      <c r="H144" s="9"/>
    </row>
    <row r="145" spans="1:8">
      <c r="A145" s="49" t="s">
        <v>85</v>
      </c>
      <c r="B145" s="6" t="s">
        <v>8</v>
      </c>
      <c r="C145" s="6" t="s">
        <v>8</v>
      </c>
      <c r="D145" s="7" t="s">
        <v>9</v>
      </c>
      <c r="E145" s="7" t="s">
        <v>9</v>
      </c>
      <c r="F145" s="6" t="s">
        <v>13</v>
      </c>
      <c r="G145" s="8">
        <v>5538.9073740000003</v>
      </c>
      <c r="H145" s="9"/>
    </row>
    <row r="146" spans="1:8">
      <c r="A146" s="49" t="s">
        <v>85</v>
      </c>
      <c r="B146" s="6" t="s">
        <v>8</v>
      </c>
      <c r="C146" s="6" t="s">
        <v>8</v>
      </c>
      <c r="D146" s="7" t="s">
        <v>9</v>
      </c>
      <c r="E146" s="7" t="s">
        <v>9</v>
      </c>
      <c r="F146" s="24" t="s">
        <v>20</v>
      </c>
      <c r="G146" s="8">
        <v>984.97183399999994</v>
      </c>
      <c r="H146" s="9" t="s">
        <v>8</v>
      </c>
    </row>
    <row r="147" spans="1:8">
      <c r="A147" s="13"/>
      <c r="B147" s="6"/>
      <c r="C147" s="10"/>
      <c r="D147" s="10"/>
      <c r="E147" s="10"/>
      <c r="F147" s="6"/>
      <c r="G147" s="11"/>
      <c r="H147" s="12">
        <f>SUM(G144:G146)</f>
        <v>9096.2927720000007</v>
      </c>
    </row>
    <row r="148" spans="1:8">
      <c r="A148" s="49" t="s">
        <v>85</v>
      </c>
      <c r="B148" s="16" t="s">
        <v>14</v>
      </c>
      <c r="C148" s="16" t="s">
        <v>14</v>
      </c>
      <c r="D148" s="7" t="s">
        <v>9</v>
      </c>
      <c r="E148" s="7" t="s">
        <v>9</v>
      </c>
      <c r="F148" s="6" t="s">
        <v>15</v>
      </c>
      <c r="G148" s="17">
        <v>2363.23</v>
      </c>
      <c r="H148" s="18" t="s">
        <v>16</v>
      </c>
    </row>
    <row r="149" spans="1:8">
      <c r="A149" s="44"/>
      <c r="B149" s="6"/>
      <c r="C149" s="10"/>
      <c r="D149" s="10"/>
      <c r="E149" s="10"/>
      <c r="F149" s="6"/>
      <c r="G149" s="11"/>
      <c r="H149" s="46">
        <f>G148</f>
        <v>2363.23</v>
      </c>
    </row>
    <row r="150" spans="1:8">
      <c r="A150" s="49" t="s">
        <v>85</v>
      </c>
      <c r="B150" s="38" t="s">
        <v>86</v>
      </c>
      <c r="C150" s="6" t="s">
        <v>22</v>
      </c>
      <c r="D150" s="7" t="s">
        <v>9</v>
      </c>
      <c r="E150" s="7" t="s">
        <v>9</v>
      </c>
      <c r="F150" s="6" t="s">
        <v>87</v>
      </c>
      <c r="G150" s="25">
        <v>1980</v>
      </c>
      <c r="H150" s="23" t="s">
        <v>22</v>
      </c>
    </row>
    <row r="151" spans="1:8">
      <c r="A151" s="13"/>
      <c r="B151" s="6"/>
      <c r="C151" s="6"/>
      <c r="D151" s="6"/>
      <c r="E151" s="6"/>
      <c r="F151" s="6"/>
      <c r="G151" s="11"/>
      <c r="H151" s="12">
        <f>SUM(G150)</f>
        <v>1980</v>
      </c>
    </row>
    <row r="152" spans="1:8">
      <c r="A152" s="49" t="s">
        <v>85</v>
      </c>
      <c r="B152" s="6" t="s">
        <v>88</v>
      </c>
      <c r="C152" s="6" t="s">
        <v>35</v>
      </c>
      <c r="D152" s="7" t="s">
        <v>9</v>
      </c>
      <c r="E152" s="7" t="s">
        <v>9</v>
      </c>
      <c r="F152" s="6" t="s">
        <v>89</v>
      </c>
      <c r="G152" s="26">
        <v>1500</v>
      </c>
      <c r="H152" s="9" t="s">
        <v>35</v>
      </c>
    </row>
    <row r="153" spans="1:8">
      <c r="A153" s="13"/>
      <c r="B153" s="6"/>
      <c r="C153" s="6"/>
      <c r="D153" s="6"/>
      <c r="E153" s="6"/>
      <c r="F153" s="10"/>
      <c r="G153" s="11"/>
      <c r="H153" s="12">
        <f>SUM(G152)</f>
        <v>1500</v>
      </c>
    </row>
    <row r="154" spans="1:8">
      <c r="A154" s="49" t="s">
        <v>85</v>
      </c>
      <c r="B154" s="7" t="s">
        <v>57</v>
      </c>
      <c r="C154" s="7" t="s">
        <v>38</v>
      </c>
      <c r="D154" s="7" t="s">
        <v>9</v>
      </c>
      <c r="E154" s="7" t="s">
        <v>9</v>
      </c>
      <c r="F154" s="6" t="s">
        <v>32</v>
      </c>
      <c r="G154" s="11">
        <v>90</v>
      </c>
      <c r="H154" s="9"/>
    </row>
    <row r="155" spans="1:8">
      <c r="A155" s="49" t="s">
        <v>85</v>
      </c>
      <c r="B155" s="50" t="s">
        <v>90</v>
      </c>
      <c r="C155" s="6" t="s">
        <v>38</v>
      </c>
      <c r="D155" s="7" t="s">
        <v>9</v>
      </c>
      <c r="E155" s="7" t="s">
        <v>9</v>
      </c>
      <c r="F155" s="6" t="s">
        <v>32</v>
      </c>
      <c r="G155" s="26">
        <v>99</v>
      </c>
      <c r="H155" s="9"/>
    </row>
    <row r="156" spans="1:8">
      <c r="A156" s="49" t="s">
        <v>85</v>
      </c>
      <c r="B156" s="7" t="s">
        <v>53</v>
      </c>
      <c r="C156" s="6" t="s">
        <v>38</v>
      </c>
      <c r="D156" s="7" t="s">
        <v>9</v>
      </c>
      <c r="E156" s="7" t="s">
        <v>9</v>
      </c>
      <c r="F156" s="7" t="s">
        <v>91</v>
      </c>
      <c r="G156" s="26">
        <v>270</v>
      </c>
      <c r="H156" s="9"/>
    </row>
    <row r="157" spans="1:8">
      <c r="A157" s="49" t="s">
        <v>85</v>
      </c>
      <c r="B157" s="7" t="s">
        <v>92</v>
      </c>
      <c r="C157" s="6" t="s">
        <v>38</v>
      </c>
      <c r="D157" s="7" t="s">
        <v>9</v>
      </c>
      <c r="E157" s="7" t="s">
        <v>9</v>
      </c>
      <c r="F157" s="7" t="s">
        <v>93</v>
      </c>
      <c r="G157" s="26">
        <v>300</v>
      </c>
      <c r="H157" s="9"/>
    </row>
    <row r="158" spans="1:8">
      <c r="A158" s="49" t="s">
        <v>85</v>
      </c>
      <c r="B158" s="7" t="s">
        <v>56</v>
      </c>
      <c r="C158" s="6" t="s">
        <v>38</v>
      </c>
      <c r="D158" s="7" t="s">
        <v>9</v>
      </c>
      <c r="E158" s="7" t="s">
        <v>9</v>
      </c>
      <c r="F158" s="6" t="s">
        <v>32</v>
      </c>
      <c r="G158" s="11">
        <v>50</v>
      </c>
      <c r="H158" s="9"/>
    </row>
    <row r="159" spans="1:8">
      <c r="A159" s="49" t="s">
        <v>85</v>
      </c>
      <c r="B159" s="7" t="s">
        <v>94</v>
      </c>
      <c r="C159" s="6" t="s">
        <v>38</v>
      </c>
      <c r="D159" s="7" t="s">
        <v>9</v>
      </c>
      <c r="E159" s="7" t="s">
        <v>9</v>
      </c>
      <c r="F159" s="7" t="s">
        <v>95</v>
      </c>
      <c r="G159" s="26">
        <v>100</v>
      </c>
      <c r="H159" s="9"/>
    </row>
    <row r="160" spans="1:8">
      <c r="A160" s="49" t="s">
        <v>85</v>
      </c>
      <c r="B160" s="7" t="s">
        <v>96</v>
      </c>
      <c r="C160" s="6" t="s">
        <v>38</v>
      </c>
      <c r="D160" s="7" t="s">
        <v>9</v>
      </c>
      <c r="E160" s="7" t="s">
        <v>9</v>
      </c>
      <c r="F160" s="7" t="s">
        <v>32</v>
      </c>
      <c r="G160" s="26">
        <v>270</v>
      </c>
      <c r="H160" s="9"/>
    </row>
    <row r="161" spans="1:8">
      <c r="A161" s="49" t="s">
        <v>85</v>
      </c>
      <c r="B161" s="7" t="s">
        <v>97</v>
      </c>
      <c r="C161" s="6" t="s">
        <v>38</v>
      </c>
      <c r="D161" s="7" t="s">
        <v>9</v>
      </c>
      <c r="E161" s="7" t="s">
        <v>9</v>
      </c>
      <c r="F161" s="7" t="s">
        <v>32</v>
      </c>
      <c r="G161" s="26">
        <v>90.47</v>
      </c>
      <c r="H161" s="9"/>
    </row>
    <row r="162" spans="1:8">
      <c r="A162" s="49" t="s">
        <v>85</v>
      </c>
      <c r="B162" s="7" t="s">
        <v>98</v>
      </c>
      <c r="C162" s="6" t="s">
        <v>38</v>
      </c>
      <c r="D162" s="7" t="s">
        <v>9</v>
      </c>
      <c r="E162" s="7" t="s">
        <v>9</v>
      </c>
      <c r="F162" s="7" t="s">
        <v>32</v>
      </c>
      <c r="G162" s="26">
        <v>80</v>
      </c>
      <c r="H162" s="9"/>
    </row>
    <row r="163" spans="1:8">
      <c r="A163" s="49" t="s">
        <v>85</v>
      </c>
      <c r="B163" s="6" t="s">
        <v>99</v>
      </c>
      <c r="C163" s="6" t="s">
        <v>38</v>
      </c>
      <c r="D163" s="7" t="s">
        <v>9</v>
      </c>
      <c r="E163" s="7" t="s">
        <v>9</v>
      </c>
      <c r="F163" s="6" t="s">
        <v>100</v>
      </c>
      <c r="G163" s="11">
        <v>125</v>
      </c>
      <c r="H163" s="9"/>
    </row>
    <row r="164" spans="1:8">
      <c r="A164" s="49" t="s">
        <v>85</v>
      </c>
      <c r="B164" s="7" t="s">
        <v>39</v>
      </c>
      <c r="C164" s="6" t="s">
        <v>38</v>
      </c>
      <c r="D164" s="7" t="s">
        <v>9</v>
      </c>
      <c r="E164" s="7" t="s">
        <v>9</v>
      </c>
      <c r="F164" s="6" t="s">
        <v>32</v>
      </c>
      <c r="G164" s="11">
        <v>41.66</v>
      </c>
      <c r="H164" s="9"/>
    </row>
    <row r="165" spans="1:8">
      <c r="A165" s="49" t="s">
        <v>85</v>
      </c>
      <c r="B165" s="7" t="s">
        <v>101</v>
      </c>
      <c r="C165" s="6" t="s">
        <v>38</v>
      </c>
      <c r="D165" s="7" t="s">
        <v>9</v>
      </c>
      <c r="E165" s="7" t="s">
        <v>9</v>
      </c>
      <c r="F165" s="6" t="s">
        <v>102</v>
      </c>
      <c r="G165" s="11">
        <v>48</v>
      </c>
      <c r="H165" s="9"/>
    </row>
    <row r="166" spans="1:8">
      <c r="A166" s="49" t="s">
        <v>85</v>
      </c>
      <c r="B166" s="7" t="s">
        <v>103</v>
      </c>
      <c r="C166" s="6" t="s">
        <v>38</v>
      </c>
      <c r="D166" s="7" t="s">
        <v>9</v>
      </c>
      <c r="E166" s="7" t="s">
        <v>9</v>
      </c>
      <c r="F166" s="7" t="s">
        <v>32</v>
      </c>
      <c r="G166" s="26">
        <v>120</v>
      </c>
      <c r="H166" s="9"/>
    </row>
    <row r="167" spans="1:8">
      <c r="A167" s="49" t="s">
        <v>85</v>
      </c>
      <c r="B167" s="7" t="s">
        <v>104</v>
      </c>
      <c r="C167" s="6" t="s">
        <v>38</v>
      </c>
      <c r="D167" s="7" t="s">
        <v>9</v>
      </c>
      <c r="E167" s="7" t="s">
        <v>9</v>
      </c>
      <c r="F167" s="6" t="s">
        <v>95</v>
      </c>
      <c r="G167" s="11">
        <v>50</v>
      </c>
      <c r="H167" s="9" t="s">
        <v>38</v>
      </c>
    </row>
    <row r="168" spans="1:8">
      <c r="A168" s="13"/>
      <c r="B168" s="6"/>
      <c r="C168" s="6"/>
      <c r="D168" s="6"/>
      <c r="E168" s="6"/>
      <c r="F168" s="6"/>
      <c r="G168" s="11"/>
      <c r="H168" s="12">
        <f>SUM(G154:G167)</f>
        <v>1734.13</v>
      </c>
    </row>
    <row r="169" spans="1:8">
      <c r="A169" s="13"/>
      <c r="B169" s="6"/>
      <c r="C169" s="6"/>
      <c r="D169" s="6"/>
      <c r="E169" s="6"/>
      <c r="F169" s="19" t="s">
        <v>17</v>
      </c>
      <c r="G169" s="11">
        <f>SUM(G144:G167)</f>
        <v>16673.652771999998</v>
      </c>
      <c r="H169" s="9"/>
    </row>
    <row r="170" spans="1:8">
      <c r="A170" s="13"/>
      <c r="B170" s="6"/>
      <c r="C170" s="6"/>
      <c r="D170" s="6"/>
      <c r="E170" s="6"/>
      <c r="F170" s="6"/>
      <c r="G170" s="11"/>
      <c r="H170" s="9"/>
    </row>
    <row r="171" spans="1:8">
      <c r="A171" s="51"/>
      <c r="B171" s="52"/>
      <c r="C171" s="53"/>
      <c r="D171" s="53"/>
      <c r="E171" s="53"/>
      <c r="F171" s="53" t="s">
        <v>8</v>
      </c>
      <c r="G171" s="46">
        <f>H3+H8+H17+H38+H47+H59+H77+H84+H97+H103+H113+H123+H130+H137+H147</f>
        <v>47458.025193999994</v>
      </c>
      <c r="H171" s="53"/>
    </row>
    <row r="172" spans="1:8">
      <c r="A172" s="4"/>
      <c r="B172" s="54"/>
      <c r="C172" s="54"/>
      <c r="D172" s="54"/>
      <c r="E172" s="53"/>
      <c r="F172" s="55" t="s">
        <v>16</v>
      </c>
      <c r="G172" s="12">
        <f>H10+H19+H40+H49+H61+H79+H86+H105+H115+H125+H132+H139+H149</f>
        <v>13155.659999999998</v>
      </c>
      <c r="H172" s="53"/>
    </row>
    <row r="173" spans="1:8">
      <c r="A173" s="4"/>
      <c r="B173" s="54"/>
      <c r="C173" s="54"/>
      <c r="D173" s="54"/>
      <c r="E173" s="53"/>
      <c r="F173" s="53" t="s">
        <v>105</v>
      </c>
      <c r="G173" s="12">
        <f>H24+H65+H141+H151</f>
        <v>9517.17</v>
      </c>
      <c r="H173" s="53"/>
    </row>
    <row r="174" spans="1:8">
      <c r="A174" s="4"/>
      <c r="B174" s="54"/>
      <c r="C174" s="54"/>
      <c r="D174" s="54"/>
      <c r="E174" s="53"/>
      <c r="F174" s="53" t="s">
        <v>106</v>
      </c>
      <c r="G174" s="12">
        <f>H27+H90</f>
        <v>3100</v>
      </c>
      <c r="H174" s="53"/>
    </row>
    <row r="175" spans="1:8">
      <c r="A175" s="4"/>
      <c r="B175" s="54"/>
      <c r="C175" s="54"/>
      <c r="D175" s="54"/>
      <c r="E175" s="53"/>
      <c r="F175" s="53" t="s">
        <v>107</v>
      </c>
      <c r="G175" s="12">
        <f>H29+H153</f>
        <v>2500</v>
      </c>
      <c r="H175" s="53"/>
    </row>
    <row r="176" spans="1:8">
      <c r="A176" s="4"/>
      <c r="B176" s="54"/>
      <c r="C176" s="54"/>
      <c r="D176" s="54"/>
      <c r="E176" s="53"/>
      <c r="F176" s="53" t="s">
        <v>108</v>
      </c>
      <c r="G176" s="12">
        <f>H32+H42+H72+H93+H107+H118+H168</f>
        <v>3890.13</v>
      </c>
      <c r="H176" s="53"/>
    </row>
    <row r="177" spans="1:8">
      <c r="A177" s="4"/>
      <c r="B177" s="54"/>
      <c r="C177" s="54"/>
      <c r="D177" s="54"/>
      <c r="E177" s="53"/>
      <c r="F177" s="53" t="s">
        <v>17</v>
      </c>
      <c r="G177" s="56">
        <f>G4+G11+G33+G43+G50+G73+G80+G94+G99+G108+G119+G126+G133+G142+G169</f>
        <v>79620.985193999993</v>
      </c>
      <c r="H177" s="53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80"/>
  <sheetViews>
    <sheetView workbookViewId="0">
      <pane ySplit="1" topLeftCell="A156" activePane="bottomLeft" state="frozen"/>
      <selection pane="bottomLeft" activeCell="A182" sqref="A182:XFD293"/>
    </sheetView>
  </sheetViews>
  <sheetFormatPr baseColWidth="10" defaultColWidth="12.6640625" defaultRowHeight="15.75" customHeight="1"/>
  <cols>
    <col min="1" max="1" width="18.1640625" customWidth="1"/>
    <col min="2" max="2" width="23.83203125" customWidth="1"/>
    <col min="4" max="5" width="16.33203125" customWidth="1"/>
    <col min="6" max="6" width="38.33203125" customWidth="1"/>
    <col min="7" max="7" width="11.83203125" customWidth="1"/>
    <col min="8" max="8" width="10.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/>
    </row>
    <row r="2" spans="1:8">
      <c r="A2" s="5" t="s">
        <v>7</v>
      </c>
      <c r="B2" s="6" t="s">
        <v>8</v>
      </c>
      <c r="C2" s="6" t="s">
        <v>8</v>
      </c>
      <c r="D2" s="57" t="s">
        <v>126</v>
      </c>
      <c r="E2" s="57" t="s">
        <v>126</v>
      </c>
      <c r="F2" s="6" t="s">
        <v>10</v>
      </c>
      <c r="G2" s="8">
        <v>2223.2340760000002</v>
      </c>
      <c r="H2" s="58" t="s">
        <v>8</v>
      </c>
    </row>
    <row r="3" spans="1:8">
      <c r="A3" s="5"/>
      <c r="B3" s="6"/>
      <c r="C3" s="10"/>
      <c r="D3" s="10"/>
      <c r="E3" s="10"/>
      <c r="F3" s="6"/>
      <c r="G3" s="59"/>
      <c r="H3" s="25">
        <f>G2</f>
        <v>2223.2340760000002</v>
      </c>
    </row>
    <row r="4" spans="1:8">
      <c r="A4" s="13"/>
      <c r="B4" s="10"/>
      <c r="C4" s="10"/>
      <c r="D4" s="10"/>
      <c r="E4" s="10"/>
      <c r="F4" s="14" t="s">
        <v>11</v>
      </c>
      <c r="G4" s="60">
        <f>G2</f>
        <v>2223.2340760000002</v>
      </c>
      <c r="H4" s="58"/>
    </row>
    <row r="5" spans="1:8">
      <c r="A5" s="13"/>
      <c r="B5" s="10"/>
      <c r="C5" s="10"/>
      <c r="D5" s="10"/>
      <c r="E5" s="10"/>
      <c r="F5" s="14"/>
      <c r="G5" s="61"/>
      <c r="H5" s="58"/>
    </row>
    <row r="6" spans="1:8">
      <c r="A6" s="15" t="s">
        <v>12</v>
      </c>
      <c r="B6" s="6" t="s">
        <v>8</v>
      </c>
      <c r="C6" s="6" t="s">
        <v>8</v>
      </c>
      <c r="D6" s="57" t="s">
        <v>126</v>
      </c>
      <c r="E6" s="57" t="s">
        <v>126</v>
      </c>
      <c r="F6" s="6" t="s">
        <v>10</v>
      </c>
      <c r="G6" s="8">
        <v>2584.72795</v>
      </c>
      <c r="H6" s="58"/>
    </row>
    <row r="7" spans="1:8">
      <c r="A7" s="5" t="s">
        <v>12</v>
      </c>
      <c r="B7" s="6" t="s">
        <v>8</v>
      </c>
      <c r="C7" s="6" t="s">
        <v>8</v>
      </c>
      <c r="D7" s="57" t="s">
        <v>126</v>
      </c>
      <c r="E7" s="57" t="s">
        <v>126</v>
      </c>
      <c r="F7" s="6" t="s">
        <v>13</v>
      </c>
      <c r="G7" s="8">
        <v>2481.4780900000001</v>
      </c>
      <c r="H7" s="58" t="s">
        <v>8</v>
      </c>
    </row>
    <row r="8" spans="1:8">
      <c r="A8" s="5"/>
      <c r="B8" s="6"/>
      <c r="C8" s="6"/>
      <c r="D8" s="6"/>
      <c r="E8" s="6"/>
      <c r="F8" s="6"/>
      <c r="G8" s="59"/>
      <c r="H8" s="25">
        <f>SUM(G6:G7)</f>
        <v>5066.20604</v>
      </c>
    </row>
    <row r="9" spans="1:8">
      <c r="A9" s="15" t="s">
        <v>12</v>
      </c>
      <c r="B9" s="16" t="s">
        <v>14</v>
      </c>
      <c r="C9" s="16" t="s">
        <v>14</v>
      </c>
      <c r="D9" s="57" t="s">
        <v>126</v>
      </c>
      <c r="E9" s="57" t="s">
        <v>126</v>
      </c>
      <c r="F9" s="6" t="s">
        <v>15</v>
      </c>
      <c r="G9" s="62">
        <v>760</v>
      </c>
      <c r="H9" s="39" t="s">
        <v>16</v>
      </c>
    </row>
    <row r="10" spans="1:8">
      <c r="A10" s="5"/>
      <c r="B10" s="6"/>
      <c r="C10" s="6"/>
      <c r="D10" s="6"/>
      <c r="E10" s="6"/>
      <c r="F10" s="6"/>
      <c r="G10" s="59"/>
      <c r="H10" s="25">
        <f>G9</f>
        <v>760</v>
      </c>
    </row>
    <row r="11" spans="1:8">
      <c r="A11" s="13"/>
      <c r="B11" s="10"/>
      <c r="C11" s="10"/>
      <c r="D11" s="10"/>
      <c r="E11" s="10"/>
      <c r="F11" s="19" t="s">
        <v>17</v>
      </c>
      <c r="G11" s="60">
        <f>SUM(G6:G9)</f>
        <v>5826.20604</v>
      </c>
      <c r="H11" s="58"/>
    </row>
    <row r="12" spans="1:8">
      <c r="A12" s="13"/>
      <c r="B12" s="10"/>
      <c r="C12" s="10"/>
      <c r="D12" s="10"/>
      <c r="E12" s="10"/>
      <c r="F12" s="19"/>
      <c r="G12" s="60"/>
      <c r="H12" s="58"/>
    </row>
    <row r="13" spans="1:8">
      <c r="A13" s="20" t="s">
        <v>18</v>
      </c>
      <c r="B13" s="6"/>
      <c r="C13" s="10"/>
      <c r="D13" s="6"/>
      <c r="E13" s="6"/>
      <c r="F13" s="6"/>
      <c r="G13" s="59"/>
      <c r="H13" s="58"/>
    </row>
    <row r="14" spans="1:8">
      <c r="A14" s="20"/>
      <c r="B14" s="6"/>
      <c r="C14" s="10"/>
      <c r="D14" s="6"/>
      <c r="E14" s="6"/>
      <c r="F14" s="6"/>
      <c r="G14" s="59"/>
      <c r="H14" s="58"/>
    </row>
    <row r="15" spans="1:8">
      <c r="A15" s="21" t="s">
        <v>19</v>
      </c>
      <c r="B15" s="6" t="s">
        <v>8</v>
      </c>
      <c r="C15" s="6" t="s">
        <v>8</v>
      </c>
      <c r="D15" s="57" t="s">
        <v>126</v>
      </c>
      <c r="E15" s="57" t="s">
        <v>126</v>
      </c>
      <c r="F15" s="6" t="s">
        <v>10</v>
      </c>
      <c r="G15" s="8">
        <v>437.30990800000001</v>
      </c>
      <c r="H15" s="58"/>
    </row>
    <row r="16" spans="1:8">
      <c r="A16" s="22" t="s">
        <v>19</v>
      </c>
      <c r="B16" s="6" t="s">
        <v>8</v>
      </c>
      <c r="C16" s="6" t="s">
        <v>8</v>
      </c>
      <c r="D16" s="57" t="s">
        <v>126</v>
      </c>
      <c r="E16" s="57" t="s">
        <v>126</v>
      </c>
      <c r="F16" s="6" t="s">
        <v>13</v>
      </c>
      <c r="G16" s="8">
        <v>543.92185400000005</v>
      </c>
      <c r="H16" s="63"/>
    </row>
    <row r="17" spans="1:8">
      <c r="A17" s="22" t="s">
        <v>19</v>
      </c>
      <c r="B17" s="6" t="s">
        <v>8</v>
      </c>
      <c r="C17" s="6" t="s">
        <v>8</v>
      </c>
      <c r="D17" s="57" t="s">
        <v>126</v>
      </c>
      <c r="E17" s="57" t="s">
        <v>126</v>
      </c>
      <c r="F17" s="24" t="s">
        <v>20</v>
      </c>
      <c r="G17" s="8">
        <v>390.857418</v>
      </c>
      <c r="H17" s="58" t="s">
        <v>8</v>
      </c>
    </row>
    <row r="18" spans="1:8">
      <c r="A18" s="22"/>
      <c r="B18" s="6"/>
      <c r="C18" s="6"/>
      <c r="D18" s="6"/>
      <c r="E18" s="6"/>
      <c r="F18" s="6"/>
      <c r="G18" s="59"/>
      <c r="H18" s="25">
        <f>SUM(G15:G17)</f>
        <v>1372.0891800000002</v>
      </c>
    </row>
    <row r="19" spans="1:8">
      <c r="A19" s="21" t="s">
        <v>19</v>
      </c>
      <c r="B19" s="16" t="s">
        <v>14</v>
      </c>
      <c r="C19" s="16" t="s">
        <v>14</v>
      </c>
      <c r="D19" s="57" t="s">
        <v>126</v>
      </c>
      <c r="E19" s="57" t="s">
        <v>126</v>
      </c>
      <c r="F19" s="6" t="s">
        <v>15</v>
      </c>
      <c r="G19" s="62">
        <v>1154.0999999999999</v>
      </c>
      <c r="H19" s="39" t="s">
        <v>16</v>
      </c>
    </row>
    <row r="20" spans="1:8">
      <c r="A20" s="22"/>
      <c r="B20" s="6"/>
      <c r="C20" s="6"/>
      <c r="D20" s="6"/>
      <c r="E20" s="6"/>
      <c r="F20" s="6"/>
      <c r="G20" s="59"/>
      <c r="H20" s="25">
        <f>G19</f>
        <v>1154.0999999999999</v>
      </c>
    </row>
    <row r="21" spans="1:8">
      <c r="A21" s="22" t="s">
        <v>19</v>
      </c>
      <c r="B21" s="7" t="s">
        <v>21</v>
      </c>
      <c r="C21" s="6" t="s">
        <v>22</v>
      </c>
      <c r="D21" s="57" t="s">
        <v>126</v>
      </c>
      <c r="E21" s="57" t="s">
        <v>126</v>
      </c>
      <c r="F21" s="6" t="s">
        <v>23</v>
      </c>
      <c r="G21" s="64">
        <v>1491.26</v>
      </c>
      <c r="H21" s="58"/>
    </row>
    <row r="22" spans="1:8">
      <c r="A22" s="22" t="s">
        <v>19</v>
      </c>
      <c r="B22" s="7" t="s">
        <v>24</v>
      </c>
      <c r="C22" s="6" t="s">
        <v>22</v>
      </c>
      <c r="D22" s="57" t="s">
        <v>126</v>
      </c>
      <c r="E22" s="57" t="s">
        <v>126</v>
      </c>
      <c r="F22" s="6" t="s">
        <v>25</v>
      </c>
      <c r="G22" s="65">
        <v>859</v>
      </c>
      <c r="H22" s="58"/>
    </row>
    <row r="23" spans="1:8">
      <c r="A23" s="22" t="s">
        <v>19</v>
      </c>
      <c r="B23" s="7" t="s">
        <v>26</v>
      </c>
      <c r="C23" s="6" t="s">
        <v>22</v>
      </c>
      <c r="D23" s="57" t="s">
        <v>126</v>
      </c>
      <c r="E23" s="57" t="s">
        <v>126</v>
      </c>
      <c r="F23" s="6" t="s">
        <v>27</v>
      </c>
      <c r="G23" s="59">
        <v>639</v>
      </c>
      <c r="H23" s="58"/>
    </row>
    <row r="24" spans="1:8">
      <c r="A24" s="22" t="s">
        <v>19</v>
      </c>
      <c r="B24" s="38" t="s">
        <v>51</v>
      </c>
      <c r="C24" s="6" t="s">
        <v>22</v>
      </c>
      <c r="D24" s="57" t="s">
        <v>126</v>
      </c>
      <c r="E24" s="57" t="s">
        <v>126</v>
      </c>
      <c r="F24" s="6" t="s">
        <v>25</v>
      </c>
      <c r="G24" s="39">
        <v>768.4</v>
      </c>
      <c r="H24" s="58" t="s">
        <v>22</v>
      </c>
    </row>
    <row r="25" spans="1:8">
      <c r="A25" s="22"/>
      <c r="B25" s="6"/>
      <c r="C25" s="6"/>
      <c r="D25" s="6"/>
      <c r="E25" s="6"/>
      <c r="F25" s="6"/>
      <c r="G25" s="65"/>
      <c r="H25" s="25">
        <f>SUM(G21:G24)</f>
        <v>3757.6600000000003</v>
      </c>
    </row>
    <row r="26" spans="1:8">
      <c r="A26" s="22" t="s">
        <v>19</v>
      </c>
      <c r="B26" s="6" t="s">
        <v>30</v>
      </c>
      <c r="C26" s="6" t="s">
        <v>31</v>
      </c>
      <c r="D26" s="57" t="s">
        <v>126</v>
      </c>
      <c r="E26" s="57" t="s">
        <v>126</v>
      </c>
      <c r="F26" s="6" t="s">
        <v>32</v>
      </c>
      <c r="G26" s="66">
        <v>500</v>
      </c>
      <c r="H26" s="25"/>
    </row>
    <row r="27" spans="1:8">
      <c r="A27" s="22" t="s">
        <v>19</v>
      </c>
      <c r="B27" s="67" t="s">
        <v>127</v>
      </c>
      <c r="C27" s="6" t="s">
        <v>31</v>
      </c>
      <c r="D27" s="57" t="s">
        <v>126</v>
      </c>
      <c r="E27" s="57" t="s">
        <v>126</v>
      </c>
      <c r="F27" s="68" t="s">
        <v>32</v>
      </c>
      <c r="G27" s="69">
        <v>490</v>
      </c>
      <c r="H27" s="39" t="s">
        <v>31</v>
      </c>
    </row>
    <row r="28" spans="1:8">
      <c r="A28" s="22"/>
      <c r="B28" s="6"/>
      <c r="C28" s="10"/>
      <c r="D28" s="10"/>
      <c r="E28" s="10"/>
      <c r="F28" s="6"/>
      <c r="G28" s="59"/>
      <c r="H28" s="25">
        <f>SUM(G26:G27)</f>
        <v>990</v>
      </c>
    </row>
    <row r="29" spans="1:8">
      <c r="A29" s="22" t="s">
        <v>19</v>
      </c>
      <c r="B29" s="57" t="s">
        <v>96</v>
      </c>
      <c r="C29" s="7" t="s">
        <v>38</v>
      </c>
      <c r="D29" s="57" t="s">
        <v>126</v>
      </c>
      <c r="E29" s="57" t="s">
        <v>126</v>
      </c>
      <c r="F29" s="57" t="s">
        <v>32</v>
      </c>
      <c r="G29" s="70">
        <v>65</v>
      </c>
      <c r="H29" s="39" t="s">
        <v>38</v>
      </c>
    </row>
    <row r="30" spans="1:8">
      <c r="A30" s="22" t="s">
        <v>19</v>
      </c>
      <c r="B30" s="7" t="s">
        <v>41</v>
      </c>
      <c r="C30" s="7" t="s">
        <v>38</v>
      </c>
      <c r="D30" s="57" t="s">
        <v>126</v>
      </c>
      <c r="E30" s="57" t="s">
        <v>126</v>
      </c>
      <c r="F30" s="7" t="s">
        <v>43</v>
      </c>
      <c r="G30" s="66">
        <v>10</v>
      </c>
      <c r="H30" s="39" t="s">
        <v>38</v>
      </c>
    </row>
    <row r="31" spans="1:8">
      <c r="A31" s="22"/>
      <c r="B31" s="6"/>
      <c r="C31" s="6"/>
      <c r="D31" s="6"/>
      <c r="E31" s="6"/>
      <c r="F31" s="6"/>
      <c r="G31" s="59"/>
      <c r="H31" s="25">
        <f>SUM(G29)</f>
        <v>65</v>
      </c>
    </row>
    <row r="32" spans="1:8">
      <c r="A32" s="13"/>
      <c r="B32" s="10"/>
      <c r="C32" s="10"/>
      <c r="D32" s="10"/>
      <c r="E32" s="10"/>
      <c r="F32" s="19" t="s">
        <v>17</v>
      </c>
      <c r="G32" s="71">
        <f>SUM(G15:G29)</f>
        <v>7338.8491800000002</v>
      </c>
      <c r="H32" s="58"/>
    </row>
    <row r="33" spans="1:10">
      <c r="A33" s="13"/>
      <c r="B33" s="10"/>
      <c r="C33" s="10"/>
      <c r="D33" s="10"/>
      <c r="E33" s="10"/>
      <c r="F33" s="6"/>
      <c r="G33" s="71"/>
      <c r="H33" s="58"/>
    </row>
    <row r="34" spans="1:10">
      <c r="A34" s="13"/>
      <c r="B34" s="10"/>
      <c r="C34" s="10"/>
      <c r="D34" s="10"/>
      <c r="E34" s="10"/>
      <c r="F34" s="6"/>
      <c r="G34" s="71"/>
      <c r="H34" s="58"/>
    </row>
    <row r="35" spans="1:10">
      <c r="A35" s="30" t="s">
        <v>40</v>
      </c>
      <c r="B35" s="6" t="s">
        <v>8</v>
      </c>
      <c r="C35" s="6" t="s">
        <v>8</v>
      </c>
      <c r="D35" s="57" t="s">
        <v>126</v>
      </c>
      <c r="E35" s="57" t="s">
        <v>126</v>
      </c>
      <c r="F35" s="6" t="s">
        <v>10</v>
      </c>
      <c r="G35" s="8">
        <v>1438.0974719999999</v>
      </c>
      <c r="H35" s="58"/>
    </row>
    <row r="36" spans="1:10">
      <c r="A36" s="31" t="s">
        <v>40</v>
      </c>
      <c r="B36" s="6" t="s">
        <v>8</v>
      </c>
      <c r="C36" s="6" t="s">
        <v>8</v>
      </c>
      <c r="D36" s="57" t="s">
        <v>126</v>
      </c>
      <c r="E36" s="57" t="s">
        <v>126</v>
      </c>
      <c r="F36" s="6" t="s">
        <v>13</v>
      </c>
      <c r="G36" s="8">
        <v>4145.8300239999999</v>
      </c>
      <c r="H36" s="58" t="s">
        <v>8</v>
      </c>
    </row>
    <row r="37" spans="1:10">
      <c r="A37" s="31"/>
      <c r="B37" s="6"/>
      <c r="C37" s="6"/>
      <c r="D37" s="6"/>
      <c r="E37" s="6"/>
      <c r="F37" s="6"/>
      <c r="G37" s="59"/>
      <c r="H37" s="25">
        <f>SUM(G35:G36)</f>
        <v>5583.9274960000002</v>
      </c>
    </row>
    <row r="38" spans="1:10">
      <c r="A38" s="31" t="s">
        <v>40</v>
      </c>
      <c r="B38" s="16" t="s">
        <v>14</v>
      </c>
      <c r="C38" s="16" t="s">
        <v>14</v>
      </c>
      <c r="D38" s="57" t="s">
        <v>126</v>
      </c>
      <c r="E38" s="57" t="s">
        <v>126</v>
      </c>
      <c r="F38" s="6" t="s">
        <v>15</v>
      </c>
      <c r="G38" s="62">
        <v>1140.02</v>
      </c>
      <c r="H38" s="39" t="s">
        <v>16</v>
      </c>
    </row>
    <row r="39" spans="1:10">
      <c r="A39" s="22"/>
      <c r="B39" s="6"/>
      <c r="C39" s="6"/>
      <c r="D39" s="6"/>
      <c r="E39" s="6"/>
      <c r="F39" s="6"/>
      <c r="G39" s="59"/>
      <c r="H39" s="25">
        <f>G38</f>
        <v>1140.02</v>
      </c>
    </row>
    <row r="40" spans="1:10">
      <c r="A40" s="31" t="s">
        <v>40</v>
      </c>
      <c r="B40" s="7" t="s">
        <v>41</v>
      </c>
      <c r="C40" s="6" t="s">
        <v>38</v>
      </c>
      <c r="D40" s="57" t="s">
        <v>126</v>
      </c>
      <c r="E40" s="57" t="s">
        <v>126</v>
      </c>
      <c r="F40" s="6" t="s">
        <v>43</v>
      </c>
      <c r="G40" s="59">
        <v>10</v>
      </c>
      <c r="H40" s="58" t="s">
        <v>38</v>
      </c>
    </row>
    <row r="41" spans="1:10">
      <c r="A41" s="31"/>
      <c r="B41" s="6"/>
      <c r="C41" s="10"/>
      <c r="D41" s="6"/>
      <c r="E41" s="6"/>
      <c r="F41" s="6"/>
      <c r="G41" s="59"/>
      <c r="H41" s="25">
        <f>SUM(G40)</f>
        <v>10</v>
      </c>
    </row>
    <row r="42" spans="1:10">
      <c r="A42" s="31"/>
      <c r="B42" s="6"/>
      <c r="C42" s="10"/>
      <c r="D42" s="10"/>
      <c r="E42" s="10"/>
      <c r="F42" s="19" t="s">
        <v>17</v>
      </c>
      <c r="G42" s="60">
        <f>SUM(G35:G40)</f>
        <v>6733.9474960000007</v>
      </c>
      <c r="H42" s="58"/>
    </row>
    <row r="43" spans="1:10">
      <c r="A43" s="31"/>
      <c r="B43" s="6"/>
      <c r="C43" s="10"/>
      <c r="D43" s="10"/>
      <c r="E43" s="10"/>
      <c r="F43" s="6"/>
      <c r="G43" s="59"/>
      <c r="H43" s="58"/>
      <c r="J43" s="32" t="s">
        <v>44</v>
      </c>
    </row>
    <row r="44" spans="1:10">
      <c r="A44" s="33" t="s">
        <v>45</v>
      </c>
      <c r="B44" s="6" t="s">
        <v>8</v>
      </c>
      <c r="C44" s="6" t="s">
        <v>8</v>
      </c>
      <c r="D44" s="57" t="s">
        <v>126</v>
      </c>
      <c r="E44" s="57" t="s">
        <v>126</v>
      </c>
      <c r="F44" s="6" t="s">
        <v>10</v>
      </c>
      <c r="G44" s="72">
        <v>2779.6095740000001</v>
      </c>
      <c r="H44" s="58"/>
    </row>
    <row r="45" spans="1:10">
      <c r="A45" s="34" t="s">
        <v>45</v>
      </c>
      <c r="B45" s="6" t="s">
        <v>8</v>
      </c>
      <c r="C45" s="6" t="s">
        <v>8</v>
      </c>
      <c r="D45" s="57" t="s">
        <v>126</v>
      </c>
      <c r="E45" s="57" t="s">
        <v>126</v>
      </c>
      <c r="F45" s="6" t="s">
        <v>13</v>
      </c>
      <c r="G45" s="72">
        <v>5614.5443619999996</v>
      </c>
      <c r="H45" s="58" t="s">
        <v>8</v>
      </c>
    </row>
    <row r="46" spans="1:10">
      <c r="A46" s="34"/>
      <c r="B46" s="6"/>
      <c r="C46" s="10"/>
      <c r="D46" s="10"/>
      <c r="E46" s="10"/>
      <c r="F46" s="6"/>
      <c r="G46" s="59"/>
      <c r="H46" s="65">
        <f>SUM(G44:G45)</f>
        <v>8394.1539359999988</v>
      </c>
    </row>
    <row r="47" spans="1:10">
      <c r="A47" s="34" t="s">
        <v>45</v>
      </c>
      <c r="B47" s="16" t="s">
        <v>14</v>
      </c>
      <c r="C47" s="16" t="s">
        <v>14</v>
      </c>
      <c r="D47" s="57" t="s">
        <v>126</v>
      </c>
      <c r="E47" s="57" t="s">
        <v>126</v>
      </c>
      <c r="F47" s="6" t="s">
        <v>15</v>
      </c>
      <c r="G47" s="62">
        <v>1024.49</v>
      </c>
      <c r="H47" s="39" t="s">
        <v>16</v>
      </c>
    </row>
    <row r="48" spans="1:10">
      <c r="A48" s="22"/>
      <c r="B48" s="6"/>
      <c r="C48" s="6"/>
      <c r="D48" s="6"/>
      <c r="E48" s="6"/>
      <c r="F48" s="6"/>
      <c r="G48" s="59"/>
      <c r="H48" s="25">
        <f>G47</f>
        <v>1024.49</v>
      </c>
    </row>
    <row r="49" spans="1:8">
      <c r="A49" s="13"/>
      <c r="B49" s="10"/>
      <c r="C49" s="10"/>
      <c r="D49" s="10"/>
      <c r="E49" s="10"/>
      <c r="F49" s="19" t="s">
        <v>17</v>
      </c>
      <c r="G49" s="71">
        <f>SUM(G44:G47)</f>
        <v>9418.6439359999986</v>
      </c>
      <c r="H49" s="58"/>
    </row>
    <row r="50" spans="1:8">
      <c r="A50" s="13"/>
      <c r="B50" s="10"/>
      <c r="C50" s="10"/>
      <c r="D50" s="10"/>
      <c r="E50" s="10"/>
      <c r="F50" s="6"/>
      <c r="G50" s="71"/>
      <c r="H50" s="58"/>
    </row>
    <row r="51" spans="1:8">
      <c r="A51" s="35" t="s">
        <v>46</v>
      </c>
      <c r="B51" s="6"/>
      <c r="C51" s="6"/>
      <c r="D51" s="6"/>
      <c r="E51" s="6"/>
      <c r="F51" s="6"/>
      <c r="G51" s="59"/>
      <c r="H51" s="58"/>
    </row>
    <row r="52" spans="1:8">
      <c r="A52" s="35"/>
      <c r="B52" s="6"/>
      <c r="C52" s="6"/>
      <c r="D52" s="6"/>
      <c r="E52" s="6"/>
      <c r="F52" s="6"/>
      <c r="G52" s="59"/>
      <c r="H52" s="25">
        <f>G51</f>
        <v>0</v>
      </c>
    </row>
    <row r="53" spans="1:8">
      <c r="A53" s="13"/>
      <c r="B53" s="10"/>
      <c r="C53" s="10"/>
      <c r="D53" s="10"/>
      <c r="E53" s="10"/>
      <c r="F53" s="19" t="s">
        <v>17</v>
      </c>
      <c r="G53" s="71">
        <f>SUM(G51)</f>
        <v>0</v>
      </c>
      <c r="H53" s="58"/>
    </row>
    <row r="54" spans="1:8">
      <c r="A54" s="13"/>
      <c r="B54" s="10"/>
      <c r="C54" s="10"/>
      <c r="D54" s="10"/>
      <c r="E54" s="10"/>
      <c r="F54" s="10"/>
      <c r="G54" s="71"/>
      <c r="H54" s="58"/>
    </row>
    <row r="55" spans="1:8">
      <c r="A55" s="36" t="s">
        <v>47</v>
      </c>
      <c r="B55" s="6" t="s">
        <v>8</v>
      </c>
      <c r="C55" s="6" t="s">
        <v>8</v>
      </c>
      <c r="D55" s="57" t="s">
        <v>126</v>
      </c>
      <c r="E55" s="57" t="s">
        <v>126</v>
      </c>
      <c r="F55" s="6" t="s">
        <v>10</v>
      </c>
      <c r="G55" s="72">
        <v>2370.310418</v>
      </c>
      <c r="H55" s="58"/>
    </row>
    <row r="56" spans="1:8">
      <c r="A56" s="37" t="s">
        <v>47</v>
      </c>
      <c r="B56" s="6" t="s">
        <v>8</v>
      </c>
      <c r="C56" s="6" t="s">
        <v>8</v>
      </c>
      <c r="D56" s="57" t="s">
        <v>126</v>
      </c>
      <c r="E56" s="57" t="s">
        <v>126</v>
      </c>
      <c r="F56" s="6" t="s">
        <v>13</v>
      </c>
      <c r="G56" s="72">
        <v>1076.3648699999901</v>
      </c>
      <c r="H56" s="58"/>
    </row>
    <row r="57" spans="1:8">
      <c r="A57" s="37" t="s">
        <v>47</v>
      </c>
      <c r="B57" s="6" t="s">
        <v>8</v>
      </c>
      <c r="C57" s="6" t="s">
        <v>8</v>
      </c>
      <c r="D57" s="57" t="s">
        <v>126</v>
      </c>
      <c r="E57" s="57" t="s">
        <v>126</v>
      </c>
      <c r="F57" s="24" t="s">
        <v>20</v>
      </c>
      <c r="G57" s="72">
        <v>883.55222200000003</v>
      </c>
      <c r="H57" s="58" t="s">
        <v>8</v>
      </c>
    </row>
    <row r="58" spans="1:8">
      <c r="A58" s="37"/>
      <c r="B58" s="6"/>
      <c r="C58" s="10"/>
      <c r="D58" s="10"/>
      <c r="E58" s="10"/>
      <c r="F58" s="6"/>
      <c r="G58" s="59"/>
      <c r="H58" s="25">
        <f>SUM(G55:G57)</f>
        <v>4330.2275099999906</v>
      </c>
    </row>
    <row r="59" spans="1:8">
      <c r="A59" s="37" t="s">
        <v>47</v>
      </c>
      <c r="B59" s="16" t="s">
        <v>14</v>
      </c>
      <c r="C59" s="16" t="s">
        <v>14</v>
      </c>
      <c r="D59" s="57" t="s">
        <v>126</v>
      </c>
      <c r="E59" s="57" t="s">
        <v>126</v>
      </c>
      <c r="F59" s="6" t="s">
        <v>15</v>
      </c>
      <c r="G59" s="62">
        <v>1222.29</v>
      </c>
      <c r="H59" s="39" t="s">
        <v>16</v>
      </c>
    </row>
    <row r="60" spans="1:8">
      <c r="A60" s="22"/>
      <c r="B60" s="6"/>
      <c r="C60" s="6"/>
      <c r="D60" s="6"/>
      <c r="E60" s="6"/>
      <c r="F60" s="6"/>
      <c r="G60" s="59"/>
      <c r="H60" s="25">
        <f>G59</f>
        <v>1222.29</v>
      </c>
    </row>
    <row r="61" spans="1:8">
      <c r="A61" s="37" t="s">
        <v>47</v>
      </c>
      <c r="B61" s="38" t="s">
        <v>86</v>
      </c>
      <c r="C61" s="6" t="s">
        <v>22</v>
      </c>
      <c r="D61" s="57" t="s">
        <v>126</v>
      </c>
      <c r="E61" s="57" t="s">
        <v>126</v>
      </c>
      <c r="F61" s="6" t="s">
        <v>87</v>
      </c>
      <c r="G61" s="65">
        <v>1980</v>
      </c>
      <c r="H61" s="58"/>
    </row>
    <row r="62" spans="1:8">
      <c r="A62" s="37" t="s">
        <v>47</v>
      </c>
      <c r="B62" s="6" t="s">
        <v>49</v>
      </c>
      <c r="C62" s="6" t="s">
        <v>22</v>
      </c>
      <c r="D62" s="57" t="s">
        <v>126</v>
      </c>
      <c r="E62" s="57" t="s">
        <v>126</v>
      </c>
      <c r="F62" s="6" t="s">
        <v>50</v>
      </c>
      <c r="G62" s="70">
        <v>859</v>
      </c>
      <c r="H62" s="58"/>
    </row>
    <row r="63" spans="1:8">
      <c r="A63" s="37" t="s">
        <v>47</v>
      </c>
      <c r="B63" s="7" t="s">
        <v>28</v>
      </c>
      <c r="C63" s="6" t="s">
        <v>22</v>
      </c>
      <c r="D63" s="57" t="s">
        <v>126</v>
      </c>
      <c r="E63" s="57" t="s">
        <v>126</v>
      </c>
      <c r="F63" s="6" t="s">
        <v>29</v>
      </c>
      <c r="G63" s="59">
        <v>603.27</v>
      </c>
      <c r="H63" s="58" t="s">
        <v>22</v>
      </c>
    </row>
    <row r="64" spans="1:8">
      <c r="A64" s="37"/>
      <c r="B64" s="6"/>
      <c r="C64" s="10"/>
      <c r="D64" s="10"/>
      <c r="E64" s="10"/>
      <c r="F64" s="6"/>
      <c r="G64" s="59"/>
      <c r="H64" s="25">
        <f>SUM(G61:G63)</f>
        <v>3442.27</v>
      </c>
    </row>
    <row r="65" spans="1:8">
      <c r="A65" s="37" t="s">
        <v>47</v>
      </c>
      <c r="B65" s="41" t="s">
        <v>128</v>
      </c>
      <c r="C65" s="6" t="s">
        <v>31</v>
      </c>
      <c r="D65" s="57" t="s">
        <v>126</v>
      </c>
      <c r="E65" s="57" t="s">
        <v>126</v>
      </c>
      <c r="F65" s="6" t="s">
        <v>66</v>
      </c>
      <c r="G65" s="25">
        <v>720</v>
      </c>
      <c r="H65" s="39" t="s">
        <v>31</v>
      </c>
    </row>
    <row r="66" spans="1:8">
      <c r="A66" s="37"/>
      <c r="B66" s="6"/>
      <c r="C66" s="10"/>
      <c r="D66" s="10"/>
      <c r="E66" s="10"/>
      <c r="F66" s="6"/>
      <c r="G66" s="59"/>
      <c r="H66" s="25">
        <f>G65</f>
        <v>720</v>
      </c>
    </row>
    <row r="67" spans="1:8">
      <c r="A67" s="37" t="s">
        <v>47</v>
      </c>
      <c r="B67" s="57" t="s">
        <v>98</v>
      </c>
      <c r="C67" s="7" t="s">
        <v>38</v>
      </c>
      <c r="D67" s="57" t="s">
        <v>126</v>
      </c>
      <c r="E67" s="57" t="s">
        <v>126</v>
      </c>
      <c r="F67" s="57" t="s">
        <v>32</v>
      </c>
      <c r="G67" s="73">
        <v>100</v>
      </c>
      <c r="H67" s="58"/>
    </row>
    <row r="68" spans="1:8">
      <c r="A68" s="37" t="s">
        <v>47</v>
      </c>
      <c r="B68" s="74" t="s">
        <v>56</v>
      </c>
      <c r="C68" s="7" t="s">
        <v>38</v>
      </c>
      <c r="D68" s="57" t="s">
        <v>126</v>
      </c>
      <c r="E68" s="57" t="s">
        <v>126</v>
      </c>
      <c r="F68" s="57" t="s">
        <v>32</v>
      </c>
      <c r="G68" s="70">
        <v>55</v>
      </c>
      <c r="H68" s="58"/>
    </row>
    <row r="69" spans="1:8">
      <c r="A69" s="37" t="s">
        <v>47</v>
      </c>
      <c r="B69" s="74" t="s">
        <v>57</v>
      </c>
      <c r="C69" s="7" t="s">
        <v>38</v>
      </c>
      <c r="D69" s="57" t="s">
        <v>126</v>
      </c>
      <c r="E69" s="57" t="s">
        <v>126</v>
      </c>
      <c r="F69" s="57" t="s">
        <v>32</v>
      </c>
      <c r="G69" s="70">
        <v>90</v>
      </c>
      <c r="H69" s="58"/>
    </row>
    <row r="70" spans="1:8">
      <c r="A70" s="37" t="s">
        <v>47</v>
      </c>
      <c r="B70" s="74" t="s">
        <v>41</v>
      </c>
      <c r="C70" s="7" t="s">
        <v>38</v>
      </c>
      <c r="D70" s="57" t="s">
        <v>126</v>
      </c>
      <c r="E70" s="57" t="s">
        <v>126</v>
      </c>
      <c r="F70" s="57" t="s">
        <v>43</v>
      </c>
      <c r="G70" s="70">
        <v>10</v>
      </c>
      <c r="H70" s="58"/>
    </row>
    <row r="71" spans="1:8">
      <c r="A71" s="37" t="s">
        <v>47</v>
      </c>
      <c r="B71" s="74" t="s">
        <v>129</v>
      </c>
      <c r="C71" s="7" t="s">
        <v>38</v>
      </c>
      <c r="D71" s="57" t="s">
        <v>126</v>
      </c>
      <c r="E71" s="57" t="s">
        <v>126</v>
      </c>
      <c r="F71" s="57" t="s">
        <v>130</v>
      </c>
      <c r="G71" s="70">
        <v>125</v>
      </c>
      <c r="H71" s="58" t="s">
        <v>38</v>
      </c>
    </row>
    <row r="72" spans="1:8">
      <c r="A72" s="37"/>
      <c r="B72" s="6"/>
      <c r="C72" s="10"/>
      <c r="D72" s="6"/>
      <c r="E72" s="6"/>
      <c r="F72" s="6"/>
      <c r="G72" s="59"/>
      <c r="H72" s="25">
        <f>SUM(G67:G71)</f>
        <v>380</v>
      </c>
    </row>
    <row r="73" spans="1:8">
      <c r="A73" s="13"/>
      <c r="B73" s="10"/>
      <c r="C73" s="10"/>
      <c r="D73" s="10"/>
      <c r="E73" s="10"/>
      <c r="F73" s="19" t="s">
        <v>17</v>
      </c>
      <c r="G73" s="71">
        <f>SUM(G55:G71)</f>
        <v>10094.787509999991</v>
      </c>
      <c r="H73" s="58"/>
    </row>
    <row r="74" spans="1:8">
      <c r="A74" s="22" t="s">
        <v>59</v>
      </c>
      <c r="B74" s="6"/>
      <c r="C74" s="6"/>
      <c r="D74" s="6"/>
      <c r="E74" s="6"/>
      <c r="F74" s="6"/>
      <c r="G74" s="59"/>
      <c r="H74" s="58"/>
    </row>
    <row r="75" spans="1:8">
      <c r="A75" s="22"/>
      <c r="B75" s="6"/>
      <c r="C75" s="6"/>
      <c r="D75" s="6"/>
      <c r="E75" s="6"/>
      <c r="F75" s="6"/>
      <c r="G75" s="59"/>
      <c r="H75" s="58"/>
    </row>
    <row r="76" spans="1:8">
      <c r="A76" s="21" t="s">
        <v>60</v>
      </c>
      <c r="B76" s="6" t="s">
        <v>8</v>
      </c>
      <c r="C76" s="6" t="s">
        <v>8</v>
      </c>
      <c r="D76" s="57" t="s">
        <v>126</v>
      </c>
      <c r="E76" s="57" t="s">
        <v>126</v>
      </c>
      <c r="F76" s="6" t="s">
        <v>13</v>
      </c>
      <c r="G76" s="72">
        <v>185.71048999999999</v>
      </c>
      <c r="H76" s="58" t="s">
        <v>8</v>
      </c>
    </row>
    <row r="77" spans="1:8">
      <c r="A77" s="31"/>
      <c r="B77" s="6"/>
      <c r="C77" s="10"/>
      <c r="D77" s="10"/>
      <c r="E77" s="10"/>
      <c r="F77" s="6"/>
      <c r="G77" s="59"/>
      <c r="H77" s="25">
        <f>SUM(G76)</f>
        <v>185.71048999999999</v>
      </c>
    </row>
    <row r="78" spans="1:8">
      <c r="A78" s="21" t="s">
        <v>60</v>
      </c>
      <c r="B78" s="16" t="s">
        <v>14</v>
      </c>
      <c r="C78" s="16" t="s">
        <v>14</v>
      </c>
      <c r="D78" s="57" t="s">
        <v>126</v>
      </c>
      <c r="E78" s="57" t="s">
        <v>126</v>
      </c>
      <c r="F78" s="6" t="s">
        <v>15</v>
      </c>
      <c r="G78" s="62">
        <v>760.23</v>
      </c>
      <c r="H78" s="39" t="s">
        <v>16</v>
      </c>
    </row>
    <row r="79" spans="1:8">
      <c r="A79" s="22"/>
      <c r="B79" s="6"/>
      <c r="C79" s="6"/>
      <c r="D79" s="6"/>
      <c r="E79" s="6"/>
      <c r="F79" s="6"/>
      <c r="G79" s="59"/>
      <c r="H79" s="25">
        <f>G78</f>
        <v>760.23</v>
      </c>
    </row>
    <row r="80" spans="1:8">
      <c r="A80" s="31"/>
      <c r="B80" s="6"/>
      <c r="C80" s="10"/>
      <c r="D80" s="10"/>
      <c r="E80" s="10"/>
      <c r="F80" s="19" t="s">
        <v>17</v>
      </c>
      <c r="G80" s="60">
        <f>SUM(G76:G78)</f>
        <v>945.94048999999995</v>
      </c>
      <c r="H80" s="58"/>
    </row>
    <row r="81" spans="1:8">
      <c r="A81" s="31"/>
      <c r="B81" s="6"/>
      <c r="C81" s="10"/>
      <c r="D81" s="10"/>
      <c r="E81" s="10"/>
      <c r="F81" s="6"/>
      <c r="G81" s="59"/>
      <c r="H81" s="58"/>
    </row>
    <row r="82" spans="1:8">
      <c r="A82" s="40" t="s">
        <v>131</v>
      </c>
      <c r="B82" s="6" t="s">
        <v>8</v>
      </c>
      <c r="C82" s="6" t="s">
        <v>8</v>
      </c>
      <c r="D82" s="57" t="s">
        <v>126</v>
      </c>
      <c r="E82" s="57" t="s">
        <v>126</v>
      </c>
      <c r="F82" s="41" t="s">
        <v>10</v>
      </c>
      <c r="G82" s="72">
        <v>718.25297599999999</v>
      </c>
      <c r="H82" s="58"/>
    </row>
    <row r="83" spans="1:8">
      <c r="A83" s="40" t="s">
        <v>132</v>
      </c>
      <c r="B83" s="6" t="s">
        <v>8</v>
      </c>
      <c r="C83" s="6" t="s">
        <v>8</v>
      </c>
      <c r="D83" s="57" t="s">
        <v>126</v>
      </c>
      <c r="E83" s="57" t="s">
        <v>126</v>
      </c>
      <c r="F83" s="6" t="s">
        <v>13</v>
      </c>
      <c r="G83" s="72">
        <v>191.300704</v>
      </c>
      <c r="H83" s="58" t="s">
        <v>8</v>
      </c>
    </row>
    <row r="84" spans="1:8">
      <c r="A84" s="13"/>
      <c r="B84" s="6"/>
      <c r="C84" s="10"/>
      <c r="D84" s="10"/>
      <c r="E84" s="10"/>
      <c r="F84" s="6"/>
      <c r="G84" s="65"/>
      <c r="H84" s="25">
        <f>SUM(G82:G83)</f>
        <v>909.55367999999999</v>
      </c>
    </row>
    <row r="85" spans="1:8">
      <c r="A85" s="40" t="s">
        <v>133</v>
      </c>
      <c r="B85" s="16" t="s">
        <v>14</v>
      </c>
      <c r="C85" s="16" t="s">
        <v>14</v>
      </c>
      <c r="D85" s="57" t="s">
        <v>126</v>
      </c>
      <c r="E85" s="57" t="s">
        <v>126</v>
      </c>
      <c r="F85" s="6" t="s">
        <v>15</v>
      </c>
      <c r="G85" s="62">
        <v>1733.41</v>
      </c>
      <c r="H85" s="39" t="s">
        <v>16</v>
      </c>
    </row>
    <row r="86" spans="1:8">
      <c r="A86" s="22"/>
      <c r="B86" s="6"/>
      <c r="C86" s="6"/>
      <c r="D86" s="6"/>
      <c r="E86" s="6"/>
      <c r="F86" s="6"/>
      <c r="G86" s="59"/>
      <c r="H86" s="39">
        <f>G85</f>
        <v>1733.41</v>
      </c>
    </row>
    <row r="87" spans="1:8">
      <c r="A87" s="40" t="s">
        <v>134</v>
      </c>
      <c r="B87" s="6" t="s">
        <v>65</v>
      </c>
      <c r="C87" s="6" t="s">
        <v>31</v>
      </c>
      <c r="D87" s="57" t="s">
        <v>126</v>
      </c>
      <c r="E87" s="57" t="s">
        <v>126</v>
      </c>
      <c r="F87" s="6" t="s">
        <v>66</v>
      </c>
      <c r="G87" s="59">
        <v>800</v>
      </c>
      <c r="H87" s="58"/>
    </row>
    <row r="88" spans="1:8">
      <c r="A88" s="40" t="s">
        <v>135</v>
      </c>
      <c r="B88" s="7" t="s">
        <v>68</v>
      </c>
      <c r="C88" s="6" t="s">
        <v>31</v>
      </c>
      <c r="D88" s="57" t="s">
        <v>126</v>
      </c>
      <c r="E88" s="57" t="s">
        <v>126</v>
      </c>
      <c r="F88" s="6" t="s">
        <v>69</v>
      </c>
      <c r="G88" s="59">
        <v>600</v>
      </c>
      <c r="H88" s="58"/>
    </row>
    <row r="89" spans="1:8">
      <c r="A89" s="40" t="s">
        <v>136</v>
      </c>
      <c r="B89" s="7" t="s">
        <v>71</v>
      </c>
      <c r="C89" s="6" t="s">
        <v>31</v>
      </c>
      <c r="D89" s="57" t="s">
        <v>126</v>
      </c>
      <c r="E89" s="57" t="s">
        <v>126</v>
      </c>
      <c r="F89" s="6" t="s">
        <v>69</v>
      </c>
      <c r="G89" s="59">
        <v>800</v>
      </c>
      <c r="H89" s="58" t="s">
        <v>31</v>
      </c>
    </row>
    <row r="90" spans="1:8">
      <c r="A90" s="13"/>
      <c r="B90" s="6"/>
      <c r="C90" s="6"/>
      <c r="D90" s="6"/>
      <c r="E90" s="6"/>
      <c r="F90" s="6"/>
      <c r="G90" s="59"/>
      <c r="H90" s="25">
        <f>SUM(G87:G89)</f>
        <v>2200</v>
      </c>
    </row>
    <row r="91" spans="1:8">
      <c r="A91" s="40" t="s">
        <v>137</v>
      </c>
      <c r="B91" s="57" t="s">
        <v>53</v>
      </c>
      <c r="C91" s="7" t="s">
        <v>38</v>
      </c>
      <c r="D91" s="57" t="s">
        <v>126</v>
      </c>
      <c r="E91" s="57" t="s">
        <v>126</v>
      </c>
      <c r="F91" s="57" t="s">
        <v>138</v>
      </c>
      <c r="G91" s="70">
        <v>90</v>
      </c>
      <c r="H91" s="58"/>
    </row>
    <row r="92" spans="1:8">
      <c r="A92" s="40" t="s">
        <v>139</v>
      </c>
      <c r="B92" s="57" t="s">
        <v>92</v>
      </c>
      <c r="C92" s="7" t="s">
        <v>38</v>
      </c>
      <c r="D92" s="57" t="s">
        <v>126</v>
      </c>
      <c r="E92" s="57" t="s">
        <v>126</v>
      </c>
      <c r="F92" s="57" t="s">
        <v>140</v>
      </c>
      <c r="G92" s="70">
        <v>125</v>
      </c>
      <c r="H92" s="63" t="s">
        <v>38</v>
      </c>
    </row>
    <row r="93" spans="1:8">
      <c r="A93" s="13"/>
      <c r="B93" s="10"/>
      <c r="C93" s="10"/>
      <c r="D93" s="10"/>
      <c r="E93" s="10"/>
      <c r="F93" s="6"/>
      <c r="G93" s="75"/>
      <c r="H93" s="65">
        <f>SUM(G91:G92)</f>
        <v>215</v>
      </c>
    </row>
    <row r="94" spans="1:8">
      <c r="A94" s="13"/>
      <c r="B94" s="10"/>
      <c r="C94" s="10"/>
      <c r="D94" s="10"/>
      <c r="E94" s="10"/>
      <c r="F94" s="19" t="s">
        <v>17</v>
      </c>
      <c r="G94" s="60">
        <f>SUM(G82:G92)</f>
        <v>5057.9636799999998</v>
      </c>
      <c r="H94" s="58"/>
    </row>
    <row r="95" spans="1:8">
      <c r="A95" s="13"/>
      <c r="B95" s="10"/>
      <c r="C95" s="10"/>
      <c r="D95" s="10"/>
      <c r="E95" s="10"/>
      <c r="F95" s="6"/>
      <c r="G95" s="71"/>
      <c r="H95" s="58"/>
    </row>
    <row r="96" spans="1:8">
      <c r="A96" s="40" t="s">
        <v>141</v>
      </c>
      <c r="B96" s="6" t="s">
        <v>8</v>
      </c>
      <c r="C96" s="6" t="s">
        <v>8</v>
      </c>
      <c r="D96" s="57" t="s">
        <v>126</v>
      </c>
      <c r="E96" s="57" t="s">
        <v>126</v>
      </c>
      <c r="F96" s="6" t="s">
        <v>76</v>
      </c>
      <c r="G96" s="59"/>
      <c r="H96" s="58" t="s">
        <v>8</v>
      </c>
    </row>
    <row r="97" spans="1:8">
      <c r="A97" s="13"/>
      <c r="B97" s="6"/>
      <c r="C97" s="6"/>
      <c r="D97" s="6"/>
      <c r="E97" s="6"/>
      <c r="F97" s="6"/>
      <c r="G97" s="65"/>
      <c r="H97" s="58"/>
    </row>
    <row r="98" spans="1:8">
      <c r="A98" s="13"/>
      <c r="B98" s="6"/>
      <c r="C98" s="6"/>
      <c r="D98" s="6"/>
      <c r="E98" s="6"/>
      <c r="F98" s="6"/>
      <c r="G98" s="65"/>
      <c r="H98" s="25"/>
    </row>
    <row r="99" spans="1:8">
      <c r="A99" s="13"/>
      <c r="B99" s="6"/>
      <c r="C99" s="6"/>
      <c r="D99" s="6"/>
      <c r="E99" s="6"/>
      <c r="F99" s="19" t="s">
        <v>17</v>
      </c>
      <c r="G99" s="60">
        <f>SUM(G96:G98)</f>
        <v>0</v>
      </c>
      <c r="H99" s="58"/>
    </row>
    <row r="100" spans="1:8">
      <c r="A100" s="13"/>
      <c r="B100" s="6"/>
      <c r="C100" s="6"/>
      <c r="D100" s="6"/>
      <c r="E100" s="6"/>
      <c r="F100" s="6"/>
      <c r="G100" s="59"/>
      <c r="H100" s="58"/>
    </row>
    <row r="101" spans="1:8">
      <c r="A101" s="43" t="s">
        <v>77</v>
      </c>
      <c r="B101" s="6" t="s">
        <v>8</v>
      </c>
      <c r="C101" s="6" t="s">
        <v>8</v>
      </c>
      <c r="D101" s="57" t="s">
        <v>126</v>
      </c>
      <c r="E101" s="57" t="s">
        <v>126</v>
      </c>
      <c r="F101" s="41" t="s">
        <v>10</v>
      </c>
      <c r="G101" s="64">
        <v>1877.14</v>
      </c>
      <c r="H101" s="58"/>
    </row>
    <row r="102" spans="1:8">
      <c r="A102" s="43" t="s">
        <v>77</v>
      </c>
      <c r="B102" s="6" t="s">
        <v>8</v>
      </c>
      <c r="C102" s="6" t="s">
        <v>8</v>
      </c>
      <c r="D102" s="57" t="s">
        <v>126</v>
      </c>
      <c r="E102" s="57" t="s">
        <v>126</v>
      </c>
      <c r="F102" s="6" t="s">
        <v>13</v>
      </c>
      <c r="G102" s="72">
        <v>5559.4976640000004</v>
      </c>
      <c r="H102" s="58" t="s">
        <v>8</v>
      </c>
    </row>
    <row r="103" spans="1:8">
      <c r="A103" s="43"/>
      <c r="B103" s="6"/>
      <c r="C103" s="10"/>
      <c r="D103" s="10"/>
      <c r="E103" s="10"/>
      <c r="F103" s="6"/>
      <c r="G103" s="59"/>
      <c r="H103" s="25">
        <f>SUM(G101:G102)</f>
        <v>7436.6376640000008</v>
      </c>
    </row>
    <row r="104" spans="1:8">
      <c r="A104" s="43" t="s">
        <v>77</v>
      </c>
      <c r="B104" s="16" t="s">
        <v>14</v>
      </c>
      <c r="C104" s="16" t="s">
        <v>14</v>
      </c>
      <c r="D104" s="57" t="s">
        <v>126</v>
      </c>
      <c r="E104" s="57" t="s">
        <v>126</v>
      </c>
      <c r="F104" s="6" t="s">
        <v>15</v>
      </c>
      <c r="G104" s="62">
        <v>1139.94</v>
      </c>
      <c r="H104" s="39" t="s">
        <v>16</v>
      </c>
    </row>
    <row r="105" spans="1:8">
      <c r="A105" s="22"/>
      <c r="B105" s="6"/>
      <c r="C105" s="6"/>
      <c r="D105" s="6"/>
      <c r="E105" s="6"/>
      <c r="F105" s="6"/>
      <c r="G105" s="59"/>
      <c r="H105" s="39">
        <f>G104</f>
        <v>1139.94</v>
      </c>
    </row>
    <row r="106" spans="1:8">
      <c r="A106" s="43" t="s">
        <v>77</v>
      </c>
      <c r="B106" s="6" t="s">
        <v>41</v>
      </c>
      <c r="C106" s="6" t="s">
        <v>38</v>
      </c>
      <c r="D106" s="57" t="s">
        <v>126</v>
      </c>
      <c r="E106" s="57" t="s">
        <v>126</v>
      </c>
      <c r="F106" s="6" t="s">
        <v>52</v>
      </c>
      <c r="G106" s="59">
        <v>10</v>
      </c>
      <c r="H106" s="39" t="s">
        <v>38</v>
      </c>
    </row>
    <row r="107" spans="1:8">
      <c r="A107" s="43"/>
      <c r="B107" s="10"/>
      <c r="C107" s="10"/>
      <c r="D107" s="6"/>
      <c r="E107" s="6"/>
      <c r="F107" s="6"/>
      <c r="G107" s="59"/>
      <c r="H107" s="25">
        <f>SUM(G106)</f>
        <v>10</v>
      </c>
    </row>
    <row r="108" spans="1:8">
      <c r="A108" s="37"/>
      <c r="B108" s="6"/>
      <c r="C108" s="10"/>
      <c r="D108" s="10"/>
      <c r="E108" s="10"/>
      <c r="F108" s="19" t="s">
        <v>17</v>
      </c>
      <c r="G108" s="60">
        <f>SUM(G101:G106)</f>
        <v>8586.5776640000004</v>
      </c>
      <c r="H108" s="58"/>
    </row>
    <row r="109" spans="1:8">
      <c r="A109" s="37"/>
      <c r="B109" s="6"/>
      <c r="C109" s="10"/>
      <c r="D109" s="10"/>
      <c r="E109" s="10"/>
      <c r="F109" s="6"/>
      <c r="G109" s="59"/>
      <c r="H109" s="58"/>
    </row>
    <row r="110" spans="1:8">
      <c r="A110" s="37"/>
      <c r="B110" s="6"/>
      <c r="C110" s="10"/>
      <c r="D110" s="10"/>
      <c r="E110" s="10"/>
      <c r="F110" s="6"/>
      <c r="G110" s="59"/>
      <c r="H110" s="58"/>
    </row>
    <row r="111" spans="1:8">
      <c r="A111" s="44" t="s">
        <v>78</v>
      </c>
      <c r="B111" s="6" t="s">
        <v>8</v>
      </c>
      <c r="C111" s="6" t="s">
        <v>8</v>
      </c>
      <c r="D111" s="57" t="s">
        <v>126</v>
      </c>
      <c r="E111" s="57" t="s">
        <v>126</v>
      </c>
      <c r="F111" s="41" t="s">
        <v>10</v>
      </c>
      <c r="G111" s="72">
        <v>536.44170999999994</v>
      </c>
      <c r="H111" s="58"/>
    </row>
    <row r="112" spans="1:8">
      <c r="A112" s="44" t="s">
        <v>78</v>
      </c>
      <c r="B112" s="6" t="s">
        <v>8</v>
      </c>
      <c r="C112" s="6" t="s">
        <v>8</v>
      </c>
      <c r="D112" s="57" t="s">
        <v>126</v>
      </c>
      <c r="E112" s="57" t="s">
        <v>126</v>
      </c>
      <c r="F112" s="6" t="s">
        <v>13</v>
      </c>
      <c r="G112" s="72">
        <v>769.99726999999996</v>
      </c>
      <c r="H112" s="58" t="s">
        <v>8</v>
      </c>
    </row>
    <row r="113" spans="1:8">
      <c r="A113" s="44"/>
      <c r="B113" s="6"/>
      <c r="C113" s="10"/>
      <c r="D113" s="10"/>
      <c r="E113" s="10"/>
      <c r="F113" s="6"/>
      <c r="G113" s="59"/>
      <c r="H113" s="25">
        <f>SUM(G111:G112)</f>
        <v>1306.4389799999999</v>
      </c>
    </row>
    <row r="114" spans="1:8">
      <c r="A114" s="45" t="s">
        <v>78</v>
      </c>
      <c r="B114" s="16" t="s">
        <v>14</v>
      </c>
      <c r="C114" s="16" t="s">
        <v>14</v>
      </c>
      <c r="D114" s="57" t="s">
        <v>126</v>
      </c>
      <c r="E114" s="57" t="s">
        <v>126</v>
      </c>
      <c r="F114" s="6" t="s">
        <v>15</v>
      </c>
      <c r="G114" s="62">
        <v>517.54</v>
      </c>
      <c r="H114" s="39" t="s">
        <v>16</v>
      </c>
    </row>
    <row r="115" spans="1:8">
      <c r="A115" s="44"/>
      <c r="B115" s="6"/>
      <c r="C115" s="10"/>
      <c r="D115" s="10"/>
      <c r="E115" s="10"/>
      <c r="F115" s="6"/>
      <c r="G115" s="59"/>
      <c r="H115" s="11">
        <f>G114</f>
        <v>517.54</v>
      </c>
    </row>
    <row r="116" spans="1:8">
      <c r="A116" s="44" t="s">
        <v>78</v>
      </c>
      <c r="B116" s="7" t="s">
        <v>41</v>
      </c>
      <c r="C116" s="6" t="s">
        <v>38</v>
      </c>
      <c r="D116" s="57" t="s">
        <v>126</v>
      </c>
      <c r="E116" s="57" t="s">
        <v>126</v>
      </c>
      <c r="F116" s="6" t="s">
        <v>43</v>
      </c>
      <c r="G116" s="59">
        <v>10</v>
      </c>
      <c r="H116" s="39" t="s">
        <v>38</v>
      </c>
    </row>
    <row r="117" spans="1:8">
      <c r="A117" s="44"/>
      <c r="B117" s="6"/>
      <c r="C117" s="10"/>
      <c r="D117" s="10"/>
      <c r="E117" s="10"/>
      <c r="F117" s="6"/>
      <c r="G117" s="59"/>
      <c r="H117" s="25">
        <f>SUM(G116)</f>
        <v>10</v>
      </c>
    </row>
    <row r="118" spans="1:8">
      <c r="A118" s="37"/>
      <c r="B118" s="6"/>
      <c r="C118" s="10"/>
      <c r="D118" s="10"/>
      <c r="E118" s="10"/>
      <c r="F118" s="19" t="s">
        <v>17</v>
      </c>
      <c r="G118" s="60">
        <f>SUM(G111:G116)</f>
        <v>1833.9789799999999</v>
      </c>
      <c r="H118" s="58"/>
    </row>
    <row r="119" spans="1:8">
      <c r="A119" s="37"/>
      <c r="B119" s="6"/>
      <c r="C119" s="10"/>
      <c r="D119" s="10"/>
      <c r="E119" s="10"/>
      <c r="F119" s="6"/>
      <c r="G119" s="59"/>
      <c r="H119" s="58"/>
    </row>
    <row r="120" spans="1:8">
      <c r="A120" s="35" t="s">
        <v>79</v>
      </c>
      <c r="B120" s="6" t="s">
        <v>8</v>
      </c>
      <c r="C120" s="6" t="s">
        <v>8</v>
      </c>
      <c r="D120" s="57" t="s">
        <v>126</v>
      </c>
      <c r="E120" s="57" t="s">
        <v>126</v>
      </c>
      <c r="F120" s="41" t="s">
        <v>10</v>
      </c>
      <c r="G120" s="72">
        <v>379.119958</v>
      </c>
      <c r="H120" s="58"/>
    </row>
    <row r="121" spans="1:8">
      <c r="A121" s="35" t="s">
        <v>79</v>
      </c>
      <c r="B121" s="6" t="s">
        <v>8</v>
      </c>
      <c r="C121" s="6" t="s">
        <v>8</v>
      </c>
      <c r="D121" s="57" t="s">
        <v>126</v>
      </c>
      <c r="E121" s="57" t="s">
        <v>126</v>
      </c>
      <c r="F121" s="6" t="s">
        <v>13</v>
      </c>
      <c r="G121" s="72">
        <v>1067.3131000000001</v>
      </c>
      <c r="H121" s="58" t="s">
        <v>8</v>
      </c>
    </row>
    <row r="122" spans="1:8">
      <c r="A122" s="35"/>
      <c r="B122" s="6"/>
      <c r="C122" s="6"/>
      <c r="D122" s="6"/>
      <c r="E122" s="6"/>
      <c r="F122" s="6"/>
      <c r="G122" s="59"/>
      <c r="H122" s="25">
        <f>SUM(G120:G121)</f>
        <v>1446.4330580000001</v>
      </c>
    </row>
    <row r="123" spans="1:8">
      <c r="A123" s="35" t="s">
        <v>79</v>
      </c>
      <c r="B123" s="16" t="s">
        <v>14</v>
      </c>
      <c r="C123" s="16" t="s">
        <v>14</v>
      </c>
      <c r="D123" s="57" t="s">
        <v>126</v>
      </c>
      <c r="E123" s="57" t="s">
        <v>126</v>
      </c>
      <c r="F123" s="6" t="s">
        <v>15</v>
      </c>
      <c r="G123" s="62">
        <v>515.42999999999995</v>
      </c>
      <c r="H123" s="39" t="s">
        <v>16</v>
      </c>
    </row>
    <row r="124" spans="1:8">
      <c r="A124" s="44"/>
      <c r="B124" s="6"/>
      <c r="C124" s="10"/>
      <c r="D124" s="10"/>
      <c r="E124" s="10"/>
      <c r="F124" s="6"/>
      <c r="G124" s="59"/>
      <c r="H124" s="11">
        <f>G123</f>
        <v>515.42999999999995</v>
      </c>
    </row>
    <row r="125" spans="1:8">
      <c r="A125" s="13"/>
      <c r="B125" s="10"/>
      <c r="C125" s="10"/>
      <c r="D125" s="10"/>
      <c r="E125" s="10"/>
      <c r="F125" s="19" t="s">
        <v>17</v>
      </c>
      <c r="G125" s="71">
        <f>SUM(G120:G123)</f>
        <v>1961.8630579999999</v>
      </c>
      <c r="H125" s="58"/>
    </row>
    <row r="126" spans="1:8">
      <c r="A126" s="13"/>
      <c r="B126" s="10"/>
      <c r="C126" s="10"/>
      <c r="D126" s="10"/>
      <c r="E126" s="10"/>
      <c r="F126" s="6"/>
      <c r="G126" s="71"/>
      <c r="H126" s="58"/>
    </row>
    <row r="127" spans="1:8">
      <c r="A127" s="47" t="s">
        <v>80</v>
      </c>
      <c r="B127" s="6" t="s">
        <v>8</v>
      </c>
      <c r="C127" s="6" t="s">
        <v>8</v>
      </c>
      <c r="D127" s="57" t="s">
        <v>126</v>
      </c>
      <c r="E127" s="57" t="s">
        <v>126</v>
      </c>
      <c r="F127" s="41" t="s">
        <v>10</v>
      </c>
      <c r="G127" s="72">
        <v>1768.9744800000001</v>
      </c>
      <c r="H127" s="58"/>
    </row>
    <row r="128" spans="1:8">
      <c r="A128" s="47" t="s">
        <v>80</v>
      </c>
      <c r="B128" s="6" t="s">
        <v>8</v>
      </c>
      <c r="C128" s="6" t="s">
        <v>8</v>
      </c>
      <c r="D128" s="57" t="s">
        <v>126</v>
      </c>
      <c r="E128" s="57" t="s">
        <v>126</v>
      </c>
      <c r="F128" s="6" t="s">
        <v>13</v>
      </c>
      <c r="G128" s="72">
        <v>465.957268</v>
      </c>
      <c r="H128" s="58" t="s">
        <v>8</v>
      </c>
    </row>
    <row r="129" spans="1:8">
      <c r="A129" s="47"/>
      <c r="B129" s="6"/>
      <c r="C129" s="10"/>
      <c r="D129" s="10"/>
      <c r="E129" s="10"/>
      <c r="F129" s="6"/>
      <c r="G129" s="59"/>
      <c r="H129" s="25">
        <f>SUM(G127:G128)</f>
        <v>2234.931748</v>
      </c>
    </row>
    <row r="130" spans="1:8">
      <c r="A130" s="47" t="s">
        <v>80</v>
      </c>
      <c r="B130" s="16" t="s">
        <v>14</v>
      </c>
      <c r="C130" s="16" t="s">
        <v>14</v>
      </c>
      <c r="D130" s="57" t="s">
        <v>126</v>
      </c>
      <c r="E130" s="57" t="s">
        <v>126</v>
      </c>
      <c r="F130" s="6" t="s">
        <v>15</v>
      </c>
      <c r="G130" s="62">
        <v>516.89</v>
      </c>
      <c r="H130" s="39" t="s">
        <v>16</v>
      </c>
    </row>
    <row r="131" spans="1:8">
      <c r="A131" s="44"/>
      <c r="B131" s="6"/>
      <c r="C131" s="10"/>
      <c r="D131" s="10"/>
      <c r="E131" s="10"/>
      <c r="F131" s="6"/>
      <c r="G131" s="59"/>
      <c r="H131" s="11">
        <f>G130</f>
        <v>516.89</v>
      </c>
    </row>
    <row r="132" spans="1:8">
      <c r="A132" s="13"/>
      <c r="B132" s="10"/>
      <c r="C132" s="10"/>
      <c r="D132" s="10"/>
      <c r="E132" s="10"/>
      <c r="F132" s="19" t="s">
        <v>17</v>
      </c>
      <c r="G132" s="71">
        <f>SUM(G127:G130)</f>
        <v>2751.8217479999998</v>
      </c>
      <c r="H132" s="58"/>
    </row>
    <row r="133" spans="1:8">
      <c r="A133" s="13"/>
      <c r="B133" s="10"/>
      <c r="C133" s="10"/>
      <c r="D133" s="10"/>
      <c r="E133" s="10"/>
      <c r="F133" s="6"/>
      <c r="G133" s="59"/>
      <c r="H133" s="58"/>
    </row>
    <row r="134" spans="1:8">
      <c r="A134" s="48" t="s">
        <v>81</v>
      </c>
      <c r="B134" s="6" t="s">
        <v>8</v>
      </c>
      <c r="C134" s="6" t="s">
        <v>8</v>
      </c>
      <c r="D134" s="57" t="s">
        <v>126</v>
      </c>
      <c r="E134" s="57" t="s">
        <v>126</v>
      </c>
      <c r="F134" s="41" t="s">
        <v>82</v>
      </c>
      <c r="G134" s="72">
        <v>937.58432600000003</v>
      </c>
      <c r="H134" s="58"/>
    </row>
    <row r="135" spans="1:8">
      <c r="A135" s="48" t="s">
        <v>81</v>
      </c>
      <c r="B135" s="6" t="s">
        <v>8</v>
      </c>
      <c r="C135" s="6" t="s">
        <v>8</v>
      </c>
      <c r="D135" s="57" t="s">
        <v>126</v>
      </c>
      <c r="E135" s="57" t="s">
        <v>126</v>
      </c>
      <c r="F135" s="6" t="s">
        <v>13</v>
      </c>
      <c r="G135" s="72">
        <v>794.34752600000002</v>
      </c>
      <c r="H135" s="58" t="s">
        <v>8</v>
      </c>
    </row>
    <row r="136" spans="1:8">
      <c r="A136" s="13"/>
      <c r="B136" s="10"/>
      <c r="C136" s="10"/>
      <c r="D136" s="10"/>
      <c r="E136" s="10"/>
      <c r="F136" s="6"/>
      <c r="G136" s="59"/>
      <c r="H136" s="25">
        <f>SUM(G134:G135)</f>
        <v>1731.9318520000002</v>
      </c>
    </row>
    <row r="137" spans="1:8">
      <c r="A137" s="48" t="s">
        <v>81</v>
      </c>
      <c r="B137" s="16" t="s">
        <v>14</v>
      </c>
      <c r="C137" s="16" t="s">
        <v>14</v>
      </c>
      <c r="D137" s="57" t="s">
        <v>126</v>
      </c>
      <c r="E137" s="57" t="s">
        <v>126</v>
      </c>
      <c r="F137" s="6" t="s">
        <v>15</v>
      </c>
      <c r="G137" s="62">
        <v>2067.5500000000002</v>
      </c>
      <c r="H137" s="39" t="s">
        <v>16</v>
      </c>
    </row>
    <row r="138" spans="1:8">
      <c r="A138" s="44"/>
      <c r="B138" s="6"/>
      <c r="C138" s="10"/>
      <c r="D138" s="10"/>
      <c r="E138" s="10"/>
      <c r="F138" s="6"/>
      <c r="G138" s="59"/>
      <c r="H138" s="11">
        <f>G137</f>
        <v>2067.5500000000002</v>
      </c>
    </row>
    <row r="139" spans="1:8">
      <c r="A139" s="48" t="s">
        <v>81</v>
      </c>
      <c r="B139" s="7" t="s">
        <v>83</v>
      </c>
      <c r="C139" s="6" t="s">
        <v>22</v>
      </c>
      <c r="D139" s="57" t="s">
        <v>126</v>
      </c>
      <c r="E139" s="57" t="s">
        <v>126</v>
      </c>
      <c r="F139" s="6" t="s">
        <v>84</v>
      </c>
      <c r="G139" s="59">
        <v>288.27</v>
      </c>
      <c r="H139" s="58"/>
    </row>
    <row r="140" spans="1:8">
      <c r="A140" s="48" t="s">
        <v>81</v>
      </c>
      <c r="B140" s="7" t="s">
        <v>142</v>
      </c>
      <c r="C140" s="6" t="s">
        <v>22</v>
      </c>
      <c r="D140" s="57" t="s">
        <v>126</v>
      </c>
      <c r="E140" s="57" t="s">
        <v>126</v>
      </c>
      <c r="F140" s="6" t="s">
        <v>84</v>
      </c>
      <c r="G140" s="66">
        <v>628.84</v>
      </c>
      <c r="H140" s="58" t="s">
        <v>22</v>
      </c>
    </row>
    <row r="141" spans="1:8">
      <c r="A141" s="13"/>
      <c r="B141" s="6"/>
      <c r="C141" s="6"/>
      <c r="D141" s="6"/>
      <c r="E141" s="6"/>
      <c r="F141" s="6"/>
      <c r="G141" s="59"/>
      <c r="H141" s="25">
        <f>SUM(G139:G140)</f>
        <v>917.11</v>
      </c>
    </row>
    <row r="142" spans="1:8">
      <c r="A142" s="13"/>
      <c r="B142" s="10"/>
      <c r="C142" s="10"/>
      <c r="D142" s="10"/>
      <c r="E142" s="10"/>
      <c r="F142" s="19" t="s">
        <v>17</v>
      </c>
      <c r="G142" s="71">
        <f>SUM(G134:G141)</f>
        <v>4716.5918520000005</v>
      </c>
      <c r="H142" s="58"/>
    </row>
    <row r="143" spans="1:8">
      <c r="A143" s="13"/>
      <c r="B143" s="10"/>
      <c r="C143" s="10"/>
      <c r="D143" s="10"/>
      <c r="E143" s="10"/>
      <c r="F143" s="6"/>
      <c r="G143" s="59"/>
      <c r="H143" s="58"/>
    </row>
    <row r="144" spans="1:8">
      <c r="A144" s="49" t="s">
        <v>85</v>
      </c>
      <c r="B144" s="6" t="s">
        <v>8</v>
      </c>
      <c r="C144" s="6" t="s">
        <v>8</v>
      </c>
      <c r="D144" s="57" t="s">
        <v>126</v>
      </c>
      <c r="E144" s="57" t="s">
        <v>126</v>
      </c>
      <c r="F144" s="41" t="s">
        <v>10</v>
      </c>
      <c r="G144" s="72">
        <v>2273.923988</v>
      </c>
      <c r="H144" s="58"/>
    </row>
    <row r="145" spans="1:8">
      <c r="A145" s="49" t="s">
        <v>85</v>
      </c>
      <c r="B145" s="6" t="s">
        <v>8</v>
      </c>
      <c r="C145" s="6" t="s">
        <v>8</v>
      </c>
      <c r="D145" s="57" t="s">
        <v>126</v>
      </c>
      <c r="E145" s="57" t="s">
        <v>126</v>
      </c>
      <c r="F145" s="6" t="s">
        <v>13</v>
      </c>
      <c r="G145" s="72">
        <v>3401.7745300000001</v>
      </c>
      <c r="H145" s="58"/>
    </row>
    <row r="146" spans="1:8">
      <c r="A146" s="49" t="s">
        <v>85</v>
      </c>
      <c r="B146" s="6" t="s">
        <v>8</v>
      </c>
      <c r="C146" s="6" t="s">
        <v>8</v>
      </c>
      <c r="D146" s="57" t="s">
        <v>126</v>
      </c>
      <c r="E146" s="57" t="s">
        <v>126</v>
      </c>
      <c r="F146" s="24" t="s">
        <v>20</v>
      </c>
      <c r="G146" s="72">
        <v>1336.856906</v>
      </c>
      <c r="H146" s="58" t="s">
        <v>8</v>
      </c>
    </row>
    <row r="147" spans="1:8">
      <c r="A147" s="13"/>
      <c r="B147" s="6"/>
      <c r="C147" s="10"/>
      <c r="D147" s="10"/>
      <c r="E147" s="10"/>
      <c r="F147" s="6"/>
      <c r="G147" s="59"/>
      <c r="H147" s="25">
        <f>SUM(G144:G146)</f>
        <v>7012.5554240000001</v>
      </c>
    </row>
    <row r="148" spans="1:8">
      <c r="A148" s="49" t="s">
        <v>85</v>
      </c>
      <c r="B148" s="16" t="s">
        <v>14</v>
      </c>
      <c r="C148" s="16" t="s">
        <v>14</v>
      </c>
      <c r="D148" s="57" t="s">
        <v>126</v>
      </c>
      <c r="E148" s="57" t="s">
        <v>126</v>
      </c>
      <c r="F148" s="6" t="s">
        <v>15</v>
      </c>
      <c r="G148" s="62">
        <v>6114.67</v>
      </c>
      <c r="H148" s="39" t="s">
        <v>16</v>
      </c>
    </row>
    <row r="149" spans="1:8">
      <c r="A149" s="44"/>
      <c r="B149" s="6"/>
      <c r="C149" s="10"/>
      <c r="D149" s="10"/>
      <c r="E149" s="10"/>
      <c r="F149" s="6"/>
      <c r="G149" s="59"/>
      <c r="H149" s="11">
        <f>G148</f>
        <v>6114.67</v>
      </c>
    </row>
    <row r="150" spans="1:8">
      <c r="A150" s="49" t="s">
        <v>85</v>
      </c>
      <c r="B150" s="7" t="s">
        <v>48</v>
      </c>
      <c r="C150" s="6" t="s">
        <v>22</v>
      </c>
      <c r="D150" s="57" t="s">
        <v>126</v>
      </c>
      <c r="E150" s="57" t="s">
        <v>126</v>
      </c>
      <c r="F150" s="6" t="s">
        <v>27</v>
      </c>
      <c r="G150" s="66">
        <v>2000</v>
      </c>
      <c r="H150" s="63" t="s">
        <v>22</v>
      </c>
    </row>
    <row r="151" spans="1:8">
      <c r="A151" s="13"/>
      <c r="B151" s="6"/>
      <c r="C151" s="6"/>
      <c r="D151" s="6"/>
      <c r="E151" s="6"/>
      <c r="F151" s="6"/>
      <c r="G151" s="59"/>
      <c r="H151" s="25">
        <f>SUM(G150)</f>
        <v>2000</v>
      </c>
    </row>
    <row r="152" spans="1:8">
      <c r="A152" s="49" t="s">
        <v>85</v>
      </c>
      <c r="B152" s="67" t="s">
        <v>127</v>
      </c>
      <c r="C152" s="6" t="s">
        <v>31</v>
      </c>
      <c r="D152" s="57" t="s">
        <v>126</v>
      </c>
      <c r="E152" s="57" t="s">
        <v>126</v>
      </c>
      <c r="F152" s="68" t="s">
        <v>32</v>
      </c>
      <c r="G152" s="69">
        <v>490</v>
      </c>
      <c r="H152" s="39"/>
    </row>
    <row r="153" spans="1:8">
      <c r="A153" s="49" t="s">
        <v>85</v>
      </c>
      <c r="B153" s="7" t="s">
        <v>33</v>
      </c>
      <c r="C153" s="6" t="s">
        <v>31</v>
      </c>
      <c r="D153" s="57" t="s">
        <v>126</v>
      </c>
      <c r="E153" s="57" t="s">
        <v>126</v>
      </c>
      <c r="F153" s="7" t="s">
        <v>32</v>
      </c>
      <c r="G153" s="66">
        <v>400</v>
      </c>
      <c r="H153" s="39" t="s">
        <v>31</v>
      </c>
    </row>
    <row r="154" spans="1:8">
      <c r="A154" s="13"/>
      <c r="B154" s="6"/>
      <c r="C154" s="6"/>
      <c r="D154" s="6"/>
      <c r="E154" s="6"/>
      <c r="F154" s="6"/>
      <c r="G154" s="59"/>
      <c r="H154" s="25">
        <f>SUM(G152:G153)</f>
        <v>890</v>
      </c>
    </row>
    <row r="155" spans="1:8">
      <c r="A155" s="49" t="s">
        <v>85</v>
      </c>
      <c r="B155" s="6" t="s">
        <v>88</v>
      </c>
      <c r="C155" s="6" t="s">
        <v>35</v>
      </c>
      <c r="D155" s="57" t="s">
        <v>126</v>
      </c>
      <c r="E155" s="57" t="s">
        <v>126</v>
      </c>
      <c r="F155" s="6" t="s">
        <v>89</v>
      </c>
      <c r="G155" s="66">
        <v>1500</v>
      </c>
      <c r="H155" s="58"/>
    </row>
    <row r="156" spans="1:8">
      <c r="A156" s="49" t="s">
        <v>85</v>
      </c>
      <c r="B156" s="7" t="s">
        <v>34</v>
      </c>
      <c r="C156" s="6" t="s">
        <v>35</v>
      </c>
      <c r="D156" s="57" t="s">
        <v>126</v>
      </c>
      <c r="E156" s="57" t="s">
        <v>126</v>
      </c>
      <c r="F156" s="6" t="s">
        <v>36</v>
      </c>
      <c r="G156" s="59">
        <v>1000</v>
      </c>
      <c r="H156" s="58" t="s">
        <v>35</v>
      </c>
    </row>
    <row r="157" spans="1:8">
      <c r="A157" s="13"/>
      <c r="B157" s="6"/>
      <c r="C157" s="6"/>
      <c r="D157" s="6"/>
      <c r="E157" s="6"/>
      <c r="F157" s="10"/>
      <c r="G157" s="59"/>
      <c r="H157" s="25">
        <f>SUM(G155:G156)</f>
        <v>2500</v>
      </c>
    </row>
    <row r="158" spans="1:8">
      <c r="A158" s="49" t="s">
        <v>85</v>
      </c>
      <c r="B158" s="57" t="s">
        <v>53</v>
      </c>
      <c r="C158" s="7" t="s">
        <v>38</v>
      </c>
      <c r="D158" s="57" t="s">
        <v>126</v>
      </c>
      <c r="E158" s="57" t="s">
        <v>126</v>
      </c>
      <c r="F158" s="57" t="s">
        <v>138</v>
      </c>
      <c r="G158" s="70">
        <v>90</v>
      </c>
      <c r="H158" s="58"/>
    </row>
    <row r="159" spans="1:8">
      <c r="A159" s="49" t="s">
        <v>85</v>
      </c>
      <c r="B159" s="57" t="s">
        <v>53</v>
      </c>
      <c r="C159" s="7" t="s">
        <v>38</v>
      </c>
      <c r="D159" s="57" t="s">
        <v>126</v>
      </c>
      <c r="E159" s="57" t="s">
        <v>126</v>
      </c>
      <c r="F159" s="57" t="s">
        <v>143</v>
      </c>
      <c r="G159" s="70">
        <v>90</v>
      </c>
      <c r="H159" s="58"/>
    </row>
    <row r="160" spans="1:8">
      <c r="A160" s="49" t="s">
        <v>85</v>
      </c>
      <c r="B160" s="57" t="s">
        <v>58</v>
      </c>
      <c r="C160" s="7" t="s">
        <v>38</v>
      </c>
      <c r="D160" s="57" t="s">
        <v>126</v>
      </c>
      <c r="E160" s="57" t="s">
        <v>126</v>
      </c>
      <c r="F160" s="57" t="s">
        <v>32</v>
      </c>
      <c r="G160" s="70">
        <v>350</v>
      </c>
      <c r="H160" s="58"/>
    </row>
    <row r="161" spans="1:8">
      <c r="A161" s="49" t="s">
        <v>85</v>
      </c>
      <c r="B161" s="57">
        <v>36.6</v>
      </c>
      <c r="C161" s="7" t="s">
        <v>38</v>
      </c>
      <c r="D161" s="57" t="s">
        <v>126</v>
      </c>
      <c r="E161" s="57" t="s">
        <v>126</v>
      </c>
      <c r="F161" s="57" t="s">
        <v>32</v>
      </c>
      <c r="G161" s="70">
        <v>150</v>
      </c>
      <c r="H161" s="58"/>
    </row>
    <row r="162" spans="1:8">
      <c r="A162" s="49" t="s">
        <v>85</v>
      </c>
      <c r="B162" s="57" t="s">
        <v>144</v>
      </c>
      <c r="C162" s="7" t="s">
        <v>38</v>
      </c>
      <c r="D162" s="57" t="s">
        <v>126</v>
      </c>
      <c r="E162" s="57" t="s">
        <v>126</v>
      </c>
      <c r="F162" s="57" t="s">
        <v>32</v>
      </c>
      <c r="G162" s="70">
        <v>50</v>
      </c>
      <c r="H162" s="58"/>
    </row>
    <row r="163" spans="1:8">
      <c r="A163" s="49" t="s">
        <v>85</v>
      </c>
      <c r="B163" s="57" t="s">
        <v>74</v>
      </c>
      <c r="C163" s="7" t="s">
        <v>38</v>
      </c>
      <c r="D163" s="57" t="s">
        <v>126</v>
      </c>
      <c r="E163" s="57" t="s">
        <v>126</v>
      </c>
      <c r="F163" s="57" t="s">
        <v>32</v>
      </c>
      <c r="G163" s="70">
        <v>260</v>
      </c>
      <c r="H163" s="58"/>
    </row>
    <row r="164" spans="1:8">
      <c r="A164" s="49" t="s">
        <v>85</v>
      </c>
      <c r="B164" s="50" t="s">
        <v>90</v>
      </c>
      <c r="C164" s="7" t="s">
        <v>38</v>
      </c>
      <c r="D164" s="57" t="s">
        <v>126</v>
      </c>
      <c r="E164" s="57" t="s">
        <v>126</v>
      </c>
      <c r="F164" s="57" t="s">
        <v>32</v>
      </c>
      <c r="G164" s="70">
        <v>99</v>
      </c>
      <c r="H164" s="58"/>
    </row>
    <row r="165" spans="1:8">
      <c r="A165" s="49" t="s">
        <v>85</v>
      </c>
      <c r="B165" s="57" t="s">
        <v>56</v>
      </c>
      <c r="C165" s="7" t="s">
        <v>38</v>
      </c>
      <c r="D165" s="57" t="s">
        <v>126</v>
      </c>
      <c r="E165" s="57" t="s">
        <v>126</v>
      </c>
      <c r="F165" s="57" t="s">
        <v>32</v>
      </c>
      <c r="G165" s="70">
        <v>55</v>
      </c>
      <c r="H165" s="58"/>
    </row>
    <row r="166" spans="1:8">
      <c r="A166" s="49"/>
      <c r="B166" s="57"/>
      <c r="C166" s="7"/>
      <c r="D166" s="57"/>
      <c r="E166" s="57"/>
      <c r="F166" s="57"/>
      <c r="G166" s="70"/>
      <c r="H166" s="58"/>
    </row>
    <row r="167" spans="1:8">
      <c r="A167" s="49" t="s">
        <v>85</v>
      </c>
      <c r="B167" s="57" t="s">
        <v>94</v>
      </c>
      <c r="C167" s="7" t="s">
        <v>38</v>
      </c>
      <c r="D167" s="57" t="s">
        <v>126</v>
      </c>
      <c r="E167" s="57" t="s">
        <v>126</v>
      </c>
      <c r="F167" s="57" t="s">
        <v>95</v>
      </c>
      <c r="G167" s="70">
        <v>100</v>
      </c>
      <c r="H167" s="58"/>
    </row>
    <row r="168" spans="1:8">
      <c r="A168" s="49"/>
      <c r="B168" s="57"/>
      <c r="C168" s="7"/>
      <c r="D168" s="57"/>
      <c r="E168" s="57"/>
      <c r="F168" s="57"/>
      <c r="G168" s="70"/>
      <c r="H168" s="58"/>
    </row>
    <row r="169" spans="1:8">
      <c r="A169" s="49" t="s">
        <v>85</v>
      </c>
      <c r="B169" s="57" t="s">
        <v>57</v>
      </c>
      <c r="C169" s="7" t="s">
        <v>38</v>
      </c>
      <c r="D169" s="57" t="s">
        <v>126</v>
      </c>
      <c r="E169" s="57" t="s">
        <v>126</v>
      </c>
      <c r="F169" s="57" t="s">
        <v>32</v>
      </c>
      <c r="G169" s="70">
        <v>90</v>
      </c>
      <c r="H169" s="58"/>
    </row>
    <row r="170" spans="1:8">
      <c r="A170" s="49" t="s">
        <v>85</v>
      </c>
      <c r="B170" s="57" t="s">
        <v>39</v>
      </c>
      <c r="C170" s="7" t="s">
        <v>38</v>
      </c>
      <c r="D170" s="57" t="s">
        <v>126</v>
      </c>
      <c r="E170" s="57" t="s">
        <v>126</v>
      </c>
      <c r="F170" s="57" t="s">
        <v>32</v>
      </c>
      <c r="G170" s="70">
        <v>41.66</v>
      </c>
      <c r="H170" s="63" t="s">
        <v>38</v>
      </c>
    </row>
    <row r="171" spans="1:8">
      <c r="A171" s="13"/>
      <c r="B171" s="6"/>
      <c r="C171" s="6"/>
      <c r="D171" s="6"/>
      <c r="E171" s="6"/>
      <c r="F171" s="6"/>
      <c r="G171" s="59"/>
      <c r="H171" s="25">
        <f>SUM(G158:G170)</f>
        <v>1375.66</v>
      </c>
    </row>
    <row r="172" spans="1:8">
      <c r="A172" s="13"/>
      <c r="B172" s="6"/>
      <c r="C172" s="6"/>
      <c r="D172" s="6"/>
      <c r="E172" s="6"/>
      <c r="F172" s="19" t="s">
        <v>17</v>
      </c>
      <c r="G172" s="60">
        <f>SUM(G144:G170)</f>
        <v>19892.885424</v>
      </c>
      <c r="H172" s="58"/>
    </row>
    <row r="173" spans="1:8">
      <c r="A173" s="13"/>
      <c r="B173" s="6"/>
      <c r="C173" s="6"/>
      <c r="D173" s="6"/>
      <c r="E173" s="6"/>
      <c r="F173" s="6"/>
      <c r="G173" s="59"/>
      <c r="H173" s="58"/>
    </row>
    <row r="174" spans="1:8">
      <c r="A174" s="13"/>
      <c r="B174" s="6"/>
      <c r="C174" s="10"/>
      <c r="D174" s="10"/>
      <c r="E174" s="10"/>
      <c r="F174" s="10" t="s">
        <v>8</v>
      </c>
      <c r="G174" s="59">
        <f>H3+H8+H18+H37+H46+H58+H77+H84+H103+H113+H122+H129+H136+H147</f>
        <v>49234.031133999997</v>
      </c>
      <c r="H174" s="10"/>
    </row>
    <row r="175" spans="1:8">
      <c r="A175" s="76"/>
      <c r="B175" s="77"/>
      <c r="C175" s="77"/>
      <c r="D175" s="77"/>
      <c r="E175" s="10"/>
      <c r="F175" s="78" t="s">
        <v>16</v>
      </c>
      <c r="G175" s="65">
        <f>H10+H20+H39+H48+H60+H79+H86+H105+H115+H124+H131+H138+H149</f>
        <v>18666.559999999998</v>
      </c>
      <c r="H175" s="10"/>
    </row>
    <row r="176" spans="1:8">
      <c r="A176" s="76"/>
      <c r="B176" s="77"/>
      <c r="C176" s="77"/>
      <c r="D176" s="77"/>
      <c r="E176" s="10"/>
      <c r="F176" s="10" t="s">
        <v>105</v>
      </c>
      <c r="G176" s="65">
        <f>H25+H64+H141+H151</f>
        <v>10117.040000000001</v>
      </c>
      <c r="H176" s="10"/>
    </row>
    <row r="177" spans="1:8">
      <c r="A177" s="76"/>
      <c r="B177" s="77"/>
      <c r="C177" s="77"/>
      <c r="D177" s="77"/>
      <c r="E177" s="10"/>
      <c r="F177" s="10" t="s">
        <v>106</v>
      </c>
      <c r="G177" s="65">
        <f>H28+H66+H90+H154</f>
        <v>4800</v>
      </c>
      <c r="H177" s="10"/>
    </row>
    <row r="178" spans="1:8">
      <c r="A178" s="76"/>
      <c r="B178" s="77"/>
      <c r="C178" s="77"/>
      <c r="D178" s="77"/>
      <c r="E178" s="10"/>
      <c r="F178" s="10" t="s">
        <v>107</v>
      </c>
      <c r="G178" s="65">
        <f>H157</f>
        <v>2500</v>
      </c>
      <c r="H178" s="10"/>
    </row>
    <row r="179" spans="1:8">
      <c r="A179" s="76"/>
      <c r="B179" s="77"/>
      <c r="C179" s="77"/>
      <c r="D179" s="77"/>
      <c r="E179" s="10"/>
      <c r="F179" s="10" t="s">
        <v>108</v>
      </c>
      <c r="G179" s="65">
        <f>H31+H41+H72+H93+H107+H117+H171</f>
        <v>2065.66</v>
      </c>
      <c r="H179" s="10"/>
    </row>
    <row r="180" spans="1:8">
      <c r="A180" s="76"/>
      <c r="B180" s="77"/>
      <c r="C180" s="77"/>
      <c r="D180" s="77"/>
      <c r="E180" s="10"/>
      <c r="F180" s="10" t="s">
        <v>17</v>
      </c>
      <c r="G180" s="71">
        <f>G4+G11+G32+G42+G49+G53+G73+G80+G94+G99+G108+G118+G125+G132+G142+G172</f>
        <v>87383.291133999999</v>
      </c>
      <c r="H180" s="10"/>
    </row>
  </sheetData>
  <hyperlinks>
    <hyperlink ref="B7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90"/>
  <sheetViews>
    <sheetView workbookViewId="0">
      <pane ySplit="1" topLeftCell="A166" activePane="bottomLeft" state="frozen"/>
      <selection pane="bottomLeft" activeCell="A192" sqref="A192:XFD320"/>
    </sheetView>
  </sheetViews>
  <sheetFormatPr baseColWidth="10" defaultColWidth="12.6640625" defaultRowHeight="15.75" customHeight="1"/>
  <cols>
    <col min="1" max="1" width="25.6640625" customWidth="1"/>
    <col min="2" max="2" width="29.1640625" customWidth="1"/>
    <col min="3" max="3" width="16.33203125" customWidth="1"/>
    <col min="4" max="4" width="17.5" customWidth="1"/>
    <col min="5" max="5" width="16.33203125" customWidth="1"/>
    <col min="6" max="6" width="48.6640625" customWidth="1"/>
    <col min="8" max="8" width="14.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8">
      <c r="A2" s="5" t="s">
        <v>7</v>
      </c>
      <c r="B2" s="6" t="s">
        <v>8</v>
      </c>
      <c r="C2" s="6" t="s">
        <v>8</v>
      </c>
      <c r="D2" s="57" t="s">
        <v>154</v>
      </c>
      <c r="E2" s="57" t="s">
        <v>154</v>
      </c>
      <c r="F2" s="6" t="s">
        <v>10</v>
      </c>
      <c r="G2" s="72">
        <v>2466.676954</v>
      </c>
      <c r="H2" s="58" t="s">
        <v>8</v>
      </c>
    </row>
    <row r="3" spans="1:8">
      <c r="A3" s="5"/>
      <c r="B3" s="6"/>
      <c r="C3" s="10"/>
      <c r="D3" s="10"/>
      <c r="E3" s="10"/>
      <c r="F3" s="6"/>
      <c r="G3" s="59"/>
      <c r="H3" s="25">
        <f>G2</f>
        <v>2466.676954</v>
      </c>
    </row>
    <row r="4" spans="1:8">
      <c r="A4" s="10"/>
      <c r="B4" s="10"/>
      <c r="C4" s="10"/>
      <c r="D4" s="10"/>
      <c r="E4" s="10"/>
      <c r="F4" s="14" t="s">
        <v>11</v>
      </c>
      <c r="G4" s="60">
        <f>G2</f>
        <v>2466.676954</v>
      </c>
      <c r="H4" s="58"/>
    </row>
    <row r="5" spans="1:8">
      <c r="A5" s="10"/>
      <c r="B5" s="10"/>
      <c r="C5" s="10"/>
      <c r="D5" s="10"/>
      <c r="E5" s="10"/>
      <c r="F5" s="14"/>
      <c r="G5" s="61"/>
      <c r="H5" s="58"/>
    </row>
    <row r="6" spans="1:8">
      <c r="A6" s="15" t="s">
        <v>12</v>
      </c>
      <c r="B6" s="6" t="s">
        <v>8</v>
      </c>
      <c r="C6" s="6" t="s">
        <v>8</v>
      </c>
      <c r="D6" s="57" t="s">
        <v>154</v>
      </c>
      <c r="E6" s="57" t="s">
        <v>154</v>
      </c>
      <c r="F6" s="6" t="s">
        <v>10</v>
      </c>
      <c r="G6" s="64">
        <v>2228</v>
      </c>
      <c r="H6" s="58"/>
    </row>
    <row r="7" spans="1:8">
      <c r="A7" s="5" t="s">
        <v>12</v>
      </c>
      <c r="B7" s="6" t="s">
        <v>8</v>
      </c>
      <c r="C7" s="6" t="s">
        <v>8</v>
      </c>
      <c r="D7" s="57" t="s">
        <v>154</v>
      </c>
      <c r="E7" s="57" t="s">
        <v>154</v>
      </c>
      <c r="F7" s="6" t="s">
        <v>13</v>
      </c>
      <c r="G7" s="8">
        <v>3856</v>
      </c>
      <c r="H7" s="58" t="s">
        <v>8</v>
      </c>
    </row>
    <row r="8" spans="1:8">
      <c r="A8" s="5"/>
      <c r="B8" s="6"/>
      <c r="C8" s="6"/>
      <c r="D8" s="6"/>
      <c r="E8" s="6"/>
      <c r="F8" s="6"/>
      <c r="G8" s="59"/>
      <c r="H8" s="25">
        <f>SUM(G6:G7)</f>
        <v>6084</v>
      </c>
    </row>
    <row r="9" spans="1:8">
      <c r="A9" s="15" t="s">
        <v>12</v>
      </c>
      <c r="B9" s="16" t="s">
        <v>14</v>
      </c>
      <c r="C9" s="16" t="s">
        <v>14</v>
      </c>
      <c r="D9" s="57" t="s">
        <v>154</v>
      </c>
      <c r="E9" s="57" t="s">
        <v>154</v>
      </c>
      <c r="F9" s="6" t="s">
        <v>15</v>
      </c>
      <c r="G9" s="62">
        <v>760</v>
      </c>
      <c r="H9" s="39" t="s">
        <v>16</v>
      </c>
    </row>
    <row r="10" spans="1:8">
      <c r="A10" s="5"/>
      <c r="B10" s="6"/>
      <c r="C10" s="6"/>
      <c r="D10" s="6"/>
      <c r="E10" s="6"/>
      <c r="F10" s="6"/>
      <c r="G10" s="59"/>
      <c r="H10" s="25">
        <f>G9</f>
        <v>760</v>
      </c>
    </row>
    <row r="11" spans="1:8">
      <c r="A11" s="79" t="s">
        <v>12</v>
      </c>
      <c r="B11" s="80" t="s">
        <v>92</v>
      </c>
      <c r="C11" s="7" t="s">
        <v>38</v>
      </c>
      <c r="D11" s="81" t="s">
        <v>154</v>
      </c>
      <c r="E11" s="81" t="s">
        <v>154</v>
      </c>
      <c r="F11" s="80" t="s">
        <v>93</v>
      </c>
      <c r="G11" s="82">
        <v>150</v>
      </c>
      <c r="H11" s="83" t="s">
        <v>38</v>
      </c>
    </row>
    <row r="12" spans="1:8">
      <c r="A12" s="77"/>
      <c r="B12" s="10"/>
      <c r="C12" s="10"/>
      <c r="D12" s="10"/>
      <c r="E12" s="10"/>
      <c r="F12" s="19"/>
      <c r="G12" s="60"/>
      <c r="H12" s="65">
        <f>G11</f>
        <v>150</v>
      </c>
    </row>
    <row r="13" spans="1:8">
      <c r="A13" s="10"/>
      <c r="B13" s="10"/>
      <c r="C13" s="10"/>
      <c r="D13" s="10"/>
      <c r="E13" s="10"/>
      <c r="F13" s="19" t="s">
        <v>17</v>
      </c>
      <c r="G13" s="60">
        <f>SUM(G6:G11)</f>
        <v>6994</v>
      </c>
      <c r="H13" s="58"/>
    </row>
    <row r="14" spans="1:8">
      <c r="A14" s="20" t="s">
        <v>18</v>
      </c>
      <c r="B14" s="6"/>
      <c r="C14" s="10"/>
      <c r="D14" s="6"/>
      <c r="E14" s="6"/>
      <c r="F14" s="6"/>
      <c r="G14" s="59"/>
      <c r="H14" s="58"/>
    </row>
    <row r="15" spans="1:8">
      <c r="A15" s="20"/>
      <c r="B15" s="6"/>
      <c r="C15" s="10"/>
      <c r="D15" s="6"/>
      <c r="E15" s="6"/>
      <c r="F15" s="6"/>
      <c r="G15" s="59"/>
      <c r="H15" s="58"/>
    </row>
    <row r="16" spans="1:8">
      <c r="A16" s="21" t="s">
        <v>19</v>
      </c>
      <c r="B16" s="6" t="s">
        <v>8</v>
      </c>
      <c r="C16" s="6" t="s">
        <v>8</v>
      </c>
      <c r="D16" s="57" t="s">
        <v>154</v>
      </c>
      <c r="E16" s="57" t="s">
        <v>154</v>
      </c>
      <c r="F16" s="6" t="s">
        <v>10</v>
      </c>
      <c r="G16" s="8">
        <v>476.978544</v>
      </c>
      <c r="H16" s="58"/>
    </row>
    <row r="17" spans="1:8">
      <c r="A17" s="22" t="s">
        <v>19</v>
      </c>
      <c r="B17" s="6" t="s">
        <v>8</v>
      </c>
      <c r="C17" s="6" t="s">
        <v>8</v>
      </c>
      <c r="D17" s="57" t="s">
        <v>154</v>
      </c>
      <c r="E17" s="57" t="s">
        <v>154</v>
      </c>
      <c r="F17" s="6" t="s">
        <v>13</v>
      </c>
      <c r="G17" s="8">
        <v>613.789582</v>
      </c>
      <c r="H17" s="63"/>
    </row>
    <row r="18" spans="1:8">
      <c r="A18" s="22" t="s">
        <v>19</v>
      </c>
      <c r="B18" s="6" t="s">
        <v>8</v>
      </c>
      <c r="C18" s="6" t="s">
        <v>8</v>
      </c>
      <c r="D18" s="57" t="s">
        <v>154</v>
      </c>
      <c r="E18" s="57" t="s">
        <v>154</v>
      </c>
      <c r="F18" s="24" t="s">
        <v>20</v>
      </c>
      <c r="G18" s="8">
        <v>405.81770599999999</v>
      </c>
      <c r="H18" s="58" t="s">
        <v>8</v>
      </c>
    </row>
    <row r="19" spans="1:8">
      <c r="A19" s="22"/>
      <c r="B19" s="6"/>
      <c r="C19" s="6"/>
      <c r="D19" s="6"/>
      <c r="E19" s="6"/>
      <c r="F19" s="6"/>
      <c r="G19" s="59"/>
      <c r="H19" s="25">
        <f>SUM(G16:G18)</f>
        <v>1496.585832</v>
      </c>
    </row>
    <row r="20" spans="1:8">
      <c r="A20" s="21" t="s">
        <v>19</v>
      </c>
      <c r="B20" s="16" t="s">
        <v>14</v>
      </c>
      <c r="C20" s="16" t="s">
        <v>14</v>
      </c>
      <c r="D20" s="57" t="s">
        <v>154</v>
      </c>
      <c r="E20" s="57" t="s">
        <v>154</v>
      </c>
      <c r="F20" s="6" t="s">
        <v>15</v>
      </c>
      <c r="G20" s="62">
        <v>1824</v>
      </c>
      <c r="H20" s="39" t="s">
        <v>16</v>
      </c>
    </row>
    <row r="21" spans="1:8">
      <c r="A21" s="22"/>
      <c r="B21" s="6"/>
      <c r="C21" s="6"/>
      <c r="D21" s="6"/>
      <c r="E21" s="6"/>
      <c r="F21" s="6"/>
      <c r="G21" s="59"/>
      <c r="H21" s="25">
        <f>G20</f>
        <v>1824</v>
      </c>
    </row>
    <row r="22" spans="1:8">
      <c r="A22" s="84" t="s">
        <v>19</v>
      </c>
      <c r="B22" s="80" t="s">
        <v>21</v>
      </c>
      <c r="C22" s="85" t="s">
        <v>22</v>
      </c>
      <c r="D22" s="81" t="s">
        <v>154</v>
      </c>
      <c r="E22" s="81" t="s">
        <v>154</v>
      </c>
      <c r="F22" s="85" t="s">
        <v>23</v>
      </c>
      <c r="G22" s="82">
        <v>1491.26</v>
      </c>
      <c r="H22" s="86"/>
    </row>
    <row r="23" spans="1:8">
      <c r="A23" s="84" t="s">
        <v>19</v>
      </c>
      <c r="B23" s="80" t="s">
        <v>24</v>
      </c>
      <c r="C23" s="85" t="s">
        <v>22</v>
      </c>
      <c r="D23" s="81" t="s">
        <v>154</v>
      </c>
      <c r="E23" s="81" t="s">
        <v>154</v>
      </c>
      <c r="F23" s="85" t="s">
        <v>25</v>
      </c>
      <c r="G23" s="87">
        <v>859</v>
      </c>
      <c r="H23" s="86"/>
    </row>
    <row r="24" spans="1:8">
      <c r="A24" s="84" t="s">
        <v>19</v>
      </c>
      <c r="B24" s="80" t="s">
        <v>26</v>
      </c>
      <c r="C24" s="85" t="s">
        <v>22</v>
      </c>
      <c r="D24" s="81" t="s">
        <v>154</v>
      </c>
      <c r="E24" s="81" t="s">
        <v>154</v>
      </c>
      <c r="F24" s="85" t="s">
        <v>27</v>
      </c>
      <c r="G24" s="88">
        <v>639</v>
      </c>
      <c r="H24" s="86"/>
    </row>
    <row r="25" spans="1:8">
      <c r="A25" s="84" t="s">
        <v>19</v>
      </c>
      <c r="B25" s="89" t="s">
        <v>51</v>
      </c>
      <c r="C25" s="85" t="s">
        <v>22</v>
      </c>
      <c r="D25" s="81" t="s">
        <v>154</v>
      </c>
      <c r="E25" s="81" t="s">
        <v>154</v>
      </c>
      <c r="F25" s="85" t="s">
        <v>25</v>
      </c>
      <c r="G25" s="90">
        <v>768.4</v>
      </c>
      <c r="H25" s="86" t="s">
        <v>22</v>
      </c>
    </row>
    <row r="26" spans="1:8">
      <c r="A26" s="22"/>
      <c r="B26" s="6"/>
      <c r="C26" s="6"/>
      <c r="D26" s="6"/>
      <c r="E26" s="6"/>
      <c r="F26" s="6"/>
      <c r="G26" s="65"/>
      <c r="H26" s="25">
        <f>SUM(G22:G25)</f>
        <v>3757.6600000000003</v>
      </c>
    </row>
    <row r="27" spans="1:8">
      <c r="A27" s="84" t="s">
        <v>19</v>
      </c>
      <c r="B27" s="85" t="s">
        <v>30</v>
      </c>
      <c r="C27" s="85" t="s">
        <v>31</v>
      </c>
      <c r="D27" s="81" t="s">
        <v>154</v>
      </c>
      <c r="E27" s="81" t="s">
        <v>154</v>
      </c>
      <c r="F27" s="85" t="s">
        <v>32</v>
      </c>
      <c r="G27" s="82">
        <v>500</v>
      </c>
      <c r="H27" s="91"/>
    </row>
    <row r="28" spans="1:8">
      <c r="A28" s="84" t="s">
        <v>19</v>
      </c>
      <c r="B28" s="92" t="s">
        <v>127</v>
      </c>
      <c r="C28" s="85" t="s">
        <v>31</v>
      </c>
      <c r="D28" s="81" t="s">
        <v>154</v>
      </c>
      <c r="E28" s="81" t="s">
        <v>154</v>
      </c>
      <c r="F28" s="93" t="s">
        <v>32</v>
      </c>
      <c r="G28" s="94">
        <v>490</v>
      </c>
      <c r="H28" s="90"/>
    </row>
    <row r="29" spans="1:8">
      <c r="A29" s="84" t="s">
        <v>19</v>
      </c>
      <c r="B29" s="92" t="s">
        <v>155</v>
      </c>
      <c r="C29" s="85" t="s">
        <v>31</v>
      </c>
      <c r="D29" s="81" t="s">
        <v>154</v>
      </c>
      <c r="E29" s="81" t="s">
        <v>154</v>
      </c>
      <c r="F29" s="93" t="s">
        <v>32</v>
      </c>
      <c r="G29" s="95">
        <v>400</v>
      </c>
      <c r="H29" s="90"/>
    </row>
    <row r="30" spans="1:8">
      <c r="A30" s="84" t="s">
        <v>19</v>
      </c>
      <c r="B30" s="92" t="s">
        <v>156</v>
      </c>
      <c r="C30" s="85" t="s">
        <v>31</v>
      </c>
      <c r="D30" s="81" t="s">
        <v>154</v>
      </c>
      <c r="E30" s="81" t="s">
        <v>154</v>
      </c>
      <c r="F30" s="93" t="s">
        <v>32</v>
      </c>
      <c r="G30" s="95">
        <v>1200</v>
      </c>
      <c r="H30" s="90" t="s">
        <v>31</v>
      </c>
    </row>
    <row r="31" spans="1:8">
      <c r="A31" s="22"/>
      <c r="B31" s="6"/>
      <c r="C31" s="10"/>
      <c r="D31" s="10"/>
      <c r="E31" s="10"/>
      <c r="F31" s="6"/>
      <c r="G31" s="59"/>
      <c r="H31" s="25">
        <f>SUM(G27:G30)</f>
        <v>2590</v>
      </c>
    </row>
    <row r="32" spans="1:8">
      <c r="A32" s="84" t="s">
        <v>19</v>
      </c>
      <c r="B32" s="80" t="s">
        <v>34</v>
      </c>
      <c r="C32" s="85" t="s">
        <v>35</v>
      </c>
      <c r="D32" s="81" t="s">
        <v>154</v>
      </c>
      <c r="E32" s="81" t="s">
        <v>154</v>
      </c>
      <c r="F32" s="85" t="s">
        <v>36</v>
      </c>
      <c r="G32" s="88">
        <v>1000</v>
      </c>
      <c r="H32" s="90" t="s">
        <v>35</v>
      </c>
    </row>
    <row r="33" spans="1:8">
      <c r="A33" s="22"/>
      <c r="B33" s="6"/>
      <c r="C33" s="10"/>
      <c r="D33" s="10"/>
      <c r="E33" s="10"/>
      <c r="F33" s="6"/>
      <c r="G33" s="59"/>
      <c r="H33" s="25">
        <f>G32</f>
        <v>1000</v>
      </c>
    </row>
    <row r="34" spans="1:8">
      <c r="A34" s="84" t="s">
        <v>19</v>
      </c>
      <c r="B34" s="81" t="s">
        <v>53</v>
      </c>
      <c r="C34" s="80" t="s">
        <v>38</v>
      </c>
      <c r="D34" s="81" t="s">
        <v>154</v>
      </c>
      <c r="E34" s="81" t="s">
        <v>154</v>
      </c>
      <c r="F34" s="81" t="s">
        <v>157</v>
      </c>
      <c r="G34" s="96">
        <v>180</v>
      </c>
      <c r="H34" s="90"/>
    </row>
    <row r="35" spans="1:8">
      <c r="A35" s="84" t="s">
        <v>19</v>
      </c>
      <c r="B35" s="81" t="s">
        <v>56</v>
      </c>
      <c r="C35" s="80" t="s">
        <v>38</v>
      </c>
      <c r="D35" s="81" t="s">
        <v>154</v>
      </c>
      <c r="E35" s="81" t="s">
        <v>154</v>
      </c>
      <c r="F35" s="81" t="s">
        <v>32</v>
      </c>
      <c r="G35" s="96">
        <v>55</v>
      </c>
      <c r="H35" s="90"/>
    </row>
    <row r="36" spans="1:8">
      <c r="A36" s="84" t="s">
        <v>19</v>
      </c>
      <c r="B36" s="81" t="s">
        <v>57</v>
      </c>
      <c r="C36" s="80" t="s">
        <v>38</v>
      </c>
      <c r="D36" s="81" t="s">
        <v>154</v>
      </c>
      <c r="E36" s="81" t="s">
        <v>154</v>
      </c>
      <c r="F36" s="81" t="s">
        <v>32</v>
      </c>
      <c r="G36" s="96">
        <v>90</v>
      </c>
      <c r="H36" s="90"/>
    </row>
    <row r="37" spans="1:8">
      <c r="A37" s="84" t="s">
        <v>19</v>
      </c>
      <c r="B37" s="80" t="s">
        <v>94</v>
      </c>
      <c r="C37" s="80" t="s">
        <v>38</v>
      </c>
      <c r="D37" s="81" t="s">
        <v>154</v>
      </c>
      <c r="E37" s="81" t="s">
        <v>154</v>
      </c>
      <c r="F37" s="80" t="s">
        <v>95</v>
      </c>
      <c r="G37" s="82">
        <v>100</v>
      </c>
      <c r="H37" s="91"/>
    </row>
    <row r="38" spans="1:8">
      <c r="A38" s="84" t="s">
        <v>19</v>
      </c>
      <c r="B38" s="97" t="s">
        <v>90</v>
      </c>
      <c r="C38" s="80" t="s">
        <v>38</v>
      </c>
      <c r="D38" s="81" t="s">
        <v>154</v>
      </c>
      <c r="E38" s="81" t="s">
        <v>154</v>
      </c>
      <c r="F38" s="80" t="s">
        <v>32</v>
      </c>
      <c r="G38" s="82">
        <v>99</v>
      </c>
      <c r="H38" s="91"/>
    </row>
    <row r="39" spans="1:8">
      <c r="A39" s="84"/>
      <c r="B39" s="80"/>
      <c r="C39" s="80"/>
      <c r="D39" s="81"/>
      <c r="E39" s="81"/>
      <c r="F39" s="80"/>
      <c r="G39" s="98"/>
      <c r="H39" s="86"/>
    </row>
    <row r="40" spans="1:8">
      <c r="A40" s="84" t="s">
        <v>19</v>
      </c>
      <c r="B40" s="80" t="s">
        <v>41</v>
      </c>
      <c r="C40" s="80" t="s">
        <v>38</v>
      </c>
      <c r="D40" s="81" t="s">
        <v>154</v>
      </c>
      <c r="E40" s="81" t="s">
        <v>154</v>
      </c>
      <c r="F40" s="80" t="s">
        <v>43</v>
      </c>
      <c r="G40" s="98">
        <v>10</v>
      </c>
      <c r="H40" s="86"/>
    </row>
    <row r="41" spans="1:8">
      <c r="A41" s="84" t="s">
        <v>19</v>
      </c>
      <c r="B41" s="80">
        <v>36.6</v>
      </c>
      <c r="C41" s="80" t="s">
        <v>38</v>
      </c>
      <c r="D41" s="81" t="s">
        <v>154</v>
      </c>
      <c r="E41" s="81" t="s">
        <v>154</v>
      </c>
      <c r="F41" s="80" t="s">
        <v>32</v>
      </c>
      <c r="G41" s="98">
        <v>150</v>
      </c>
      <c r="H41" s="86"/>
    </row>
    <row r="42" spans="1:8">
      <c r="A42" s="84" t="s">
        <v>19</v>
      </c>
      <c r="B42" s="80" t="s">
        <v>144</v>
      </c>
      <c r="C42" s="80" t="s">
        <v>38</v>
      </c>
      <c r="D42" s="81" t="s">
        <v>154</v>
      </c>
      <c r="E42" s="81" t="s">
        <v>154</v>
      </c>
      <c r="F42" s="80" t="s">
        <v>32</v>
      </c>
      <c r="G42" s="98">
        <v>50</v>
      </c>
      <c r="H42" s="86"/>
    </row>
    <row r="43" spans="1:8">
      <c r="A43" s="84" t="s">
        <v>19</v>
      </c>
      <c r="B43" s="80" t="s">
        <v>58</v>
      </c>
      <c r="C43" s="80" t="s">
        <v>38</v>
      </c>
      <c r="D43" s="81" t="s">
        <v>154</v>
      </c>
      <c r="E43" s="81" t="s">
        <v>154</v>
      </c>
      <c r="F43" s="80" t="s">
        <v>32</v>
      </c>
      <c r="G43" s="98">
        <v>350</v>
      </c>
      <c r="H43" s="86"/>
    </row>
    <row r="44" spans="1:8">
      <c r="A44" s="84" t="s">
        <v>19</v>
      </c>
      <c r="B44" s="99" t="s">
        <v>103</v>
      </c>
      <c r="C44" s="80" t="s">
        <v>38</v>
      </c>
      <c r="D44" s="81" t="s">
        <v>154</v>
      </c>
      <c r="E44" s="81" t="s">
        <v>154</v>
      </c>
      <c r="F44" s="80" t="s">
        <v>32</v>
      </c>
      <c r="G44" s="98">
        <v>120</v>
      </c>
      <c r="H44" s="100" t="s">
        <v>158</v>
      </c>
    </row>
    <row r="45" spans="1:8">
      <c r="A45" s="84" t="s">
        <v>19</v>
      </c>
      <c r="B45" s="99" t="s">
        <v>98</v>
      </c>
      <c r="C45" s="80" t="s">
        <v>38</v>
      </c>
      <c r="D45" s="81" t="s">
        <v>154</v>
      </c>
      <c r="E45" s="81" t="s">
        <v>154</v>
      </c>
      <c r="F45" s="80" t="s">
        <v>32</v>
      </c>
      <c r="G45" s="98">
        <v>100</v>
      </c>
      <c r="H45" s="86"/>
    </row>
    <row r="46" spans="1:8">
      <c r="A46" s="84" t="s">
        <v>19</v>
      </c>
      <c r="B46" s="99" t="s">
        <v>39</v>
      </c>
      <c r="C46" s="80" t="s">
        <v>38</v>
      </c>
      <c r="D46" s="81" t="s">
        <v>154</v>
      </c>
      <c r="E46" s="81" t="s">
        <v>154</v>
      </c>
      <c r="F46" s="80" t="s">
        <v>32</v>
      </c>
      <c r="G46" s="98">
        <v>83.33</v>
      </c>
      <c r="H46" s="86"/>
    </row>
    <row r="47" spans="1:8">
      <c r="A47" s="84" t="s">
        <v>19</v>
      </c>
      <c r="B47" s="101" t="s">
        <v>159</v>
      </c>
      <c r="C47" s="80" t="s">
        <v>38</v>
      </c>
      <c r="D47" s="81" t="s">
        <v>154</v>
      </c>
      <c r="E47" s="81" t="s">
        <v>154</v>
      </c>
      <c r="F47" s="80" t="s">
        <v>130</v>
      </c>
      <c r="G47" s="98">
        <v>125</v>
      </c>
      <c r="H47" s="83" t="s">
        <v>38</v>
      </c>
    </row>
    <row r="48" spans="1:8">
      <c r="A48" s="22"/>
      <c r="B48" s="102"/>
      <c r="C48" s="7"/>
      <c r="D48" s="57"/>
      <c r="E48" s="57"/>
      <c r="F48" s="7"/>
      <c r="G48" s="64"/>
      <c r="H48" s="65">
        <f>SUM(G34:G47)</f>
        <v>1512.33</v>
      </c>
    </row>
    <row r="49" spans="1:8">
      <c r="A49" s="10"/>
      <c r="B49" s="10"/>
      <c r="C49" s="10"/>
      <c r="D49" s="10"/>
      <c r="E49" s="10"/>
      <c r="F49" s="19" t="s">
        <v>17</v>
      </c>
      <c r="G49" s="71">
        <f>SUM(G16:G47)</f>
        <v>12180.575832</v>
      </c>
      <c r="H49" s="58"/>
    </row>
    <row r="50" spans="1:8">
      <c r="A50" s="10"/>
      <c r="B50" s="10"/>
      <c r="C50" s="10"/>
      <c r="D50" s="10"/>
      <c r="E50" s="10"/>
      <c r="F50" s="6"/>
      <c r="G50" s="71"/>
      <c r="H50" s="58"/>
    </row>
    <row r="51" spans="1:8">
      <c r="A51" s="10"/>
      <c r="B51" s="10"/>
      <c r="C51" s="10"/>
      <c r="D51" s="10"/>
      <c r="E51" s="10"/>
      <c r="F51" s="6"/>
      <c r="G51" s="71"/>
      <c r="H51" s="58"/>
    </row>
    <row r="52" spans="1:8">
      <c r="A52" s="30" t="s">
        <v>40</v>
      </c>
      <c r="B52" s="6" t="s">
        <v>8</v>
      </c>
      <c r="C52" s="6" t="s">
        <v>8</v>
      </c>
      <c r="D52" s="57" t="s">
        <v>154</v>
      </c>
      <c r="E52" s="57" t="s">
        <v>154</v>
      </c>
      <c r="F52" s="6" t="s">
        <v>10</v>
      </c>
      <c r="G52" s="8">
        <v>2536</v>
      </c>
      <c r="H52" s="58"/>
    </row>
    <row r="53" spans="1:8">
      <c r="A53" s="31" t="s">
        <v>40</v>
      </c>
      <c r="B53" s="6" t="s">
        <v>8</v>
      </c>
      <c r="C53" s="6" t="s">
        <v>8</v>
      </c>
      <c r="D53" s="57" t="s">
        <v>154</v>
      </c>
      <c r="E53" s="57" t="s">
        <v>154</v>
      </c>
      <c r="F53" s="6" t="s">
        <v>13</v>
      </c>
      <c r="G53" s="8">
        <v>4358</v>
      </c>
      <c r="H53" s="58" t="s">
        <v>8</v>
      </c>
    </row>
    <row r="54" spans="1:8">
      <c r="A54" s="31"/>
      <c r="B54" s="6"/>
      <c r="C54" s="6"/>
      <c r="D54" s="6"/>
      <c r="E54" s="6"/>
      <c r="F54" s="6"/>
      <c r="G54" s="59"/>
      <c r="H54" s="25">
        <f>SUM(G52:G53)</f>
        <v>6894</v>
      </c>
    </row>
    <row r="55" spans="1:8">
      <c r="A55" s="31" t="s">
        <v>40</v>
      </c>
      <c r="B55" s="16" t="s">
        <v>14</v>
      </c>
      <c r="C55" s="16" t="s">
        <v>14</v>
      </c>
      <c r="D55" s="57" t="s">
        <v>154</v>
      </c>
      <c r="E55" s="57" t="s">
        <v>154</v>
      </c>
      <c r="F55" s="6" t="s">
        <v>15</v>
      </c>
      <c r="G55" s="62">
        <v>1243.75</v>
      </c>
      <c r="H55" s="39" t="s">
        <v>16</v>
      </c>
    </row>
    <row r="56" spans="1:8">
      <c r="A56" s="22"/>
      <c r="B56" s="6"/>
      <c r="C56" s="6"/>
      <c r="D56" s="6"/>
      <c r="E56" s="6"/>
      <c r="F56" s="6"/>
      <c r="G56" s="59"/>
      <c r="H56" s="25">
        <f>G55</f>
        <v>1243.75</v>
      </c>
    </row>
    <row r="57" spans="1:8">
      <c r="A57" s="103" t="s">
        <v>40</v>
      </c>
      <c r="B57" s="80" t="s">
        <v>41</v>
      </c>
      <c r="C57" s="80" t="s">
        <v>38</v>
      </c>
      <c r="D57" s="81" t="s">
        <v>154</v>
      </c>
      <c r="E57" s="81" t="s">
        <v>154</v>
      </c>
      <c r="F57" s="85" t="s">
        <v>43</v>
      </c>
      <c r="G57" s="88">
        <v>10</v>
      </c>
      <c r="H57" s="86" t="s">
        <v>38</v>
      </c>
    </row>
    <row r="58" spans="1:8">
      <c r="A58" s="31"/>
      <c r="B58" s="6"/>
      <c r="C58" s="10"/>
      <c r="D58" s="6"/>
      <c r="E58" s="6"/>
      <c r="F58" s="6"/>
      <c r="G58" s="59"/>
      <c r="H58" s="25">
        <f>SUM(G57)</f>
        <v>10</v>
      </c>
    </row>
    <row r="59" spans="1:8">
      <c r="A59" s="31"/>
      <c r="B59" s="6"/>
      <c r="C59" s="10"/>
      <c r="D59" s="10"/>
      <c r="E59" s="10"/>
      <c r="F59" s="19" t="s">
        <v>17</v>
      </c>
      <c r="G59" s="60">
        <f>SUM(G52:G57)</f>
        <v>8147.75</v>
      </c>
      <c r="H59" s="58"/>
    </row>
    <row r="60" spans="1:8">
      <c r="A60" s="31"/>
      <c r="B60" s="6"/>
      <c r="C60" s="10"/>
      <c r="D60" s="10"/>
      <c r="E60" s="10"/>
      <c r="F60" s="6"/>
      <c r="G60" s="59"/>
      <c r="H60" s="58"/>
    </row>
    <row r="61" spans="1:8">
      <c r="A61" s="33" t="s">
        <v>45</v>
      </c>
      <c r="B61" s="6" t="s">
        <v>8</v>
      </c>
      <c r="C61" s="6" t="s">
        <v>8</v>
      </c>
      <c r="D61" s="57" t="s">
        <v>154</v>
      </c>
      <c r="E61" s="57" t="s">
        <v>154</v>
      </c>
      <c r="F61" s="6" t="s">
        <v>10</v>
      </c>
      <c r="G61" s="72">
        <v>3082.9134979999999</v>
      </c>
      <c r="H61" s="58"/>
    </row>
    <row r="62" spans="1:8">
      <c r="A62" s="34" t="s">
        <v>45</v>
      </c>
      <c r="B62" s="6" t="s">
        <v>8</v>
      </c>
      <c r="C62" s="6" t="s">
        <v>8</v>
      </c>
      <c r="D62" s="57" t="s">
        <v>154</v>
      </c>
      <c r="E62" s="57" t="s">
        <v>154</v>
      </c>
      <c r="F62" s="6" t="s">
        <v>13</v>
      </c>
      <c r="G62" s="72">
        <v>6744.7821839999997</v>
      </c>
      <c r="H62" s="58" t="s">
        <v>8</v>
      </c>
    </row>
    <row r="63" spans="1:8">
      <c r="A63" s="34"/>
      <c r="B63" s="6"/>
      <c r="C63" s="10"/>
      <c r="D63" s="10"/>
      <c r="E63" s="10"/>
      <c r="F63" s="6"/>
      <c r="G63" s="59"/>
      <c r="H63" s="65">
        <f>SUM(G61:G62)</f>
        <v>9827.6956819999996</v>
      </c>
    </row>
    <row r="64" spans="1:8">
      <c r="A64" s="34" t="s">
        <v>45</v>
      </c>
      <c r="B64" s="16" t="s">
        <v>14</v>
      </c>
      <c r="C64" s="16" t="s">
        <v>14</v>
      </c>
      <c r="D64" s="57" t="s">
        <v>154</v>
      </c>
      <c r="E64" s="57" t="s">
        <v>154</v>
      </c>
      <c r="F64" s="6" t="s">
        <v>15</v>
      </c>
      <c r="G64" s="62">
        <v>1026.05</v>
      </c>
      <c r="H64" s="39" t="s">
        <v>16</v>
      </c>
    </row>
    <row r="65" spans="1:8">
      <c r="A65" s="22"/>
      <c r="B65" s="6"/>
      <c r="C65" s="6"/>
      <c r="D65" s="6"/>
      <c r="E65" s="6"/>
      <c r="F65" s="6"/>
      <c r="G65" s="59"/>
      <c r="H65" s="25">
        <f>G64</f>
        <v>1026.05</v>
      </c>
    </row>
    <row r="66" spans="1:8">
      <c r="A66" s="10"/>
      <c r="B66" s="10"/>
      <c r="C66" s="10"/>
      <c r="D66" s="10"/>
      <c r="E66" s="10"/>
      <c r="F66" s="19" t="s">
        <v>17</v>
      </c>
      <c r="G66" s="71">
        <f>SUM(G61:G64)</f>
        <v>10853.745681999999</v>
      </c>
      <c r="H66" s="58"/>
    </row>
    <row r="67" spans="1:8">
      <c r="A67" s="10"/>
      <c r="B67" s="10"/>
      <c r="C67" s="10"/>
      <c r="D67" s="10"/>
      <c r="E67" s="10"/>
      <c r="F67" s="6"/>
      <c r="G67" s="71"/>
      <c r="H67" s="58"/>
    </row>
    <row r="68" spans="1:8">
      <c r="A68" s="35" t="s">
        <v>46</v>
      </c>
      <c r="B68" s="6"/>
      <c r="C68" s="6"/>
      <c r="D68" s="6"/>
      <c r="E68" s="6"/>
      <c r="F68" s="6"/>
      <c r="G68" s="59"/>
      <c r="H68" s="58"/>
    </row>
    <row r="69" spans="1:8">
      <c r="A69" s="35"/>
      <c r="B69" s="6"/>
      <c r="C69" s="6"/>
      <c r="D69" s="6"/>
      <c r="E69" s="6"/>
      <c r="F69" s="6"/>
      <c r="G69" s="59"/>
      <c r="H69" s="25">
        <f>G68</f>
        <v>0</v>
      </c>
    </row>
    <row r="70" spans="1:8">
      <c r="A70" s="10"/>
      <c r="B70" s="10"/>
      <c r="C70" s="10"/>
      <c r="D70" s="10"/>
      <c r="E70" s="10"/>
      <c r="F70" s="19" t="s">
        <v>17</v>
      </c>
      <c r="G70" s="71">
        <f>SUM(G68)</f>
        <v>0</v>
      </c>
      <c r="H70" s="58"/>
    </row>
    <row r="71" spans="1:8">
      <c r="A71" s="10"/>
      <c r="B71" s="10"/>
      <c r="C71" s="10"/>
      <c r="D71" s="10"/>
      <c r="E71" s="10"/>
      <c r="F71" s="10"/>
      <c r="G71" s="71"/>
      <c r="H71" s="58"/>
    </row>
    <row r="72" spans="1:8">
      <c r="A72" s="36" t="s">
        <v>47</v>
      </c>
      <c r="B72" s="6" t="s">
        <v>8</v>
      </c>
      <c r="C72" s="6" t="s">
        <v>8</v>
      </c>
      <c r="D72" s="57" t="s">
        <v>154</v>
      </c>
      <c r="E72" s="57" t="s">
        <v>154</v>
      </c>
      <c r="F72" s="6" t="s">
        <v>10</v>
      </c>
      <c r="G72" s="72">
        <v>2528.169308</v>
      </c>
      <c r="H72" s="58"/>
    </row>
    <row r="73" spans="1:8">
      <c r="A73" s="37" t="s">
        <v>47</v>
      </c>
      <c r="B73" s="6" t="s">
        <v>8</v>
      </c>
      <c r="C73" s="6" t="s">
        <v>8</v>
      </c>
      <c r="D73" s="57" t="s">
        <v>154</v>
      </c>
      <c r="E73" s="57" t="s">
        <v>154</v>
      </c>
      <c r="F73" s="6" t="s">
        <v>13</v>
      </c>
      <c r="G73" s="72">
        <v>1524.5567960000001</v>
      </c>
      <c r="H73" s="58"/>
    </row>
    <row r="74" spans="1:8">
      <c r="A74" s="37" t="s">
        <v>47</v>
      </c>
      <c r="B74" s="6" t="s">
        <v>8</v>
      </c>
      <c r="C74" s="6" t="s">
        <v>8</v>
      </c>
      <c r="D74" s="57" t="s">
        <v>154</v>
      </c>
      <c r="E74" s="57" t="s">
        <v>154</v>
      </c>
      <c r="F74" s="24" t="s">
        <v>20</v>
      </c>
      <c r="G74" s="72">
        <v>1039.7201219999999</v>
      </c>
      <c r="H74" s="58" t="s">
        <v>8</v>
      </c>
    </row>
    <row r="75" spans="1:8">
      <c r="A75" s="37"/>
      <c r="B75" s="6"/>
      <c r="C75" s="10"/>
      <c r="D75" s="10"/>
      <c r="E75" s="10"/>
      <c r="F75" s="6"/>
      <c r="G75" s="59"/>
      <c r="H75" s="25">
        <f>SUM(G72:G74)</f>
        <v>5092.446226</v>
      </c>
    </row>
    <row r="76" spans="1:8">
      <c r="A76" s="37" t="s">
        <v>47</v>
      </c>
      <c r="B76" s="16" t="s">
        <v>14</v>
      </c>
      <c r="C76" s="16" t="s">
        <v>14</v>
      </c>
      <c r="D76" s="57" t="s">
        <v>154</v>
      </c>
      <c r="E76" s="57" t="s">
        <v>154</v>
      </c>
      <c r="F76" s="6" t="s">
        <v>15</v>
      </c>
      <c r="G76" s="62">
        <v>1223.73</v>
      </c>
      <c r="H76" s="39" t="s">
        <v>16</v>
      </c>
    </row>
    <row r="77" spans="1:8">
      <c r="A77" s="22"/>
      <c r="B77" s="6"/>
      <c r="C77" s="6"/>
      <c r="D77" s="6"/>
      <c r="E77" s="6"/>
      <c r="F77" s="6"/>
      <c r="G77" s="59"/>
      <c r="H77" s="25">
        <f>G76</f>
        <v>1223.73</v>
      </c>
    </row>
    <row r="78" spans="1:8">
      <c r="A78" s="104" t="s">
        <v>47</v>
      </c>
      <c r="B78" s="89" t="s">
        <v>86</v>
      </c>
      <c r="C78" s="85" t="s">
        <v>22</v>
      </c>
      <c r="D78" s="81" t="s">
        <v>154</v>
      </c>
      <c r="E78" s="81" t="s">
        <v>154</v>
      </c>
      <c r="F78" s="85" t="s">
        <v>87</v>
      </c>
      <c r="G78" s="87">
        <v>1980</v>
      </c>
      <c r="H78" s="58"/>
    </row>
    <row r="79" spans="1:8">
      <c r="A79" s="104" t="s">
        <v>47</v>
      </c>
      <c r="B79" s="85" t="s">
        <v>49</v>
      </c>
      <c r="C79" s="85" t="s">
        <v>22</v>
      </c>
      <c r="D79" s="81" t="s">
        <v>154</v>
      </c>
      <c r="E79" s="81" t="s">
        <v>154</v>
      </c>
      <c r="F79" s="85" t="s">
        <v>50</v>
      </c>
      <c r="G79" s="96">
        <v>859</v>
      </c>
      <c r="H79" s="58"/>
    </row>
    <row r="80" spans="1:8">
      <c r="A80" s="104" t="s">
        <v>47</v>
      </c>
      <c r="B80" s="80" t="s">
        <v>28</v>
      </c>
      <c r="C80" s="85" t="s">
        <v>22</v>
      </c>
      <c r="D80" s="81" t="s">
        <v>154</v>
      </c>
      <c r="E80" s="81" t="s">
        <v>154</v>
      </c>
      <c r="F80" s="85" t="s">
        <v>29</v>
      </c>
      <c r="G80" s="88">
        <v>603.27</v>
      </c>
      <c r="H80" s="58" t="s">
        <v>22</v>
      </c>
    </row>
    <row r="81" spans="1:8">
      <c r="A81" s="37"/>
      <c r="B81" s="6"/>
      <c r="C81" s="10"/>
      <c r="D81" s="10"/>
      <c r="E81" s="10"/>
      <c r="F81" s="6"/>
      <c r="G81" s="59"/>
      <c r="H81" s="25">
        <f>SUM(G78:G80)</f>
        <v>3442.27</v>
      </c>
    </row>
    <row r="82" spans="1:8">
      <c r="A82" s="104" t="s">
        <v>47</v>
      </c>
      <c r="B82" s="105" t="s">
        <v>128</v>
      </c>
      <c r="C82" s="85" t="s">
        <v>31</v>
      </c>
      <c r="D82" s="81" t="s">
        <v>154</v>
      </c>
      <c r="E82" s="81" t="s">
        <v>154</v>
      </c>
      <c r="F82" s="85" t="s">
        <v>66</v>
      </c>
      <c r="G82" s="91">
        <v>720</v>
      </c>
      <c r="H82" s="39" t="s">
        <v>31</v>
      </c>
    </row>
    <row r="83" spans="1:8">
      <c r="A83" s="104" t="s">
        <v>47</v>
      </c>
      <c r="B83" s="106" t="s">
        <v>160</v>
      </c>
      <c r="C83" s="85" t="s">
        <v>31</v>
      </c>
      <c r="D83" s="107" t="s">
        <v>161</v>
      </c>
      <c r="E83" s="80" t="s">
        <v>162</v>
      </c>
      <c r="F83" s="80" t="s">
        <v>163</v>
      </c>
      <c r="G83" s="82">
        <v>570</v>
      </c>
      <c r="H83" s="25"/>
    </row>
    <row r="84" spans="1:8">
      <c r="A84" s="104" t="s">
        <v>47</v>
      </c>
      <c r="B84" s="106" t="s">
        <v>160</v>
      </c>
      <c r="C84" s="85" t="s">
        <v>31</v>
      </c>
      <c r="D84" s="108" t="s">
        <v>164</v>
      </c>
      <c r="E84" s="80" t="s">
        <v>165</v>
      </c>
      <c r="F84" s="80" t="s">
        <v>166</v>
      </c>
      <c r="G84" s="82">
        <v>570</v>
      </c>
      <c r="H84" s="25"/>
    </row>
    <row r="85" spans="1:8">
      <c r="A85" s="37"/>
      <c r="B85" s="6"/>
      <c r="C85" s="10"/>
      <c r="D85" s="10"/>
      <c r="E85" s="10"/>
      <c r="F85" s="6"/>
      <c r="G85" s="59"/>
      <c r="H85" s="25"/>
    </row>
    <row r="86" spans="1:8">
      <c r="A86" s="104" t="s">
        <v>47</v>
      </c>
      <c r="B86" s="109" t="s">
        <v>167</v>
      </c>
      <c r="C86" s="80" t="s">
        <v>38</v>
      </c>
      <c r="D86" s="81" t="s">
        <v>154</v>
      </c>
      <c r="E86" s="81" t="s">
        <v>154</v>
      </c>
      <c r="F86" s="81" t="s">
        <v>32</v>
      </c>
      <c r="G86" s="96">
        <v>576</v>
      </c>
      <c r="H86" s="58"/>
    </row>
    <row r="87" spans="1:8">
      <c r="A87" s="104" t="s">
        <v>47</v>
      </c>
      <c r="B87" s="109" t="s">
        <v>41</v>
      </c>
      <c r="C87" s="80" t="s">
        <v>38</v>
      </c>
      <c r="D87" s="81" t="s">
        <v>154</v>
      </c>
      <c r="E87" s="81" t="s">
        <v>154</v>
      </c>
      <c r="F87" s="81" t="s">
        <v>43</v>
      </c>
      <c r="G87" s="96">
        <v>10</v>
      </c>
      <c r="H87" s="83"/>
    </row>
    <row r="88" spans="1:8">
      <c r="A88" s="104" t="s">
        <v>47</v>
      </c>
      <c r="B88" s="109" t="s">
        <v>74</v>
      </c>
      <c r="C88" s="80" t="s">
        <v>38</v>
      </c>
      <c r="D88" s="81" t="s">
        <v>154</v>
      </c>
      <c r="E88" s="81" t="s">
        <v>154</v>
      </c>
      <c r="F88" s="81" t="s">
        <v>32</v>
      </c>
      <c r="G88" s="96">
        <v>260</v>
      </c>
      <c r="H88" s="63" t="s">
        <v>38</v>
      </c>
    </row>
    <row r="89" spans="1:8">
      <c r="A89" s="37"/>
      <c r="B89" s="6"/>
      <c r="C89" s="10"/>
      <c r="D89" s="6"/>
      <c r="E89" s="6"/>
      <c r="F89" s="6"/>
      <c r="G89" s="59"/>
      <c r="H89" s="25">
        <f>SUM(G86:G88)</f>
        <v>846</v>
      </c>
    </row>
    <row r="90" spans="1:8">
      <c r="A90" s="10"/>
      <c r="B90" s="10"/>
      <c r="C90" s="10"/>
      <c r="D90" s="10"/>
      <c r="E90" s="10"/>
      <c r="F90" s="19" t="s">
        <v>17</v>
      </c>
      <c r="G90" s="71">
        <f>SUM(G72:G88)</f>
        <v>12464.446226</v>
      </c>
      <c r="H90" s="58"/>
    </row>
    <row r="91" spans="1:8">
      <c r="A91" s="22" t="s">
        <v>59</v>
      </c>
      <c r="B91" s="6"/>
      <c r="C91" s="6"/>
      <c r="D91" s="6"/>
      <c r="E91" s="6"/>
      <c r="F91" s="6"/>
      <c r="G91" s="59"/>
      <c r="H91" s="58"/>
    </row>
    <row r="92" spans="1:8">
      <c r="A92" s="22"/>
      <c r="B92" s="6"/>
      <c r="C92" s="6"/>
      <c r="D92" s="6"/>
      <c r="E92" s="6"/>
      <c r="F92" s="6"/>
      <c r="G92" s="59"/>
      <c r="H92" s="58"/>
    </row>
    <row r="93" spans="1:8">
      <c r="A93" s="21" t="s">
        <v>60</v>
      </c>
      <c r="B93" s="6" t="s">
        <v>8</v>
      </c>
      <c r="C93" s="6" t="s">
        <v>8</v>
      </c>
      <c r="D93" s="57" t="s">
        <v>154</v>
      </c>
      <c r="E93" s="57" t="s">
        <v>154</v>
      </c>
      <c r="F93" s="6" t="s">
        <v>13</v>
      </c>
      <c r="G93" s="72">
        <v>232.04361599999999</v>
      </c>
      <c r="H93" s="58" t="s">
        <v>8</v>
      </c>
    </row>
    <row r="94" spans="1:8">
      <c r="A94" s="31"/>
      <c r="B94" s="6"/>
      <c r="C94" s="10"/>
      <c r="D94" s="10"/>
      <c r="E94" s="10"/>
      <c r="F94" s="6"/>
      <c r="G94" s="59"/>
      <c r="H94" s="25">
        <f>SUM(G93)</f>
        <v>232.04361599999999</v>
      </c>
    </row>
    <row r="95" spans="1:8">
      <c r="A95" s="21" t="s">
        <v>60</v>
      </c>
      <c r="B95" s="16" t="s">
        <v>14</v>
      </c>
      <c r="C95" s="16" t="s">
        <v>14</v>
      </c>
      <c r="D95" s="57" t="s">
        <v>154</v>
      </c>
      <c r="E95" s="57" t="s">
        <v>154</v>
      </c>
      <c r="F95" s="6" t="s">
        <v>15</v>
      </c>
      <c r="G95" s="62">
        <v>760.06</v>
      </c>
      <c r="H95" s="39" t="s">
        <v>16</v>
      </c>
    </row>
    <row r="96" spans="1:8">
      <c r="A96" s="22"/>
      <c r="B96" s="6"/>
      <c r="C96" s="6"/>
      <c r="D96" s="6"/>
      <c r="E96" s="6"/>
      <c r="F96" s="6"/>
      <c r="G96" s="59"/>
      <c r="H96" s="25">
        <f>G95</f>
        <v>760.06</v>
      </c>
    </row>
    <row r="97" spans="1:8">
      <c r="A97" s="31"/>
      <c r="B97" s="6"/>
      <c r="C97" s="10"/>
      <c r="D97" s="10"/>
      <c r="E97" s="10"/>
      <c r="F97" s="19" t="s">
        <v>17</v>
      </c>
      <c r="G97" s="60">
        <f>SUM(G93:G95)</f>
        <v>992.10361599999987</v>
      </c>
      <c r="H97" s="58"/>
    </row>
    <row r="98" spans="1:8">
      <c r="A98" s="31"/>
      <c r="B98" s="6"/>
      <c r="C98" s="10"/>
      <c r="D98" s="10"/>
      <c r="E98" s="10"/>
      <c r="F98" s="6"/>
      <c r="G98" s="59"/>
      <c r="H98" s="58"/>
    </row>
    <row r="99" spans="1:8">
      <c r="A99" s="110" t="s">
        <v>168</v>
      </c>
      <c r="B99" s="6" t="s">
        <v>8</v>
      </c>
      <c r="C99" s="6" t="s">
        <v>8</v>
      </c>
      <c r="D99" s="57" t="s">
        <v>154</v>
      </c>
      <c r="E99" s="57" t="s">
        <v>154</v>
      </c>
      <c r="F99" s="41" t="s">
        <v>10</v>
      </c>
      <c r="G99" s="72">
        <v>746.99980600000004</v>
      </c>
      <c r="H99" s="58"/>
    </row>
    <row r="100" spans="1:8">
      <c r="A100" s="110" t="s">
        <v>169</v>
      </c>
      <c r="B100" s="6" t="s">
        <v>8</v>
      </c>
      <c r="C100" s="6" t="s">
        <v>8</v>
      </c>
      <c r="D100" s="57" t="s">
        <v>154</v>
      </c>
      <c r="E100" s="57" t="s">
        <v>154</v>
      </c>
      <c r="F100" s="6" t="s">
        <v>13</v>
      </c>
      <c r="G100" s="72">
        <v>254.78245799999999</v>
      </c>
      <c r="H100" s="58" t="s">
        <v>8</v>
      </c>
    </row>
    <row r="101" spans="1:8">
      <c r="A101" s="10"/>
      <c r="B101" s="6"/>
      <c r="C101" s="10"/>
      <c r="D101" s="10"/>
      <c r="E101" s="10"/>
      <c r="F101" s="6"/>
      <c r="G101" s="65"/>
      <c r="H101" s="25">
        <f>SUM(G99:G100)</f>
        <v>1001.7822640000001</v>
      </c>
    </row>
    <row r="102" spans="1:8">
      <c r="A102" s="110" t="s">
        <v>170</v>
      </c>
      <c r="B102" s="16" t="s">
        <v>14</v>
      </c>
      <c r="C102" s="16" t="s">
        <v>14</v>
      </c>
      <c r="D102" s="57" t="s">
        <v>154</v>
      </c>
      <c r="E102" s="57" t="s">
        <v>154</v>
      </c>
      <c r="F102" s="6" t="s">
        <v>15</v>
      </c>
      <c r="G102" s="62">
        <v>1733.23</v>
      </c>
      <c r="H102" s="39" t="s">
        <v>16</v>
      </c>
    </row>
    <row r="103" spans="1:8">
      <c r="A103" s="22"/>
      <c r="B103" s="6"/>
      <c r="C103" s="6"/>
      <c r="D103" s="6"/>
      <c r="E103" s="6"/>
      <c r="F103" s="6"/>
      <c r="G103" s="59"/>
      <c r="H103" s="39">
        <f>G102</f>
        <v>1733.23</v>
      </c>
    </row>
    <row r="104" spans="1:8">
      <c r="A104" s="111" t="s">
        <v>171</v>
      </c>
      <c r="B104" s="85" t="s">
        <v>65</v>
      </c>
      <c r="C104" s="85" t="s">
        <v>31</v>
      </c>
      <c r="D104" s="81" t="s">
        <v>154</v>
      </c>
      <c r="E104" s="81" t="s">
        <v>154</v>
      </c>
      <c r="F104" s="85" t="s">
        <v>66</v>
      </c>
      <c r="G104" s="88">
        <v>800</v>
      </c>
      <c r="H104" s="58"/>
    </row>
    <row r="105" spans="1:8">
      <c r="A105" s="111" t="s">
        <v>172</v>
      </c>
      <c r="B105" s="80" t="s">
        <v>68</v>
      </c>
      <c r="C105" s="85" t="s">
        <v>31</v>
      </c>
      <c r="D105" s="81" t="s">
        <v>154</v>
      </c>
      <c r="E105" s="81" t="s">
        <v>154</v>
      </c>
      <c r="F105" s="85" t="s">
        <v>69</v>
      </c>
      <c r="G105" s="88">
        <v>600</v>
      </c>
      <c r="H105" s="58"/>
    </row>
    <row r="106" spans="1:8">
      <c r="A106" s="111" t="s">
        <v>173</v>
      </c>
      <c r="B106" s="80" t="s">
        <v>71</v>
      </c>
      <c r="C106" s="85" t="s">
        <v>31</v>
      </c>
      <c r="D106" s="81" t="s">
        <v>154</v>
      </c>
      <c r="E106" s="81" t="s">
        <v>154</v>
      </c>
      <c r="F106" s="85" t="s">
        <v>69</v>
      </c>
      <c r="G106" s="88">
        <v>800</v>
      </c>
      <c r="H106" s="58" t="s">
        <v>31</v>
      </c>
    </row>
    <row r="107" spans="1:8">
      <c r="A107" s="10"/>
      <c r="B107" s="6"/>
      <c r="C107" s="6"/>
      <c r="D107" s="6"/>
      <c r="E107" s="6"/>
      <c r="F107" s="6"/>
      <c r="G107" s="59"/>
      <c r="H107" s="25">
        <f>SUM(G104:G106)</f>
        <v>2200</v>
      </c>
    </row>
    <row r="108" spans="1:8">
      <c r="A108" s="111" t="s">
        <v>174</v>
      </c>
      <c r="B108" s="109" t="s">
        <v>41</v>
      </c>
      <c r="C108" s="80" t="s">
        <v>38</v>
      </c>
      <c r="D108" s="81" t="s">
        <v>154</v>
      </c>
      <c r="E108" s="81" t="s">
        <v>154</v>
      </c>
      <c r="F108" s="81" t="s">
        <v>43</v>
      </c>
      <c r="G108" s="96">
        <v>10</v>
      </c>
      <c r="H108" s="58"/>
    </row>
    <row r="109" spans="1:8">
      <c r="A109" s="10"/>
      <c r="B109" s="10"/>
      <c r="C109" s="10"/>
      <c r="D109" s="10"/>
      <c r="E109" s="10"/>
      <c r="F109" s="19"/>
      <c r="G109" s="60"/>
      <c r="H109" s="58"/>
    </row>
    <row r="110" spans="1:8">
      <c r="A110" s="10"/>
      <c r="B110" s="10"/>
      <c r="C110" s="10"/>
      <c r="D110" s="10"/>
      <c r="E110" s="10"/>
      <c r="F110" s="19" t="s">
        <v>17</v>
      </c>
      <c r="G110" s="60">
        <f>SUM(G99:G107)</f>
        <v>4935.012264</v>
      </c>
      <c r="H110" s="58"/>
    </row>
    <row r="111" spans="1:8">
      <c r="A111" s="10"/>
      <c r="B111" s="10"/>
      <c r="C111" s="10"/>
      <c r="D111" s="10"/>
      <c r="E111" s="10"/>
      <c r="F111" s="6"/>
      <c r="G111" s="71"/>
      <c r="H111" s="58"/>
    </row>
    <row r="112" spans="1:8">
      <c r="A112" s="110" t="s">
        <v>175</v>
      </c>
      <c r="B112" s="6" t="s">
        <v>8</v>
      </c>
      <c r="C112" s="6" t="s">
        <v>8</v>
      </c>
      <c r="D112" s="57" t="s">
        <v>154</v>
      </c>
      <c r="E112" s="57" t="s">
        <v>154</v>
      </c>
      <c r="F112" s="6" t="s">
        <v>76</v>
      </c>
      <c r="G112" s="59"/>
      <c r="H112" s="58" t="s">
        <v>8</v>
      </c>
    </row>
    <row r="113" spans="1:8">
      <c r="A113" s="10"/>
      <c r="B113" s="6"/>
      <c r="C113" s="6"/>
      <c r="D113" s="6"/>
      <c r="E113" s="6"/>
      <c r="F113" s="6"/>
      <c r="G113" s="65"/>
      <c r="H113" s="58"/>
    </row>
    <row r="114" spans="1:8">
      <c r="A114" s="10"/>
      <c r="B114" s="6"/>
      <c r="C114" s="6"/>
      <c r="D114" s="6"/>
      <c r="E114" s="6"/>
      <c r="F114" s="6"/>
      <c r="G114" s="65"/>
      <c r="H114" s="25"/>
    </row>
    <row r="115" spans="1:8">
      <c r="A115" s="10"/>
      <c r="B115" s="6"/>
      <c r="C115" s="6"/>
      <c r="D115" s="6"/>
      <c r="E115" s="6"/>
      <c r="F115" s="19" t="s">
        <v>17</v>
      </c>
      <c r="G115" s="60">
        <f>SUM(G112:G114)</f>
        <v>0</v>
      </c>
      <c r="H115" s="58"/>
    </row>
    <row r="116" spans="1:8">
      <c r="A116" s="10"/>
      <c r="B116" s="6"/>
      <c r="C116" s="6"/>
      <c r="D116" s="6"/>
      <c r="E116" s="6"/>
      <c r="F116" s="6"/>
      <c r="G116" s="59"/>
      <c r="H116" s="58"/>
    </row>
    <row r="117" spans="1:8">
      <c r="A117" s="43" t="s">
        <v>77</v>
      </c>
      <c r="B117" s="6" t="s">
        <v>8</v>
      </c>
      <c r="C117" s="6" t="s">
        <v>8</v>
      </c>
      <c r="D117" s="57" t="s">
        <v>154</v>
      </c>
      <c r="E117" s="57" t="s">
        <v>154</v>
      </c>
      <c r="F117" s="41" t="s">
        <v>10</v>
      </c>
      <c r="G117" s="64">
        <v>2119</v>
      </c>
      <c r="H117" s="58"/>
    </row>
    <row r="118" spans="1:8">
      <c r="A118" s="43" t="s">
        <v>77</v>
      </c>
      <c r="B118" s="6" t="s">
        <v>8</v>
      </c>
      <c r="C118" s="6" t="s">
        <v>8</v>
      </c>
      <c r="D118" s="57" t="s">
        <v>154</v>
      </c>
      <c r="E118" s="57" t="s">
        <v>154</v>
      </c>
      <c r="F118" s="6" t="s">
        <v>13</v>
      </c>
      <c r="G118" s="72">
        <v>6150.2698879999998</v>
      </c>
      <c r="H118" s="58" t="s">
        <v>8</v>
      </c>
    </row>
    <row r="119" spans="1:8">
      <c r="A119" s="43"/>
      <c r="B119" s="6"/>
      <c r="C119" s="10"/>
      <c r="D119" s="10"/>
      <c r="E119" s="10"/>
      <c r="F119" s="6"/>
      <c r="G119" s="59"/>
      <c r="H119" s="25">
        <f>SUM(G117:G118)</f>
        <v>8269.2698879999989</v>
      </c>
    </row>
    <row r="120" spans="1:8">
      <c r="A120" s="43" t="s">
        <v>77</v>
      </c>
      <c r="B120" s="16" t="s">
        <v>14</v>
      </c>
      <c r="C120" s="16" t="s">
        <v>14</v>
      </c>
      <c r="D120" s="57" t="s">
        <v>154</v>
      </c>
      <c r="E120" s="57" t="s">
        <v>154</v>
      </c>
      <c r="F120" s="6" t="s">
        <v>15</v>
      </c>
      <c r="G120" s="62">
        <v>1140</v>
      </c>
      <c r="H120" s="39" t="s">
        <v>16</v>
      </c>
    </row>
    <row r="121" spans="1:8">
      <c r="A121" s="22"/>
      <c r="B121" s="6"/>
      <c r="C121" s="6"/>
      <c r="D121" s="6"/>
      <c r="E121" s="6"/>
      <c r="F121" s="6"/>
      <c r="G121" s="59"/>
      <c r="H121" s="39">
        <f>G120</f>
        <v>1140</v>
      </c>
    </row>
    <row r="122" spans="1:8">
      <c r="A122" s="112" t="s">
        <v>77</v>
      </c>
      <c r="B122" s="85" t="s">
        <v>41</v>
      </c>
      <c r="C122" s="80" t="s">
        <v>38</v>
      </c>
      <c r="D122" s="81" t="s">
        <v>154</v>
      </c>
      <c r="E122" s="81" t="s">
        <v>154</v>
      </c>
      <c r="F122" s="85" t="s">
        <v>52</v>
      </c>
      <c r="G122" s="88">
        <v>10</v>
      </c>
      <c r="H122" s="90"/>
    </row>
    <row r="123" spans="1:8">
      <c r="A123" s="112" t="s">
        <v>77</v>
      </c>
      <c r="B123" s="81" t="s">
        <v>53</v>
      </c>
      <c r="C123" s="80" t="s">
        <v>38</v>
      </c>
      <c r="D123" s="81" t="s">
        <v>154</v>
      </c>
      <c r="E123" s="81" t="s">
        <v>154</v>
      </c>
      <c r="F123" s="81" t="s">
        <v>102</v>
      </c>
      <c r="G123" s="96">
        <v>90</v>
      </c>
      <c r="H123" s="90" t="s">
        <v>38</v>
      </c>
    </row>
    <row r="124" spans="1:8">
      <c r="A124" s="43"/>
      <c r="B124" s="10"/>
      <c r="C124" s="10"/>
      <c r="D124" s="6"/>
      <c r="E124" s="6"/>
      <c r="F124" s="6"/>
      <c r="G124" s="59"/>
      <c r="H124" s="25">
        <f>SUM(G122:G123)</f>
        <v>100</v>
      </c>
    </row>
    <row r="125" spans="1:8">
      <c r="A125" s="37"/>
      <c r="B125" s="6"/>
      <c r="C125" s="10"/>
      <c r="D125" s="10"/>
      <c r="E125" s="10"/>
      <c r="F125" s="19" t="s">
        <v>17</v>
      </c>
      <c r="G125" s="60">
        <f>SUM(G117:G123)</f>
        <v>9509.2698879999989</v>
      </c>
      <c r="H125" s="58"/>
    </row>
    <row r="126" spans="1:8">
      <c r="A126" s="37"/>
      <c r="B126" s="6"/>
      <c r="C126" s="10"/>
      <c r="D126" s="10"/>
      <c r="E126" s="10"/>
      <c r="F126" s="6"/>
      <c r="G126" s="59"/>
      <c r="H126" s="58"/>
    </row>
    <row r="127" spans="1:8">
      <c r="A127" s="37"/>
      <c r="B127" s="6"/>
      <c r="C127" s="10"/>
      <c r="D127" s="10"/>
      <c r="E127" s="10"/>
      <c r="F127" s="6"/>
      <c r="G127" s="59"/>
      <c r="H127" s="58"/>
    </row>
    <row r="128" spans="1:8">
      <c r="A128" s="44" t="s">
        <v>78</v>
      </c>
      <c r="B128" s="6" t="s">
        <v>8</v>
      </c>
      <c r="C128" s="6" t="s">
        <v>8</v>
      </c>
      <c r="D128" s="57" t="s">
        <v>154</v>
      </c>
      <c r="E128" s="57" t="s">
        <v>154</v>
      </c>
      <c r="F128" s="41" t="s">
        <v>10</v>
      </c>
      <c r="G128" s="72">
        <v>1549</v>
      </c>
      <c r="H128" s="58"/>
    </row>
    <row r="129" spans="1:8">
      <c r="A129" s="44" t="s">
        <v>78</v>
      </c>
      <c r="B129" s="6" t="s">
        <v>8</v>
      </c>
      <c r="C129" s="6" t="s">
        <v>8</v>
      </c>
      <c r="D129" s="57" t="s">
        <v>154</v>
      </c>
      <c r="E129" s="57" t="s">
        <v>154</v>
      </c>
      <c r="F129" s="6" t="s">
        <v>13</v>
      </c>
      <c r="G129" s="72">
        <v>873.40628199999901</v>
      </c>
      <c r="H129" s="58" t="s">
        <v>8</v>
      </c>
    </row>
    <row r="130" spans="1:8">
      <c r="A130" s="44"/>
      <c r="B130" s="6"/>
      <c r="C130" s="10"/>
      <c r="D130" s="10"/>
      <c r="E130" s="10"/>
      <c r="F130" s="6"/>
      <c r="G130" s="59"/>
      <c r="H130" s="25">
        <f>SUM(G128:G129)</f>
        <v>2422.406281999999</v>
      </c>
    </row>
    <row r="131" spans="1:8">
      <c r="A131" s="45" t="s">
        <v>78</v>
      </c>
      <c r="B131" s="16" t="s">
        <v>14</v>
      </c>
      <c r="C131" s="16" t="s">
        <v>14</v>
      </c>
      <c r="D131" s="57" t="s">
        <v>154</v>
      </c>
      <c r="E131" s="57" t="s">
        <v>154</v>
      </c>
      <c r="F131" s="6" t="s">
        <v>15</v>
      </c>
      <c r="G131" s="62">
        <v>696.95</v>
      </c>
      <c r="H131" s="39" t="s">
        <v>16</v>
      </c>
    </row>
    <row r="132" spans="1:8">
      <c r="A132" s="44"/>
      <c r="B132" s="6"/>
      <c r="C132" s="10"/>
      <c r="D132" s="10"/>
      <c r="E132" s="10"/>
      <c r="F132" s="6"/>
      <c r="G132" s="59"/>
      <c r="H132" s="11">
        <f>G131</f>
        <v>696.95</v>
      </c>
    </row>
    <row r="133" spans="1:8">
      <c r="A133" s="113" t="s">
        <v>78</v>
      </c>
      <c r="B133" s="80" t="s">
        <v>41</v>
      </c>
      <c r="C133" s="80" t="s">
        <v>38</v>
      </c>
      <c r="D133" s="81" t="s">
        <v>154</v>
      </c>
      <c r="E133" s="81" t="s">
        <v>154</v>
      </c>
      <c r="F133" s="85" t="s">
        <v>43</v>
      </c>
      <c r="G133" s="88">
        <v>10</v>
      </c>
      <c r="H133" s="90" t="s">
        <v>38</v>
      </c>
    </row>
    <row r="134" spans="1:8">
      <c r="A134" s="44"/>
      <c r="B134" s="6"/>
      <c r="C134" s="10"/>
      <c r="D134" s="10"/>
      <c r="E134" s="10"/>
      <c r="F134" s="6"/>
      <c r="G134" s="59"/>
      <c r="H134" s="25">
        <f>SUM(G133)</f>
        <v>10</v>
      </c>
    </row>
    <row r="135" spans="1:8">
      <c r="A135" s="37"/>
      <c r="B135" s="6"/>
      <c r="C135" s="10"/>
      <c r="D135" s="10"/>
      <c r="E135" s="10"/>
      <c r="F135" s="19" t="s">
        <v>17</v>
      </c>
      <c r="G135" s="60">
        <f>SUM(G128:G133)</f>
        <v>3129.3562819999988</v>
      </c>
      <c r="H135" s="58"/>
    </row>
    <row r="136" spans="1:8">
      <c r="A136" s="37"/>
      <c r="B136" s="6"/>
      <c r="C136" s="10"/>
      <c r="D136" s="10"/>
      <c r="E136" s="10"/>
      <c r="F136" s="6"/>
      <c r="G136" s="59"/>
      <c r="H136" s="58"/>
    </row>
    <row r="137" spans="1:8">
      <c r="A137" s="35" t="s">
        <v>79</v>
      </c>
      <c r="B137" s="6" t="s">
        <v>8</v>
      </c>
      <c r="C137" s="6" t="s">
        <v>8</v>
      </c>
      <c r="D137" s="57" t="s">
        <v>154</v>
      </c>
      <c r="E137" s="57" t="s">
        <v>154</v>
      </c>
      <c r="F137" s="41" t="s">
        <v>10</v>
      </c>
      <c r="G137" s="72">
        <v>419.823082</v>
      </c>
      <c r="H137" s="58"/>
    </row>
    <row r="138" spans="1:8">
      <c r="A138" s="35" t="s">
        <v>79</v>
      </c>
      <c r="B138" s="6" t="s">
        <v>8</v>
      </c>
      <c r="C138" s="6" t="s">
        <v>8</v>
      </c>
      <c r="D138" s="57" t="s">
        <v>154</v>
      </c>
      <c r="E138" s="57" t="s">
        <v>154</v>
      </c>
      <c r="F138" s="6" t="s">
        <v>13</v>
      </c>
      <c r="G138" s="72">
        <v>1120.0322000000001</v>
      </c>
      <c r="H138" s="58" t="s">
        <v>8</v>
      </c>
    </row>
    <row r="139" spans="1:8">
      <c r="A139" s="35"/>
      <c r="B139" s="6"/>
      <c r="C139" s="6"/>
      <c r="D139" s="6"/>
      <c r="E139" s="6"/>
      <c r="F139" s="6"/>
      <c r="G139" s="59"/>
      <c r="H139" s="25">
        <f>SUM(G137:G138)</f>
        <v>1539.855282</v>
      </c>
    </row>
    <row r="140" spans="1:8">
      <c r="A140" s="35" t="s">
        <v>79</v>
      </c>
      <c r="B140" s="16" t="s">
        <v>14</v>
      </c>
      <c r="C140" s="16" t="s">
        <v>14</v>
      </c>
      <c r="D140" s="57" t="s">
        <v>154</v>
      </c>
      <c r="E140" s="57" t="s">
        <v>154</v>
      </c>
      <c r="F140" s="6" t="s">
        <v>15</v>
      </c>
      <c r="G140" s="62">
        <v>516.79</v>
      </c>
      <c r="H140" s="39" t="s">
        <v>16</v>
      </c>
    </row>
    <row r="141" spans="1:8">
      <c r="A141" s="44"/>
      <c r="B141" s="6"/>
      <c r="C141" s="10"/>
      <c r="D141" s="10"/>
      <c r="E141" s="10"/>
      <c r="F141" s="6"/>
      <c r="G141" s="59"/>
      <c r="H141" s="11">
        <f>G140</f>
        <v>516.79</v>
      </c>
    </row>
    <row r="142" spans="1:8">
      <c r="A142" s="10"/>
      <c r="B142" s="10"/>
      <c r="C142" s="10"/>
      <c r="D142" s="10"/>
      <c r="E142" s="10"/>
      <c r="F142" s="19" t="s">
        <v>17</v>
      </c>
      <c r="G142" s="71">
        <f>SUM(G137:G140)</f>
        <v>2056.645282</v>
      </c>
      <c r="H142" s="58"/>
    </row>
    <row r="143" spans="1:8">
      <c r="A143" s="10"/>
      <c r="B143" s="10"/>
      <c r="C143" s="10"/>
      <c r="D143" s="10"/>
      <c r="E143" s="10"/>
      <c r="F143" s="6"/>
      <c r="G143" s="71"/>
      <c r="H143" s="58"/>
    </row>
    <row r="144" spans="1:8">
      <c r="A144" s="47" t="s">
        <v>80</v>
      </c>
      <c r="B144" s="6" t="s">
        <v>8</v>
      </c>
      <c r="C144" s="6" t="s">
        <v>8</v>
      </c>
      <c r="D144" s="57" t="s">
        <v>154</v>
      </c>
      <c r="E144" s="57" t="s">
        <v>154</v>
      </c>
      <c r="F144" s="41" t="s">
        <v>10</v>
      </c>
      <c r="G144" s="72">
        <v>1629</v>
      </c>
      <c r="H144" s="58"/>
    </row>
    <row r="145" spans="1:8">
      <c r="A145" s="47" t="s">
        <v>80</v>
      </c>
      <c r="B145" s="6" t="s">
        <v>8</v>
      </c>
      <c r="C145" s="6" t="s">
        <v>8</v>
      </c>
      <c r="D145" s="57" t="s">
        <v>154</v>
      </c>
      <c r="E145" s="57" t="s">
        <v>154</v>
      </c>
      <c r="F145" s="6" t="s">
        <v>13</v>
      </c>
      <c r="G145" s="72">
        <v>533</v>
      </c>
      <c r="H145" s="58" t="s">
        <v>8</v>
      </c>
    </row>
    <row r="146" spans="1:8">
      <c r="A146" s="47"/>
      <c r="B146" s="6"/>
      <c r="C146" s="10"/>
      <c r="D146" s="10"/>
      <c r="E146" s="10"/>
      <c r="F146" s="6"/>
      <c r="G146" s="59"/>
      <c r="H146" s="25">
        <f>SUM(G144:G145)</f>
        <v>2162</v>
      </c>
    </row>
    <row r="147" spans="1:8">
      <c r="A147" s="47" t="s">
        <v>80</v>
      </c>
      <c r="B147" s="16" t="s">
        <v>14</v>
      </c>
      <c r="C147" s="16" t="s">
        <v>14</v>
      </c>
      <c r="D147" s="57" t="s">
        <v>154</v>
      </c>
      <c r="E147" s="57" t="s">
        <v>154</v>
      </c>
      <c r="F147" s="6" t="s">
        <v>15</v>
      </c>
      <c r="G147" s="62">
        <v>512.34</v>
      </c>
      <c r="H147" s="39" t="s">
        <v>16</v>
      </c>
    </row>
    <row r="148" spans="1:8">
      <c r="A148" s="44"/>
      <c r="B148" s="6"/>
      <c r="C148" s="10"/>
      <c r="D148" s="10"/>
      <c r="E148" s="10"/>
      <c r="F148" s="6"/>
      <c r="G148" s="59"/>
      <c r="H148" s="11">
        <f>G147</f>
        <v>512.34</v>
      </c>
    </row>
    <row r="149" spans="1:8">
      <c r="A149" s="114" t="s">
        <v>80</v>
      </c>
      <c r="B149" s="80" t="s">
        <v>92</v>
      </c>
      <c r="C149" s="80" t="s">
        <v>38</v>
      </c>
      <c r="D149" s="81" t="s">
        <v>154</v>
      </c>
      <c r="E149" s="81" t="s">
        <v>154</v>
      </c>
      <c r="F149" s="80" t="s">
        <v>93</v>
      </c>
      <c r="G149" s="82">
        <v>150</v>
      </c>
      <c r="H149" s="83" t="s">
        <v>38</v>
      </c>
    </row>
    <row r="150" spans="1:8">
      <c r="A150" s="10"/>
      <c r="B150" s="10"/>
      <c r="C150" s="10"/>
      <c r="D150" s="10"/>
      <c r="E150" s="10"/>
      <c r="F150" s="19"/>
      <c r="G150" s="71"/>
      <c r="H150" s="65">
        <f>SUM(G149)</f>
        <v>150</v>
      </c>
    </row>
    <row r="151" spans="1:8">
      <c r="A151" s="10"/>
      <c r="B151" s="10"/>
      <c r="C151" s="10"/>
      <c r="D151" s="10"/>
      <c r="E151" s="10"/>
      <c r="F151" s="19" t="s">
        <v>17</v>
      </c>
      <c r="G151" s="71">
        <f>SUM(G144:G149)</f>
        <v>2824.34</v>
      </c>
      <c r="H151" s="58"/>
    </row>
    <row r="152" spans="1:8">
      <c r="A152" s="10"/>
      <c r="B152" s="10"/>
      <c r="C152" s="10"/>
      <c r="D152" s="10"/>
      <c r="E152" s="10"/>
      <c r="F152" s="6"/>
      <c r="G152" s="59"/>
      <c r="H152" s="58"/>
    </row>
    <row r="153" spans="1:8">
      <c r="A153" s="48" t="s">
        <v>81</v>
      </c>
      <c r="B153" s="6" t="s">
        <v>8</v>
      </c>
      <c r="C153" s="6" t="s">
        <v>8</v>
      </c>
      <c r="D153" s="57" t="s">
        <v>154</v>
      </c>
      <c r="E153" s="57" t="s">
        <v>154</v>
      </c>
      <c r="F153" s="41" t="s">
        <v>82</v>
      </c>
      <c r="G153" s="72">
        <v>1182</v>
      </c>
      <c r="H153" s="58"/>
    </row>
    <row r="154" spans="1:8">
      <c r="A154" s="48" t="s">
        <v>81</v>
      </c>
      <c r="B154" s="6" t="s">
        <v>8</v>
      </c>
      <c r="C154" s="6" t="s">
        <v>8</v>
      </c>
      <c r="D154" s="57" t="s">
        <v>154</v>
      </c>
      <c r="E154" s="57" t="s">
        <v>154</v>
      </c>
      <c r="F154" s="6" t="s">
        <v>13</v>
      </c>
      <c r="G154" s="72">
        <v>853.074614</v>
      </c>
      <c r="H154" s="58" t="s">
        <v>8</v>
      </c>
    </row>
    <row r="155" spans="1:8">
      <c r="A155" s="10"/>
      <c r="B155" s="10"/>
      <c r="C155" s="10"/>
      <c r="D155" s="10"/>
      <c r="E155" s="10"/>
      <c r="F155" s="6"/>
      <c r="G155" s="59"/>
      <c r="H155" s="25">
        <f>SUM(G153:G154)</f>
        <v>2035.0746140000001</v>
      </c>
    </row>
    <row r="156" spans="1:8">
      <c r="A156" s="48" t="s">
        <v>81</v>
      </c>
      <c r="B156" s="16" t="s">
        <v>14</v>
      </c>
      <c r="C156" s="16" t="s">
        <v>14</v>
      </c>
      <c r="D156" s="57" t="s">
        <v>154</v>
      </c>
      <c r="E156" s="57" t="s">
        <v>154</v>
      </c>
      <c r="F156" s="6" t="s">
        <v>15</v>
      </c>
      <c r="G156" s="62">
        <v>2067.59</v>
      </c>
      <c r="H156" s="39" t="s">
        <v>16</v>
      </c>
    </row>
    <row r="157" spans="1:8">
      <c r="A157" s="44"/>
      <c r="B157" s="6"/>
      <c r="C157" s="10"/>
      <c r="D157" s="10"/>
      <c r="E157" s="10"/>
      <c r="F157" s="6"/>
      <c r="G157" s="59"/>
      <c r="H157" s="11">
        <f>G156</f>
        <v>2067.59</v>
      </c>
    </row>
    <row r="158" spans="1:8">
      <c r="A158" s="115" t="s">
        <v>81</v>
      </c>
      <c r="B158" s="80" t="s">
        <v>83</v>
      </c>
      <c r="C158" s="85" t="s">
        <v>22</v>
      </c>
      <c r="D158" s="81" t="s">
        <v>154</v>
      </c>
      <c r="E158" s="81" t="s">
        <v>154</v>
      </c>
      <c r="F158" s="85" t="s">
        <v>84</v>
      </c>
      <c r="G158" s="88">
        <v>288.27</v>
      </c>
      <c r="H158" s="58"/>
    </row>
    <row r="159" spans="1:8">
      <c r="A159" s="115" t="s">
        <v>81</v>
      </c>
      <c r="B159" s="80" t="s">
        <v>142</v>
      </c>
      <c r="C159" s="85" t="s">
        <v>22</v>
      </c>
      <c r="D159" s="81" t="s">
        <v>154</v>
      </c>
      <c r="E159" s="81" t="s">
        <v>154</v>
      </c>
      <c r="F159" s="85" t="s">
        <v>84</v>
      </c>
      <c r="G159" s="82">
        <v>628.84</v>
      </c>
      <c r="H159" s="86" t="s">
        <v>22</v>
      </c>
    </row>
    <row r="160" spans="1:8">
      <c r="A160" s="10"/>
      <c r="B160" s="6"/>
      <c r="C160" s="6"/>
      <c r="D160" s="6"/>
      <c r="E160" s="6"/>
      <c r="F160" s="6"/>
      <c r="G160" s="59"/>
      <c r="H160" s="25">
        <f>SUM(G158:G159)</f>
        <v>917.11</v>
      </c>
    </row>
    <row r="161" spans="1:8">
      <c r="A161" s="10"/>
      <c r="B161" s="10"/>
      <c r="C161" s="10"/>
      <c r="D161" s="10"/>
      <c r="E161" s="10"/>
      <c r="F161" s="19" t="s">
        <v>17</v>
      </c>
      <c r="G161" s="71">
        <f>SUM(G153:G159)</f>
        <v>5019.7746139999999</v>
      </c>
      <c r="H161" s="58"/>
    </row>
    <row r="162" spans="1:8">
      <c r="A162" s="10"/>
      <c r="B162" s="10"/>
      <c r="C162" s="10"/>
      <c r="D162" s="10"/>
      <c r="E162" s="10"/>
      <c r="F162" s="6"/>
      <c r="G162" s="59"/>
      <c r="H162" s="58"/>
    </row>
    <row r="163" spans="1:8">
      <c r="A163" s="49" t="s">
        <v>85</v>
      </c>
      <c r="B163" s="6" t="s">
        <v>8</v>
      </c>
      <c r="C163" s="6" t="s">
        <v>8</v>
      </c>
      <c r="D163" s="57" t="s">
        <v>154</v>
      </c>
      <c r="E163" s="57" t="s">
        <v>154</v>
      </c>
      <c r="F163" s="41" t="s">
        <v>10</v>
      </c>
      <c r="G163" s="72">
        <v>1773.8882980000001</v>
      </c>
      <c r="H163" s="58"/>
    </row>
    <row r="164" spans="1:8">
      <c r="A164" s="49" t="s">
        <v>85</v>
      </c>
      <c r="B164" s="6" t="s">
        <v>8</v>
      </c>
      <c r="C164" s="6" t="s">
        <v>8</v>
      </c>
      <c r="D164" s="57" t="s">
        <v>154</v>
      </c>
      <c r="E164" s="57" t="s">
        <v>154</v>
      </c>
      <c r="F164" s="6" t="s">
        <v>13</v>
      </c>
      <c r="G164" s="72">
        <v>1875.765472</v>
      </c>
      <c r="H164" s="58"/>
    </row>
    <row r="165" spans="1:8">
      <c r="A165" s="49" t="s">
        <v>85</v>
      </c>
      <c r="B165" s="6" t="s">
        <v>8</v>
      </c>
      <c r="C165" s="6" t="s">
        <v>8</v>
      </c>
      <c r="D165" s="57" t="s">
        <v>154</v>
      </c>
      <c r="E165" s="57" t="s">
        <v>154</v>
      </c>
      <c r="F165" s="24" t="s">
        <v>20</v>
      </c>
      <c r="G165" s="72">
        <v>1489.46378</v>
      </c>
      <c r="H165" s="58" t="s">
        <v>8</v>
      </c>
    </row>
    <row r="166" spans="1:8">
      <c r="A166" s="10"/>
      <c r="B166" s="6"/>
      <c r="C166" s="10"/>
      <c r="D166" s="10"/>
      <c r="E166" s="10"/>
      <c r="F166" s="6"/>
      <c r="G166" s="59"/>
      <c r="H166" s="25">
        <f>SUM(G163:G165)</f>
        <v>5139.1175499999999</v>
      </c>
    </row>
    <row r="167" spans="1:8">
      <c r="A167" s="49" t="s">
        <v>85</v>
      </c>
      <c r="B167" s="16" t="s">
        <v>14</v>
      </c>
      <c r="C167" s="16" t="s">
        <v>14</v>
      </c>
      <c r="D167" s="57" t="s">
        <v>154</v>
      </c>
      <c r="E167" s="57" t="s">
        <v>154</v>
      </c>
      <c r="F167" s="6" t="s">
        <v>15</v>
      </c>
      <c r="G167" s="62">
        <v>7600.01</v>
      </c>
      <c r="H167" s="39" t="s">
        <v>16</v>
      </c>
    </row>
    <row r="168" spans="1:8">
      <c r="A168" s="44"/>
      <c r="B168" s="6"/>
      <c r="C168" s="10"/>
      <c r="D168" s="10"/>
      <c r="E168" s="10"/>
      <c r="F168" s="6"/>
      <c r="G168" s="59"/>
      <c r="H168" s="11">
        <f>G167</f>
        <v>7600.01</v>
      </c>
    </row>
    <row r="169" spans="1:8">
      <c r="A169" s="116" t="s">
        <v>85</v>
      </c>
      <c r="B169" s="80" t="s">
        <v>48</v>
      </c>
      <c r="C169" s="85" t="s">
        <v>22</v>
      </c>
      <c r="D169" s="81" t="s">
        <v>154</v>
      </c>
      <c r="E169" s="81" t="s">
        <v>154</v>
      </c>
      <c r="F169" s="85" t="s">
        <v>27</v>
      </c>
      <c r="G169" s="82">
        <v>2000</v>
      </c>
      <c r="H169" s="83" t="s">
        <v>22</v>
      </c>
    </row>
    <row r="170" spans="1:8">
      <c r="A170" s="10"/>
      <c r="B170" s="6"/>
      <c r="C170" s="6"/>
      <c r="D170" s="6"/>
      <c r="E170" s="6"/>
      <c r="F170" s="6"/>
      <c r="G170" s="59"/>
      <c r="H170" s="25">
        <f>SUM(G169)</f>
        <v>2000</v>
      </c>
    </row>
    <row r="171" spans="1:8">
      <c r="A171" s="116" t="s">
        <v>85</v>
      </c>
      <c r="B171" s="92" t="s">
        <v>127</v>
      </c>
      <c r="C171" s="85" t="s">
        <v>31</v>
      </c>
      <c r="D171" s="81" t="s">
        <v>154</v>
      </c>
      <c r="E171" s="81" t="s">
        <v>154</v>
      </c>
      <c r="F171" s="93" t="s">
        <v>32</v>
      </c>
      <c r="G171" s="94">
        <v>490</v>
      </c>
      <c r="H171" s="90"/>
    </row>
    <row r="172" spans="1:8">
      <c r="A172" s="116" t="s">
        <v>85</v>
      </c>
      <c r="B172" s="80" t="s">
        <v>33</v>
      </c>
      <c r="C172" s="85" t="s">
        <v>31</v>
      </c>
      <c r="D172" s="81" t="s">
        <v>154</v>
      </c>
      <c r="E172" s="81" t="s">
        <v>154</v>
      </c>
      <c r="F172" s="93" t="s">
        <v>32</v>
      </c>
      <c r="G172" s="95">
        <v>400</v>
      </c>
      <c r="H172" s="90" t="s">
        <v>31</v>
      </c>
    </row>
    <row r="173" spans="1:8">
      <c r="A173" s="10"/>
      <c r="B173" s="6"/>
      <c r="C173" s="6"/>
      <c r="D173" s="6"/>
      <c r="E173" s="6"/>
      <c r="F173" s="6"/>
      <c r="G173" s="59"/>
      <c r="H173" s="25">
        <f>SUM(G171:G172)</f>
        <v>890</v>
      </c>
    </row>
    <row r="174" spans="1:8">
      <c r="A174" s="116" t="s">
        <v>85</v>
      </c>
      <c r="B174" s="85" t="s">
        <v>88</v>
      </c>
      <c r="C174" s="85" t="s">
        <v>35</v>
      </c>
      <c r="D174" s="81" t="s">
        <v>154</v>
      </c>
      <c r="E174" s="81" t="s">
        <v>154</v>
      </c>
      <c r="F174" s="85" t="s">
        <v>89</v>
      </c>
      <c r="G174" s="82">
        <v>1500</v>
      </c>
      <c r="H174" s="63" t="s">
        <v>35</v>
      </c>
    </row>
    <row r="175" spans="1:8">
      <c r="A175" s="10"/>
      <c r="B175" s="6"/>
      <c r="C175" s="6"/>
      <c r="D175" s="6"/>
      <c r="E175" s="6"/>
      <c r="F175" s="10"/>
      <c r="G175" s="59"/>
      <c r="H175" s="25">
        <f>SUM(G174)</f>
        <v>1500</v>
      </c>
    </row>
    <row r="176" spans="1:8">
      <c r="A176" s="116" t="s">
        <v>85</v>
      </c>
      <c r="B176" s="81" t="s">
        <v>104</v>
      </c>
      <c r="C176" s="80" t="s">
        <v>38</v>
      </c>
      <c r="D176" s="81" t="s">
        <v>154</v>
      </c>
      <c r="E176" s="81" t="s">
        <v>154</v>
      </c>
      <c r="F176" s="81" t="s">
        <v>95</v>
      </c>
      <c r="G176" s="96">
        <v>50</v>
      </c>
      <c r="H176" s="58"/>
    </row>
    <row r="177" spans="1:8">
      <c r="A177" s="116" t="s">
        <v>85</v>
      </c>
      <c r="B177" s="81" t="s">
        <v>101</v>
      </c>
      <c r="C177" s="80" t="s">
        <v>38</v>
      </c>
      <c r="D177" s="81" t="s">
        <v>154</v>
      </c>
      <c r="E177" s="81" t="s">
        <v>154</v>
      </c>
      <c r="F177" s="81" t="s">
        <v>95</v>
      </c>
      <c r="G177" s="96">
        <v>48</v>
      </c>
      <c r="H177" s="58"/>
    </row>
    <row r="178" spans="1:8">
      <c r="A178" s="116" t="s">
        <v>85</v>
      </c>
      <c r="B178" s="81" t="s">
        <v>153</v>
      </c>
      <c r="C178" s="80" t="s">
        <v>38</v>
      </c>
      <c r="D178" s="81" t="s">
        <v>154</v>
      </c>
      <c r="E178" s="81" t="s">
        <v>154</v>
      </c>
      <c r="F178" s="81" t="s">
        <v>32</v>
      </c>
      <c r="G178" s="96">
        <v>100</v>
      </c>
      <c r="H178" s="117" t="s">
        <v>176</v>
      </c>
    </row>
    <row r="179" spans="1:8">
      <c r="A179" s="116" t="s">
        <v>85</v>
      </c>
      <c r="B179" s="81" t="s">
        <v>167</v>
      </c>
      <c r="C179" s="80" t="s">
        <v>38</v>
      </c>
      <c r="D179" s="81" t="s">
        <v>154</v>
      </c>
      <c r="E179" s="81" t="s">
        <v>154</v>
      </c>
      <c r="F179" s="81" t="s">
        <v>32</v>
      </c>
      <c r="G179" s="96">
        <v>576</v>
      </c>
      <c r="H179" s="58"/>
    </row>
    <row r="180" spans="1:8">
      <c r="A180" s="116" t="s">
        <v>85</v>
      </c>
      <c r="B180" s="81" t="s">
        <v>96</v>
      </c>
      <c r="C180" s="80" t="s">
        <v>38</v>
      </c>
      <c r="D180" s="81" t="s">
        <v>154</v>
      </c>
      <c r="E180" s="81" t="s">
        <v>154</v>
      </c>
      <c r="F180" s="81" t="s">
        <v>32</v>
      </c>
      <c r="G180" s="96">
        <v>65</v>
      </c>
      <c r="H180" s="63" t="s">
        <v>38</v>
      </c>
    </row>
    <row r="181" spans="1:8">
      <c r="A181" s="10"/>
      <c r="B181" s="6"/>
      <c r="C181" s="6"/>
      <c r="D181" s="6"/>
      <c r="E181" s="6"/>
      <c r="F181" s="6"/>
      <c r="G181" s="59"/>
      <c r="H181" s="25">
        <f>SUM(G176:G180)</f>
        <v>839</v>
      </c>
    </row>
    <row r="182" spans="1:8">
      <c r="A182" s="10"/>
      <c r="B182" s="6"/>
      <c r="C182" s="6"/>
      <c r="D182" s="6"/>
      <c r="E182" s="6"/>
      <c r="F182" s="19" t="s">
        <v>17</v>
      </c>
      <c r="G182" s="60">
        <f>SUM(G163:G180)</f>
        <v>17968.127550000001</v>
      </c>
      <c r="H182" s="58"/>
    </row>
    <row r="183" spans="1:8">
      <c r="A183" s="10"/>
      <c r="B183" s="6"/>
      <c r="C183" s="6"/>
      <c r="D183" s="6"/>
      <c r="E183" s="6"/>
      <c r="F183" s="6"/>
      <c r="G183" s="59"/>
      <c r="H183" s="58"/>
    </row>
    <row r="184" spans="1:8">
      <c r="A184" s="10"/>
      <c r="B184" s="6"/>
      <c r="C184" s="10"/>
      <c r="D184" s="10"/>
      <c r="E184" s="10"/>
      <c r="F184" s="10" t="s">
        <v>8</v>
      </c>
      <c r="G184" s="59">
        <f>H3+H8+H19+H54+H63+H75+H94+H101+H119+H130+H139+H146+H155+H166</f>
        <v>54662.954189999989</v>
      </c>
      <c r="H184" s="10"/>
    </row>
    <row r="185" spans="1:8">
      <c r="A185" s="77"/>
      <c r="B185" s="77"/>
      <c r="C185" s="77"/>
      <c r="D185" s="77"/>
      <c r="E185" s="10"/>
      <c r="F185" s="78" t="s">
        <v>16</v>
      </c>
      <c r="G185" s="65">
        <f>H10+H21+H56+H65+H77+H96+H103+H121+H132+H141+H157+H168</f>
        <v>20592.160000000003</v>
      </c>
      <c r="H185" s="10"/>
    </row>
    <row r="186" spans="1:8">
      <c r="A186" s="77"/>
      <c r="B186" s="77"/>
      <c r="C186" s="77"/>
      <c r="D186" s="77"/>
      <c r="E186" s="10"/>
      <c r="F186" s="10" t="s">
        <v>105</v>
      </c>
      <c r="G186" s="65">
        <f>H26+H81+H160+H170</f>
        <v>10117.040000000001</v>
      </c>
      <c r="H186" s="10"/>
    </row>
    <row r="187" spans="1:8">
      <c r="A187" s="77"/>
      <c r="B187" s="77"/>
      <c r="C187" s="77"/>
      <c r="D187" s="77"/>
      <c r="E187" s="10"/>
      <c r="F187" s="10" t="s">
        <v>106</v>
      </c>
      <c r="G187" s="65">
        <f>H31+H85+H107+H173</f>
        <v>5680</v>
      </c>
      <c r="H187" s="10"/>
    </row>
    <row r="188" spans="1:8">
      <c r="A188" s="77"/>
      <c r="B188" s="77"/>
      <c r="C188" s="77"/>
      <c r="D188" s="77"/>
      <c r="E188" s="10"/>
      <c r="F188" s="10" t="s">
        <v>107</v>
      </c>
      <c r="G188" s="65">
        <f>H33+H175</f>
        <v>2500</v>
      </c>
      <c r="H188" s="10"/>
    </row>
    <row r="189" spans="1:8">
      <c r="A189" s="77"/>
      <c r="B189" s="77"/>
      <c r="C189" s="77"/>
      <c r="D189" s="77"/>
      <c r="E189" s="10"/>
      <c r="F189" s="10" t="s">
        <v>108</v>
      </c>
      <c r="G189" s="65">
        <f>H12+H48+H58+H89+H124+H134+H150+H181</f>
        <v>3617.33</v>
      </c>
      <c r="H189" s="10"/>
    </row>
    <row r="190" spans="1:8">
      <c r="A190" s="77"/>
      <c r="B190" s="77"/>
      <c r="C190" s="77"/>
      <c r="D190" s="77"/>
      <c r="E190" s="10"/>
      <c r="F190" s="10" t="s">
        <v>17</v>
      </c>
      <c r="G190" s="71">
        <f>G4+G13+G49+G59+G66+G90+G97+G110+G115+G125+G135+G142+G151+G161+G182</f>
        <v>99541.824189999985</v>
      </c>
      <c r="H190" s="10"/>
    </row>
  </sheetData>
  <hyperlinks>
    <hyperlink ref="B47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I192"/>
  <sheetViews>
    <sheetView workbookViewId="0">
      <pane ySplit="1" topLeftCell="A168" activePane="bottomLeft" state="frozen"/>
      <selection pane="bottomLeft" activeCell="A194" sqref="A194:XFD317"/>
    </sheetView>
  </sheetViews>
  <sheetFormatPr baseColWidth="10" defaultColWidth="12.6640625" defaultRowHeight="15.75" customHeight="1"/>
  <cols>
    <col min="1" max="1" width="17.1640625" customWidth="1"/>
    <col min="2" max="2" width="32.5" customWidth="1"/>
    <col min="3" max="3" width="16.33203125" customWidth="1"/>
    <col min="4" max="4" width="17.5" customWidth="1"/>
    <col min="5" max="5" width="16.33203125" customWidth="1"/>
    <col min="6" max="6" width="43.5" customWidth="1"/>
    <col min="8" max="8" width="14.1640625" customWidth="1"/>
  </cols>
  <sheetData>
    <row r="1" spans="1:8" ht="15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4</v>
      </c>
      <c r="F1" s="119" t="s">
        <v>5</v>
      </c>
      <c r="G1" s="119" t="s">
        <v>6</v>
      </c>
    </row>
    <row r="2" spans="1:8" ht="15">
      <c r="A2" s="120" t="s">
        <v>7</v>
      </c>
      <c r="B2" s="52" t="s">
        <v>8</v>
      </c>
      <c r="C2" s="52" t="s">
        <v>8</v>
      </c>
      <c r="D2" s="57" t="s">
        <v>180</v>
      </c>
      <c r="E2" s="57" t="s">
        <v>180</v>
      </c>
      <c r="F2" s="52" t="s">
        <v>10</v>
      </c>
      <c r="G2" s="72">
        <v>2383.440458</v>
      </c>
      <c r="H2" s="9" t="s">
        <v>8</v>
      </c>
    </row>
    <row r="3" spans="1:8" ht="15">
      <c r="A3" s="120"/>
      <c r="B3" s="52"/>
      <c r="C3" s="53"/>
      <c r="D3" s="53"/>
      <c r="E3" s="53"/>
      <c r="F3" s="52"/>
      <c r="G3" s="121"/>
      <c r="H3" s="12">
        <f>G2</f>
        <v>2383.440458</v>
      </c>
    </row>
    <row r="4" spans="1:8" ht="15">
      <c r="A4" s="51"/>
      <c r="B4" s="53"/>
      <c r="C4" s="53"/>
      <c r="D4" s="53"/>
      <c r="E4" s="53"/>
      <c r="F4" s="119" t="s">
        <v>11</v>
      </c>
      <c r="G4" s="122">
        <f>G2</f>
        <v>2383.440458</v>
      </c>
      <c r="H4" s="9"/>
    </row>
    <row r="5" spans="1:8" ht="15">
      <c r="A5" s="51"/>
      <c r="B5" s="53"/>
      <c r="C5" s="53"/>
      <c r="D5" s="53"/>
      <c r="E5" s="53"/>
      <c r="F5" s="119"/>
      <c r="G5" s="123"/>
      <c r="H5" s="9"/>
    </row>
    <row r="6" spans="1:8" ht="15">
      <c r="A6" s="120" t="s">
        <v>12</v>
      </c>
      <c r="B6" s="52" t="s">
        <v>8</v>
      </c>
      <c r="C6" s="52" t="s">
        <v>8</v>
      </c>
      <c r="D6" s="124" t="s">
        <v>154</v>
      </c>
      <c r="E6" s="57" t="s">
        <v>180</v>
      </c>
      <c r="F6" s="52" t="s">
        <v>10</v>
      </c>
      <c r="G6" s="72">
        <v>1454.728856</v>
      </c>
      <c r="H6" s="9"/>
    </row>
    <row r="7" spans="1:8" ht="15">
      <c r="A7" s="120" t="s">
        <v>12</v>
      </c>
      <c r="B7" s="52" t="s">
        <v>8</v>
      </c>
      <c r="C7" s="52" t="s">
        <v>8</v>
      </c>
      <c r="D7" s="124" t="s">
        <v>154</v>
      </c>
      <c r="E7" s="57" t="s">
        <v>180</v>
      </c>
      <c r="F7" s="52" t="s">
        <v>13</v>
      </c>
      <c r="G7" s="125">
        <v>1688.21</v>
      </c>
      <c r="H7" s="9" t="s">
        <v>8</v>
      </c>
    </row>
    <row r="8" spans="1:8" ht="15">
      <c r="A8" s="120"/>
      <c r="B8" s="52"/>
      <c r="C8" s="52"/>
      <c r="D8" s="52"/>
      <c r="E8" s="52"/>
      <c r="F8" s="52"/>
      <c r="G8" s="121"/>
      <c r="H8" s="12">
        <f>SUM(G6:G7)</f>
        <v>3142.9388559999998</v>
      </c>
    </row>
    <row r="9" spans="1:8" ht="15">
      <c r="A9" s="120" t="s">
        <v>12</v>
      </c>
      <c r="B9" s="126" t="s">
        <v>14</v>
      </c>
      <c r="C9" s="126" t="s">
        <v>14</v>
      </c>
      <c r="D9" s="124" t="s">
        <v>154</v>
      </c>
      <c r="E9" s="57" t="s">
        <v>180</v>
      </c>
      <c r="F9" s="52" t="s">
        <v>15</v>
      </c>
      <c r="G9" s="127">
        <v>759.79</v>
      </c>
      <c r="H9" s="18" t="s">
        <v>16</v>
      </c>
    </row>
    <row r="10" spans="1:8" ht="15">
      <c r="A10" s="120"/>
      <c r="B10" s="52"/>
      <c r="C10" s="52"/>
      <c r="D10" s="52"/>
      <c r="E10" s="52"/>
      <c r="F10" s="52"/>
      <c r="G10" s="121"/>
      <c r="H10" s="12">
        <f>G9</f>
        <v>759.79</v>
      </c>
    </row>
    <row r="11" spans="1:8" ht="15">
      <c r="A11" s="51"/>
      <c r="B11" s="53"/>
      <c r="C11" s="53"/>
      <c r="D11" s="53"/>
      <c r="E11" s="53"/>
      <c r="F11" s="118"/>
      <c r="G11" s="122"/>
      <c r="H11" s="9"/>
    </row>
    <row r="12" spans="1:8" ht="15">
      <c r="A12" s="51"/>
      <c r="B12" s="53"/>
      <c r="C12" s="53"/>
      <c r="D12" s="53"/>
      <c r="E12" s="53"/>
      <c r="F12" s="118" t="s">
        <v>17</v>
      </c>
      <c r="G12" s="122">
        <f>SUM(G6:G10)</f>
        <v>3902.7288559999997</v>
      </c>
      <c r="H12" s="9"/>
    </row>
    <row r="13" spans="1:8" ht="15">
      <c r="A13" s="128" t="s">
        <v>18</v>
      </c>
      <c r="B13" s="52"/>
      <c r="C13" s="53"/>
      <c r="D13" s="52"/>
      <c r="E13" s="52"/>
      <c r="F13" s="52"/>
      <c r="G13" s="121"/>
      <c r="H13" s="9"/>
    </row>
    <row r="14" spans="1:8" ht="15">
      <c r="A14" s="20"/>
      <c r="B14" s="6"/>
      <c r="C14" s="10"/>
      <c r="D14" s="6"/>
      <c r="E14" s="6"/>
      <c r="F14" s="6"/>
      <c r="G14" s="59"/>
      <c r="H14" s="9"/>
    </row>
    <row r="15" spans="1:8" ht="15">
      <c r="A15" s="22" t="s">
        <v>19</v>
      </c>
      <c r="B15" s="6" t="s">
        <v>8</v>
      </c>
      <c r="C15" s="6" t="s">
        <v>8</v>
      </c>
      <c r="D15" s="57" t="s">
        <v>154</v>
      </c>
      <c r="E15" s="57" t="s">
        <v>180</v>
      </c>
      <c r="F15" s="6" t="s">
        <v>10</v>
      </c>
      <c r="G15" s="8">
        <v>514.140536</v>
      </c>
      <c r="H15" s="9"/>
    </row>
    <row r="16" spans="1:8" ht="15">
      <c r="A16" s="22" t="s">
        <v>19</v>
      </c>
      <c r="B16" s="6" t="s">
        <v>8</v>
      </c>
      <c r="C16" s="6" t="s">
        <v>8</v>
      </c>
      <c r="D16" s="57" t="s">
        <v>154</v>
      </c>
      <c r="E16" s="57" t="s">
        <v>180</v>
      </c>
      <c r="F16" s="6" t="s">
        <v>13</v>
      </c>
      <c r="G16" s="129">
        <v>569.9</v>
      </c>
      <c r="H16" s="23"/>
    </row>
    <row r="17" spans="1:8" ht="15">
      <c r="A17" s="22" t="s">
        <v>19</v>
      </c>
      <c r="B17" s="6" t="s">
        <v>8</v>
      </c>
      <c r="C17" s="6" t="s">
        <v>8</v>
      </c>
      <c r="D17" s="57" t="s">
        <v>154</v>
      </c>
      <c r="E17" s="57" t="s">
        <v>180</v>
      </c>
      <c r="F17" s="24" t="s">
        <v>20</v>
      </c>
      <c r="G17" s="8">
        <v>474.27296000000001</v>
      </c>
      <c r="H17" s="9" t="s">
        <v>8</v>
      </c>
    </row>
    <row r="18" spans="1:8" ht="15">
      <c r="A18" s="22"/>
      <c r="B18" s="6"/>
      <c r="C18" s="6"/>
      <c r="D18" s="6"/>
      <c r="E18" s="6"/>
      <c r="F18" s="6"/>
      <c r="G18" s="59"/>
      <c r="H18" s="12">
        <f>SUM(G15:G17)</f>
        <v>1558.313496</v>
      </c>
    </row>
    <row r="19" spans="1:8" ht="15">
      <c r="A19" s="22" t="s">
        <v>19</v>
      </c>
      <c r="B19" s="16" t="s">
        <v>14</v>
      </c>
      <c r="C19" s="16" t="s">
        <v>14</v>
      </c>
      <c r="D19" s="57" t="s">
        <v>154</v>
      </c>
      <c r="E19" s="57" t="s">
        <v>180</v>
      </c>
      <c r="F19" s="6" t="s">
        <v>15</v>
      </c>
      <c r="G19" s="127">
        <v>1791.71</v>
      </c>
      <c r="H19" s="18" t="s">
        <v>16</v>
      </c>
    </row>
    <row r="20" spans="1:8" ht="15">
      <c r="A20" s="22"/>
      <c r="B20" s="6"/>
      <c r="C20" s="6"/>
      <c r="D20" s="6"/>
      <c r="E20" s="6"/>
      <c r="F20" s="6"/>
      <c r="G20" s="59"/>
      <c r="H20" s="12">
        <f>G19</f>
        <v>1791.71</v>
      </c>
    </row>
    <row r="21" spans="1:8" ht="15">
      <c r="A21" s="84" t="s">
        <v>19</v>
      </c>
      <c r="B21" s="80" t="s">
        <v>21</v>
      </c>
      <c r="C21" s="85" t="s">
        <v>22</v>
      </c>
      <c r="D21" s="81" t="s">
        <v>154</v>
      </c>
      <c r="E21" s="81" t="s">
        <v>180</v>
      </c>
      <c r="F21" s="85" t="s">
        <v>23</v>
      </c>
      <c r="G21" s="82">
        <v>1491.26</v>
      </c>
      <c r="H21" s="9"/>
    </row>
    <row r="22" spans="1:8" ht="15">
      <c r="A22" s="84" t="s">
        <v>19</v>
      </c>
      <c r="B22" s="80" t="s">
        <v>24</v>
      </c>
      <c r="C22" s="85" t="s">
        <v>22</v>
      </c>
      <c r="D22" s="81" t="s">
        <v>154</v>
      </c>
      <c r="E22" s="81" t="s">
        <v>180</v>
      </c>
      <c r="F22" s="85" t="s">
        <v>25</v>
      </c>
      <c r="G22" s="87">
        <v>859</v>
      </c>
      <c r="H22" s="9"/>
    </row>
    <row r="23" spans="1:8" ht="15">
      <c r="A23" s="84" t="s">
        <v>19</v>
      </c>
      <c r="B23" s="80" t="s">
        <v>26</v>
      </c>
      <c r="C23" s="85" t="s">
        <v>22</v>
      </c>
      <c r="D23" s="81" t="s">
        <v>154</v>
      </c>
      <c r="E23" s="81" t="s">
        <v>180</v>
      </c>
      <c r="F23" s="85" t="s">
        <v>27</v>
      </c>
      <c r="G23" s="88">
        <v>639</v>
      </c>
      <c r="H23" s="9"/>
    </row>
    <row r="24" spans="1:8" ht="15">
      <c r="A24" s="84" t="s">
        <v>19</v>
      </c>
      <c r="B24" s="80" t="s">
        <v>51</v>
      </c>
      <c r="C24" s="85" t="s">
        <v>22</v>
      </c>
      <c r="D24" s="81" t="s">
        <v>154</v>
      </c>
      <c r="E24" s="81" t="s">
        <v>180</v>
      </c>
      <c r="F24" s="85" t="s">
        <v>25</v>
      </c>
      <c r="G24" s="90">
        <v>768.4</v>
      </c>
      <c r="H24" s="9"/>
    </row>
    <row r="25" spans="1:8" ht="15">
      <c r="A25" s="84" t="s">
        <v>19</v>
      </c>
      <c r="B25" s="80" t="s">
        <v>28</v>
      </c>
      <c r="C25" s="85" t="s">
        <v>22</v>
      </c>
      <c r="D25" s="81" t="s">
        <v>154</v>
      </c>
      <c r="E25" s="81" t="s">
        <v>180</v>
      </c>
      <c r="F25" s="85" t="s">
        <v>29</v>
      </c>
      <c r="G25" s="88">
        <v>603.27</v>
      </c>
      <c r="H25" s="23" t="s">
        <v>22</v>
      </c>
    </row>
    <row r="26" spans="1:8" ht="15">
      <c r="A26" s="22"/>
      <c r="B26" s="6"/>
      <c r="C26" s="6"/>
      <c r="D26" s="6"/>
      <c r="E26" s="6"/>
      <c r="F26" s="6"/>
      <c r="G26" s="65"/>
      <c r="H26" s="12">
        <f>SUM(G21:G25)</f>
        <v>4360.93</v>
      </c>
    </row>
    <row r="27" spans="1:8" ht="15">
      <c r="A27" s="84" t="s">
        <v>19</v>
      </c>
      <c r="B27" s="80" t="s">
        <v>127</v>
      </c>
      <c r="C27" s="85" t="s">
        <v>31</v>
      </c>
      <c r="D27" s="81" t="s">
        <v>180</v>
      </c>
      <c r="E27" s="81" t="s">
        <v>180</v>
      </c>
      <c r="F27" s="85" t="s">
        <v>32</v>
      </c>
      <c r="G27" s="91">
        <v>490</v>
      </c>
      <c r="H27" s="39"/>
    </row>
    <row r="28" spans="1:8" ht="15">
      <c r="A28" s="84" t="s">
        <v>19</v>
      </c>
      <c r="B28" s="80" t="s">
        <v>33</v>
      </c>
      <c r="C28" s="85" t="s">
        <v>31</v>
      </c>
      <c r="D28" s="81" t="s">
        <v>180</v>
      </c>
      <c r="E28" s="81" t="s">
        <v>180</v>
      </c>
      <c r="F28" s="85" t="s">
        <v>32</v>
      </c>
      <c r="G28" s="82">
        <v>400</v>
      </c>
      <c r="H28" s="39"/>
    </row>
    <row r="29" spans="1:8" ht="15">
      <c r="A29" s="84" t="s">
        <v>19</v>
      </c>
      <c r="B29" s="130" t="s">
        <v>160</v>
      </c>
      <c r="C29" s="85" t="s">
        <v>31</v>
      </c>
      <c r="D29" s="81" t="s">
        <v>180</v>
      </c>
      <c r="E29" s="131" t="s">
        <v>181</v>
      </c>
      <c r="F29" s="85" t="s">
        <v>32</v>
      </c>
      <c r="G29" s="82">
        <v>570</v>
      </c>
      <c r="H29" s="39" t="s">
        <v>31</v>
      </c>
    </row>
    <row r="30" spans="1:8" ht="15">
      <c r="A30" s="22"/>
      <c r="B30" s="6"/>
      <c r="C30" s="10"/>
      <c r="D30" s="10"/>
      <c r="E30" s="10"/>
      <c r="F30" s="6"/>
      <c r="G30" s="59"/>
      <c r="H30" s="12">
        <f>SUM(G27:G29)</f>
        <v>1460</v>
      </c>
    </row>
    <row r="31" spans="1:8" ht="15">
      <c r="A31" s="22"/>
      <c r="B31" s="6"/>
      <c r="C31" s="10"/>
      <c r="D31" s="10"/>
      <c r="E31" s="10"/>
      <c r="F31" s="6"/>
      <c r="G31" s="59"/>
      <c r="H31" s="12"/>
    </row>
    <row r="32" spans="1:8" ht="15">
      <c r="A32" s="84" t="s">
        <v>19</v>
      </c>
      <c r="B32" s="80" t="s">
        <v>34</v>
      </c>
      <c r="C32" s="85" t="s">
        <v>35</v>
      </c>
      <c r="D32" s="81" t="s">
        <v>154</v>
      </c>
      <c r="E32" s="81" t="s">
        <v>180</v>
      </c>
      <c r="F32" s="85" t="s">
        <v>36</v>
      </c>
      <c r="G32" s="88">
        <v>1000</v>
      </c>
      <c r="H32" s="18" t="s">
        <v>35</v>
      </c>
    </row>
    <row r="33" spans="1:8" ht="15">
      <c r="A33" s="22"/>
      <c r="B33" s="6"/>
      <c r="C33" s="10"/>
      <c r="D33" s="10"/>
      <c r="E33" s="10"/>
      <c r="F33" s="6"/>
      <c r="G33" s="59"/>
      <c r="H33" s="12">
        <f>G32</f>
        <v>1000</v>
      </c>
    </row>
    <row r="34" spans="1:8" ht="15">
      <c r="A34" s="84" t="s">
        <v>19</v>
      </c>
      <c r="B34" s="81" t="s">
        <v>53</v>
      </c>
      <c r="C34" s="80" t="s">
        <v>38</v>
      </c>
      <c r="D34" s="81" t="s">
        <v>180</v>
      </c>
      <c r="E34" s="81" t="s">
        <v>180</v>
      </c>
      <c r="F34" s="81" t="s">
        <v>182</v>
      </c>
      <c r="G34" s="96">
        <v>120</v>
      </c>
      <c r="H34" s="18"/>
    </row>
    <row r="35" spans="1:8" ht="15">
      <c r="A35" s="84" t="s">
        <v>19</v>
      </c>
      <c r="B35" s="81" t="s">
        <v>96</v>
      </c>
      <c r="C35" s="80" t="s">
        <v>38</v>
      </c>
      <c r="D35" s="81" t="s">
        <v>180</v>
      </c>
      <c r="E35" s="81" t="s">
        <v>180</v>
      </c>
      <c r="F35" s="81" t="s">
        <v>32</v>
      </c>
      <c r="G35" s="96">
        <v>65</v>
      </c>
      <c r="H35" s="18"/>
    </row>
    <row r="36" spans="1:8" ht="15">
      <c r="A36" s="84" t="s">
        <v>19</v>
      </c>
      <c r="B36" s="80" t="s">
        <v>183</v>
      </c>
      <c r="C36" s="80" t="s">
        <v>38</v>
      </c>
      <c r="D36" s="81" t="s">
        <v>180</v>
      </c>
      <c r="E36" s="81" t="s">
        <v>180</v>
      </c>
      <c r="F36" s="81" t="s">
        <v>32</v>
      </c>
      <c r="G36" s="98">
        <v>80</v>
      </c>
      <c r="H36" s="9"/>
    </row>
    <row r="37" spans="1:8" ht="15">
      <c r="A37" s="84" t="s">
        <v>19</v>
      </c>
      <c r="B37" s="80" t="s">
        <v>41</v>
      </c>
      <c r="C37" s="80" t="s">
        <v>38</v>
      </c>
      <c r="D37" s="81" t="s">
        <v>180</v>
      </c>
      <c r="E37" s="81" t="s">
        <v>180</v>
      </c>
      <c r="F37" s="80" t="s">
        <v>43</v>
      </c>
      <c r="G37" s="98">
        <v>10</v>
      </c>
      <c r="H37" s="9" t="s">
        <v>38</v>
      </c>
    </row>
    <row r="38" spans="1:8" ht="15">
      <c r="A38" s="22"/>
      <c r="B38" s="102"/>
      <c r="C38" s="7"/>
      <c r="D38" s="57"/>
      <c r="E38" s="57"/>
      <c r="F38" s="7"/>
      <c r="G38" s="64"/>
      <c r="H38" s="132">
        <f>SUM(G34:G37)</f>
        <v>275</v>
      </c>
    </row>
    <row r="39" spans="1:8" ht="15">
      <c r="A39" s="13"/>
      <c r="B39" s="10"/>
      <c r="C39" s="10"/>
      <c r="D39" s="10"/>
      <c r="E39" s="10"/>
      <c r="F39" s="19" t="s">
        <v>17</v>
      </c>
      <c r="G39" s="71">
        <f>SUM(G15:G37)</f>
        <v>10445.953496</v>
      </c>
      <c r="H39" s="9"/>
    </row>
    <row r="40" spans="1:8" ht="15">
      <c r="A40" s="13"/>
      <c r="B40" s="10"/>
      <c r="C40" s="10"/>
      <c r="D40" s="10"/>
      <c r="E40" s="10"/>
      <c r="F40" s="6"/>
      <c r="G40" s="71"/>
      <c r="H40" s="9"/>
    </row>
    <row r="41" spans="1:8" ht="15">
      <c r="A41" s="13"/>
      <c r="B41" s="10"/>
      <c r="C41" s="10"/>
      <c r="D41" s="10"/>
      <c r="E41" s="10"/>
      <c r="F41" s="6"/>
      <c r="G41" s="71"/>
      <c r="H41" s="9"/>
    </row>
    <row r="42" spans="1:8" ht="15">
      <c r="A42" s="31" t="s">
        <v>40</v>
      </c>
      <c r="B42" s="6" t="s">
        <v>8</v>
      </c>
      <c r="C42" s="6" t="s">
        <v>8</v>
      </c>
      <c r="D42" s="57" t="s">
        <v>154</v>
      </c>
      <c r="E42" s="57" t="s">
        <v>180</v>
      </c>
      <c r="F42" s="6" t="s">
        <v>10</v>
      </c>
      <c r="G42" s="8">
        <v>3425.6274360000002</v>
      </c>
      <c r="H42" s="9"/>
    </row>
    <row r="43" spans="1:8" ht="15">
      <c r="A43" s="31" t="s">
        <v>40</v>
      </c>
      <c r="B43" s="6" t="s">
        <v>8</v>
      </c>
      <c r="C43" s="6" t="s">
        <v>8</v>
      </c>
      <c r="D43" s="57" t="s">
        <v>154</v>
      </c>
      <c r="E43" s="57" t="s">
        <v>180</v>
      </c>
      <c r="F43" s="6" t="s">
        <v>13</v>
      </c>
      <c r="G43" s="8">
        <v>2632.37408</v>
      </c>
      <c r="H43" s="9" t="s">
        <v>8</v>
      </c>
    </row>
    <row r="44" spans="1:8" ht="15">
      <c r="A44" s="31"/>
      <c r="B44" s="6"/>
      <c r="C44" s="6"/>
      <c r="D44" s="6"/>
      <c r="E44" s="6"/>
      <c r="F44" s="6"/>
      <c r="G44" s="59"/>
      <c r="H44" s="12">
        <f>SUM(G42:G43)</f>
        <v>6058.0015160000003</v>
      </c>
    </row>
    <row r="45" spans="1:8" ht="15">
      <c r="A45" s="31" t="s">
        <v>40</v>
      </c>
      <c r="B45" s="16" t="s">
        <v>14</v>
      </c>
      <c r="C45" s="16" t="s">
        <v>14</v>
      </c>
      <c r="D45" s="57" t="s">
        <v>154</v>
      </c>
      <c r="E45" s="57" t="s">
        <v>180</v>
      </c>
      <c r="F45" s="6" t="s">
        <v>15</v>
      </c>
      <c r="G45" s="127">
        <v>1252.32</v>
      </c>
      <c r="H45" s="18" t="s">
        <v>16</v>
      </c>
    </row>
    <row r="46" spans="1:8" ht="15">
      <c r="A46" s="22"/>
      <c r="B46" s="6"/>
      <c r="C46" s="6"/>
      <c r="D46" s="6"/>
      <c r="E46" s="6"/>
      <c r="F46" s="6"/>
      <c r="G46" s="59"/>
      <c r="H46" s="12">
        <f>G45</f>
        <v>1252.32</v>
      </c>
    </row>
    <row r="47" spans="1:8" ht="15">
      <c r="A47" s="103" t="s">
        <v>40</v>
      </c>
      <c r="B47" s="80" t="s">
        <v>41</v>
      </c>
      <c r="C47" s="85" t="s">
        <v>38</v>
      </c>
      <c r="D47" s="81" t="s">
        <v>180</v>
      </c>
      <c r="E47" s="81" t="s">
        <v>180</v>
      </c>
      <c r="F47" s="85" t="s">
        <v>43</v>
      </c>
      <c r="G47" s="88">
        <v>10</v>
      </c>
      <c r="H47" s="9"/>
    </row>
    <row r="48" spans="1:8" ht="15">
      <c r="A48" s="103" t="s">
        <v>40</v>
      </c>
      <c r="B48" s="80" t="s">
        <v>167</v>
      </c>
      <c r="C48" s="85" t="s">
        <v>38</v>
      </c>
      <c r="D48" s="81" t="s">
        <v>180</v>
      </c>
      <c r="E48" s="81" t="s">
        <v>180</v>
      </c>
      <c r="F48" s="80" t="s">
        <v>32</v>
      </c>
      <c r="G48" s="82">
        <v>720</v>
      </c>
      <c r="H48" s="12" t="s">
        <v>38</v>
      </c>
    </row>
    <row r="49" spans="1:8" ht="15">
      <c r="A49" s="31"/>
      <c r="B49" s="6"/>
      <c r="C49" s="10"/>
      <c r="D49" s="6"/>
      <c r="E49" s="6"/>
      <c r="F49" s="6"/>
      <c r="G49" s="59"/>
      <c r="H49" s="12">
        <f>SUM(G47:G48)</f>
        <v>730</v>
      </c>
    </row>
    <row r="50" spans="1:8" ht="15">
      <c r="A50" s="31"/>
      <c r="B50" s="6"/>
      <c r="C50" s="10"/>
      <c r="D50" s="10"/>
      <c r="E50" s="10"/>
      <c r="F50" s="19" t="s">
        <v>17</v>
      </c>
      <c r="G50" s="60">
        <f>SUM(G42:G48)</f>
        <v>8040.321516</v>
      </c>
      <c r="H50" s="9"/>
    </row>
    <row r="51" spans="1:8" ht="15">
      <c r="A51" s="31"/>
      <c r="B51" s="6"/>
      <c r="C51" s="10"/>
      <c r="D51" s="10"/>
      <c r="E51" s="10"/>
      <c r="F51" s="6"/>
      <c r="G51" s="59"/>
      <c r="H51" s="9"/>
    </row>
    <row r="52" spans="1:8" ht="15">
      <c r="A52" s="34" t="s">
        <v>45</v>
      </c>
      <c r="B52" s="6" t="s">
        <v>8</v>
      </c>
      <c r="C52" s="6" t="s">
        <v>8</v>
      </c>
      <c r="D52" s="57" t="s">
        <v>154</v>
      </c>
      <c r="E52" s="57" t="s">
        <v>180</v>
      </c>
      <c r="F52" s="6" t="s">
        <v>10</v>
      </c>
      <c r="G52" s="72">
        <v>2978.5694680000001</v>
      </c>
      <c r="H52" s="9"/>
    </row>
    <row r="53" spans="1:8" ht="15">
      <c r="A53" s="34" t="s">
        <v>45</v>
      </c>
      <c r="B53" s="6" t="s">
        <v>8</v>
      </c>
      <c r="C53" s="6" t="s">
        <v>8</v>
      </c>
      <c r="D53" s="57" t="s">
        <v>154</v>
      </c>
      <c r="E53" s="57" t="s">
        <v>180</v>
      </c>
      <c r="F53" s="6" t="s">
        <v>13</v>
      </c>
      <c r="G53" s="133">
        <v>3686</v>
      </c>
      <c r="H53" s="9" t="s">
        <v>8</v>
      </c>
    </row>
    <row r="54" spans="1:8" ht="15">
      <c r="A54" s="34"/>
      <c r="B54" s="6"/>
      <c r="C54" s="10"/>
      <c r="D54" s="10"/>
      <c r="E54" s="10"/>
      <c r="F54" s="6"/>
      <c r="G54" s="59"/>
      <c r="H54" s="132">
        <f>SUM(G52:G53)</f>
        <v>6664.5694679999997</v>
      </c>
    </row>
    <row r="55" spans="1:8" ht="15">
      <c r="A55" s="34" t="s">
        <v>45</v>
      </c>
      <c r="B55" s="16" t="s">
        <v>14</v>
      </c>
      <c r="C55" s="16" t="s">
        <v>14</v>
      </c>
      <c r="D55" s="57" t="s">
        <v>154</v>
      </c>
      <c r="E55" s="57" t="s">
        <v>180</v>
      </c>
      <c r="F55" s="6" t="s">
        <v>15</v>
      </c>
      <c r="G55" s="127">
        <v>1026.1400000000001</v>
      </c>
      <c r="H55" s="18" t="s">
        <v>16</v>
      </c>
    </row>
    <row r="56" spans="1:8" ht="15">
      <c r="A56" s="22"/>
      <c r="B56" s="6"/>
      <c r="C56" s="6"/>
      <c r="D56" s="6"/>
      <c r="E56" s="6"/>
      <c r="F56" s="6"/>
      <c r="G56" s="59"/>
      <c r="H56" s="12">
        <f>G55</f>
        <v>1026.1400000000001</v>
      </c>
    </row>
    <row r="57" spans="1:8" ht="15">
      <c r="A57" s="13"/>
      <c r="B57" s="10"/>
      <c r="C57" s="10"/>
      <c r="D57" s="10"/>
      <c r="E57" s="10"/>
      <c r="F57" s="19" t="s">
        <v>17</v>
      </c>
      <c r="G57" s="71">
        <f>SUM(G52:G55)</f>
        <v>7690.709468</v>
      </c>
      <c r="H57" s="9"/>
    </row>
    <row r="58" spans="1:8" ht="15">
      <c r="A58" s="13"/>
      <c r="B58" s="10"/>
      <c r="C58" s="10"/>
      <c r="D58" s="10"/>
      <c r="E58" s="10"/>
      <c r="F58" s="6"/>
      <c r="G58" s="71"/>
      <c r="H58" s="9"/>
    </row>
    <row r="59" spans="1:8" ht="15">
      <c r="A59" s="35" t="s">
        <v>46</v>
      </c>
      <c r="B59" s="6"/>
      <c r="C59" s="6"/>
      <c r="D59" s="6"/>
      <c r="E59" s="6"/>
      <c r="F59" s="6"/>
      <c r="G59" s="59"/>
      <c r="H59" s="9"/>
    </row>
    <row r="60" spans="1:8" ht="15">
      <c r="A60" s="13"/>
      <c r="B60" s="10"/>
      <c r="C60" s="10"/>
      <c r="D60" s="10"/>
      <c r="E60" s="10"/>
      <c r="F60" s="19" t="s">
        <v>17</v>
      </c>
      <c r="G60" s="71">
        <f>SUM(G59)</f>
        <v>0</v>
      </c>
      <c r="H60" s="9"/>
    </row>
    <row r="61" spans="1:8" ht="15">
      <c r="A61" s="13"/>
      <c r="B61" s="10"/>
      <c r="C61" s="10"/>
      <c r="D61" s="10"/>
      <c r="E61" s="10"/>
      <c r="F61" s="10"/>
      <c r="G61" s="71"/>
      <c r="H61" s="9"/>
    </row>
    <row r="62" spans="1:8" ht="15">
      <c r="A62" s="37" t="s">
        <v>47</v>
      </c>
      <c r="B62" s="6" t="s">
        <v>8</v>
      </c>
      <c r="C62" s="6" t="s">
        <v>8</v>
      </c>
      <c r="D62" s="57" t="s">
        <v>154</v>
      </c>
      <c r="E62" s="57" t="s">
        <v>180</v>
      </c>
      <c r="F62" s="6" t="s">
        <v>10</v>
      </c>
      <c r="G62" s="72">
        <v>2566.8034560000001</v>
      </c>
      <c r="H62" s="9"/>
    </row>
    <row r="63" spans="1:8" ht="15">
      <c r="A63" s="37" t="s">
        <v>47</v>
      </c>
      <c r="B63" s="6" t="s">
        <v>8</v>
      </c>
      <c r="C63" s="6" t="s">
        <v>8</v>
      </c>
      <c r="D63" s="57" t="s">
        <v>154</v>
      </c>
      <c r="E63" s="57" t="s">
        <v>180</v>
      </c>
      <c r="F63" s="6" t="s">
        <v>13</v>
      </c>
      <c r="G63" s="72">
        <v>347.48849799999999</v>
      </c>
      <c r="H63" s="9"/>
    </row>
    <row r="64" spans="1:8" ht="15">
      <c r="A64" s="37" t="s">
        <v>47</v>
      </c>
      <c r="B64" s="6" t="s">
        <v>8</v>
      </c>
      <c r="C64" s="6" t="s">
        <v>8</v>
      </c>
      <c r="D64" s="57" t="s">
        <v>154</v>
      </c>
      <c r="E64" s="57" t="s">
        <v>180</v>
      </c>
      <c r="F64" s="24" t="s">
        <v>20</v>
      </c>
      <c r="G64" s="72">
        <v>1039.740016</v>
      </c>
      <c r="H64" s="9" t="s">
        <v>8</v>
      </c>
    </row>
    <row r="65" spans="1:8" ht="15">
      <c r="A65" s="37"/>
      <c r="B65" s="6"/>
      <c r="C65" s="10"/>
      <c r="D65" s="10"/>
      <c r="E65" s="10"/>
      <c r="F65" s="6"/>
      <c r="G65" s="59"/>
      <c r="H65" s="12">
        <f>SUM(G62:G64)</f>
        <v>3954.03197</v>
      </c>
    </row>
    <row r="66" spans="1:8" ht="15">
      <c r="A66" s="37" t="s">
        <v>47</v>
      </c>
      <c r="B66" s="16" t="s">
        <v>14</v>
      </c>
      <c r="C66" s="16" t="s">
        <v>14</v>
      </c>
      <c r="D66" s="57" t="s">
        <v>154</v>
      </c>
      <c r="E66" s="57" t="s">
        <v>180</v>
      </c>
      <c r="F66" s="6" t="s">
        <v>15</v>
      </c>
      <c r="G66" s="127">
        <v>1223.5999999999999</v>
      </c>
      <c r="H66" s="18" t="s">
        <v>16</v>
      </c>
    </row>
    <row r="67" spans="1:8" ht="15">
      <c r="A67" s="22"/>
      <c r="B67" s="6"/>
      <c r="C67" s="6"/>
      <c r="D67" s="6"/>
      <c r="E67" s="6"/>
      <c r="F67" s="6"/>
      <c r="G67" s="59"/>
      <c r="H67" s="12">
        <f>G66</f>
        <v>1223.5999999999999</v>
      </c>
    </row>
    <row r="68" spans="1:8" ht="15">
      <c r="A68" s="104" t="s">
        <v>47</v>
      </c>
      <c r="B68" s="80" t="s">
        <v>86</v>
      </c>
      <c r="C68" s="85" t="s">
        <v>22</v>
      </c>
      <c r="D68" s="81" t="s">
        <v>154</v>
      </c>
      <c r="E68" s="81" t="s">
        <v>180</v>
      </c>
      <c r="F68" s="85" t="s">
        <v>87</v>
      </c>
      <c r="G68" s="87">
        <v>1980</v>
      </c>
      <c r="H68" s="23" t="s">
        <v>22</v>
      </c>
    </row>
    <row r="69" spans="1:8" ht="15">
      <c r="A69" s="37"/>
      <c r="B69" s="6"/>
      <c r="C69" s="10"/>
      <c r="D69" s="10"/>
      <c r="E69" s="10"/>
      <c r="F69" s="6"/>
      <c r="G69" s="59"/>
      <c r="H69" s="12">
        <f>SUM(G68)</f>
        <v>1980</v>
      </c>
    </row>
    <row r="70" spans="1:8" ht="15">
      <c r="A70" s="104" t="s">
        <v>47</v>
      </c>
      <c r="B70" s="80" t="s">
        <v>30</v>
      </c>
      <c r="C70" s="134" t="s">
        <v>31</v>
      </c>
      <c r="D70" s="80" t="s">
        <v>184</v>
      </c>
      <c r="E70" s="81" t="s">
        <v>180</v>
      </c>
      <c r="F70" s="80" t="s">
        <v>185</v>
      </c>
      <c r="G70" s="82">
        <v>500</v>
      </c>
      <c r="H70" s="25"/>
    </row>
    <row r="71" spans="1:8" ht="15">
      <c r="A71" s="104" t="s">
        <v>47</v>
      </c>
      <c r="B71" s="80" t="s">
        <v>156</v>
      </c>
      <c r="C71" s="134" t="s">
        <v>31</v>
      </c>
      <c r="D71" s="80" t="s">
        <v>184</v>
      </c>
      <c r="E71" s="80" t="s">
        <v>184</v>
      </c>
      <c r="F71" s="80" t="s">
        <v>186</v>
      </c>
      <c r="G71" s="82">
        <v>550</v>
      </c>
      <c r="H71" s="25"/>
    </row>
    <row r="72" spans="1:8" ht="15">
      <c r="A72" s="104" t="s">
        <v>47</v>
      </c>
      <c r="B72" s="80" t="s">
        <v>127</v>
      </c>
      <c r="C72" s="134" t="s">
        <v>31</v>
      </c>
      <c r="D72" s="80" t="s">
        <v>184</v>
      </c>
      <c r="E72" s="80" t="s">
        <v>184</v>
      </c>
      <c r="F72" s="80" t="s">
        <v>187</v>
      </c>
      <c r="G72" s="82">
        <v>490</v>
      </c>
      <c r="H72" s="25"/>
    </row>
    <row r="73" spans="1:8" ht="18" customHeight="1">
      <c r="A73" s="104" t="s">
        <v>47</v>
      </c>
      <c r="B73" s="106" t="s">
        <v>160</v>
      </c>
      <c r="C73" s="134" t="s">
        <v>31</v>
      </c>
      <c r="D73" s="80" t="s">
        <v>184</v>
      </c>
      <c r="E73" s="135" t="s">
        <v>188</v>
      </c>
      <c r="F73" s="80" t="s">
        <v>189</v>
      </c>
      <c r="G73" s="82">
        <v>570</v>
      </c>
      <c r="H73" s="25"/>
    </row>
    <row r="74" spans="1:8" ht="15">
      <c r="A74" s="104" t="s">
        <v>47</v>
      </c>
      <c r="B74" s="106" t="s">
        <v>160</v>
      </c>
      <c r="C74" s="134" t="s">
        <v>31</v>
      </c>
      <c r="D74" s="80" t="s">
        <v>184</v>
      </c>
      <c r="E74" s="135" t="s">
        <v>181</v>
      </c>
      <c r="F74" s="80" t="s">
        <v>187</v>
      </c>
      <c r="G74" s="82">
        <v>570</v>
      </c>
      <c r="H74" s="12"/>
    </row>
    <row r="75" spans="1:8" ht="15">
      <c r="A75" s="104" t="s">
        <v>47</v>
      </c>
      <c r="B75" s="106" t="s">
        <v>160</v>
      </c>
      <c r="C75" s="134" t="s">
        <v>31</v>
      </c>
      <c r="D75" s="80" t="s">
        <v>184</v>
      </c>
      <c r="E75" s="135" t="s">
        <v>181</v>
      </c>
      <c r="F75" s="80" t="s">
        <v>190</v>
      </c>
      <c r="G75" s="82">
        <v>570</v>
      </c>
      <c r="H75" s="12"/>
    </row>
    <row r="76" spans="1:8" ht="15">
      <c r="A76" s="104" t="s">
        <v>47</v>
      </c>
      <c r="B76" s="106" t="s">
        <v>160</v>
      </c>
      <c r="C76" s="134" t="s">
        <v>31</v>
      </c>
      <c r="D76" s="80" t="s">
        <v>191</v>
      </c>
      <c r="E76" s="131" t="s">
        <v>184</v>
      </c>
      <c r="F76" s="80" t="s">
        <v>192</v>
      </c>
      <c r="G76" s="82">
        <v>570</v>
      </c>
      <c r="H76" s="18" t="s">
        <v>31</v>
      </c>
    </row>
    <row r="77" spans="1:8" ht="15">
      <c r="A77" s="37"/>
      <c r="B77" s="6"/>
      <c r="C77" s="10"/>
      <c r="D77" s="10"/>
      <c r="E77" s="10"/>
      <c r="F77" s="6"/>
      <c r="G77" s="59"/>
      <c r="H77" s="12">
        <f>SUM(G70:G76)</f>
        <v>3820</v>
      </c>
    </row>
    <row r="78" spans="1:8" ht="15">
      <c r="A78" s="104" t="s">
        <v>47</v>
      </c>
      <c r="B78" s="109" t="s">
        <v>53</v>
      </c>
      <c r="C78" s="80" t="s">
        <v>38</v>
      </c>
      <c r="D78" s="81" t="s">
        <v>184</v>
      </c>
      <c r="E78" s="81" t="s">
        <v>184</v>
      </c>
      <c r="F78" s="81" t="s">
        <v>193</v>
      </c>
      <c r="G78" s="96">
        <v>180</v>
      </c>
      <c r="H78" s="9"/>
    </row>
    <row r="79" spans="1:8" ht="15">
      <c r="A79" s="104" t="s">
        <v>47</v>
      </c>
      <c r="B79" s="80" t="s">
        <v>92</v>
      </c>
      <c r="C79" s="80" t="s">
        <v>38</v>
      </c>
      <c r="D79" s="81" t="s">
        <v>184</v>
      </c>
      <c r="E79" s="81" t="s">
        <v>184</v>
      </c>
      <c r="F79" s="80" t="s">
        <v>93</v>
      </c>
      <c r="G79" s="82">
        <v>900</v>
      </c>
      <c r="H79" s="9"/>
    </row>
    <row r="80" spans="1:8" ht="15">
      <c r="A80" s="104" t="s">
        <v>47</v>
      </c>
      <c r="B80" s="109" t="s">
        <v>167</v>
      </c>
      <c r="C80" s="80" t="s">
        <v>38</v>
      </c>
      <c r="D80" s="81" t="s">
        <v>184</v>
      </c>
      <c r="E80" s="81" t="s">
        <v>184</v>
      </c>
      <c r="F80" s="81" t="s">
        <v>194</v>
      </c>
      <c r="G80" s="96">
        <v>5460</v>
      </c>
      <c r="H80" s="9"/>
    </row>
    <row r="81" spans="1:9" ht="15">
      <c r="A81" s="104" t="s">
        <v>47</v>
      </c>
      <c r="B81" s="109" t="s">
        <v>41</v>
      </c>
      <c r="C81" s="80" t="s">
        <v>38</v>
      </c>
      <c r="D81" s="81" t="s">
        <v>184</v>
      </c>
      <c r="E81" s="81" t="s">
        <v>184</v>
      </c>
      <c r="F81" s="81" t="s">
        <v>43</v>
      </c>
      <c r="G81" s="96">
        <v>10</v>
      </c>
      <c r="H81" s="23"/>
    </row>
    <row r="82" spans="1:9" ht="15">
      <c r="A82" s="104" t="s">
        <v>47</v>
      </c>
      <c r="B82" s="109" t="s">
        <v>195</v>
      </c>
      <c r="C82" s="80" t="s">
        <v>38</v>
      </c>
      <c r="D82" s="81" t="s">
        <v>184</v>
      </c>
      <c r="E82" s="81" t="s">
        <v>184</v>
      </c>
      <c r="F82" s="81" t="s">
        <v>32</v>
      </c>
      <c r="G82" s="96">
        <v>250</v>
      </c>
      <c r="H82" s="23"/>
    </row>
    <row r="83" spans="1:9" ht="15">
      <c r="A83" s="104" t="s">
        <v>47</v>
      </c>
      <c r="B83" s="109">
        <v>36.6</v>
      </c>
      <c r="C83" s="80" t="s">
        <v>38</v>
      </c>
      <c r="D83" s="81" t="s">
        <v>184</v>
      </c>
      <c r="E83" s="81" t="s">
        <v>184</v>
      </c>
      <c r="F83" s="81" t="s">
        <v>32</v>
      </c>
      <c r="G83" s="96">
        <v>150</v>
      </c>
      <c r="H83" s="23"/>
    </row>
    <row r="84" spans="1:9" ht="15">
      <c r="A84" s="104" t="s">
        <v>47</v>
      </c>
      <c r="B84" s="109" t="s">
        <v>144</v>
      </c>
      <c r="C84" s="80" t="s">
        <v>38</v>
      </c>
      <c r="D84" s="81" t="s">
        <v>184</v>
      </c>
      <c r="E84" s="81" t="s">
        <v>184</v>
      </c>
      <c r="F84" s="81" t="s">
        <v>32</v>
      </c>
      <c r="G84" s="96">
        <v>50</v>
      </c>
      <c r="H84" s="23"/>
    </row>
    <row r="85" spans="1:9" ht="15">
      <c r="A85" s="104" t="s">
        <v>47</v>
      </c>
      <c r="B85" s="109" t="s">
        <v>98</v>
      </c>
      <c r="C85" s="80" t="s">
        <v>38</v>
      </c>
      <c r="D85" s="81" t="s">
        <v>184</v>
      </c>
      <c r="E85" s="81" t="s">
        <v>184</v>
      </c>
      <c r="F85" s="81" t="s">
        <v>196</v>
      </c>
      <c r="G85" s="96">
        <v>300</v>
      </c>
      <c r="H85" s="23"/>
    </row>
    <row r="86" spans="1:9" ht="15">
      <c r="A86" s="104" t="s">
        <v>47</v>
      </c>
      <c r="B86" s="97" t="s">
        <v>90</v>
      </c>
      <c r="C86" s="80" t="s">
        <v>38</v>
      </c>
      <c r="D86" s="81" t="s">
        <v>184</v>
      </c>
      <c r="E86" s="81" t="s">
        <v>184</v>
      </c>
      <c r="F86" s="81" t="s">
        <v>197</v>
      </c>
      <c r="G86" s="96">
        <v>240</v>
      </c>
      <c r="H86" s="23"/>
    </row>
    <row r="87" spans="1:9" ht="15">
      <c r="A87" s="104" t="s">
        <v>47</v>
      </c>
      <c r="B87" s="109" t="s">
        <v>56</v>
      </c>
      <c r="C87" s="80" t="s">
        <v>38</v>
      </c>
      <c r="D87" s="81" t="s">
        <v>184</v>
      </c>
      <c r="E87" s="81" t="s">
        <v>184</v>
      </c>
      <c r="F87" s="81" t="s">
        <v>32</v>
      </c>
      <c r="G87" s="96">
        <v>55</v>
      </c>
      <c r="H87" s="23"/>
    </row>
    <row r="88" spans="1:9" ht="15">
      <c r="A88" s="104" t="s">
        <v>47</v>
      </c>
      <c r="B88" s="109" t="s">
        <v>94</v>
      </c>
      <c r="C88" s="80" t="s">
        <v>38</v>
      </c>
      <c r="D88" s="81" t="s">
        <v>184</v>
      </c>
      <c r="E88" s="81" t="s">
        <v>184</v>
      </c>
      <c r="F88" s="81" t="s">
        <v>95</v>
      </c>
      <c r="G88" s="96">
        <v>100</v>
      </c>
      <c r="H88" s="23"/>
    </row>
    <row r="89" spans="1:9" ht="15">
      <c r="A89" s="104" t="s">
        <v>47</v>
      </c>
      <c r="B89" s="109" t="s">
        <v>57</v>
      </c>
      <c r="C89" s="80" t="s">
        <v>38</v>
      </c>
      <c r="D89" s="81" t="s">
        <v>184</v>
      </c>
      <c r="E89" s="81" t="s">
        <v>184</v>
      </c>
      <c r="F89" s="81" t="s">
        <v>32</v>
      </c>
      <c r="G89" s="96">
        <v>90</v>
      </c>
      <c r="H89" s="23"/>
    </row>
    <row r="90" spans="1:9" ht="15">
      <c r="A90" s="104" t="s">
        <v>47</v>
      </c>
      <c r="B90" s="109" t="s">
        <v>129</v>
      </c>
      <c r="C90" s="80" t="s">
        <v>38</v>
      </c>
      <c r="D90" s="81" t="s">
        <v>184</v>
      </c>
      <c r="E90" s="81" t="s">
        <v>184</v>
      </c>
      <c r="F90" s="81" t="s">
        <v>100</v>
      </c>
      <c r="G90" s="96">
        <v>108.33</v>
      </c>
      <c r="H90" s="23"/>
    </row>
    <row r="91" spans="1:9" ht="15">
      <c r="A91" s="104" t="s">
        <v>47</v>
      </c>
      <c r="B91" s="109" t="s">
        <v>39</v>
      </c>
      <c r="C91" s="80" t="s">
        <v>38</v>
      </c>
      <c r="D91" s="81" t="s">
        <v>184</v>
      </c>
      <c r="E91" s="81" t="s">
        <v>184</v>
      </c>
      <c r="F91" s="81" t="s">
        <v>32</v>
      </c>
      <c r="G91" s="96">
        <v>83.33</v>
      </c>
      <c r="H91" s="23"/>
    </row>
    <row r="92" spans="1:9" ht="15">
      <c r="A92" s="104" t="s">
        <v>47</v>
      </c>
      <c r="B92" s="109" t="s">
        <v>198</v>
      </c>
      <c r="C92" s="80" t="s">
        <v>38</v>
      </c>
      <c r="D92" s="81" t="s">
        <v>184</v>
      </c>
      <c r="E92" s="81" t="s">
        <v>184</v>
      </c>
      <c r="F92" s="81" t="s">
        <v>32</v>
      </c>
      <c r="G92" s="96"/>
      <c r="H92" s="23"/>
      <c r="I92" s="136" t="s">
        <v>199</v>
      </c>
    </row>
    <row r="93" spans="1:9" ht="15">
      <c r="A93" s="37"/>
      <c r="B93" s="74"/>
      <c r="C93" s="7"/>
      <c r="D93" s="57"/>
      <c r="E93" s="57"/>
      <c r="F93" s="57"/>
      <c r="G93" s="70"/>
      <c r="H93" s="23" t="s">
        <v>38</v>
      </c>
    </row>
    <row r="94" spans="1:9" ht="15">
      <c r="A94" s="37"/>
      <c r="B94" s="74"/>
      <c r="C94" s="7"/>
      <c r="D94" s="57"/>
      <c r="E94" s="57"/>
      <c r="F94" s="57"/>
      <c r="G94" s="70"/>
      <c r="H94" s="12">
        <f>SUM(G78:G92)</f>
        <v>7976.66</v>
      </c>
    </row>
    <row r="95" spans="1:9" ht="15">
      <c r="A95" s="37"/>
      <c r="B95" s="6"/>
      <c r="C95" s="10"/>
      <c r="D95" s="6"/>
      <c r="E95" s="6"/>
      <c r="F95" s="6"/>
      <c r="G95" s="59"/>
      <c r="H95" s="12"/>
    </row>
    <row r="96" spans="1:9" ht="15">
      <c r="A96" s="13"/>
      <c r="B96" s="10"/>
      <c r="C96" s="10"/>
      <c r="D96" s="10"/>
      <c r="E96" s="10"/>
      <c r="F96" s="19" t="s">
        <v>17</v>
      </c>
      <c r="G96" s="71">
        <f>SUM(G62:G94)</f>
        <v>18954.291970000006</v>
      </c>
      <c r="H96" s="9"/>
    </row>
    <row r="97" spans="1:8" ht="15">
      <c r="A97" s="22" t="s">
        <v>59</v>
      </c>
      <c r="B97" s="6"/>
      <c r="C97" s="6"/>
      <c r="D97" s="6"/>
      <c r="E97" s="6"/>
      <c r="F97" s="6"/>
      <c r="G97" s="59"/>
      <c r="H97" s="9"/>
    </row>
    <row r="98" spans="1:8" ht="15">
      <c r="A98" s="22"/>
      <c r="B98" s="6"/>
      <c r="C98" s="6"/>
      <c r="D98" s="6"/>
      <c r="E98" s="6"/>
      <c r="F98" s="6"/>
      <c r="G98" s="59"/>
      <c r="H98" s="9"/>
    </row>
    <row r="99" spans="1:8" ht="15">
      <c r="A99" s="22" t="s">
        <v>60</v>
      </c>
      <c r="B99" s="6" t="s">
        <v>8</v>
      </c>
      <c r="C99" s="6" t="s">
        <v>8</v>
      </c>
      <c r="D99" s="57" t="s">
        <v>154</v>
      </c>
      <c r="E99" s="57" t="s">
        <v>180</v>
      </c>
      <c r="F99" s="6" t="s">
        <v>13</v>
      </c>
      <c r="G99" s="72">
        <v>140.33227600000001</v>
      </c>
      <c r="H99" s="9" t="s">
        <v>8</v>
      </c>
    </row>
    <row r="100" spans="1:8" ht="15">
      <c r="A100" s="31"/>
      <c r="B100" s="6"/>
      <c r="C100" s="10"/>
      <c r="D100" s="10"/>
      <c r="E100" s="10"/>
      <c r="F100" s="6"/>
      <c r="G100" s="59"/>
      <c r="H100" s="12">
        <f>SUM(G99)</f>
        <v>140.33227600000001</v>
      </c>
    </row>
    <row r="101" spans="1:8" ht="15">
      <c r="A101" s="22" t="s">
        <v>60</v>
      </c>
      <c r="B101" s="16" t="s">
        <v>14</v>
      </c>
      <c r="C101" s="16" t="s">
        <v>14</v>
      </c>
      <c r="D101" s="57" t="s">
        <v>154</v>
      </c>
      <c r="E101" s="57" t="s">
        <v>180</v>
      </c>
      <c r="F101" s="6" t="s">
        <v>15</v>
      </c>
      <c r="G101" s="127">
        <v>754.53</v>
      </c>
      <c r="H101" s="18" t="s">
        <v>16</v>
      </c>
    </row>
    <row r="102" spans="1:8" ht="15">
      <c r="A102" s="22"/>
      <c r="B102" s="6"/>
      <c r="C102" s="6"/>
      <c r="D102" s="6"/>
      <c r="E102" s="6"/>
      <c r="F102" s="6"/>
      <c r="G102" s="59"/>
      <c r="H102" s="12">
        <f>G101</f>
        <v>754.53</v>
      </c>
    </row>
    <row r="103" spans="1:8" ht="15">
      <c r="A103" s="31"/>
      <c r="B103" s="6"/>
      <c r="C103" s="10"/>
      <c r="D103" s="10"/>
      <c r="E103" s="10"/>
      <c r="F103" s="19" t="s">
        <v>17</v>
      </c>
      <c r="G103" s="60">
        <f>SUM(G99:G101)</f>
        <v>894.86227599999995</v>
      </c>
      <c r="H103" s="9"/>
    </row>
    <row r="104" spans="1:8" ht="15">
      <c r="A104" s="31"/>
      <c r="B104" s="6"/>
      <c r="C104" s="10"/>
      <c r="D104" s="10"/>
      <c r="E104" s="10"/>
      <c r="F104" s="6"/>
      <c r="G104" s="59"/>
      <c r="H104" s="9"/>
    </row>
    <row r="105" spans="1:8" ht="15">
      <c r="A105" s="40" t="s">
        <v>200</v>
      </c>
      <c r="B105" s="6" t="s">
        <v>8</v>
      </c>
      <c r="C105" s="6" t="s">
        <v>8</v>
      </c>
      <c r="D105" s="57" t="s">
        <v>154</v>
      </c>
      <c r="E105" s="57" t="s">
        <v>180</v>
      </c>
      <c r="F105" s="6" t="s">
        <v>10</v>
      </c>
      <c r="G105" s="72">
        <v>522.41643999999997</v>
      </c>
      <c r="H105" s="9"/>
    </row>
    <row r="106" spans="1:8" ht="15">
      <c r="A106" s="40" t="s">
        <v>201</v>
      </c>
      <c r="B106" s="6" t="s">
        <v>8</v>
      </c>
      <c r="C106" s="6" t="s">
        <v>8</v>
      </c>
      <c r="D106" s="57" t="s">
        <v>154</v>
      </c>
      <c r="E106" s="57" t="s">
        <v>180</v>
      </c>
      <c r="F106" s="6" t="s">
        <v>13</v>
      </c>
      <c r="G106" s="72">
        <v>161.63874999999999</v>
      </c>
      <c r="H106" s="9" t="s">
        <v>8</v>
      </c>
    </row>
    <row r="107" spans="1:8" ht="15">
      <c r="A107" s="13"/>
      <c r="B107" s="6"/>
      <c r="C107" s="10"/>
      <c r="D107" s="10"/>
      <c r="E107" s="10"/>
      <c r="F107" s="6"/>
      <c r="G107" s="65"/>
      <c r="H107" s="12">
        <f>SUM(G105:G106)</f>
        <v>684.05518999999993</v>
      </c>
    </row>
    <row r="108" spans="1:8" ht="15">
      <c r="A108" s="40" t="s">
        <v>202</v>
      </c>
      <c r="B108" s="16" t="s">
        <v>14</v>
      </c>
      <c r="C108" s="16" t="s">
        <v>14</v>
      </c>
      <c r="D108" s="57" t="s">
        <v>154</v>
      </c>
      <c r="E108" s="57" t="s">
        <v>180</v>
      </c>
      <c r="F108" s="6" t="s">
        <v>15</v>
      </c>
      <c r="G108" s="127">
        <v>1733.16</v>
      </c>
      <c r="H108" s="18" t="s">
        <v>16</v>
      </c>
    </row>
    <row r="109" spans="1:8" ht="15">
      <c r="A109" s="22"/>
      <c r="B109" s="6"/>
      <c r="C109" s="6"/>
      <c r="D109" s="6"/>
      <c r="E109" s="6"/>
      <c r="F109" s="6"/>
      <c r="G109" s="59"/>
      <c r="H109" s="18">
        <f>G108</f>
        <v>1733.16</v>
      </c>
    </row>
    <row r="110" spans="1:8" ht="15">
      <c r="A110" s="137" t="s">
        <v>203</v>
      </c>
      <c r="B110" s="85" t="s">
        <v>65</v>
      </c>
      <c r="C110" s="85" t="s">
        <v>31</v>
      </c>
      <c r="D110" s="81" t="s">
        <v>180</v>
      </c>
      <c r="E110" s="81" t="s">
        <v>180</v>
      </c>
      <c r="F110" s="85" t="s">
        <v>66</v>
      </c>
      <c r="G110" s="88">
        <v>800</v>
      </c>
      <c r="H110" s="9"/>
    </row>
    <row r="111" spans="1:8" ht="15">
      <c r="A111" s="137" t="s">
        <v>204</v>
      </c>
      <c r="B111" s="80" t="s">
        <v>68</v>
      </c>
      <c r="C111" s="85" t="s">
        <v>31</v>
      </c>
      <c r="D111" s="81" t="s">
        <v>180</v>
      </c>
      <c r="E111" s="81" t="s">
        <v>180</v>
      </c>
      <c r="F111" s="85" t="s">
        <v>69</v>
      </c>
      <c r="G111" s="88">
        <v>600</v>
      </c>
      <c r="H111" s="9"/>
    </row>
    <row r="112" spans="1:8" ht="15">
      <c r="A112" s="137" t="s">
        <v>205</v>
      </c>
      <c r="B112" s="80" t="s">
        <v>71</v>
      </c>
      <c r="C112" s="85" t="s">
        <v>31</v>
      </c>
      <c r="D112" s="81" t="s">
        <v>180</v>
      </c>
      <c r="E112" s="81" t="s">
        <v>180</v>
      </c>
      <c r="F112" s="85" t="s">
        <v>69</v>
      </c>
      <c r="G112" s="88">
        <v>800</v>
      </c>
      <c r="H112" s="9" t="s">
        <v>31</v>
      </c>
    </row>
    <row r="113" spans="1:8" ht="15">
      <c r="A113" s="13"/>
      <c r="B113" s="6"/>
      <c r="C113" s="6"/>
      <c r="D113" s="6"/>
      <c r="E113" s="6"/>
      <c r="F113" s="6"/>
      <c r="G113" s="59"/>
      <c r="H113" s="12">
        <f>SUM(G110:G112)</f>
        <v>2200</v>
      </c>
    </row>
    <row r="114" spans="1:8" ht="15">
      <c r="A114" s="137" t="s">
        <v>206</v>
      </c>
      <c r="B114" s="109" t="s">
        <v>41</v>
      </c>
      <c r="C114" s="80" t="s">
        <v>38</v>
      </c>
      <c r="D114" s="80" t="s">
        <v>184</v>
      </c>
      <c r="E114" s="80" t="s">
        <v>184</v>
      </c>
      <c r="F114" s="81" t="s">
        <v>43</v>
      </c>
      <c r="G114" s="96">
        <v>10</v>
      </c>
      <c r="H114" s="86" t="s">
        <v>38</v>
      </c>
    </row>
    <row r="115" spans="1:8" ht="15">
      <c r="A115" s="13"/>
      <c r="B115" s="10"/>
      <c r="C115" s="10"/>
      <c r="D115" s="10"/>
      <c r="E115" s="10"/>
      <c r="F115" s="19"/>
      <c r="G115" s="60"/>
      <c r="H115" s="132">
        <f>G114</f>
        <v>10</v>
      </c>
    </row>
    <row r="116" spans="1:8" ht="15">
      <c r="A116" s="13"/>
      <c r="B116" s="10"/>
      <c r="C116" s="10"/>
      <c r="D116" s="10"/>
      <c r="E116" s="10"/>
      <c r="F116" s="19" t="s">
        <v>17</v>
      </c>
      <c r="G116" s="60">
        <f>SUM(G105:G114)</f>
        <v>4627.2151899999999</v>
      </c>
      <c r="H116" s="9"/>
    </row>
    <row r="117" spans="1:8" ht="15">
      <c r="A117" s="13"/>
      <c r="B117" s="10"/>
      <c r="C117" s="10"/>
      <c r="D117" s="10"/>
      <c r="E117" s="10"/>
      <c r="F117" s="6"/>
      <c r="G117" s="71"/>
      <c r="H117" s="9"/>
    </row>
    <row r="118" spans="1:8" ht="15">
      <c r="A118" s="40" t="s">
        <v>207</v>
      </c>
      <c r="B118" s="6" t="s">
        <v>8</v>
      </c>
      <c r="C118" s="6" t="s">
        <v>8</v>
      </c>
      <c r="D118" s="57" t="s">
        <v>154</v>
      </c>
      <c r="E118" s="57" t="s">
        <v>180</v>
      </c>
      <c r="F118" s="6" t="s">
        <v>76</v>
      </c>
      <c r="G118" s="59"/>
      <c r="H118" s="9" t="s">
        <v>8</v>
      </c>
    </row>
    <row r="119" spans="1:8" ht="15">
      <c r="A119" s="13"/>
      <c r="B119" s="6"/>
      <c r="C119" s="6"/>
      <c r="D119" s="6"/>
      <c r="E119" s="6"/>
      <c r="F119" s="6"/>
      <c r="G119" s="65"/>
      <c r="H119" s="9"/>
    </row>
    <row r="120" spans="1:8" ht="15">
      <c r="A120" s="137" t="s">
        <v>208</v>
      </c>
      <c r="B120" s="80" t="s">
        <v>167</v>
      </c>
      <c r="C120" s="80" t="s">
        <v>38</v>
      </c>
      <c r="D120" s="80" t="s">
        <v>184</v>
      </c>
      <c r="E120" s="80" t="s">
        <v>184</v>
      </c>
      <c r="F120" s="80" t="s">
        <v>32</v>
      </c>
      <c r="G120" s="98">
        <v>720</v>
      </c>
      <c r="H120" s="18" t="s">
        <v>38</v>
      </c>
    </row>
    <row r="121" spans="1:8" ht="15">
      <c r="A121" s="40"/>
      <c r="B121" s="7"/>
      <c r="C121" s="7"/>
      <c r="D121" s="7"/>
      <c r="E121" s="7"/>
      <c r="F121" s="7"/>
      <c r="G121" s="64"/>
      <c r="H121" s="132">
        <f>G120</f>
        <v>720</v>
      </c>
    </row>
    <row r="122" spans="1:8" ht="15">
      <c r="A122" s="13"/>
      <c r="B122" s="6"/>
      <c r="C122" s="6"/>
      <c r="D122" s="6"/>
      <c r="E122" s="6"/>
      <c r="F122" s="19" t="s">
        <v>17</v>
      </c>
      <c r="G122" s="60">
        <f>SUM(G118:G120)</f>
        <v>720</v>
      </c>
      <c r="H122" s="9"/>
    </row>
    <row r="123" spans="1:8" ht="15">
      <c r="A123" s="13"/>
      <c r="B123" s="6"/>
      <c r="C123" s="6"/>
      <c r="D123" s="6"/>
      <c r="E123" s="6"/>
      <c r="F123" s="6"/>
      <c r="G123" s="59"/>
      <c r="H123" s="9"/>
    </row>
    <row r="124" spans="1:8" ht="15">
      <c r="A124" s="43" t="s">
        <v>77</v>
      </c>
      <c r="B124" s="6" t="s">
        <v>8</v>
      </c>
      <c r="C124" s="6" t="s">
        <v>8</v>
      </c>
      <c r="D124" s="57" t="s">
        <v>154</v>
      </c>
      <c r="E124" s="57" t="s">
        <v>180</v>
      </c>
      <c r="F124" s="6" t="s">
        <v>10</v>
      </c>
      <c r="G124" s="64">
        <v>2228</v>
      </c>
      <c r="H124" s="9"/>
    </row>
    <row r="125" spans="1:8" ht="15">
      <c r="A125" s="43" t="s">
        <v>77</v>
      </c>
      <c r="B125" s="6" t="s">
        <v>8</v>
      </c>
      <c r="C125" s="6" t="s">
        <v>8</v>
      </c>
      <c r="D125" s="57" t="s">
        <v>154</v>
      </c>
      <c r="E125" s="57" t="s">
        <v>180</v>
      </c>
      <c r="F125" s="6" t="s">
        <v>13</v>
      </c>
      <c r="G125" s="72">
        <v>15866.758109999901</v>
      </c>
      <c r="H125" s="9" t="s">
        <v>8</v>
      </c>
    </row>
    <row r="126" spans="1:8" ht="15">
      <c r="A126" s="43"/>
      <c r="B126" s="6"/>
      <c r="C126" s="10"/>
      <c r="D126" s="10"/>
      <c r="E126" s="10"/>
      <c r="F126" s="6"/>
      <c r="G126" s="59"/>
      <c r="H126" s="12">
        <f>SUM(G124:G125)</f>
        <v>18094.758109999901</v>
      </c>
    </row>
    <row r="127" spans="1:8" ht="15">
      <c r="A127" s="43" t="s">
        <v>77</v>
      </c>
      <c r="B127" s="16" t="s">
        <v>14</v>
      </c>
      <c r="C127" s="16" t="s">
        <v>14</v>
      </c>
      <c r="D127" s="57" t="s">
        <v>154</v>
      </c>
      <c r="E127" s="57" t="s">
        <v>180</v>
      </c>
      <c r="F127" s="6" t="s">
        <v>15</v>
      </c>
      <c r="G127" s="127">
        <v>1132.46</v>
      </c>
      <c r="H127" s="18" t="s">
        <v>16</v>
      </c>
    </row>
    <row r="128" spans="1:8" ht="15">
      <c r="A128" s="22"/>
      <c r="B128" s="6"/>
      <c r="C128" s="6"/>
      <c r="D128" s="6"/>
      <c r="E128" s="6"/>
      <c r="F128" s="6"/>
      <c r="G128" s="59"/>
      <c r="H128" s="18">
        <f>G127</f>
        <v>1132.46</v>
      </c>
    </row>
    <row r="129" spans="1:8" ht="15">
      <c r="A129" s="43"/>
      <c r="B129" s="10"/>
      <c r="C129" s="10"/>
      <c r="D129" s="6"/>
      <c r="E129" s="6"/>
      <c r="F129" s="6"/>
      <c r="G129" s="59"/>
      <c r="H129" s="12"/>
    </row>
    <row r="130" spans="1:8" ht="15">
      <c r="A130" s="37"/>
      <c r="B130" s="6"/>
      <c r="C130" s="10"/>
      <c r="D130" s="10"/>
      <c r="E130" s="10"/>
      <c r="F130" s="19" t="s">
        <v>17</v>
      </c>
      <c r="G130" s="60">
        <f>SUM(G124:G128)</f>
        <v>19227.2181099999</v>
      </c>
      <c r="H130" s="9"/>
    </row>
    <row r="131" spans="1:8" ht="15">
      <c r="A131" s="37"/>
      <c r="B131" s="6"/>
      <c r="C131" s="10"/>
      <c r="D131" s="10"/>
      <c r="E131" s="10"/>
      <c r="F131" s="6"/>
      <c r="G131" s="59"/>
      <c r="H131" s="9"/>
    </row>
    <row r="132" spans="1:8" ht="15">
      <c r="A132" s="37"/>
      <c r="B132" s="6"/>
      <c r="C132" s="10"/>
      <c r="D132" s="10"/>
      <c r="E132" s="10"/>
      <c r="F132" s="6"/>
      <c r="G132" s="59"/>
      <c r="H132" s="9"/>
    </row>
    <row r="133" spans="1:8" ht="16">
      <c r="A133" s="44" t="s">
        <v>78</v>
      </c>
      <c r="B133" s="6" t="s">
        <v>8</v>
      </c>
      <c r="C133" s="6" t="s">
        <v>8</v>
      </c>
      <c r="D133" s="57" t="s">
        <v>154</v>
      </c>
      <c r="E133" s="57" t="s">
        <v>180</v>
      </c>
      <c r="F133" s="6" t="s">
        <v>10</v>
      </c>
      <c r="G133" s="72">
        <v>1651.6595620000001</v>
      </c>
      <c r="H133" s="9"/>
    </row>
    <row r="134" spans="1:8" ht="16">
      <c r="A134" s="44" t="s">
        <v>78</v>
      </c>
      <c r="B134" s="6" t="s">
        <v>8</v>
      </c>
      <c r="C134" s="6" t="s">
        <v>8</v>
      </c>
      <c r="D134" s="57" t="s">
        <v>154</v>
      </c>
      <c r="E134" s="57" t="s">
        <v>180</v>
      </c>
      <c r="F134" s="6" t="s">
        <v>13</v>
      </c>
      <c r="G134" s="133">
        <v>549</v>
      </c>
      <c r="H134" s="9" t="s">
        <v>8</v>
      </c>
    </row>
    <row r="135" spans="1:8" ht="15">
      <c r="A135" s="44"/>
      <c r="B135" s="6"/>
      <c r="C135" s="10"/>
      <c r="D135" s="10"/>
      <c r="E135" s="10"/>
      <c r="F135" s="6"/>
      <c r="G135" s="59"/>
      <c r="H135" s="12">
        <f>SUM(G133:G134)</f>
        <v>2200.6595619999998</v>
      </c>
    </row>
    <row r="136" spans="1:8" ht="16">
      <c r="A136" s="44" t="s">
        <v>78</v>
      </c>
      <c r="B136" s="16" t="s">
        <v>14</v>
      </c>
      <c r="C136" s="16" t="s">
        <v>14</v>
      </c>
      <c r="D136" s="57" t="s">
        <v>154</v>
      </c>
      <c r="E136" s="57" t="s">
        <v>180</v>
      </c>
      <c r="F136" s="6" t="s">
        <v>15</v>
      </c>
      <c r="G136" s="127">
        <v>747.91</v>
      </c>
      <c r="H136" s="18" t="s">
        <v>16</v>
      </c>
    </row>
    <row r="137" spans="1:8" ht="15">
      <c r="A137" s="44"/>
      <c r="B137" s="6"/>
      <c r="C137" s="10"/>
      <c r="D137" s="10"/>
      <c r="E137" s="10"/>
      <c r="F137" s="6"/>
      <c r="G137" s="59"/>
      <c r="H137" s="46">
        <f>G136</f>
        <v>747.91</v>
      </c>
    </row>
    <row r="138" spans="1:8" ht="16">
      <c r="A138" s="113" t="s">
        <v>78</v>
      </c>
      <c r="B138" s="80" t="s">
        <v>41</v>
      </c>
      <c r="C138" s="85" t="s">
        <v>38</v>
      </c>
      <c r="D138" s="80" t="s">
        <v>184</v>
      </c>
      <c r="E138" s="80" t="s">
        <v>184</v>
      </c>
      <c r="F138" s="85" t="s">
        <v>43</v>
      </c>
      <c r="G138" s="88">
        <v>10</v>
      </c>
      <c r="H138" s="90" t="s">
        <v>38</v>
      </c>
    </row>
    <row r="139" spans="1:8" ht="15">
      <c r="A139" s="44"/>
      <c r="B139" s="6"/>
      <c r="C139" s="10"/>
      <c r="D139" s="10"/>
      <c r="E139" s="10"/>
      <c r="F139" s="6"/>
      <c r="G139" s="59"/>
      <c r="H139" s="12">
        <f>SUM(G138)</f>
        <v>10</v>
      </c>
    </row>
    <row r="140" spans="1:8" ht="15">
      <c r="A140" s="37"/>
      <c r="B140" s="6"/>
      <c r="C140" s="10"/>
      <c r="D140" s="10"/>
      <c r="E140" s="10"/>
      <c r="F140" s="19" t="s">
        <v>17</v>
      </c>
      <c r="G140" s="60">
        <f>SUM(G133:G138)</f>
        <v>2958.5695619999997</v>
      </c>
      <c r="H140" s="9"/>
    </row>
    <row r="141" spans="1:8" ht="15">
      <c r="A141" s="37"/>
      <c r="B141" s="6"/>
      <c r="C141" s="10"/>
      <c r="D141" s="10"/>
      <c r="E141" s="10"/>
      <c r="F141" s="6"/>
      <c r="G141" s="59"/>
      <c r="H141" s="9"/>
    </row>
    <row r="142" spans="1:8" ht="15">
      <c r="A142" s="35" t="s">
        <v>79</v>
      </c>
      <c r="B142" s="6" t="s">
        <v>8</v>
      </c>
      <c r="C142" s="6" t="s">
        <v>8</v>
      </c>
      <c r="D142" s="57" t="s">
        <v>154</v>
      </c>
      <c r="E142" s="57" t="s">
        <v>180</v>
      </c>
      <c r="F142" s="6" t="s">
        <v>10</v>
      </c>
      <c r="G142" s="72">
        <v>449.58450599999998</v>
      </c>
      <c r="H142" s="9"/>
    </row>
    <row r="143" spans="1:8" ht="15">
      <c r="A143" s="35" t="s">
        <v>79</v>
      </c>
      <c r="B143" s="6" t="s">
        <v>8</v>
      </c>
      <c r="C143" s="6" t="s">
        <v>8</v>
      </c>
      <c r="D143" s="57" t="s">
        <v>154</v>
      </c>
      <c r="E143" s="57" t="s">
        <v>180</v>
      </c>
      <c r="F143" s="6" t="s">
        <v>13</v>
      </c>
      <c r="G143" s="72">
        <v>655.68634599999996</v>
      </c>
      <c r="H143" s="9" t="s">
        <v>8</v>
      </c>
    </row>
    <row r="144" spans="1:8" ht="15">
      <c r="A144" s="35"/>
      <c r="B144" s="6"/>
      <c r="C144" s="6"/>
      <c r="D144" s="6"/>
      <c r="E144" s="6"/>
      <c r="F144" s="6"/>
      <c r="G144" s="59"/>
      <c r="H144" s="12">
        <f>SUM(G142:G143)</f>
        <v>1105.2708519999999</v>
      </c>
    </row>
    <row r="145" spans="1:8" ht="15">
      <c r="A145" s="35" t="s">
        <v>79</v>
      </c>
      <c r="B145" s="16" t="s">
        <v>14</v>
      </c>
      <c r="C145" s="16" t="s">
        <v>14</v>
      </c>
      <c r="D145" s="57" t="s">
        <v>154</v>
      </c>
      <c r="E145" s="57" t="s">
        <v>180</v>
      </c>
      <c r="F145" s="6" t="s">
        <v>15</v>
      </c>
      <c r="G145" s="127">
        <v>512.1</v>
      </c>
      <c r="H145" s="18" t="s">
        <v>16</v>
      </c>
    </row>
    <row r="146" spans="1:8" ht="15">
      <c r="A146" s="44"/>
      <c r="B146" s="6"/>
      <c r="C146" s="10"/>
      <c r="D146" s="10"/>
      <c r="E146" s="10"/>
      <c r="F146" s="6"/>
      <c r="G146" s="59"/>
      <c r="H146" s="46">
        <f>G145</f>
        <v>512.1</v>
      </c>
    </row>
    <row r="147" spans="1:8" ht="15">
      <c r="A147" s="13"/>
      <c r="B147" s="10"/>
      <c r="C147" s="10"/>
      <c r="D147" s="10"/>
      <c r="E147" s="10"/>
      <c r="F147" s="19" t="s">
        <v>17</v>
      </c>
      <c r="G147" s="71">
        <f>SUM(G142:G145)</f>
        <v>1617.370852</v>
      </c>
      <c r="H147" s="9"/>
    </row>
    <row r="148" spans="1:8" ht="15">
      <c r="A148" s="13"/>
      <c r="B148" s="10"/>
      <c r="C148" s="10"/>
      <c r="D148" s="10"/>
      <c r="E148" s="10"/>
      <c r="F148" s="6"/>
      <c r="G148" s="71"/>
      <c r="H148" s="9"/>
    </row>
    <row r="149" spans="1:8" ht="15">
      <c r="A149" s="47" t="s">
        <v>80</v>
      </c>
      <c r="B149" s="6" t="s">
        <v>8</v>
      </c>
      <c r="C149" s="6" t="s">
        <v>8</v>
      </c>
      <c r="D149" s="57" t="s">
        <v>154</v>
      </c>
      <c r="E149" s="57" t="s">
        <v>180</v>
      </c>
      <c r="F149" s="6" t="s">
        <v>10</v>
      </c>
      <c r="G149" s="72">
        <v>1128.507044</v>
      </c>
      <c r="H149" s="9"/>
    </row>
    <row r="150" spans="1:8" ht="15">
      <c r="A150" s="47" t="s">
        <v>80</v>
      </c>
      <c r="B150" s="6" t="s">
        <v>8</v>
      </c>
      <c r="C150" s="6" t="s">
        <v>8</v>
      </c>
      <c r="D150" s="57" t="s">
        <v>154</v>
      </c>
      <c r="E150" s="57" t="s">
        <v>180</v>
      </c>
      <c r="F150" s="6" t="s">
        <v>13</v>
      </c>
      <c r="G150" s="127">
        <v>515.15</v>
      </c>
      <c r="H150" s="9" t="s">
        <v>8</v>
      </c>
    </row>
    <row r="151" spans="1:8" ht="15">
      <c r="A151" s="47"/>
      <c r="B151" s="6"/>
      <c r="C151" s="10"/>
      <c r="D151" s="10"/>
      <c r="E151" s="10"/>
      <c r="F151" s="6"/>
      <c r="G151" s="59"/>
      <c r="H151" s="12">
        <f>SUM(G149:G150)</f>
        <v>1643.657044</v>
      </c>
    </row>
    <row r="152" spans="1:8" ht="15">
      <c r="A152" s="47" t="s">
        <v>80</v>
      </c>
      <c r="B152" s="16" t="s">
        <v>14</v>
      </c>
      <c r="C152" s="16" t="s">
        <v>14</v>
      </c>
      <c r="D152" s="57" t="s">
        <v>154</v>
      </c>
      <c r="E152" s="57" t="s">
        <v>180</v>
      </c>
      <c r="F152" s="6" t="s">
        <v>15</v>
      </c>
      <c r="G152" s="127">
        <v>515.15</v>
      </c>
      <c r="H152" s="18" t="s">
        <v>16</v>
      </c>
    </row>
    <row r="153" spans="1:8" ht="15">
      <c r="A153" s="44"/>
      <c r="B153" s="6"/>
      <c r="C153" s="10"/>
      <c r="D153" s="10"/>
      <c r="E153" s="57"/>
      <c r="F153" s="6"/>
      <c r="G153" s="59"/>
      <c r="H153" s="46">
        <f>G152</f>
        <v>515.15</v>
      </c>
    </row>
    <row r="154" spans="1:8" ht="15">
      <c r="A154" s="13"/>
      <c r="B154" s="10"/>
      <c r="C154" s="10"/>
      <c r="D154" s="10"/>
      <c r="E154" s="10"/>
      <c r="F154" s="19"/>
      <c r="G154" s="71"/>
      <c r="H154" s="9"/>
    </row>
    <row r="155" spans="1:8" ht="15">
      <c r="A155" s="13"/>
      <c r="B155" s="10"/>
      <c r="C155" s="10"/>
      <c r="D155" s="10"/>
      <c r="E155" s="10"/>
      <c r="F155" s="19" t="s">
        <v>17</v>
      </c>
      <c r="G155" s="71">
        <f>SUM(G149:G153)</f>
        <v>2158.8070440000001</v>
      </c>
      <c r="H155" s="9"/>
    </row>
    <row r="156" spans="1:8" ht="15">
      <c r="A156" s="13"/>
      <c r="B156" s="10"/>
      <c r="C156" s="10"/>
      <c r="D156" s="10"/>
      <c r="E156" s="10"/>
      <c r="F156" s="6"/>
      <c r="G156" s="59"/>
      <c r="H156" s="9"/>
    </row>
    <row r="157" spans="1:8" ht="15">
      <c r="A157" s="48" t="s">
        <v>81</v>
      </c>
      <c r="B157" s="6" t="s">
        <v>8</v>
      </c>
      <c r="C157" s="6" t="s">
        <v>8</v>
      </c>
      <c r="D157" s="57" t="s">
        <v>154</v>
      </c>
      <c r="E157" s="57" t="s">
        <v>180</v>
      </c>
      <c r="F157" s="6" t="s">
        <v>82</v>
      </c>
      <c r="G157" s="72">
        <v>950.63478999999995</v>
      </c>
      <c r="H157" s="9"/>
    </row>
    <row r="158" spans="1:8" ht="15">
      <c r="A158" s="48" t="s">
        <v>81</v>
      </c>
      <c r="B158" s="6" t="s">
        <v>8</v>
      </c>
      <c r="C158" s="6" t="s">
        <v>8</v>
      </c>
      <c r="D158" s="57" t="s">
        <v>154</v>
      </c>
      <c r="E158" s="57" t="s">
        <v>180</v>
      </c>
      <c r="F158" s="6" t="s">
        <v>13</v>
      </c>
      <c r="G158" s="72">
        <v>816.29060800000002</v>
      </c>
      <c r="H158" s="9" t="s">
        <v>8</v>
      </c>
    </row>
    <row r="159" spans="1:8" ht="15">
      <c r="A159" s="13"/>
      <c r="B159" s="10"/>
      <c r="C159" s="10"/>
      <c r="D159" s="10"/>
      <c r="E159" s="10"/>
      <c r="F159" s="6"/>
      <c r="G159" s="59"/>
      <c r="H159" s="12">
        <f>SUM(G157:G158)</f>
        <v>1766.9253979999999</v>
      </c>
    </row>
    <row r="160" spans="1:8" ht="15">
      <c r="A160" s="48" t="s">
        <v>81</v>
      </c>
      <c r="B160" s="16" t="s">
        <v>14</v>
      </c>
      <c r="C160" s="16" t="s">
        <v>14</v>
      </c>
      <c r="D160" s="57" t="s">
        <v>154</v>
      </c>
      <c r="E160" s="57" t="s">
        <v>180</v>
      </c>
      <c r="F160" s="6" t="s">
        <v>15</v>
      </c>
      <c r="G160" s="127">
        <v>2068.5300000000002</v>
      </c>
      <c r="H160" s="18" t="s">
        <v>16</v>
      </c>
    </row>
    <row r="161" spans="1:8" ht="15">
      <c r="A161" s="44"/>
      <c r="B161" s="6"/>
      <c r="C161" s="10"/>
      <c r="D161" s="10"/>
      <c r="E161" s="10"/>
      <c r="F161" s="6"/>
      <c r="G161" s="59"/>
      <c r="H161" s="46">
        <f>G160</f>
        <v>2068.5300000000002</v>
      </c>
    </row>
    <row r="162" spans="1:8" ht="15">
      <c r="A162" s="115" t="s">
        <v>81</v>
      </c>
      <c r="B162" s="80" t="s">
        <v>83</v>
      </c>
      <c r="C162" s="85" t="s">
        <v>22</v>
      </c>
      <c r="D162" s="81" t="s">
        <v>154</v>
      </c>
      <c r="E162" s="81" t="s">
        <v>180</v>
      </c>
      <c r="F162" s="85" t="s">
        <v>84</v>
      </c>
      <c r="G162" s="88">
        <v>288.27</v>
      </c>
      <c r="H162" s="9"/>
    </row>
    <row r="163" spans="1:8" ht="15">
      <c r="A163" s="115" t="s">
        <v>81</v>
      </c>
      <c r="B163" s="80" t="s">
        <v>142</v>
      </c>
      <c r="C163" s="85" t="s">
        <v>22</v>
      </c>
      <c r="D163" s="81" t="s">
        <v>154</v>
      </c>
      <c r="E163" s="81" t="s">
        <v>180</v>
      </c>
      <c r="F163" s="85" t="s">
        <v>84</v>
      </c>
      <c r="G163" s="82">
        <v>628.84</v>
      </c>
      <c r="H163" s="86" t="s">
        <v>22</v>
      </c>
    </row>
    <row r="164" spans="1:8" ht="15">
      <c r="A164" s="13"/>
      <c r="B164" s="6"/>
      <c r="C164" s="6"/>
      <c r="D164" s="6"/>
      <c r="E164" s="6"/>
      <c r="F164" s="6"/>
      <c r="G164" s="59"/>
      <c r="H164" s="12">
        <f>SUM(G162:G163)</f>
        <v>917.11</v>
      </c>
    </row>
    <row r="165" spans="1:8" ht="15">
      <c r="A165" s="115" t="s">
        <v>81</v>
      </c>
      <c r="B165" s="80" t="s">
        <v>167</v>
      </c>
      <c r="C165" s="80" t="s">
        <v>38</v>
      </c>
      <c r="D165" s="80" t="s">
        <v>180</v>
      </c>
      <c r="E165" s="80" t="s">
        <v>180</v>
      </c>
      <c r="F165" s="80" t="s">
        <v>209</v>
      </c>
      <c r="G165" s="98">
        <v>2730</v>
      </c>
      <c r="H165" s="23" t="s">
        <v>38</v>
      </c>
    </row>
    <row r="166" spans="1:8" ht="15">
      <c r="A166" s="13"/>
      <c r="B166" s="10"/>
      <c r="C166" s="10"/>
      <c r="D166" s="10"/>
      <c r="E166" s="10"/>
      <c r="F166" s="19"/>
      <c r="G166" s="71"/>
      <c r="H166" s="132">
        <f>G165</f>
        <v>2730</v>
      </c>
    </row>
    <row r="167" spans="1:8" ht="15">
      <c r="A167" s="13"/>
      <c r="B167" s="10"/>
      <c r="C167" s="10"/>
      <c r="D167" s="10"/>
      <c r="E167" s="10"/>
      <c r="F167" s="19" t="s">
        <v>17</v>
      </c>
      <c r="G167" s="71">
        <f>SUM(G157:G165)</f>
        <v>7482.5653980000006</v>
      </c>
      <c r="H167" s="9"/>
    </row>
    <row r="168" spans="1:8" ht="15">
      <c r="A168" s="13"/>
      <c r="B168" s="10"/>
      <c r="C168" s="10"/>
      <c r="D168" s="10"/>
      <c r="E168" s="10"/>
      <c r="F168" s="6"/>
      <c r="G168" s="59"/>
      <c r="H168" s="9"/>
    </row>
    <row r="169" spans="1:8" ht="15">
      <c r="A169" s="49" t="s">
        <v>85</v>
      </c>
      <c r="B169" s="6" t="s">
        <v>8</v>
      </c>
      <c r="C169" s="6" t="s">
        <v>8</v>
      </c>
      <c r="D169" s="57" t="s">
        <v>154</v>
      </c>
      <c r="E169" s="57" t="s">
        <v>180</v>
      </c>
      <c r="F169" s="6" t="s">
        <v>10</v>
      </c>
      <c r="G169" s="72">
        <v>1788.0528259999901</v>
      </c>
      <c r="H169" s="9"/>
    </row>
    <row r="170" spans="1:8" ht="15">
      <c r="A170" s="49" t="s">
        <v>85</v>
      </c>
      <c r="B170" s="6" t="s">
        <v>8</v>
      </c>
      <c r="C170" s="6" t="s">
        <v>8</v>
      </c>
      <c r="D170" s="57" t="s">
        <v>154</v>
      </c>
      <c r="E170" s="57" t="s">
        <v>180</v>
      </c>
      <c r="F170" s="6" t="s">
        <v>13</v>
      </c>
      <c r="G170" s="133">
        <v>676</v>
      </c>
      <c r="H170" s="9"/>
    </row>
    <row r="171" spans="1:8" ht="15">
      <c r="A171" s="49" t="s">
        <v>85</v>
      </c>
      <c r="B171" s="6" t="s">
        <v>8</v>
      </c>
      <c r="C171" s="6" t="s">
        <v>8</v>
      </c>
      <c r="D171" s="57" t="s">
        <v>154</v>
      </c>
      <c r="E171" s="57" t="s">
        <v>180</v>
      </c>
      <c r="F171" s="24" t="s">
        <v>20</v>
      </c>
      <c r="G171" s="72">
        <v>1621.7787740000001</v>
      </c>
      <c r="H171" s="9" t="s">
        <v>8</v>
      </c>
    </row>
    <row r="172" spans="1:8" ht="15">
      <c r="A172" s="13"/>
      <c r="B172" s="6"/>
      <c r="C172" s="10"/>
      <c r="D172" s="10"/>
      <c r="E172" s="10"/>
      <c r="F172" s="6"/>
      <c r="G172" s="59"/>
      <c r="H172" s="12">
        <f>SUM(G169:G171)</f>
        <v>4085.8315999999904</v>
      </c>
    </row>
    <row r="173" spans="1:8" ht="15">
      <c r="A173" s="49" t="s">
        <v>85</v>
      </c>
      <c r="B173" s="16" t="s">
        <v>14</v>
      </c>
      <c r="C173" s="16" t="s">
        <v>14</v>
      </c>
      <c r="D173" s="57" t="s">
        <v>154</v>
      </c>
      <c r="E173" s="57" t="s">
        <v>180</v>
      </c>
      <c r="F173" s="6" t="s">
        <v>15</v>
      </c>
      <c r="G173" s="127">
        <v>7569.79</v>
      </c>
      <c r="H173" s="18" t="s">
        <v>16</v>
      </c>
    </row>
    <row r="174" spans="1:8" ht="15">
      <c r="A174" s="44"/>
      <c r="B174" s="6"/>
      <c r="C174" s="10"/>
      <c r="D174" s="10"/>
      <c r="E174" s="10"/>
      <c r="F174" s="6"/>
      <c r="G174" s="59"/>
      <c r="H174" s="46">
        <f>G173</f>
        <v>7569.79</v>
      </c>
    </row>
    <row r="175" spans="1:8" ht="15">
      <c r="A175" s="116" t="s">
        <v>85</v>
      </c>
      <c r="B175" s="80" t="s">
        <v>48</v>
      </c>
      <c r="C175" s="85" t="s">
        <v>22</v>
      </c>
      <c r="D175" s="81" t="s">
        <v>154</v>
      </c>
      <c r="E175" s="81" t="s">
        <v>180</v>
      </c>
      <c r="F175" s="85" t="s">
        <v>27</v>
      </c>
      <c r="G175" s="82">
        <v>2000</v>
      </c>
      <c r="H175" s="23"/>
    </row>
    <row r="176" spans="1:8" ht="15">
      <c r="A176" s="116" t="s">
        <v>85</v>
      </c>
      <c r="B176" s="85" t="s">
        <v>49</v>
      </c>
      <c r="C176" s="85" t="s">
        <v>22</v>
      </c>
      <c r="D176" s="81" t="s">
        <v>154</v>
      </c>
      <c r="E176" s="81" t="s">
        <v>180</v>
      </c>
      <c r="F176" s="85" t="s">
        <v>50</v>
      </c>
      <c r="G176" s="96">
        <v>859</v>
      </c>
      <c r="H176" s="23" t="s">
        <v>22</v>
      </c>
    </row>
    <row r="177" spans="1:8" ht="15">
      <c r="A177" s="49"/>
      <c r="B177" s="6"/>
      <c r="C177" s="6"/>
      <c r="D177" s="57"/>
      <c r="E177" s="57"/>
      <c r="F177" s="6"/>
      <c r="G177" s="66"/>
      <c r="H177" s="138">
        <f>SUM(G175:G176)</f>
        <v>2859</v>
      </c>
    </row>
    <row r="178" spans="1:8" ht="15">
      <c r="A178" s="116" t="s">
        <v>85</v>
      </c>
      <c r="B178" s="85" t="s">
        <v>88</v>
      </c>
      <c r="C178" s="85" t="s">
        <v>35</v>
      </c>
      <c r="D178" s="81" t="s">
        <v>154</v>
      </c>
      <c r="E178" s="81" t="s">
        <v>180</v>
      </c>
      <c r="F178" s="85" t="s">
        <v>89</v>
      </c>
      <c r="G178" s="82">
        <v>1500</v>
      </c>
      <c r="H178" s="23" t="s">
        <v>35</v>
      </c>
    </row>
    <row r="179" spans="1:8" ht="15">
      <c r="A179" s="13"/>
      <c r="B179" s="6"/>
      <c r="C179" s="6"/>
      <c r="D179" s="6"/>
      <c r="E179" s="6"/>
      <c r="F179" s="10"/>
      <c r="G179" s="59"/>
      <c r="H179" s="12">
        <f>SUM(G178)</f>
        <v>1500</v>
      </c>
    </row>
    <row r="180" spans="1:8" ht="15">
      <c r="A180" s="116" t="s">
        <v>85</v>
      </c>
      <c r="B180" s="81" t="s">
        <v>104</v>
      </c>
      <c r="C180" s="80" t="s">
        <v>38</v>
      </c>
      <c r="D180" s="81" t="s">
        <v>180</v>
      </c>
      <c r="E180" s="81" t="s">
        <v>180</v>
      </c>
      <c r="F180" s="81" t="s">
        <v>95</v>
      </c>
      <c r="G180" s="96">
        <v>50</v>
      </c>
      <c r="H180" s="9"/>
    </row>
    <row r="181" spans="1:8" ht="15">
      <c r="A181" s="116" t="s">
        <v>85</v>
      </c>
      <c r="B181" s="81" t="s">
        <v>101</v>
      </c>
      <c r="C181" s="80" t="s">
        <v>38</v>
      </c>
      <c r="D181" s="81" t="s">
        <v>180</v>
      </c>
      <c r="E181" s="81" t="s">
        <v>180</v>
      </c>
      <c r="F181" s="81" t="s">
        <v>95</v>
      </c>
      <c r="G181" s="96">
        <v>48</v>
      </c>
      <c r="H181" s="9"/>
    </row>
    <row r="182" spans="1:8" ht="15">
      <c r="A182" s="116" t="s">
        <v>85</v>
      </c>
      <c r="B182" s="81">
        <v>36.6</v>
      </c>
      <c r="C182" s="80" t="s">
        <v>38</v>
      </c>
      <c r="D182" s="81" t="s">
        <v>180</v>
      </c>
      <c r="E182" s="81" t="s">
        <v>180</v>
      </c>
      <c r="F182" s="81" t="s">
        <v>32</v>
      </c>
      <c r="G182" s="96">
        <v>150</v>
      </c>
      <c r="H182" s="23" t="s">
        <v>38</v>
      </c>
    </row>
    <row r="183" spans="1:8" ht="15">
      <c r="A183" s="13"/>
      <c r="B183" s="6"/>
      <c r="C183" s="6"/>
      <c r="D183" s="6"/>
      <c r="E183" s="6"/>
      <c r="F183" s="6"/>
      <c r="G183" s="59"/>
      <c r="H183" s="12">
        <f>SUM(G180:G182)</f>
        <v>248</v>
      </c>
    </row>
    <row r="184" spans="1:8" ht="15">
      <c r="A184" s="13"/>
      <c r="B184" s="6"/>
      <c r="C184" s="6"/>
      <c r="D184" s="6"/>
      <c r="E184" s="6"/>
      <c r="F184" s="19" t="s">
        <v>17</v>
      </c>
      <c r="G184" s="60">
        <f>SUM(G169:G182)</f>
        <v>16262.621599999991</v>
      </c>
      <c r="H184" s="9"/>
    </row>
    <row r="185" spans="1:8" ht="15">
      <c r="A185" s="13"/>
      <c r="B185" s="6"/>
      <c r="C185" s="6"/>
      <c r="D185" s="6"/>
      <c r="E185" s="6"/>
      <c r="F185" s="6"/>
      <c r="G185" s="59"/>
      <c r="H185" s="9"/>
    </row>
    <row r="186" spans="1:8" ht="15">
      <c r="A186" s="13"/>
      <c r="B186" s="6"/>
      <c r="C186" s="10"/>
      <c r="D186" s="10"/>
      <c r="E186" s="10"/>
      <c r="F186" s="10" t="s">
        <v>8</v>
      </c>
      <c r="G186" s="59">
        <f>H3+H8+H18+H44+H54+H65+H100+H107+H126+H135+H144+H151+H159+H172</f>
        <v>53482.785795999895</v>
      </c>
      <c r="H186" s="53"/>
    </row>
    <row r="187" spans="1:8" ht="15">
      <c r="A187" s="4"/>
      <c r="B187" s="54"/>
      <c r="C187" s="54"/>
      <c r="D187" s="54"/>
      <c r="E187" s="53"/>
      <c r="F187" s="55" t="s">
        <v>16</v>
      </c>
      <c r="G187" s="132">
        <f>H10+H20+H46+H56+H67+H102+H109+H128+H137+H146+H153+H161+H174</f>
        <v>21087.19</v>
      </c>
      <c r="H187" s="53"/>
    </row>
    <row r="188" spans="1:8" ht="15">
      <c r="A188" s="4"/>
      <c r="B188" s="54"/>
      <c r="C188" s="54"/>
      <c r="D188" s="54"/>
      <c r="E188" s="53"/>
      <c r="F188" s="53" t="s">
        <v>105</v>
      </c>
      <c r="G188" s="132">
        <f>H26+H69+H164+H177</f>
        <v>10117.040000000001</v>
      </c>
      <c r="H188" s="53"/>
    </row>
    <row r="189" spans="1:8" ht="15">
      <c r="A189" s="4"/>
      <c r="B189" s="54"/>
      <c r="C189" s="54"/>
      <c r="D189" s="54"/>
      <c r="E189" s="53"/>
      <c r="F189" s="53" t="s">
        <v>106</v>
      </c>
      <c r="G189" s="132">
        <f>H30+H77+H113</f>
        <v>7480</v>
      </c>
      <c r="H189" s="53"/>
    </row>
    <row r="190" spans="1:8" ht="15">
      <c r="A190" s="4"/>
      <c r="B190" s="54"/>
      <c r="C190" s="54"/>
      <c r="D190" s="54"/>
      <c r="E190" s="53"/>
      <c r="F190" s="53" t="s">
        <v>107</v>
      </c>
      <c r="G190" s="132">
        <f>H33+H179</f>
        <v>2500</v>
      </c>
      <c r="H190" s="53"/>
    </row>
    <row r="191" spans="1:8" ht="15">
      <c r="A191" s="4"/>
      <c r="B191" s="54"/>
      <c r="C191" s="54"/>
      <c r="D191" s="54"/>
      <c r="E191" s="53"/>
      <c r="F191" s="53" t="s">
        <v>108</v>
      </c>
      <c r="G191" s="132">
        <f>H38+H49+H94+H115+H129+H139+H166+H183+H121</f>
        <v>12699.66</v>
      </c>
      <c r="H191" s="53"/>
    </row>
    <row r="192" spans="1:8" ht="15">
      <c r="A192" s="4"/>
      <c r="B192" s="54"/>
      <c r="C192" s="54"/>
      <c r="D192" s="54"/>
      <c r="E192" s="53"/>
      <c r="F192" s="53" t="s">
        <v>17</v>
      </c>
      <c r="G192" s="139">
        <f>G4+G12+G39+G50+G57+G60+G96+G103+G116+G122+G130+G140+G147+G155+G167+G184</f>
        <v>107366.67579599991</v>
      </c>
      <c r="H192" s="53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851"/>
  <sheetViews>
    <sheetView tabSelected="1" workbookViewId="0">
      <selection activeCell="L190" sqref="L190"/>
    </sheetView>
  </sheetViews>
  <sheetFormatPr baseColWidth="10" defaultColWidth="12.6640625" defaultRowHeight="15.75" customHeight="1"/>
  <cols>
    <col min="1" max="1" width="17.1640625" customWidth="1"/>
    <col min="2" max="2" width="36.33203125" customWidth="1"/>
    <col min="3" max="3" width="16.33203125" customWidth="1"/>
    <col min="4" max="4" width="17.5" customWidth="1"/>
    <col min="5" max="5" width="16.33203125" customWidth="1"/>
    <col min="6" max="6" width="35.6640625" customWidth="1"/>
    <col min="8" max="8" width="14.1640625" customWidth="1"/>
  </cols>
  <sheetData>
    <row r="1" spans="1:2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5">
      <c r="A2" s="5" t="s">
        <v>7</v>
      </c>
      <c r="B2" s="6" t="s">
        <v>8</v>
      </c>
      <c r="C2" s="6" t="s">
        <v>8</v>
      </c>
      <c r="D2" s="24" t="s">
        <v>212</v>
      </c>
      <c r="E2" s="142" t="s">
        <v>212</v>
      </c>
      <c r="F2" s="6" t="s">
        <v>10</v>
      </c>
      <c r="G2" s="64">
        <v>2400</v>
      </c>
      <c r="H2" s="58" t="s">
        <v>8</v>
      </c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5">
      <c r="A3" s="5"/>
      <c r="B3" s="6"/>
      <c r="C3" s="10"/>
      <c r="D3" s="10"/>
      <c r="E3" s="10"/>
      <c r="F3" s="6"/>
      <c r="G3" s="59"/>
      <c r="H3" s="25">
        <f>G2</f>
        <v>2400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5">
      <c r="A4" s="13"/>
      <c r="B4" s="10"/>
      <c r="C4" s="10"/>
      <c r="D4" s="10"/>
      <c r="E4" s="10"/>
      <c r="F4" s="14" t="s">
        <v>11</v>
      </c>
      <c r="G4" s="60">
        <f>G2</f>
        <v>2400</v>
      </c>
      <c r="H4" s="58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5">
      <c r="A5" s="13"/>
      <c r="B5" s="10"/>
      <c r="C5" s="10"/>
      <c r="D5" s="10"/>
      <c r="E5" s="10"/>
      <c r="F5" s="14"/>
      <c r="G5" s="61"/>
      <c r="H5" s="58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5">
      <c r="A6" s="5" t="s">
        <v>12</v>
      </c>
      <c r="B6" s="6" t="s">
        <v>8</v>
      </c>
      <c r="C6" s="6" t="s">
        <v>8</v>
      </c>
      <c r="D6" s="24" t="s">
        <v>212</v>
      </c>
      <c r="E6" s="142" t="s">
        <v>212</v>
      </c>
      <c r="F6" s="6" t="s">
        <v>10</v>
      </c>
      <c r="G6" s="64">
        <v>2905</v>
      </c>
      <c r="H6" s="58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5">
      <c r="A7" s="5" t="s">
        <v>12</v>
      </c>
      <c r="B7" s="6" t="s">
        <v>8</v>
      </c>
      <c r="C7" s="6" t="s">
        <v>8</v>
      </c>
      <c r="D7" s="24" t="s">
        <v>212</v>
      </c>
      <c r="E7" s="142" t="s">
        <v>212</v>
      </c>
      <c r="F7" s="6" t="s">
        <v>13</v>
      </c>
      <c r="G7" s="129">
        <v>2000</v>
      </c>
      <c r="H7" s="58" t="s">
        <v>8</v>
      </c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5">
      <c r="A8" s="5"/>
      <c r="B8" s="6"/>
      <c r="C8" s="6"/>
      <c r="D8" s="6"/>
      <c r="E8" s="6"/>
      <c r="F8" s="6"/>
      <c r="G8" s="59"/>
      <c r="H8" s="25">
        <f>SUM(G6:G7)</f>
        <v>4905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5">
      <c r="A9" s="5" t="s">
        <v>12</v>
      </c>
      <c r="B9" s="16" t="s">
        <v>14</v>
      </c>
      <c r="C9" s="16" t="s">
        <v>14</v>
      </c>
      <c r="D9" s="24" t="s">
        <v>212</v>
      </c>
      <c r="E9" s="142" t="s">
        <v>212</v>
      </c>
      <c r="F9" s="6" t="s">
        <v>15</v>
      </c>
      <c r="G9" s="143">
        <v>760</v>
      </c>
      <c r="H9" s="39" t="s">
        <v>16</v>
      </c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5"/>
      <c r="B10" s="6"/>
      <c r="C10" s="6"/>
      <c r="D10" s="6"/>
      <c r="E10" s="6"/>
      <c r="F10" s="6"/>
      <c r="G10" s="59"/>
      <c r="H10" s="25">
        <f>G9</f>
        <v>760</v>
      </c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13"/>
      <c r="B11" s="10"/>
      <c r="C11" s="10"/>
      <c r="D11" s="10"/>
      <c r="E11" s="10"/>
      <c r="F11" s="19"/>
      <c r="G11" s="60"/>
      <c r="H11" s="58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13"/>
      <c r="B12" s="10"/>
      <c r="C12" s="10"/>
      <c r="D12" s="10"/>
      <c r="E12" s="10"/>
      <c r="F12" s="19" t="s">
        <v>17</v>
      </c>
      <c r="G12" s="60">
        <f>SUM(G6:G10)</f>
        <v>5665</v>
      </c>
      <c r="H12" s="58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20" t="s">
        <v>18</v>
      </c>
      <c r="B13" s="6"/>
      <c r="C13" s="10"/>
      <c r="D13" s="6"/>
      <c r="E13" s="6"/>
      <c r="F13" s="6"/>
      <c r="G13" s="59"/>
      <c r="H13" s="58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20"/>
      <c r="B14" s="6"/>
      <c r="C14" s="10"/>
      <c r="D14" s="6"/>
      <c r="E14" s="6"/>
      <c r="F14" s="6"/>
      <c r="G14" s="59"/>
      <c r="H14" s="58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22" t="s">
        <v>19</v>
      </c>
      <c r="B15" s="6" t="s">
        <v>8</v>
      </c>
      <c r="C15" s="6" t="s">
        <v>8</v>
      </c>
      <c r="D15" s="24" t="s">
        <v>212</v>
      </c>
      <c r="E15" s="142" t="s">
        <v>212</v>
      </c>
      <c r="F15" s="6" t="s">
        <v>10</v>
      </c>
      <c r="G15" s="129">
        <v>480</v>
      </c>
      <c r="H15" s="58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22" t="s">
        <v>19</v>
      </c>
      <c r="B16" s="6" t="s">
        <v>8</v>
      </c>
      <c r="C16" s="6" t="s">
        <v>8</v>
      </c>
      <c r="D16" s="24" t="s">
        <v>212</v>
      </c>
      <c r="E16" s="142" t="s">
        <v>212</v>
      </c>
      <c r="F16" s="6" t="s">
        <v>13</v>
      </c>
      <c r="G16" s="129">
        <v>600</v>
      </c>
      <c r="H16" s="63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22" t="s">
        <v>19</v>
      </c>
      <c r="B17" s="6" t="s">
        <v>8</v>
      </c>
      <c r="C17" s="6" t="s">
        <v>8</v>
      </c>
      <c r="D17" s="24" t="s">
        <v>212</v>
      </c>
      <c r="E17" s="142" t="s">
        <v>212</v>
      </c>
      <c r="F17" s="24" t="s">
        <v>20</v>
      </c>
      <c r="G17" s="129">
        <v>450</v>
      </c>
      <c r="H17" s="58" t="s">
        <v>8</v>
      </c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22"/>
      <c r="B18" s="6"/>
      <c r="C18" s="6"/>
      <c r="D18" s="6"/>
      <c r="E18" s="6"/>
      <c r="F18" s="6"/>
      <c r="G18" s="59"/>
      <c r="H18" s="25">
        <f>SUM(G15:G17)</f>
        <v>1530</v>
      </c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22" t="s">
        <v>19</v>
      </c>
      <c r="B19" s="16" t="s">
        <v>14</v>
      </c>
      <c r="C19" s="16" t="s">
        <v>14</v>
      </c>
      <c r="D19" s="24" t="s">
        <v>212</v>
      </c>
      <c r="E19" s="142" t="s">
        <v>212</v>
      </c>
      <c r="F19" s="6" t="s">
        <v>15</v>
      </c>
      <c r="G19" s="143">
        <v>1500</v>
      </c>
      <c r="H19" s="39" t="s">
        <v>16</v>
      </c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22"/>
      <c r="B20" s="6"/>
      <c r="C20" s="6"/>
      <c r="D20" s="6"/>
      <c r="E20" s="6"/>
      <c r="F20" s="6"/>
      <c r="G20" s="59"/>
      <c r="H20" s="25">
        <f>G19</f>
        <v>1500</v>
      </c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84" t="s">
        <v>19</v>
      </c>
      <c r="B21" s="80" t="s">
        <v>21</v>
      </c>
      <c r="C21" s="85" t="s">
        <v>22</v>
      </c>
      <c r="D21" s="144" t="s">
        <v>212</v>
      </c>
      <c r="E21" s="145" t="s">
        <v>212</v>
      </c>
      <c r="F21" s="85" t="s">
        <v>23</v>
      </c>
      <c r="G21" s="82">
        <v>1491.26</v>
      </c>
      <c r="H21" s="58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84" t="s">
        <v>19</v>
      </c>
      <c r="B22" s="80" t="s">
        <v>24</v>
      </c>
      <c r="C22" s="85" t="s">
        <v>22</v>
      </c>
      <c r="D22" s="144" t="s">
        <v>212</v>
      </c>
      <c r="E22" s="145" t="s">
        <v>212</v>
      </c>
      <c r="F22" s="85" t="s">
        <v>25</v>
      </c>
      <c r="G22" s="87">
        <v>859</v>
      </c>
      <c r="H22" s="58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84" t="s">
        <v>19</v>
      </c>
      <c r="B23" s="80" t="s">
        <v>142</v>
      </c>
      <c r="C23" s="85" t="s">
        <v>22</v>
      </c>
      <c r="D23" s="144" t="s">
        <v>212</v>
      </c>
      <c r="E23" s="144" t="s">
        <v>212</v>
      </c>
      <c r="F23" s="85" t="s">
        <v>84</v>
      </c>
      <c r="G23" s="82">
        <v>628.84</v>
      </c>
      <c r="H23" s="58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84" t="s">
        <v>19</v>
      </c>
      <c r="B24" s="80" t="s">
        <v>51</v>
      </c>
      <c r="C24" s="85" t="s">
        <v>22</v>
      </c>
      <c r="D24" s="144" t="s">
        <v>212</v>
      </c>
      <c r="E24" s="145" t="s">
        <v>212</v>
      </c>
      <c r="F24" s="85" t="s">
        <v>25</v>
      </c>
      <c r="G24" s="90">
        <v>768.4</v>
      </c>
      <c r="H24" s="58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84" t="s">
        <v>19</v>
      </c>
      <c r="B25" s="80" t="s">
        <v>28</v>
      </c>
      <c r="C25" s="85" t="s">
        <v>22</v>
      </c>
      <c r="D25" s="144" t="s">
        <v>212</v>
      </c>
      <c r="E25" s="145" t="s">
        <v>212</v>
      </c>
      <c r="F25" s="85" t="s">
        <v>29</v>
      </c>
      <c r="G25" s="88">
        <v>603.27</v>
      </c>
      <c r="H25" s="63" t="s">
        <v>22</v>
      </c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22"/>
      <c r="B26" s="6"/>
      <c r="C26" s="6"/>
      <c r="D26" s="6"/>
      <c r="E26" s="6"/>
      <c r="F26" s="6"/>
      <c r="G26" s="65"/>
      <c r="H26" s="25">
        <f>SUM(G21:G25)</f>
        <v>4350.7700000000004</v>
      </c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5">
      <c r="A27" s="84" t="s">
        <v>19</v>
      </c>
      <c r="B27" s="146" t="s">
        <v>127</v>
      </c>
      <c r="C27" s="85" t="s">
        <v>31</v>
      </c>
      <c r="D27" s="144" t="s">
        <v>212</v>
      </c>
      <c r="E27" s="145" t="s">
        <v>212</v>
      </c>
      <c r="F27" s="80" t="s">
        <v>213</v>
      </c>
      <c r="G27" s="91">
        <v>490</v>
      </c>
      <c r="H27" s="39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5">
      <c r="A28" s="84" t="s">
        <v>19</v>
      </c>
      <c r="B28" s="80" t="s">
        <v>30</v>
      </c>
      <c r="C28" s="80" t="s">
        <v>120</v>
      </c>
      <c r="D28" s="144" t="s">
        <v>212</v>
      </c>
      <c r="E28" s="144" t="s">
        <v>212</v>
      </c>
      <c r="F28" s="80" t="s">
        <v>185</v>
      </c>
      <c r="G28" s="82">
        <v>500</v>
      </c>
      <c r="H28" s="39" t="s">
        <v>31</v>
      </c>
      <c r="I28" s="140"/>
      <c r="J28" s="140"/>
      <c r="K28" s="141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5">
      <c r="A29" s="22"/>
      <c r="B29" s="6"/>
      <c r="C29" s="10"/>
      <c r="D29" s="10"/>
      <c r="E29" s="10"/>
      <c r="F29" s="6"/>
      <c r="G29" s="59"/>
      <c r="H29" s="25">
        <f>SUM(G27:G28)</f>
        <v>990</v>
      </c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5">
      <c r="A30" s="22"/>
      <c r="B30" s="6"/>
      <c r="C30" s="10"/>
      <c r="D30" s="10"/>
      <c r="E30" s="10"/>
      <c r="F30" s="6"/>
      <c r="G30" s="59"/>
      <c r="H30" s="25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5">
      <c r="A31" s="84" t="s">
        <v>19</v>
      </c>
      <c r="B31" s="80" t="s">
        <v>34</v>
      </c>
      <c r="C31" s="85" t="s">
        <v>35</v>
      </c>
      <c r="D31" s="144" t="s">
        <v>212</v>
      </c>
      <c r="E31" s="145" t="s">
        <v>212</v>
      </c>
      <c r="F31" s="85" t="s">
        <v>36</v>
      </c>
      <c r="G31" s="88">
        <v>1000</v>
      </c>
      <c r="H31" s="39" t="s">
        <v>35</v>
      </c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5">
      <c r="A32" s="22"/>
      <c r="B32" s="6"/>
      <c r="C32" s="10"/>
      <c r="D32" s="10"/>
      <c r="E32" s="10"/>
      <c r="F32" s="6"/>
      <c r="G32" s="59"/>
      <c r="H32" s="25">
        <f>G31</f>
        <v>1000</v>
      </c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5">
      <c r="A33" s="84" t="s">
        <v>19</v>
      </c>
      <c r="B33" s="81" t="s">
        <v>53</v>
      </c>
      <c r="C33" s="80" t="s">
        <v>124</v>
      </c>
      <c r="D33" s="81" t="s">
        <v>212</v>
      </c>
      <c r="E33" s="81" t="s">
        <v>212</v>
      </c>
      <c r="F33" s="81" t="s">
        <v>214</v>
      </c>
      <c r="G33" s="96">
        <v>126</v>
      </c>
      <c r="H33" s="39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5">
      <c r="A34" s="84" t="s">
        <v>19</v>
      </c>
      <c r="B34" s="81">
        <v>36.6</v>
      </c>
      <c r="C34" s="80" t="s">
        <v>124</v>
      </c>
      <c r="D34" s="81" t="s">
        <v>212</v>
      </c>
      <c r="E34" s="81" t="s">
        <v>212</v>
      </c>
      <c r="F34" s="81" t="s">
        <v>32</v>
      </c>
      <c r="G34" s="147">
        <v>150</v>
      </c>
      <c r="H34" s="39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5">
      <c r="A35" s="84" t="s">
        <v>19</v>
      </c>
      <c r="B35" s="81" t="s">
        <v>98</v>
      </c>
      <c r="C35" s="80" t="s">
        <v>124</v>
      </c>
      <c r="D35" s="81" t="s">
        <v>212</v>
      </c>
      <c r="E35" s="81" t="s">
        <v>212</v>
      </c>
      <c r="F35" s="81" t="s">
        <v>32</v>
      </c>
      <c r="G35" s="96">
        <v>100</v>
      </c>
      <c r="H35" s="39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5">
      <c r="A36" s="84" t="s">
        <v>19</v>
      </c>
      <c r="B36" s="80" t="s">
        <v>74</v>
      </c>
      <c r="C36" s="80" t="s">
        <v>124</v>
      </c>
      <c r="D36" s="81" t="s">
        <v>212</v>
      </c>
      <c r="E36" s="81" t="s">
        <v>212</v>
      </c>
      <c r="F36" s="81" t="s">
        <v>32</v>
      </c>
      <c r="G36" s="98">
        <v>260</v>
      </c>
      <c r="H36" s="58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5">
      <c r="A37" s="84" t="s">
        <v>19</v>
      </c>
      <c r="B37" s="80" t="s">
        <v>144</v>
      </c>
      <c r="C37" s="80" t="s">
        <v>124</v>
      </c>
      <c r="D37" s="81" t="s">
        <v>212</v>
      </c>
      <c r="E37" s="81" t="s">
        <v>212</v>
      </c>
      <c r="F37" s="81" t="s">
        <v>32</v>
      </c>
      <c r="G37" s="98">
        <v>50</v>
      </c>
      <c r="H37" s="58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5">
      <c r="A38" s="84" t="s">
        <v>19</v>
      </c>
      <c r="B38" s="80" t="s">
        <v>41</v>
      </c>
      <c r="C38" s="80" t="s">
        <v>124</v>
      </c>
      <c r="D38" s="81" t="s">
        <v>212</v>
      </c>
      <c r="E38" s="81" t="s">
        <v>212</v>
      </c>
      <c r="F38" s="80" t="s">
        <v>43</v>
      </c>
      <c r="G38" s="98">
        <v>10</v>
      </c>
      <c r="H38" s="58" t="s">
        <v>38</v>
      </c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5">
      <c r="A39" s="22"/>
      <c r="B39" s="102"/>
      <c r="C39" s="7"/>
      <c r="D39" s="57"/>
      <c r="E39" s="57"/>
      <c r="F39" s="7"/>
      <c r="G39" s="64"/>
      <c r="H39" s="65">
        <f>SUM(G33:G38)</f>
        <v>696</v>
      </c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5">
      <c r="A40" s="13"/>
      <c r="B40" s="10"/>
      <c r="C40" s="10"/>
      <c r="D40" s="10"/>
      <c r="E40" s="10"/>
      <c r="F40" s="19" t="s">
        <v>17</v>
      </c>
      <c r="G40" s="71">
        <f>SUM(G15:G38)</f>
        <v>10066.77</v>
      </c>
      <c r="H40" s="58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5">
      <c r="A41" s="13"/>
      <c r="B41" s="10"/>
      <c r="C41" s="10"/>
      <c r="D41" s="10"/>
      <c r="E41" s="10"/>
      <c r="F41" s="6"/>
      <c r="G41" s="71"/>
      <c r="H41" s="58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5">
      <c r="A42" s="13"/>
      <c r="B42" s="10"/>
      <c r="C42" s="10"/>
      <c r="D42" s="10"/>
      <c r="E42" s="10"/>
      <c r="F42" s="6"/>
      <c r="G42" s="71"/>
      <c r="H42" s="58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5">
      <c r="A43" s="31" t="s">
        <v>40</v>
      </c>
      <c r="B43" s="6" t="s">
        <v>8</v>
      </c>
      <c r="C43" s="6" t="s">
        <v>8</v>
      </c>
      <c r="D43" s="24" t="s">
        <v>212</v>
      </c>
      <c r="E43" s="142" t="s">
        <v>212</v>
      </c>
      <c r="F43" s="6" t="s">
        <v>10</v>
      </c>
      <c r="G43" s="129">
        <v>1600</v>
      </c>
      <c r="H43" s="58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5">
      <c r="A44" s="31" t="s">
        <v>40</v>
      </c>
      <c r="B44" s="6" t="s">
        <v>8</v>
      </c>
      <c r="C44" s="6" t="s">
        <v>8</v>
      </c>
      <c r="D44" s="24" t="s">
        <v>212</v>
      </c>
      <c r="E44" s="142" t="s">
        <v>212</v>
      </c>
      <c r="F44" s="6" t="s">
        <v>13</v>
      </c>
      <c r="G44" s="129">
        <v>5000</v>
      </c>
      <c r="H44" s="58" t="s">
        <v>8</v>
      </c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5">
      <c r="A45" s="31"/>
      <c r="B45" s="6"/>
      <c r="C45" s="6"/>
      <c r="D45" s="6"/>
      <c r="E45" s="6"/>
      <c r="F45" s="6"/>
      <c r="G45" s="59"/>
      <c r="H45" s="25">
        <f>SUM(G43:G44)</f>
        <v>6600</v>
      </c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5">
      <c r="A46" s="31" t="s">
        <v>40</v>
      </c>
      <c r="B46" s="16" t="s">
        <v>14</v>
      </c>
      <c r="C46" s="16" t="s">
        <v>14</v>
      </c>
      <c r="D46" s="24" t="s">
        <v>212</v>
      </c>
      <c r="E46" s="142" t="s">
        <v>212</v>
      </c>
      <c r="F46" s="6" t="s">
        <v>15</v>
      </c>
      <c r="G46" s="143">
        <v>1200</v>
      </c>
      <c r="H46" s="39" t="s">
        <v>16</v>
      </c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5">
      <c r="A47" s="22"/>
      <c r="B47" s="6"/>
      <c r="C47" s="6"/>
      <c r="D47" s="6"/>
      <c r="E47" s="6"/>
      <c r="F47" s="6"/>
      <c r="G47" s="59"/>
      <c r="H47" s="25">
        <f>G46</f>
        <v>1200</v>
      </c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5">
      <c r="A48" s="103" t="s">
        <v>40</v>
      </c>
      <c r="B48" s="80" t="s">
        <v>41</v>
      </c>
      <c r="C48" s="85" t="s">
        <v>38</v>
      </c>
      <c r="D48" s="81" t="s">
        <v>215</v>
      </c>
      <c r="E48" s="81" t="s">
        <v>215</v>
      </c>
      <c r="F48" s="85" t="s">
        <v>43</v>
      </c>
      <c r="G48" s="88">
        <v>10</v>
      </c>
      <c r="H48" s="58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5">
      <c r="A49" s="103" t="s">
        <v>40</v>
      </c>
      <c r="B49" s="80" t="s">
        <v>53</v>
      </c>
      <c r="C49" s="85" t="s">
        <v>38</v>
      </c>
      <c r="D49" s="81" t="s">
        <v>215</v>
      </c>
      <c r="E49" s="81" t="s">
        <v>215</v>
      </c>
      <c r="F49" s="80" t="s">
        <v>216</v>
      </c>
      <c r="G49" s="82">
        <v>126</v>
      </c>
      <c r="H49" s="25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5">
      <c r="A50" s="103" t="s">
        <v>40</v>
      </c>
      <c r="B50" s="80" t="s">
        <v>92</v>
      </c>
      <c r="C50" s="85" t="s">
        <v>38</v>
      </c>
      <c r="D50" s="81" t="s">
        <v>215</v>
      </c>
      <c r="E50" s="81" t="s">
        <v>215</v>
      </c>
      <c r="F50" s="80" t="s">
        <v>217</v>
      </c>
      <c r="G50" s="82">
        <v>250</v>
      </c>
      <c r="H50" s="39" t="s">
        <v>38</v>
      </c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5">
      <c r="A51" s="31"/>
      <c r="B51" s="6"/>
      <c r="C51" s="10"/>
      <c r="D51" s="6"/>
      <c r="E51" s="6"/>
      <c r="F51" s="6"/>
      <c r="G51" s="59"/>
      <c r="H51" s="25">
        <f>SUM(G48:G50)</f>
        <v>386</v>
      </c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5">
      <c r="A52" s="31"/>
      <c r="B52" s="6"/>
      <c r="C52" s="10"/>
      <c r="D52" s="10"/>
      <c r="E52" s="10"/>
      <c r="F52" s="19" t="s">
        <v>17</v>
      </c>
      <c r="G52" s="60">
        <f>SUM(G43:G50)</f>
        <v>8186</v>
      </c>
      <c r="H52" s="58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5">
      <c r="A53" s="31"/>
      <c r="B53" s="6"/>
      <c r="C53" s="10"/>
      <c r="D53" s="10"/>
      <c r="E53" s="10"/>
      <c r="F53" s="6"/>
      <c r="G53" s="59"/>
      <c r="H53" s="58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5">
      <c r="A54" s="34" t="s">
        <v>45</v>
      </c>
      <c r="B54" s="6" t="s">
        <v>8</v>
      </c>
      <c r="C54" s="6" t="s">
        <v>8</v>
      </c>
      <c r="D54" s="24" t="s">
        <v>212</v>
      </c>
      <c r="E54" s="142" t="s">
        <v>212</v>
      </c>
      <c r="F54" s="6" t="s">
        <v>10</v>
      </c>
      <c r="G54" s="133">
        <v>2779.6095740000001</v>
      </c>
      <c r="H54" s="58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5">
      <c r="A55" s="34" t="s">
        <v>45</v>
      </c>
      <c r="B55" s="6" t="s">
        <v>8</v>
      </c>
      <c r="C55" s="6" t="s">
        <v>8</v>
      </c>
      <c r="D55" s="24" t="s">
        <v>212</v>
      </c>
      <c r="E55" s="142" t="s">
        <v>212</v>
      </c>
      <c r="F55" s="6" t="s">
        <v>13</v>
      </c>
      <c r="G55" s="133">
        <v>5000</v>
      </c>
      <c r="H55" s="58" t="s">
        <v>8</v>
      </c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5">
      <c r="A56" s="34"/>
      <c r="B56" s="6"/>
      <c r="C56" s="10"/>
      <c r="D56" s="10"/>
      <c r="E56" s="10"/>
      <c r="F56" s="6"/>
      <c r="G56" s="59"/>
      <c r="H56" s="65">
        <f>SUM(G54:G55)</f>
        <v>7779.6095740000001</v>
      </c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5">
      <c r="A57" s="34" t="s">
        <v>45</v>
      </c>
      <c r="B57" s="16" t="s">
        <v>14</v>
      </c>
      <c r="C57" s="16" t="s">
        <v>14</v>
      </c>
      <c r="D57" s="24" t="s">
        <v>212</v>
      </c>
      <c r="E57" s="142" t="s">
        <v>212</v>
      </c>
      <c r="F57" s="6" t="s">
        <v>15</v>
      </c>
      <c r="G57" s="143">
        <v>1200</v>
      </c>
      <c r="H57" s="39" t="s">
        <v>16</v>
      </c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5">
      <c r="A58" s="22"/>
      <c r="B58" s="6"/>
      <c r="C58" s="6"/>
      <c r="D58" s="6"/>
      <c r="E58" s="6"/>
      <c r="F58" s="6"/>
      <c r="G58" s="59"/>
      <c r="H58" s="25">
        <f>G57</f>
        <v>1200</v>
      </c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5">
      <c r="A59" s="13"/>
      <c r="B59" s="10"/>
      <c r="C59" s="10"/>
      <c r="D59" s="10"/>
      <c r="E59" s="10"/>
      <c r="F59" s="19" t="s">
        <v>17</v>
      </c>
      <c r="G59" s="71">
        <f>SUM(G54:G57)</f>
        <v>8979.6095740000001</v>
      </c>
      <c r="H59" s="58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5">
      <c r="A60" s="13"/>
      <c r="B60" s="10"/>
      <c r="C60" s="10"/>
      <c r="D60" s="10"/>
      <c r="E60" s="10"/>
      <c r="F60" s="6"/>
      <c r="G60" s="71"/>
      <c r="H60" s="58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5">
      <c r="A61" s="35" t="s">
        <v>46</v>
      </c>
      <c r="B61" s="6"/>
      <c r="C61" s="6"/>
      <c r="D61" s="6"/>
      <c r="E61" s="6"/>
      <c r="F61" s="6"/>
      <c r="G61" s="59"/>
      <c r="H61" s="58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5">
      <c r="A62" s="13"/>
      <c r="B62" s="10"/>
      <c r="C62" s="10"/>
      <c r="D62" s="10"/>
      <c r="E62" s="10"/>
      <c r="F62" s="19" t="s">
        <v>17</v>
      </c>
      <c r="G62" s="71">
        <f>SUM(G61)</f>
        <v>0</v>
      </c>
      <c r="H62" s="58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5">
      <c r="A63" s="13"/>
      <c r="B63" s="10"/>
      <c r="C63" s="10"/>
      <c r="D63" s="10"/>
      <c r="E63" s="10"/>
      <c r="F63" s="10"/>
      <c r="G63" s="71"/>
      <c r="H63" s="58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5">
      <c r="A64" s="37" t="s">
        <v>47</v>
      </c>
      <c r="B64" s="6" t="s">
        <v>8</v>
      </c>
      <c r="C64" s="6" t="s">
        <v>8</v>
      </c>
      <c r="D64" s="24" t="s">
        <v>212</v>
      </c>
      <c r="E64" s="142" t="s">
        <v>212</v>
      </c>
      <c r="F64" s="6" t="s">
        <v>10</v>
      </c>
      <c r="G64" s="133">
        <v>2500</v>
      </c>
      <c r="H64" s="58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5">
      <c r="A65" s="37" t="s">
        <v>47</v>
      </c>
      <c r="B65" s="6" t="s">
        <v>8</v>
      </c>
      <c r="C65" s="6" t="s">
        <v>8</v>
      </c>
      <c r="D65" s="24" t="s">
        <v>212</v>
      </c>
      <c r="E65" s="142" t="s">
        <v>212</v>
      </c>
      <c r="F65" s="6" t="s">
        <v>13</v>
      </c>
      <c r="G65" s="133">
        <v>1100</v>
      </c>
      <c r="H65" s="58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5">
      <c r="A66" s="37" t="s">
        <v>47</v>
      </c>
      <c r="B66" s="6" t="s">
        <v>8</v>
      </c>
      <c r="C66" s="6" t="s">
        <v>8</v>
      </c>
      <c r="D66" s="24" t="s">
        <v>212</v>
      </c>
      <c r="E66" s="142" t="s">
        <v>212</v>
      </c>
      <c r="F66" s="24" t="s">
        <v>20</v>
      </c>
      <c r="G66" s="133">
        <v>950</v>
      </c>
      <c r="H66" s="58" t="s">
        <v>8</v>
      </c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5">
      <c r="A67" s="37"/>
      <c r="B67" s="6"/>
      <c r="C67" s="10"/>
      <c r="D67" s="10"/>
      <c r="E67" s="10"/>
      <c r="F67" s="6"/>
      <c r="G67" s="59"/>
      <c r="H67" s="25">
        <f>SUM(G64:G66)</f>
        <v>4550</v>
      </c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5">
      <c r="A68" s="37" t="s">
        <v>47</v>
      </c>
      <c r="B68" s="16" t="s">
        <v>14</v>
      </c>
      <c r="C68" s="16" t="s">
        <v>14</v>
      </c>
      <c r="D68" s="24" t="s">
        <v>212</v>
      </c>
      <c r="E68" s="142" t="s">
        <v>212</v>
      </c>
      <c r="F68" s="6" t="s">
        <v>15</v>
      </c>
      <c r="G68" s="143">
        <v>1400</v>
      </c>
      <c r="H68" s="39" t="s">
        <v>16</v>
      </c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5">
      <c r="A69" s="22"/>
      <c r="B69" s="6"/>
      <c r="C69" s="6"/>
      <c r="D69" s="6"/>
      <c r="E69" s="6"/>
      <c r="F69" s="6"/>
      <c r="G69" s="59"/>
      <c r="H69" s="25">
        <f>G68</f>
        <v>1400</v>
      </c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5">
      <c r="A70" s="104" t="s">
        <v>47</v>
      </c>
      <c r="B70" s="80" t="s">
        <v>86</v>
      </c>
      <c r="C70" s="85" t="s">
        <v>22</v>
      </c>
      <c r="D70" s="144" t="s">
        <v>212</v>
      </c>
      <c r="E70" s="145" t="s">
        <v>212</v>
      </c>
      <c r="F70" s="85" t="s">
        <v>87</v>
      </c>
      <c r="G70" s="87">
        <v>1980</v>
      </c>
      <c r="H70" s="63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5">
      <c r="A71" s="104" t="s">
        <v>47</v>
      </c>
      <c r="B71" s="80" t="s">
        <v>48</v>
      </c>
      <c r="C71" s="85" t="s">
        <v>22</v>
      </c>
      <c r="D71" s="144" t="s">
        <v>212</v>
      </c>
      <c r="E71" s="145" t="s">
        <v>212</v>
      </c>
      <c r="F71" s="85" t="s">
        <v>27</v>
      </c>
      <c r="G71" s="82">
        <v>2000</v>
      </c>
      <c r="H71" s="63" t="s">
        <v>22</v>
      </c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5">
      <c r="A72" s="37"/>
      <c r="B72" s="6"/>
      <c r="C72" s="10"/>
      <c r="D72" s="10"/>
      <c r="E72" s="10"/>
      <c r="F72" s="6"/>
      <c r="G72" s="59"/>
      <c r="H72" s="25">
        <f>SUM(G70:G71)</f>
        <v>3980</v>
      </c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8" customHeight="1">
      <c r="A73" s="104" t="s">
        <v>47</v>
      </c>
      <c r="B73" s="130" t="s">
        <v>155</v>
      </c>
      <c r="C73" s="80" t="s">
        <v>120</v>
      </c>
      <c r="D73" s="80" t="s">
        <v>215</v>
      </c>
      <c r="E73" s="80" t="s">
        <v>215</v>
      </c>
      <c r="F73" s="80" t="s">
        <v>187</v>
      </c>
      <c r="G73" s="82">
        <v>400</v>
      </c>
      <c r="H73" s="39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8" customHeight="1">
      <c r="A74" s="104" t="s">
        <v>47</v>
      </c>
      <c r="B74" s="80" t="s">
        <v>127</v>
      </c>
      <c r="C74" s="85" t="s">
        <v>31</v>
      </c>
      <c r="D74" s="144" t="s">
        <v>212</v>
      </c>
      <c r="E74" s="145" t="s">
        <v>212</v>
      </c>
      <c r="F74" s="80" t="s">
        <v>218</v>
      </c>
      <c r="G74" s="91">
        <v>490</v>
      </c>
      <c r="H74" s="39" t="s">
        <v>31</v>
      </c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5">
      <c r="A75" s="37"/>
      <c r="B75" s="6"/>
      <c r="C75" s="10"/>
      <c r="D75" s="10"/>
      <c r="E75" s="10"/>
      <c r="F75" s="6"/>
      <c r="G75" s="59"/>
      <c r="H75" s="25">
        <f>SUM(G73:G74)</f>
        <v>890</v>
      </c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5">
      <c r="A76" s="104" t="s">
        <v>47</v>
      </c>
      <c r="B76" s="109" t="s">
        <v>167</v>
      </c>
      <c r="C76" s="80" t="s">
        <v>38</v>
      </c>
      <c r="D76" s="81" t="s">
        <v>215</v>
      </c>
      <c r="E76" s="81" t="s">
        <v>215</v>
      </c>
      <c r="F76" s="81" t="s">
        <v>32</v>
      </c>
      <c r="G76" s="96">
        <v>720</v>
      </c>
      <c r="H76" s="58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5">
      <c r="A77" s="104" t="s">
        <v>47</v>
      </c>
      <c r="B77" s="109" t="s">
        <v>41</v>
      </c>
      <c r="C77" s="80" t="s">
        <v>38</v>
      </c>
      <c r="D77" s="81" t="s">
        <v>215</v>
      </c>
      <c r="E77" s="81" t="s">
        <v>215</v>
      </c>
      <c r="F77" s="81" t="s">
        <v>43</v>
      </c>
      <c r="G77" s="96">
        <v>10</v>
      </c>
      <c r="H77" s="63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5">
      <c r="A78" s="104" t="s">
        <v>47</v>
      </c>
      <c r="B78" s="134" t="s">
        <v>103</v>
      </c>
      <c r="C78" s="80" t="s">
        <v>38</v>
      </c>
      <c r="D78" s="81" t="s">
        <v>215</v>
      </c>
      <c r="E78" s="81" t="s">
        <v>215</v>
      </c>
      <c r="F78" s="81" t="s">
        <v>32</v>
      </c>
      <c r="G78" s="96">
        <v>120</v>
      </c>
      <c r="H78" s="63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5">
      <c r="A79" s="104" t="s">
        <v>47</v>
      </c>
      <c r="B79" s="109" t="s">
        <v>96</v>
      </c>
      <c r="C79" s="80" t="s">
        <v>38</v>
      </c>
      <c r="D79" s="81" t="s">
        <v>215</v>
      </c>
      <c r="E79" s="81" t="s">
        <v>215</v>
      </c>
      <c r="F79" s="81" t="s">
        <v>32</v>
      </c>
      <c r="G79" s="96">
        <v>270</v>
      </c>
      <c r="H79" s="63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5">
      <c r="A80" s="104" t="s">
        <v>47</v>
      </c>
      <c r="B80" s="97" t="s">
        <v>90</v>
      </c>
      <c r="C80" s="80" t="s">
        <v>38</v>
      </c>
      <c r="D80" s="81" t="s">
        <v>215</v>
      </c>
      <c r="E80" s="81" t="s">
        <v>215</v>
      </c>
      <c r="F80" s="81" t="s">
        <v>32</v>
      </c>
      <c r="G80" s="96">
        <v>99</v>
      </c>
      <c r="H80" s="63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5">
      <c r="A81" s="104" t="s">
        <v>47</v>
      </c>
      <c r="B81" s="109" t="s">
        <v>56</v>
      </c>
      <c r="C81" s="80" t="s">
        <v>38</v>
      </c>
      <c r="D81" s="81" t="s">
        <v>215</v>
      </c>
      <c r="E81" s="81" t="s">
        <v>215</v>
      </c>
      <c r="F81" s="81" t="s">
        <v>32</v>
      </c>
      <c r="G81" s="96">
        <v>55</v>
      </c>
      <c r="H81" s="63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5">
      <c r="A82" s="104" t="s">
        <v>47</v>
      </c>
      <c r="B82" s="109" t="s">
        <v>94</v>
      </c>
      <c r="C82" s="80" t="s">
        <v>38</v>
      </c>
      <c r="D82" s="81" t="s">
        <v>215</v>
      </c>
      <c r="E82" s="81" t="s">
        <v>215</v>
      </c>
      <c r="F82" s="81" t="s">
        <v>95</v>
      </c>
      <c r="G82" s="96">
        <v>100</v>
      </c>
      <c r="H82" s="63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5">
      <c r="A83" s="104" t="s">
        <v>47</v>
      </c>
      <c r="B83" s="109" t="s">
        <v>57</v>
      </c>
      <c r="C83" s="80" t="s">
        <v>38</v>
      </c>
      <c r="D83" s="81" t="s">
        <v>215</v>
      </c>
      <c r="E83" s="81" t="s">
        <v>215</v>
      </c>
      <c r="F83" s="81" t="s">
        <v>32</v>
      </c>
      <c r="G83" s="96">
        <v>90</v>
      </c>
      <c r="H83" s="63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5">
      <c r="A84" s="104" t="s">
        <v>47</v>
      </c>
      <c r="B84" s="109" t="s">
        <v>129</v>
      </c>
      <c r="C84" s="80" t="s">
        <v>38</v>
      </c>
      <c r="D84" s="81" t="s">
        <v>215</v>
      </c>
      <c r="E84" s="81" t="s">
        <v>215</v>
      </c>
      <c r="F84" s="81" t="s">
        <v>100</v>
      </c>
      <c r="G84" s="96">
        <v>108.33</v>
      </c>
      <c r="H84" s="63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5">
      <c r="A85" s="104" t="s">
        <v>47</v>
      </c>
      <c r="B85" s="109" t="s">
        <v>39</v>
      </c>
      <c r="C85" s="80" t="s">
        <v>38</v>
      </c>
      <c r="D85" s="81" t="s">
        <v>215</v>
      </c>
      <c r="E85" s="81" t="s">
        <v>215</v>
      </c>
      <c r="F85" s="81" t="s">
        <v>32</v>
      </c>
      <c r="G85" s="96">
        <v>83.33</v>
      </c>
      <c r="H85" s="63" t="s">
        <v>38</v>
      </c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5">
      <c r="A86" s="37"/>
      <c r="B86" s="74"/>
      <c r="C86" s="7"/>
      <c r="D86" s="57"/>
      <c r="E86" s="57"/>
      <c r="F86" s="57"/>
      <c r="G86" s="70"/>
      <c r="H86" s="64">
        <f>SUM(G76:G85)</f>
        <v>1655.6599999999999</v>
      </c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5">
      <c r="A87" s="13"/>
      <c r="B87" s="6"/>
      <c r="C87" s="10"/>
      <c r="D87" s="10"/>
      <c r="E87" s="10"/>
      <c r="F87" s="19" t="s">
        <v>17</v>
      </c>
      <c r="G87" s="71">
        <f>SUM(G64:G85)</f>
        <v>12475.66</v>
      </c>
      <c r="H87" s="58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5">
      <c r="A88" s="22" t="s">
        <v>59</v>
      </c>
      <c r="B88" s="6"/>
      <c r="C88" s="6"/>
      <c r="D88" s="6"/>
      <c r="E88" s="6"/>
      <c r="F88" s="6"/>
      <c r="G88" s="59"/>
      <c r="H88" s="58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5">
      <c r="A89" s="22"/>
      <c r="B89" s="6"/>
      <c r="C89" s="6"/>
      <c r="D89" s="6"/>
      <c r="E89" s="6"/>
      <c r="F89" s="6"/>
      <c r="G89" s="59"/>
      <c r="H89" s="58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5">
      <c r="A90" s="22" t="s">
        <v>60</v>
      </c>
      <c r="B90" s="6" t="s">
        <v>8</v>
      </c>
      <c r="C90" s="6" t="s">
        <v>8</v>
      </c>
      <c r="D90" s="24" t="s">
        <v>212</v>
      </c>
      <c r="E90" s="142" t="s">
        <v>212</v>
      </c>
      <c r="F90" s="6" t="s">
        <v>13</v>
      </c>
      <c r="G90" s="133">
        <v>200</v>
      </c>
      <c r="H90" s="58" t="s">
        <v>8</v>
      </c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5">
      <c r="A91" s="31"/>
      <c r="B91" s="6"/>
      <c r="C91" s="10"/>
      <c r="D91" s="10"/>
      <c r="E91" s="10"/>
      <c r="F91" s="6"/>
      <c r="G91" s="59"/>
      <c r="H91" s="25">
        <f>SUM(G90)</f>
        <v>200</v>
      </c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5">
      <c r="A92" s="22" t="s">
        <v>60</v>
      </c>
      <c r="B92" s="16" t="s">
        <v>14</v>
      </c>
      <c r="C92" s="16" t="s">
        <v>14</v>
      </c>
      <c r="D92" s="24" t="s">
        <v>212</v>
      </c>
      <c r="E92" s="142" t="s">
        <v>212</v>
      </c>
      <c r="F92" s="6" t="s">
        <v>15</v>
      </c>
      <c r="G92" s="143">
        <v>820</v>
      </c>
      <c r="H92" s="39" t="s">
        <v>16</v>
      </c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5">
      <c r="A93" s="22"/>
      <c r="B93" s="6"/>
      <c r="C93" s="6"/>
      <c r="D93" s="6"/>
      <c r="E93" s="6"/>
      <c r="F93" s="6"/>
      <c r="G93" s="59"/>
      <c r="H93" s="25">
        <f>G92</f>
        <v>820</v>
      </c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5">
      <c r="A94" s="31"/>
      <c r="B94" s="6"/>
      <c r="C94" s="10"/>
      <c r="D94" s="10"/>
      <c r="E94" s="10"/>
      <c r="F94" s="19" t="s">
        <v>17</v>
      </c>
      <c r="G94" s="60">
        <f>SUM(G90:G92)</f>
        <v>1020</v>
      </c>
      <c r="H94" s="58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5">
      <c r="A95" s="31"/>
      <c r="B95" s="6"/>
      <c r="C95" s="10"/>
      <c r="D95" s="10"/>
      <c r="E95" s="10"/>
      <c r="F95" s="6"/>
      <c r="G95" s="59"/>
      <c r="H95" s="58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5">
      <c r="A96" s="40" t="s">
        <v>219</v>
      </c>
      <c r="B96" s="6" t="s">
        <v>8</v>
      </c>
      <c r="C96" s="6" t="s">
        <v>8</v>
      </c>
      <c r="D96" s="24" t="s">
        <v>212</v>
      </c>
      <c r="E96" s="142" t="s">
        <v>212</v>
      </c>
      <c r="F96" s="6" t="s">
        <v>10</v>
      </c>
      <c r="G96" s="133">
        <v>800</v>
      </c>
      <c r="H96" s="58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5">
      <c r="A97" s="40" t="s">
        <v>220</v>
      </c>
      <c r="B97" s="6" t="s">
        <v>8</v>
      </c>
      <c r="C97" s="6" t="s">
        <v>8</v>
      </c>
      <c r="D97" s="24" t="s">
        <v>212</v>
      </c>
      <c r="E97" s="142" t="s">
        <v>212</v>
      </c>
      <c r="F97" s="6" t="s">
        <v>13</v>
      </c>
      <c r="G97" s="133">
        <v>250</v>
      </c>
      <c r="H97" s="58" t="s">
        <v>8</v>
      </c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5">
      <c r="A98" s="13"/>
      <c r="B98" s="6"/>
      <c r="C98" s="10"/>
      <c r="D98" s="10"/>
      <c r="E98" s="10"/>
      <c r="F98" s="6"/>
      <c r="G98" s="65"/>
      <c r="H98" s="25">
        <f>SUM(G96:G97)</f>
        <v>1050</v>
      </c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5">
      <c r="A99" s="40" t="s">
        <v>221</v>
      </c>
      <c r="B99" s="16" t="s">
        <v>14</v>
      </c>
      <c r="C99" s="16" t="s">
        <v>14</v>
      </c>
      <c r="D99" s="24" t="s">
        <v>212</v>
      </c>
      <c r="E99" s="142" t="s">
        <v>212</v>
      </c>
      <c r="F99" s="6" t="s">
        <v>15</v>
      </c>
      <c r="G99" s="143">
        <v>2000</v>
      </c>
      <c r="H99" s="39" t="s">
        <v>16</v>
      </c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5">
      <c r="A100" s="22"/>
      <c r="B100" s="6"/>
      <c r="C100" s="6"/>
      <c r="D100" s="6"/>
      <c r="E100" s="6"/>
      <c r="F100" s="6"/>
      <c r="G100" s="59"/>
      <c r="H100" s="39">
        <f>G99</f>
        <v>2000</v>
      </c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5">
      <c r="A101" s="137" t="s">
        <v>222</v>
      </c>
      <c r="B101" s="85" t="s">
        <v>65</v>
      </c>
      <c r="C101" s="85" t="s">
        <v>31</v>
      </c>
      <c r="D101" s="144" t="s">
        <v>212</v>
      </c>
      <c r="E101" s="145" t="s">
        <v>212</v>
      </c>
      <c r="F101" s="85" t="s">
        <v>66</v>
      </c>
      <c r="G101" s="88">
        <v>800</v>
      </c>
      <c r="H101" s="58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5">
      <c r="A102" s="137" t="s">
        <v>223</v>
      </c>
      <c r="B102" s="80" t="s">
        <v>68</v>
      </c>
      <c r="C102" s="85" t="s">
        <v>31</v>
      </c>
      <c r="D102" s="144" t="s">
        <v>212</v>
      </c>
      <c r="E102" s="145" t="s">
        <v>212</v>
      </c>
      <c r="F102" s="85" t="s">
        <v>69</v>
      </c>
      <c r="G102" s="88">
        <v>600</v>
      </c>
      <c r="H102" s="58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5">
      <c r="A103" s="137" t="s">
        <v>224</v>
      </c>
      <c r="B103" s="80" t="s">
        <v>71</v>
      </c>
      <c r="C103" s="85" t="s">
        <v>31</v>
      </c>
      <c r="D103" s="144" t="s">
        <v>212</v>
      </c>
      <c r="E103" s="145" t="s">
        <v>212</v>
      </c>
      <c r="F103" s="85" t="s">
        <v>69</v>
      </c>
      <c r="G103" s="88">
        <v>800</v>
      </c>
      <c r="H103" s="58" t="s">
        <v>31</v>
      </c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5">
      <c r="A104" s="13"/>
      <c r="B104" s="6"/>
      <c r="C104" s="6"/>
      <c r="D104" s="6"/>
      <c r="E104" s="6"/>
      <c r="F104" s="6"/>
      <c r="G104" s="59"/>
      <c r="H104" s="25">
        <f>SUM(G101:G103)</f>
        <v>2200</v>
      </c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5">
      <c r="A105" s="137" t="s">
        <v>225</v>
      </c>
      <c r="B105" s="109" t="s">
        <v>41</v>
      </c>
      <c r="C105" s="80" t="s">
        <v>38</v>
      </c>
      <c r="D105" s="80" t="s">
        <v>215</v>
      </c>
      <c r="E105" s="80" t="s">
        <v>215</v>
      </c>
      <c r="F105" s="81" t="s">
        <v>43</v>
      </c>
      <c r="G105" s="96">
        <v>10</v>
      </c>
      <c r="H105" s="86" t="s">
        <v>38</v>
      </c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5">
      <c r="A106" s="13"/>
      <c r="B106" s="10"/>
      <c r="C106" s="10"/>
      <c r="D106" s="10"/>
      <c r="E106" s="10"/>
      <c r="F106" s="19"/>
      <c r="G106" s="60"/>
      <c r="H106" s="65">
        <f>G105</f>
        <v>10</v>
      </c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5">
      <c r="A107" s="13"/>
      <c r="B107" s="10"/>
      <c r="C107" s="10"/>
      <c r="D107" s="10"/>
      <c r="E107" s="10"/>
      <c r="F107" s="19" t="s">
        <v>17</v>
      </c>
      <c r="G107" s="60">
        <f>SUM(G96:G105)</f>
        <v>5260</v>
      </c>
      <c r="H107" s="58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5">
      <c r="A108" s="13"/>
      <c r="B108" s="10"/>
      <c r="C108" s="10"/>
      <c r="D108" s="10"/>
      <c r="E108" s="10"/>
      <c r="F108" s="6"/>
      <c r="G108" s="71"/>
      <c r="H108" s="58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5">
      <c r="A109" s="40" t="s">
        <v>226</v>
      </c>
      <c r="B109" s="6" t="s">
        <v>8</v>
      </c>
      <c r="C109" s="6" t="s">
        <v>8</v>
      </c>
      <c r="D109" s="24" t="s">
        <v>212</v>
      </c>
      <c r="E109" s="142" t="s">
        <v>212</v>
      </c>
      <c r="F109" s="6" t="s">
        <v>76</v>
      </c>
      <c r="G109" s="59"/>
      <c r="H109" s="58" t="s">
        <v>8</v>
      </c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5">
      <c r="A110" s="13"/>
      <c r="B110" s="6"/>
      <c r="C110" s="6"/>
      <c r="D110" s="6"/>
      <c r="E110" s="6"/>
      <c r="F110" s="19" t="s">
        <v>17</v>
      </c>
      <c r="G110" s="60">
        <f>SUM(G109)</f>
        <v>0</v>
      </c>
      <c r="H110" s="58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5">
      <c r="A111" s="13"/>
      <c r="B111" s="6"/>
      <c r="C111" s="6"/>
      <c r="D111" s="6"/>
      <c r="E111" s="6"/>
      <c r="F111" s="6"/>
      <c r="G111" s="59"/>
      <c r="H111" s="58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5">
      <c r="A112" s="43" t="s">
        <v>77</v>
      </c>
      <c r="B112" s="6" t="s">
        <v>8</v>
      </c>
      <c r="C112" s="6" t="s">
        <v>8</v>
      </c>
      <c r="D112" s="24" t="s">
        <v>212</v>
      </c>
      <c r="E112" s="142" t="s">
        <v>212</v>
      </c>
      <c r="F112" s="6" t="s">
        <v>10</v>
      </c>
      <c r="G112" s="64">
        <v>2200</v>
      </c>
      <c r="H112" s="58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5">
      <c r="A113" s="43" t="s">
        <v>77</v>
      </c>
      <c r="B113" s="6" t="s">
        <v>8</v>
      </c>
      <c r="C113" s="6" t="s">
        <v>8</v>
      </c>
      <c r="D113" s="24" t="s">
        <v>212</v>
      </c>
      <c r="E113" s="142" t="s">
        <v>212</v>
      </c>
      <c r="F113" s="6" t="s">
        <v>13</v>
      </c>
      <c r="G113" s="64">
        <v>7500</v>
      </c>
      <c r="H113" s="58" t="s">
        <v>8</v>
      </c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5">
      <c r="A114" s="43"/>
      <c r="B114" s="6"/>
      <c r="C114" s="10"/>
      <c r="D114" s="10"/>
      <c r="E114" s="10"/>
      <c r="F114" s="6"/>
      <c r="G114" s="59"/>
      <c r="H114" s="25">
        <f>SUM(G112:G113)</f>
        <v>9700</v>
      </c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5">
      <c r="A115" s="43" t="s">
        <v>77</v>
      </c>
      <c r="B115" s="16" t="s">
        <v>14</v>
      </c>
      <c r="C115" s="16" t="s">
        <v>14</v>
      </c>
      <c r="D115" s="24" t="s">
        <v>212</v>
      </c>
      <c r="E115" s="142" t="s">
        <v>212</v>
      </c>
      <c r="F115" s="6" t="s">
        <v>15</v>
      </c>
      <c r="G115" s="143">
        <v>1300</v>
      </c>
      <c r="H115" s="39" t="s">
        <v>16</v>
      </c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5">
      <c r="A116" s="43"/>
      <c r="B116" s="16"/>
      <c r="C116" s="16"/>
      <c r="D116" s="57"/>
      <c r="E116" s="57"/>
      <c r="F116" s="6"/>
      <c r="G116" s="143"/>
      <c r="H116" s="39">
        <f>G115</f>
        <v>1300</v>
      </c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5">
      <c r="A117" s="112" t="s">
        <v>77</v>
      </c>
      <c r="B117" s="85" t="s">
        <v>88</v>
      </c>
      <c r="C117" s="85" t="s">
        <v>35</v>
      </c>
      <c r="D117" s="144" t="s">
        <v>212</v>
      </c>
      <c r="E117" s="145" t="s">
        <v>212</v>
      </c>
      <c r="F117" s="85" t="s">
        <v>89</v>
      </c>
      <c r="G117" s="82">
        <v>1500</v>
      </c>
      <c r="H117" s="63" t="s">
        <v>35</v>
      </c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5">
      <c r="A118" s="13"/>
      <c r="B118" s="6"/>
      <c r="C118" s="6"/>
      <c r="D118" s="6"/>
      <c r="E118" s="6"/>
      <c r="F118" s="10"/>
      <c r="G118" s="59"/>
      <c r="H118" s="25">
        <f>SUM(G117)</f>
        <v>1500</v>
      </c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5">
      <c r="A119" s="112" t="s">
        <v>77</v>
      </c>
      <c r="B119" s="109" t="s">
        <v>167</v>
      </c>
      <c r="C119" s="80" t="s">
        <v>38</v>
      </c>
      <c r="D119" s="81" t="s">
        <v>215</v>
      </c>
      <c r="E119" s="81" t="s">
        <v>215</v>
      </c>
      <c r="F119" s="81" t="s">
        <v>32</v>
      </c>
      <c r="G119" s="96">
        <v>720</v>
      </c>
      <c r="H119" s="39" t="s">
        <v>38</v>
      </c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5">
      <c r="A120" s="22"/>
      <c r="B120" s="6"/>
      <c r="C120" s="6"/>
      <c r="D120" s="6"/>
      <c r="E120" s="6"/>
      <c r="F120" s="6"/>
      <c r="G120" s="59"/>
      <c r="H120" s="39">
        <f>G119</f>
        <v>720</v>
      </c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5">
      <c r="A121" s="37"/>
      <c r="B121" s="6"/>
      <c r="C121" s="10"/>
      <c r="D121" s="10"/>
      <c r="E121" s="10"/>
      <c r="F121" s="19" t="s">
        <v>17</v>
      </c>
      <c r="G121" s="60">
        <f>SUM(G112:G120)</f>
        <v>13220</v>
      </c>
      <c r="H121" s="58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5">
      <c r="A122" s="37"/>
      <c r="B122" s="6"/>
      <c r="C122" s="10"/>
      <c r="D122" s="10"/>
      <c r="E122" s="10"/>
      <c r="F122" s="6"/>
      <c r="G122" s="59"/>
      <c r="H122" s="58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5">
      <c r="A123" s="37"/>
      <c r="B123" s="6"/>
      <c r="C123" s="10"/>
      <c r="D123" s="10"/>
      <c r="E123" s="10"/>
      <c r="F123" s="6"/>
      <c r="G123" s="59"/>
      <c r="H123" s="58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">
      <c r="A124" s="44" t="s">
        <v>78</v>
      </c>
      <c r="B124" s="6" t="s">
        <v>8</v>
      </c>
      <c r="C124" s="6" t="s">
        <v>8</v>
      </c>
      <c r="D124" s="24" t="s">
        <v>212</v>
      </c>
      <c r="E124" s="142" t="s">
        <v>212</v>
      </c>
      <c r="F124" s="6" t="s">
        <v>10</v>
      </c>
      <c r="G124" s="133">
        <v>700</v>
      </c>
      <c r="H124" s="58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">
      <c r="A125" s="44" t="s">
        <v>78</v>
      </c>
      <c r="B125" s="6" t="s">
        <v>8</v>
      </c>
      <c r="C125" s="6" t="s">
        <v>8</v>
      </c>
      <c r="D125" s="24" t="s">
        <v>212</v>
      </c>
      <c r="E125" s="142" t="s">
        <v>212</v>
      </c>
      <c r="F125" s="6" t="s">
        <v>13</v>
      </c>
      <c r="G125" s="133">
        <v>900</v>
      </c>
      <c r="H125" s="58" t="s">
        <v>8</v>
      </c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5">
      <c r="A126" s="44"/>
      <c r="B126" s="6"/>
      <c r="C126" s="10"/>
      <c r="D126" s="10"/>
      <c r="E126" s="10"/>
      <c r="F126" s="6"/>
      <c r="G126" s="59"/>
      <c r="H126" s="25">
        <f>SUM(G124:G125)</f>
        <v>1600</v>
      </c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">
      <c r="A127" s="44" t="s">
        <v>78</v>
      </c>
      <c r="B127" s="16" t="s">
        <v>14</v>
      </c>
      <c r="C127" s="16" t="s">
        <v>14</v>
      </c>
      <c r="D127" s="24" t="s">
        <v>212</v>
      </c>
      <c r="E127" s="142" t="s">
        <v>212</v>
      </c>
      <c r="F127" s="6" t="s">
        <v>15</v>
      </c>
      <c r="G127" s="143">
        <v>600</v>
      </c>
      <c r="H127" s="39" t="s">
        <v>16</v>
      </c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5">
      <c r="A128" s="44"/>
      <c r="B128" s="6"/>
      <c r="C128" s="10"/>
      <c r="D128" s="10"/>
      <c r="E128" s="10"/>
      <c r="F128" s="6"/>
      <c r="G128" s="59"/>
      <c r="H128" s="11">
        <f>G127</f>
        <v>600</v>
      </c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">
      <c r="A129" s="113" t="s">
        <v>78</v>
      </c>
      <c r="B129" s="80" t="s">
        <v>33</v>
      </c>
      <c r="C129" s="80" t="s">
        <v>111</v>
      </c>
      <c r="D129" s="80" t="s">
        <v>215</v>
      </c>
      <c r="E129" s="80" t="s">
        <v>215</v>
      </c>
      <c r="F129" s="80" t="s">
        <v>32</v>
      </c>
      <c r="G129" s="82">
        <v>400</v>
      </c>
      <c r="H129" s="39" t="s">
        <v>31</v>
      </c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5">
      <c r="A130" s="44"/>
      <c r="B130" s="6"/>
      <c r="C130" s="6"/>
      <c r="D130" s="7"/>
      <c r="E130" s="7"/>
      <c r="F130" s="6"/>
      <c r="G130" s="59"/>
      <c r="H130" s="39">
        <f>G129</f>
        <v>400</v>
      </c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">
      <c r="A131" s="113" t="s">
        <v>78</v>
      </c>
      <c r="B131" s="80" t="s">
        <v>41</v>
      </c>
      <c r="C131" s="85" t="s">
        <v>38</v>
      </c>
      <c r="D131" s="80" t="s">
        <v>215</v>
      </c>
      <c r="E131" s="80" t="s">
        <v>215</v>
      </c>
      <c r="F131" s="85" t="s">
        <v>43</v>
      </c>
      <c r="G131" s="88">
        <v>10</v>
      </c>
      <c r="H131" s="39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">
      <c r="A132" s="148" t="s">
        <v>78</v>
      </c>
      <c r="B132" s="80" t="s">
        <v>227</v>
      </c>
      <c r="C132" s="85" t="s">
        <v>38</v>
      </c>
      <c r="D132" s="80" t="s">
        <v>215</v>
      </c>
      <c r="E132" s="80" t="s">
        <v>215</v>
      </c>
      <c r="F132" s="80" t="s">
        <v>93</v>
      </c>
      <c r="G132" s="82">
        <v>450</v>
      </c>
      <c r="H132" s="39" t="s">
        <v>38</v>
      </c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5">
      <c r="A133" s="44"/>
      <c r="B133" s="6"/>
      <c r="C133" s="10"/>
      <c r="D133" s="10"/>
      <c r="E133" s="10"/>
      <c r="F133" s="6"/>
      <c r="G133" s="59"/>
      <c r="H133" s="25">
        <f>SUM(G131:G132)</f>
        <v>460</v>
      </c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5">
      <c r="A134" s="37"/>
      <c r="B134" s="6"/>
      <c r="C134" s="10"/>
      <c r="D134" s="10"/>
      <c r="E134" s="10"/>
      <c r="F134" s="19" t="s">
        <v>17</v>
      </c>
      <c r="G134" s="60">
        <f>SUM(G124:G132)</f>
        <v>3060</v>
      </c>
      <c r="H134" s="58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5">
      <c r="A135" s="37"/>
      <c r="B135" s="6"/>
      <c r="C135" s="10"/>
      <c r="D135" s="10"/>
      <c r="E135" s="10"/>
      <c r="F135" s="6"/>
      <c r="G135" s="59"/>
      <c r="H135" s="58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5">
      <c r="A136" s="35" t="s">
        <v>79</v>
      </c>
      <c r="B136" s="6" t="s">
        <v>8</v>
      </c>
      <c r="C136" s="6" t="s">
        <v>8</v>
      </c>
      <c r="D136" s="24" t="s">
        <v>212</v>
      </c>
      <c r="E136" s="142" t="s">
        <v>212</v>
      </c>
      <c r="F136" s="6" t="s">
        <v>10</v>
      </c>
      <c r="G136" s="64">
        <v>420</v>
      </c>
      <c r="H136" s="58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5">
      <c r="A137" s="35" t="s">
        <v>79</v>
      </c>
      <c r="B137" s="6" t="s">
        <v>8</v>
      </c>
      <c r="C137" s="6" t="s">
        <v>8</v>
      </c>
      <c r="D137" s="24" t="s">
        <v>212</v>
      </c>
      <c r="E137" s="142" t="s">
        <v>212</v>
      </c>
      <c r="F137" s="6" t="s">
        <v>13</v>
      </c>
      <c r="G137" s="64">
        <v>1100</v>
      </c>
      <c r="H137" s="58" t="s">
        <v>8</v>
      </c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5">
      <c r="A138" s="35"/>
      <c r="B138" s="6"/>
      <c r="C138" s="6"/>
      <c r="D138" s="6"/>
      <c r="E138" s="6"/>
      <c r="F138" s="6"/>
      <c r="G138" s="59"/>
      <c r="H138" s="25">
        <f>SUM(G136:G137)</f>
        <v>1520</v>
      </c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5">
      <c r="A139" s="35" t="s">
        <v>79</v>
      </c>
      <c r="B139" s="16" t="s">
        <v>14</v>
      </c>
      <c r="C139" s="16" t="s">
        <v>14</v>
      </c>
      <c r="D139" s="24" t="s">
        <v>212</v>
      </c>
      <c r="E139" s="142" t="s">
        <v>212</v>
      </c>
      <c r="F139" s="6" t="s">
        <v>15</v>
      </c>
      <c r="G139" s="143">
        <v>600</v>
      </c>
      <c r="H139" s="39" t="s">
        <v>16</v>
      </c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5">
      <c r="A140" s="44"/>
      <c r="B140" s="6"/>
      <c r="C140" s="10"/>
      <c r="D140" s="10"/>
      <c r="E140" s="10"/>
      <c r="F140" s="6"/>
      <c r="G140" s="59"/>
      <c r="H140" s="11">
        <f>G139</f>
        <v>600</v>
      </c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5">
      <c r="A141" s="13"/>
      <c r="B141" s="10"/>
      <c r="C141" s="10"/>
      <c r="D141" s="10"/>
      <c r="E141" s="10"/>
      <c r="F141" s="19" t="s">
        <v>17</v>
      </c>
      <c r="G141" s="71">
        <f>SUM(G136:G139)</f>
        <v>2120</v>
      </c>
      <c r="H141" s="58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5">
      <c r="A142" s="13"/>
      <c r="B142" s="10"/>
      <c r="C142" s="10"/>
      <c r="D142" s="10"/>
      <c r="E142" s="10"/>
      <c r="F142" s="6"/>
      <c r="G142" s="71"/>
      <c r="H142" s="58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5">
      <c r="A143" s="47" t="s">
        <v>80</v>
      </c>
      <c r="B143" s="6" t="s">
        <v>8</v>
      </c>
      <c r="C143" s="6" t="s">
        <v>8</v>
      </c>
      <c r="D143" s="24" t="s">
        <v>212</v>
      </c>
      <c r="E143" s="142" t="s">
        <v>212</v>
      </c>
      <c r="F143" s="6" t="s">
        <v>10</v>
      </c>
      <c r="G143" s="133">
        <v>1900</v>
      </c>
      <c r="H143" s="58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5">
      <c r="A144" s="47" t="s">
        <v>80</v>
      </c>
      <c r="B144" s="6" t="s">
        <v>8</v>
      </c>
      <c r="C144" s="6" t="s">
        <v>8</v>
      </c>
      <c r="D144" s="24" t="s">
        <v>212</v>
      </c>
      <c r="E144" s="142" t="s">
        <v>212</v>
      </c>
      <c r="F144" s="6" t="s">
        <v>13</v>
      </c>
      <c r="G144" s="133">
        <v>500</v>
      </c>
      <c r="H144" s="58" t="s">
        <v>8</v>
      </c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5">
      <c r="A145" s="47"/>
      <c r="B145" s="6"/>
      <c r="C145" s="10"/>
      <c r="D145" s="10"/>
      <c r="E145" s="10"/>
      <c r="F145" s="6"/>
      <c r="G145" s="59"/>
      <c r="H145" s="25">
        <f>SUM(G143:G144)</f>
        <v>2400</v>
      </c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5">
      <c r="A146" s="47" t="s">
        <v>80</v>
      </c>
      <c r="B146" s="16" t="s">
        <v>14</v>
      </c>
      <c r="C146" s="16" t="s">
        <v>14</v>
      </c>
      <c r="D146" s="24" t="s">
        <v>212</v>
      </c>
      <c r="E146" s="142" t="s">
        <v>212</v>
      </c>
      <c r="F146" s="6" t="s">
        <v>15</v>
      </c>
      <c r="G146" s="143">
        <v>600</v>
      </c>
      <c r="H146" s="39" t="s">
        <v>16</v>
      </c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5">
      <c r="A147" s="44"/>
      <c r="B147" s="6"/>
      <c r="C147" s="10"/>
      <c r="D147" s="10"/>
      <c r="E147" s="57"/>
      <c r="F147" s="6"/>
      <c r="G147" s="59"/>
      <c r="H147" s="11">
        <f>G146</f>
        <v>600</v>
      </c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5">
      <c r="A148" s="13"/>
      <c r="B148" s="10"/>
      <c r="C148" s="10"/>
      <c r="D148" s="10"/>
      <c r="E148" s="10"/>
      <c r="F148" s="19" t="s">
        <v>17</v>
      </c>
      <c r="G148" s="71">
        <f>SUM(G143:G147)</f>
        <v>3000</v>
      </c>
      <c r="H148" s="58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5">
      <c r="A149" s="13"/>
      <c r="B149" s="10"/>
      <c r="C149" s="10"/>
      <c r="D149" s="10"/>
      <c r="E149" s="10"/>
      <c r="F149" s="6"/>
      <c r="G149" s="59"/>
      <c r="H149" s="58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5">
      <c r="A150" s="48" t="s">
        <v>81</v>
      </c>
      <c r="B150" s="6" t="s">
        <v>8</v>
      </c>
      <c r="C150" s="6" t="s">
        <v>8</v>
      </c>
      <c r="D150" s="24" t="s">
        <v>212</v>
      </c>
      <c r="E150" s="142" t="s">
        <v>212</v>
      </c>
      <c r="F150" s="6" t="s">
        <v>82</v>
      </c>
      <c r="G150" s="133">
        <v>1000</v>
      </c>
      <c r="H150" s="58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5">
      <c r="A151" s="48" t="s">
        <v>81</v>
      </c>
      <c r="B151" s="6" t="s">
        <v>8</v>
      </c>
      <c r="C151" s="6" t="s">
        <v>8</v>
      </c>
      <c r="D151" s="24" t="s">
        <v>212</v>
      </c>
      <c r="E151" s="142" t="s">
        <v>212</v>
      </c>
      <c r="F151" s="6" t="s">
        <v>13</v>
      </c>
      <c r="G151" s="133">
        <v>800</v>
      </c>
      <c r="H151" s="58" t="s">
        <v>8</v>
      </c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5">
      <c r="A152" s="13"/>
      <c r="B152" s="10"/>
      <c r="C152" s="10"/>
      <c r="D152" s="10"/>
      <c r="E152" s="10"/>
      <c r="F152" s="6"/>
      <c r="G152" s="59"/>
      <c r="H152" s="25">
        <f>SUM(G150:G151)</f>
        <v>1800</v>
      </c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5">
      <c r="A153" s="48" t="s">
        <v>81</v>
      </c>
      <c r="B153" s="16" t="s">
        <v>14</v>
      </c>
      <c r="C153" s="16" t="s">
        <v>14</v>
      </c>
      <c r="D153" s="24" t="s">
        <v>212</v>
      </c>
      <c r="E153" s="142" t="s">
        <v>212</v>
      </c>
      <c r="F153" s="6" t="s">
        <v>15</v>
      </c>
      <c r="G153" s="149">
        <v>2300</v>
      </c>
      <c r="H153" s="39" t="s">
        <v>16</v>
      </c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5">
      <c r="A154" s="44"/>
      <c r="B154" s="6"/>
      <c r="C154" s="10"/>
      <c r="D154" s="10"/>
      <c r="E154" s="10"/>
      <c r="F154" s="6"/>
      <c r="G154" s="59"/>
      <c r="H154" s="11">
        <f>G153</f>
        <v>2300</v>
      </c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5">
      <c r="A155" s="115" t="s">
        <v>81</v>
      </c>
      <c r="B155" s="80" t="s">
        <v>83</v>
      </c>
      <c r="C155" s="85" t="s">
        <v>22</v>
      </c>
      <c r="D155" s="144" t="s">
        <v>212</v>
      </c>
      <c r="E155" s="145" t="s">
        <v>212</v>
      </c>
      <c r="F155" s="85" t="s">
        <v>84</v>
      </c>
      <c r="G155" s="88">
        <v>288.27</v>
      </c>
      <c r="H155" s="86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5">
      <c r="A156" s="115" t="s">
        <v>81</v>
      </c>
      <c r="B156" s="80" t="s">
        <v>26</v>
      </c>
      <c r="C156" s="85" t="s">
        <v>22</v>
      </c>
      <c r="D156" s="144" t="s">
        <v>212</v>
      </c>
      <c r="E156" s="145" t="s">
        <v>212</v>
      </c>
      <c r="F156" s="85" t="s">
        <v>27</v>
      </c>
      <c r="G156" s="88">
        <v>639</v>
      </c>
      <c r="H156" s="86" t="s">
        <v>22</v>
      </c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5">
      <c r="A157" s="13"/>
      <c r="B157" s="6"/>
      <c r="C157" s="6"/>
      <c r="D157" s="6"/>
      <c r="E157" s="6"/>
      <c r="F157" s="6"/>
      <c r="G157" s="59"/>
      <c r="H157" s="25">
        <f>SUM(G155:G156)</f>
        <v>927.27</v>
      </c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5">
      <c r="A158" s="115" t="s">
        <v>81</v>
      </c>
      <c r="B158" s="80" t="s">
        <v>183</v>
      </c>
      <c r="C158" s="80" t="s">
        <v>124</v>
      </c>
      <c r="D158" s="80" t="s">
        <v>212</v>
      </c>
      <c r="E158" s="80" t="s">
        <v>212</v>
      </c>
      <c r="F158" s="80" t="s">
        <v>32</v>
      </c>
      <c r="G158" s="98">
        <v>80</v>
      </c>
      <c r="H158" s="83" t="s">
        <v>38</v>
      </c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5">
      <c r="A159" s="13"/>
      <c r="B159" s="10"/>
      <c r="C159" s="10"/>
      <c r="D159" s="10"/>
      <c r="E159" s="10"/>
      <c r="F159" s="19"/>
      <c r="G159" s="71"/>
      <c r="H159" s="65">
        <f>G158</f>
        <v>80</v>
      </c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5">
      <c r="A160" s="13"/>
      <c r="B160" s="10"/>
      <c r="C160" s="10"/>
      <c r="D160" s="10"/>
      <c r="E160" s="10"/>
      <c r="F160" s="19" t="s">
        <v>17</v>
      </c>
      <c r="G160" s="71">
        <f>SUM(G150:G158)</f>
        <v>5107.2700000000004</v>
      </c>
      <c r="H160" s="58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5">
      <c r="A161" s="13"/>
      <c r="B161" s="10"/>
      <c r="C161" s="10"/>
      <c r="D161" s="10"/>
      <c r="E161" s="10"/>
      <c r="F161" s="6"/>
      <c r="G161" s="59"/>
      <c r="H161" s="58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5">
      <c r="A162" s="49" t="s">
        <v>85</v>
      </c>
      <c r="B162" s="6" t="s">
        <v>8</v>
      </c>
      <c r="C162" s="6" t="s">
        <v>8</v>
      </c>
      <c r="D162" s="24" t="s">
        <v>212</v>
      </c>
      <c r="E162" s="142" t="s">
        <v>212</v>
      </c>
      <c r="F162" s="6" t="s">
        <v>10</v>
      </c>
      <c r="G162" s="133">
        <v>2300</v>
      </c>
      <c r="H162" s="58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5">
      <c r="A163" s="49" t="s">
        <v>85</v>
      </c>
      <c r="B163" s="6" t="s">
        <v>8</v>
      </c>
      <c r="C163" s="6" t="s">
        <v>8</v>
      </c>
      <c r="D163" s="24" t="s">
        <v>212</v>
      </c>
      <c r="E163" s="142" t="s">
        <v>212</v>
      </c>
      <c r="F163" s="6" t="s">
        <v>13</v>
      </c>
      <c r="G163" s="133">
        <v>3600</v>
      </c>
      <c r="H163" s="58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5">
      <c r="A164" s="49" t="s">
        <v>85</v>
      </c>
      <c r="B164" s="6" t="s">
        <v>8</v>
      </c>
      <c r="C164" s="6" t="s">
        <v>8</v>
      </c>
      <c r="D164" s="24" t="s">
        <v>212</v>
      </c>
      <c r="E164" s="142" t="s">
        <v>212</v>
      </c>
      <c r="F164" s="24" t="s">
        <v>20</v>
      </c>
      <c r="G164" s="133">
        <v>1450</v>
      </c>
      <c r="H164" s="58" t="s">
        <v>8</v>
      </c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5">
      <c r="A165" s="13"/>
      <c r="B165" s="6"/>
      <c r="C165" s="10"/>
      <c r="D165" s="10"/>
      <c r="E165" s="10"/>
      <c r="F165" s="6"/>
      <c r="G165" s="59"/>
      <c r="H165" s="25">
        <f>SUM(G162:G164)</f>
        <v>7350</v>
      </c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5">
      <c r="A166" s="49" t="s">
        <v>85</v>
      </c>
      <c r="B166" s="16" t="s">
        <v>14</v>
      </c>
      <c r="C166" s="16" t="s">
        <v>14</v>
      </c>
      <c r="D166" s="24" t="s">
        <v>212</v>
      </c>
      <c r="E166" s="142" t="s">
        <v>212</v>
      </c>
      <c r="F166" s="6" t="s">
        <v>15</v>
      </c>
      <c r="G166" s="149">
        <v>6500</v>
      </c>
      <c r="H166" s="39" t="s">
        <v>16</v>
      </c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5">
      <c r="A167" s="44"/>
      <c r="B167" s="6"/>
      <c r="C167" s="10"/>
      <c r="D167" s="10"/>
      <c r="E167" s="10"/>
      <c r="F167" s="6"/>
      <c r="G167" s="59"/>
      <c r="H167" s="11">
        <f>G166</f>
        <v>6500</v>
      </c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5">
      <c r="A168" s="116" t="s">
        <v>85</v>
      </c>
      <c r="B168" s="85" t="s">
        <v>49</v>
      </c>
      <c r="C168" s="85" t="s">
        <v>22</v>
      </c>
      <c r="D168" s="144" t="s">
        <v>212</v>
      </c>
      <c r="E168" s="145" t="s">
        <v>212</v>
      </c>
      <c r="F168" s="85" t="s">
        <v>50</v>
      </c>
      <c r="G168" s="96">
        <v>859</v>
      </c>
      <c r="H168" s="83" t="s">
        <v>22</v>
      </c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5">
      <c r="A169" s="49"/>
      <c r="B169" s="6"/>
      <c r="C169" s="6"/>
      <c r="D169" s="24"/>
      <c r="E169" s="142"/>
      <c r="F169" s="6"/>
      <c r="G169" s="70"/>
      <c r="H169" s="64">
        <f>G168</f>
        <v>859</v>
      </c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5">
      <c r="A170" s="13"/>
      <c r="B170" s="6"/>
      <c r="C170" s="6"/>
      <c r="D170" s="6"/>
      <c r="E170" s="6"/>
      <c r="F170" s="19" t="s">
        <v>17</v>
      </c>
      <c r="G170" s="60">
        <f>SUM(G162:G168)</f>
        <v>14709</v>
      </c>
      <c r="H170" s="58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5">
      <c r="A171" s="13"/>
      <c r="B171" s="6"/>
      <c r="C171" s="6"/>
      <c r="D171" s="6"/>
      <c r="E171" s="6"/>
      <c r="F171" s="6"/>
      <c r="G171" s="59"/>
      <c r="H171" s="58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3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3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3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3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3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3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3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3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3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3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3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3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3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3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3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3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3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3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3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3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3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3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3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3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3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3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3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3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3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3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3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3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3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3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3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3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3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3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3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3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3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3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3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3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3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3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3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3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3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3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3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3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3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3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3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3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3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3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3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3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3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3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3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3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3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3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3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3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3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3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3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3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3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3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3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3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3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3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3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3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3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3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3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3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3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3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3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3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3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3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3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3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3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3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3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3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3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3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3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3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3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3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3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3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3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3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3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3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3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3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3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3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3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3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3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3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3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3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3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3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3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3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3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3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3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3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3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3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3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3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3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3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3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3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3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3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3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3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3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3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3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3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3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3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3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3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3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3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3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3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3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3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3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3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3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3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3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3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3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3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3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3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3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3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3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3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3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3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3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3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3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3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3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3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3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3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3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3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3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3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3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3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3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3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3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3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3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3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3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3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3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3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3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3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3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3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3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3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3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3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3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3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3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3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3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3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3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3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3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3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3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3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3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3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3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3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3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3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3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3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3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3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3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3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3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3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3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3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3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3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3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3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3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3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3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3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3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3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3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3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3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3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3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3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3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3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3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3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3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3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3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3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3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3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3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3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3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3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3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3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3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3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3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3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3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3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3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3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3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3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3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3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3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3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3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3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3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3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3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3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3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3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3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3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3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3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3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3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3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3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3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3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3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3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3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3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3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3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3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3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3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3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3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3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3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3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3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3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3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3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3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3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3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3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3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3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3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3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3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3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3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3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3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3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3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3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3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3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3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3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3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3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3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3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3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3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3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3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3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3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3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3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3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3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3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3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3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3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3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3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3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3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3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3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3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3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3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3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3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3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3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3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3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3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3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3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3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3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3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3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3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3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3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3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3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3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3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3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3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3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3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3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3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3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3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3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3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3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3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3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3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3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3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3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3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3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3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3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3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3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3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3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3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3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3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3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3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3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3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3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3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3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3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3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3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3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3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3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3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3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3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3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3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3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3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3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3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3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3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3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3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3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3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3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3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3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3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3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3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3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3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3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3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3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3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3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3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3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3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3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3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3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3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3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3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3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3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3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3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3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3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3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3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3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3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3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3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3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3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3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3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3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3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3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3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3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3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3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3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3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3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3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3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3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3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3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3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3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3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3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3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3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3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3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3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3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3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3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3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3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3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3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3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3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3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3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3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3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3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3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3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3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3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3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3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3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3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3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3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3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3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3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3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3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3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3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3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3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3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3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3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3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3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3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3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3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3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3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3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3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3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3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3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3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3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3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3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3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3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3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3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3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3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3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3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3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3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3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3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3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3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3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3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3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3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3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3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3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3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3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3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3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3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3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3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3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3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3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3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3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3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3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3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3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3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3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3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3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3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3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3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3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3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3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3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3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3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3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3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3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3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3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3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3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3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3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3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3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3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3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3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3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3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3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3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3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3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3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3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3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3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3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3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3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3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3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3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3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3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3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3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3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3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3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3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3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3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3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3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3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3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3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3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3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3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3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3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3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3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3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3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3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3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3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3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3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3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3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3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3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3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3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3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3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3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3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3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3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3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3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3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3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3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3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3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3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3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3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3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3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69"/>
  <sheetViews>
    <sheetView workbookViewId="0"/>
  </sheetViews>
  <sheetFormatPr baseColWidth="10" defaultColWidth="12.6640625" defaultRowHeight="15.75" customHeight="1"/>
  <cols>
    <col min="1" max="1" width="17.1640625" customWidth="1"/>
    <col min="2" max="2" width="36.33203125" customWidth="1"/>
    <col min="3" max="3" width="16.33203125" customWidth="1"/>
    <col min="4" max="4" width="17.5" customWidth="1"/>
    <col min="5" max="5" width="16.33203125" customWidth="1"/>
    <col min="6" max="6" width="35.6640625" customWidth="1"/>
    <col min="7" max="7" width="12" customWidth="1"/>
    <col min="8" max="8" width="14.1640625" customWidth="1"/>
  </cols>
  <sheetData>
    <row r="1" spans="1:2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5">
      <c r="A2" s="5" t="s">
        <v>7</v>
      </c>
      <c r="B2" s="6" t="s">
        <v>8</v>
      </c>
      <c r="C2" s="6" t="s">
        <v>8</v>
      </c>
      <c r="D2" s="24" t="s">
        <v>212</v>
      </c>
      <c r="E2" s="142" t="s">
        <v>212</v>
      </c>
      <c r="F2" s="6" t="s">
        <v>10</v>
      </c>
      <c r="G2" s="64">
        <v>2400</v>
      </c>
      <c r="H2" s="58" t="s">
        <v>8</v>
      </c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5">
      <c r="A3" s="5"/>
      <c r="B3" s="6"/>
      <c r="C3" s="10"/>
      <c r="D3" s="10"/>
      <c r="E3" s="10"/>
      <c r="F3" s="6"/>
      <c r="G3" s="59"/>
      <c r="H3" s="25">
        <f>G2</f>
        <v>2400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5">
      <c r="A4" s="13"/>
      <c r="B4" s="10"/>
      <c r="C4" s="10"/>
      <c r="D4" s="10"/>
      <c r="E4" s="10"/>
      <c r="F4" s="14" t="s">
        <v>11</v>
      </c>
      <c r="G4" s="60">
        <f>G2</f>
        <v>2400</v>
      </c>
      <c r="H4" s="58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5">
      <c r="A5" s="13"/>
      <c r="B5" s="10"/>
      <c r="C5" s="10"/>
      <c r="D5" s="10"/>
      <c r="E5" s="10"/>
      <c r="F5" s="14"/>
      <c r="G5" s="61"/>
      <c r="H5" s="58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5">
      <c r="A6" s="5" t="s">
        <v>12</v>
      </c>
      <c r="B6" s="6" t="s">
        <v>8</v>
      </c>
      <c r="C6" s="6" t="s">
        <v>8</v>
      </c>
      <c r="D6" s="24" t="s">
        <v>212</v>
      </c>
      <c r="E6" s="142" t="s">
        <v>212</v>
      </c>
      <c r="F6" s="6" t="s">
        <v>10</v>
      </c>
      <c r="G6" s="64">
        <v>2905</v>
      </c>
      <c r="H6" s="58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5">
      <c r="A7" s="5" t="s">
        <v>12</v>
      </c>
      <c r="B7" s="6" t="s">
        <v>8</v>
      </c>
      <c r="C7" s="6" t="s">
        <v>8</v>
      </c>
      <c r="D7" s="24" t="s">
        <v>212</v>
      </c>
      <c r="E7" s="142" t="s">
        <v>212</v>
      </c>
      <c r="F7" s="6" t="s">
        <v>13</v>
      </c>
      <c r="G7" s="129">
        <v>2000</v>
      </c>
      <c r="H7" s="58" t="s">
        <v>8</v>
      </c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5">
      <c r="A8" s="5"/>
      <c r="B8" s="6"/>
      <c r="C8" s="6"/>
      <c r="D8" s="6"/>
      <c r="E8" s="6"/>
      <c r="F8" s="6"/>
      <c r="G8" s="59"/>
      <c r="H8" s="25">
        <f>SUM(G6:G7)</f>
        <v>4905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5">
      <c r="A9" s="5" t="s">
        <v>12</v>
      </c>
      <c r="B9" s="16" t="s">
        <v>14</v>
      </c>
      <c r="C9" s="16" t="s">
        <v>14</v>
      </c>
      <c r="D9" s="24" t="s">
        <v>212</v>
      </c>
      <c r="E9" s="142" t="s">
        <v>212</v>
      </c>
      <c r="F9" s="6" t="s">
        <v>15</v>
      </c>
      <c r="G9" s="143">
        <v>760</v>
      </c>
      <c r="H9" s="39" t="s">
        <v>16</v>
      </c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5"/>
      <c r="B10" s="6"/>
      <c r="C10" s="6"/>
      <c r="D10" s="6"/>
      <c r="E10" s="6"/>
      <c r="F10" s="6"/>
      <c r="G10" s="59"/>
      <c r="H10" s="25">
        <f>G9</f>
        <v>760</v>
      </c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13"/>
      <c r="B11" s="10"/>
      <c r="C11" s="10"/>
      <c r="D11" s="10"/>
      <c r="E11" s="10"/>
      <c r="F11" s="19"/>
      <c r="G11" s="60"/>
      <c r="H11" s="58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13"/>
      <c r="B12" s="10"/>
      <c r="C12" s="10"/>
      <c r="D12" s="10"/>
      <c r="E12" s="10"/>
      <c r="F12" s="19" t="s">
        <v>17</v>
      </c>
      <c r="G12" s="60">
        <f>SUM(G6:G10)</f>
        <v>5665</v>
      </c>
      <c r="H12" s="58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20" t="s">
        <v>18</v>
      </c>
      <c r="B13" s="6"/>
      <c r="C13" s="10"/>
      <c r="D13" s="6"/>
      <c r="E13" s="6"/>
      <c r="F13" s="6"/>
      <c r="G13" s="59"/>
      <c r="H13" s="58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20"/>
      <c r="B14" s="6"/>
      <c r="C14" s="10"/>
      <c r="D14" s="6"/>
      <c r="E14" s="6"/>
      <c r="F14" s="6"/>
      <c r="G14" s="59"/>
      <c r="H14" s="58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22" t="s">
        <v>19</v>
      </c>
      <c r="B15" s="6" t="s">
        <v>8</v>
      </c>
      <c r="C15" s="6" t="s">
        <v>8</v>
      </c>
      <c r="D15" s="24" t="s">
        <v>212</v>
      </c>
      <c r="E15" s="142" t="s">
        <v>212</v>
      </c>
      <c r="F15" s="6" t="s">
        <v>10</v>
      </c>
      <c r="G15" s="129">
        <v>480</v>
      </c>
      <c r="H15" s="58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22" t="s">
        <v>19</v>
      </c>
      <c r="B16" s="6" t="s">
        <v>8</v>
      </c>
      <c r="C16" s="6" t="s">
        <v>8</v>
      </c>
      <c r="D16" s="24" t="s">
        <v>212</v>
      </c>
      <c r="E16" s="142" t="s">
        <v>212</v>
      </c>
      <c r="F16" s="6" t="s">
        <v>13</v>
      </c>
      <c r="G16" s="129">
        <v>600</v>
      </c>
      <c r="H16" s="63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22" t="s">
        <v>19</v>
      </c>
      <c r="B17" s="6" t="s">
        <v>8</v>
      </c>
      <c r="C17" s="6" t="s">
        <v>8</v>
      </c>
      <c r="D17" s="24" t="s">
        <v>212</v>
      </c>
      <c r="E17" s="142" t="s">
        <v>212</v>
      </c>
      <c r="F17" s="24" t="s">
        <v>20</v>
      </c>
      <c r="G17" s="129">
        <v>450</v>
      </c>
      <c r="H17" s="58" t="s">
        <v>8</v>
      </c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22"/>
      <c r="B18" s="6"/>
      <c r="C18" s="6"/>
      <c r="D18" s="6"/>
      <c r="E18" s="6"/>
      <c r="F18" s="6"/>
      <c r="G18" s="59"/>
      <c r="H18" s="25">
        <f>SUM(G15:G17)</f>
        <v>1530</v>
      </c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22" t="s">
        <v>19</v>
      </c>
      <c r="B19" s="16" t="s">
        <v>14</v>
      </c>
      <c r="C19" s="16" t="s">
        <v>14</v>
      </c>
      <c r="D19" s="24" t="s">
        <v>212</v>
      </c>
      <c r="E19" s="142" t="s">
        <v>212</v>
      </c>
      <c r="F19" s="6" t="s">
        <v>15</v>
      </c>
      <c r="G19" s="143">
        <v>1500</v>
      </c>
      <c r="H19" s="39" t="s">
        <v>16</v>
      </c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22"/>
      <c r="B20" s="6"/>
      <c r="C20" s="6"/>
      <c r="D20" s="6"/>
      <c r="E20" s="6"/>
      <c r="F20" s="6"/>
      <c r="G20" s="59"/>
      <c r="H20" s="25">
        <f>G19</f>
        <v>1500</v>
      </c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22" t="s">
        <v>19</v>
      </c>
      <c r="B21" s="7" t="s">
        <v>21</v>
      </c>
      <c r="C21" s="6" t="s">
        <v>22</v>
      </c>
      <c r="D21" s="24" t="s">
        <v>212</v>
      </c>
      <c r="E21" s="142" t="s">
        <v>212</v>
      </c>
      <c r="F21" s="6" t="s">
        <v>23</v>
      </c>
      <c r="G21" s="66">
        <v>1491.26</v>
      </c>
      <c r="H21" s="58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22" t="s">
        <v>19</v>
      </c>
      <c r="B22" s="7" t="s">
        <v>24</v>
      </c>
      <c r="C22" s="6" t="s">
        <v>22</v>
      </c>
      <c r="D22" s="24" t="s">
        <v>212</v>
      </c>
      <c r="E22" s="142" t="s">
        <v>212</v>
      </c>
      <c r="F22" s="6" t="s">
        <v>25</v>
      </c>
      <c r="G22" s="65">
        <v>859</v>
      </c>
      <c r="H22" s="58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22" t="s">
        <v>19</v>
      </c>
      <c r="B23" s="7" t="s">
        <v>142</v>
      </c>
      <c r="C23" s="6" t="s">
        <v>22</v>
      </c>
      <c r="D23" s="24" t="s">
        <v>212</v>
      </c>
      <c r="E23" s="24" t="s">
        <v>212</v>
      </c>
      <c r="F23" s="6" t="s">
        <v>84</v>
      </c>
      <c r="G23" s="66">
        <v>628.84</v>
      </c>
      <c r="H23" s="58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22" t="s">
        <v>19</v>
      </c>
      <c r="B24" s="7" t="s">
        <v>51</v>
      </c>
      <c r="C24" s="6" t="s">
        <v>22</v>
      </c>
      <c r="D24" s="24" t="s">
        <v>212</v>
      </c>
      <c r="E24" s="142" t="s">
        <v>212</v>
      </c>
      <c r="F24" s="6" t="s">
        <v>25</v>
      </c>
      <c r="G24" s="39">
        <v>768.4</v>
      </c>
      <c r="H24" s="58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22" t="s">
        <v>19</v>
      </c>
      <c r="B25" s="7" t="s">
        <v>28</v>
      </c>
      <c r="C25" s="6" t="s">
        <v>22</v>
      </c>
      <c r="D25" s="24" t="s">
        <v>212</v>
      </c>
      <c r="E25" s="142" t="s">
        <v>212</v>
      </c>
      <c r="F25" s="6" t="s">
        <v>29</v>
      </c>
      <c r="G25" s="59">
        <v>603.27</v>
      </c>
      <c r="H25" s="63" t="s">
        <v>22</v>
      </c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22"/>
      <c r="B26" s="6"/>
      <c r="C26" s="6"/>
      <c r="D26" s="6"/>
      <c r="E26" s="6"/>
      <c r="F26" s="6"/>
      <c r="G26" s="65"/>
      <c r="H26" s="25">
        <f>SUM(G21:G25)</f>
        <v>4350.7700000000004</v>
      </c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5">
      <c r="A27" s="22" t="s">
        <v>19</v>
      </c>
      <c r="B27" s="146" t="s">
        <v>127</v>
      </c>
      <c r="C27" s="6" t="s">
        <v>31</v>
      </c>
      <c r="D27" s="24" t="s">
        <v>212</v>
      </c>
      <c r="E27" s="142" t="s">
        <v>212</v>
      </c>
      <c r="F27" s="7" t="s">
        <v>213</v>
      </c>
      <c r="G27" s="25">
        <v>490</v>
      </c>
      <c r="H27" s="39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5">
      <c r="A28" s="22" t="s">
        <v>19</v>
      </c>
      <c r="B28" s="7" t="s">
        <v>30</v>
      </c>
      <c r="C28" s="7" t="s">
        <v>120</v>
      </c>
      <c r="D28" s="24" t="s">
        <v>212</v>
      </c>
      <c r="E28" s="24" t="s">
        <v>212</v>
      </c>
      <c r="F28" s="7" t="s">
        <v>185</v>
      </c>
      <c r="G28" s="66">
        <v>500</v>
      </c>
      <c r="H28" s="39" t="s">
        <v>31</v>
      </c>
      <c r="I28" s="140"/>
      <c r="J28" s="140"/>
      <c r="K28" s="141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5">
      <c r="A29" s="22"/>
      <c r="B29" s="6"/>
      <c r="C29" s="10"/>
      <c r="D29" s="10"/>
      <c r="E29" s="10"/>
      <c r="F29" s="6"/>
      <c r="G29" s="59"/>
      <c r="H29" s="25">
        <f>SUM(G27:G28)</f>
        <v>990</v>
      </c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5">
      <c r="A30" s="22"/>
      <c r="B30" s="6"/>
      <c r="C30" s="10"/>
      <c r="D30" s="10"/>
      <c r="E30" s="10"/>
      <c r="F30" s="6"/>
      <c r="G30" s="59"/>
      <c r="H30" s="25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5">
      <c r="A31" s="22" t="s">
        <v>19</v>
      </c>
      <c r="B31" s="7" t="s">
        <v>34</v>
      </c>
      <c r="C31" s="6" t="s">
        <v>35</v>
      </c>
      <c r="D31" s="24" t="s">
        <v>212</v>
      </c>
      <c r="E31" s="142" t="s">
        <v>212</v>
      </c>
      <c r="F31" s="6" t="s">
        <v>36</v>
      </c>
      <c r="G31" s="59">
        <v>1000</v>
      </c>
      <c r="H31" s="39" t="s">
        <v>35</v>
      </c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5">
      <c r="A32" s="22"/>
      <c r="B32" s="6"/>
      <c r="C32" s="10"/>
      <c r="D32" s="10"/>
      <c r="E32" s="10"/>
      <c r="F32" s="6"/>
      <c r="G32" s="59"/>
      <c r="H32" s="25">
        <f>G31</f>
        <v>1000</v>
      </c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5">
      <c r="A33" s="161" t="s">
        <v>19</v>
      </c>
      <c r="B33" s="162" t="s">
        <v>53</v>
      </c>
      <c r="C33" s="163" t="s">
        <v>124</v>
      </c>
      <c r="D33" s="162" t="s">
        <v>242</v>
      </c>
      <c r="E33" s="162" t="s">
        <v>242</v>
      </c>
      <c r="F33" s="162" t="s">
        <v>243</v>
      </c>
      <c r="G33" s="136">
        <v>126</v>
      </c>
      <c r="H33" s="39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5">
      <c r="A34" s="161" t="s">
        <v>19</v>
      </c>
      <c r="B34" s="162" t="s">
        <v>244</v>
      </c>
      <c r="C34" s="163" t="s">
        <v>124</v>
      </c>
      <c r="D34" s="162" t="s">
        <v>242</v>
      </c>
      <c r="E34" s="162" t="s">
        <v>242</v>
      </c>
      <c r="F34" s="162" t="s">
        <v>93</v>
      </c>
      <c r="G34" s="164">
        <v>300</v>
      </c>
      <c r="H34" s="39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5">
      <c r="A35" s="161" t="s">
        <v>19</v>
      </c>
      <c r="B35" s="162" t="s">
        <v>245</v>
      </c>
      <c r="C35" s="163" t="s">
        <v>124</v>
      </c>
      <c r="D35" s="162" t="s">
        <v>242</v>
      </c>
      <c r="E35" s="162" t="s">
        <v>242</v>
      </c>
      <c r="F35" s="162" t="s">
        <v>32</v>
      </c>
      <c r="G35" s="136">
        <v>720</v>
      </c>
      <c r="H35" s="39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5">
      <c r="A36" s="161" t="s">
        <v>19</v>
      </c>
      <c r="B36" s="163" t="s">
        <v>90</v>
      </c>
      <c r="C36" s="163" t="s">
        <v>124</v>
      </c>
      <c r="D36" s="162" t="s">
        <v>242</v>
      </c>
      <c r="E36" s="162" t="s">
        <v>242</v>
      </c>
      <c r="F36" s="162" t="s">
        <v>32</v>
      </c>
      <c r="G36" s="165">
        <v>99</v>
      </c>
      <c r="H36" s="58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5">
      <c r="A37" s="161" t="s">
        <v>19</v>
      </c>
      <c r="B37" s="163" t="s">
        <v>57</v>
      </c>
      <c r="C37" s="163" t="s">
        <v>124</v>
      </c>
      <c r="D37" s="162" t="s">
        <v>242</v>
      </c>
      <c r="E37" s="162" t="s">
        <v>242</v>
      </c>
      <c r="F37" s="162" t="s">
        <v>32</v>
      </c>
      <c r="G37" s="165">
        <v>90</v>
      </c>
      <c r="H37" s="58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5">
      <c r="A38" s="161" t="s">
        <v>19</v>
      </c>
      <c r="B38" s="163" t="s">
        <v>246</v>
      </c>
      <c r="C38" s="163" t="s">
        <v>124</v>
      </c>
      <c r="D38" s="162" t="s">
        <v>242</v>
      </c>
      <c r="E38" s="162" t="s">
        <v>242</v>
      </c>
      <c r="F38" s="162" t="s">
        <v>247</v>
      </c>
      <c r="G38" s="165">
        <v>100</v>
      </c>
      <c r="H38" s="58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5">
      <c r="A39" s="161" t="s">
        <v>19</v>
      </c>
      <c r="B39" s="163" t="s">
        <v>39</v>
      </c>
      <c r="C39" s="163" t="s">
        <v>124</v>
      </c>
      <c r="D39" s="162" t="s">
        <v>242</v>
      </c>
      <c r="E39" s="162" t="s">
        <v>242</v>
      </c>
      <c r="F39" s="162" t="s">
        <v>248</v>
      </c>
      <c r="G39" s="165">
        <v>250</v>
      </c>
      <c r="H39" s="58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5">
      <c r="A40" s="161" t="s">
        <v>19</v>
      </c>
      <c r="B40" s="163" t="s">
        <v>249</v>
      </c>
      <c r="C40" s="163" t="s">
        <v>124</v>
      </c>
      <c r="D40" s="162" t="s">
        <v>242</v>
      </c>
      <c r="E40" s="162" t="s">
        <v>242</v>
      </c>
      <c r="F40" s="162" t="s">
        <v>32</v>
      </c>
      <c r="G40" s="165">
        <v>55</v>
      </c>
      <c r="H40" s="58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5">
      <c r="A41" s="161" t="s">
        <v>19</v>
      </c>
      <c r="B41" s="163" t="s">
        <v>250</v>
      </c>
      <c r="C41" s="163" t="s">
        <v>124</v>
      </c>
      <c r="D41" s="162" t="s">
        <v>242</v>
      </c>
      <c r="E41" s="162" t="s">
        <v>242</v>
      </c>
      <c r="F41" s="162" t="s">
        <v>32</v>
      </c>
      <c r="G41" s="165">
        <v>270</v>
      </c>
      <c r="H41" s="58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5">
      <c r="A42" s="161" t="s">
        <v>19</v>
      </c>
      <c r="B42" s="163" t="s">
        <v>41</v>
      </c>
      <c r="C42" s="163" t="s">
        <v>124</v>
      </c>
      <c r="D42" s="162" t="s">
        <v>242</v>
      </c>
      <c r="E42" s="162" t="s">
        <v>242</v>
      </c>
      <c r="F42" s="163" t="s">
        <v>43</v>
      </c>
      <c r="G42" s="165">
        <v>10</v>
      </c>
      <c r="H42" s="58" t="s">
        <v>38</v>
      </c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5">
      <c r="A43" s="22"/>
      <c r="B43" s="102"/>
      <c r="C43" s="7"/>
      <c r="D43" s="57"/>
      <c r="E43" s="57"/>
      <c r="F43" s="7"/>
      <c r="G43" s="64"/>
      <c r="H43" s="65">
        <f>SUM(G33:G42)</f>
        <v>2020</v>
      </c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5">
      <c r="A44" s="13"/>
      <c r="B44" s="10"/>
      <c r="C44" s="10"/>
      <c r="D44" s="10"/>
      <c r="E44" s="10"/>
      <c r="F44" s="19" t="s">
        <v>17</v>
      </c>
      <c r="G44" s="71">
        <f>SUM(G15:G42)</f>
        <v>11390.77</v>
      </c>
      <c r="H44" s="58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5">
      <c r="A45" s="13"/>
      <c r="B45" s="10"/>
      <c r="C45" s="10"/>
      <c r="D45" s="10"/>
      <c r="E45" s="10"/>
      <c r="F45" s="6"/>
      <c r="G45" s="71"/>
      <c r="H45" s="58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5">
      <c r="A46" s="13"/>
      <c r="B46" s="10"/>
      <c r="C46" s="10"/>
      <c r="D46" s="10"/>
      <c r="E46" s="10"/>
      <c r="F46" s="6"/>
      <c r="G46" s="71"/>
      <c r="H46" s="58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5">
      <c r="A47" s="31" t="s">
        <v>40</v>
      </c>
      <c r="B47" s="6" t="s">
        <v>8</v>
      </c>
      <c r="C47" s="6" t="s">
        <v>8</v>
      </c>
      <c r="D47" s="24" t="s">
        <v>212</v>
      </c>
      <c r="E47" s="142" t="s">
        <v>212</v>
      </c>
      <c r="F47" s="6" t="s">
        <v>10</v>
      </c>
      <c r="G47" s="129">
        <v>1600</v>
      </c>
      <c r="H47" s="58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5">
      <c r="A48" s="31" t="s">
        <v>40</v>
      </c>
      <c r="B48" s="6" t="s">
        <v>8</v>
      </c>
      <c r="C48" s="6" t="s">
        <v>8</v>
      </c>
      <c r="D48" s="24" t="s">
        <v>212</v>
      </c>
      <c r="E48" s="142" t="s">
        <v>212</v>
      </c>
      <c r="F48" s="6" t="s">
        <v>13</v>
      </c>
      <c r="G48" s="129">
        <v>5000</v>
      </c>
      <c r="H48" s="58" t="s">
        <v>8</v>
      </c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5">
      <c r="A49" s="31"/>
      <c r="B49" s="6"/>
      <c r="C49" s="6"/>
      <c r="D49" s="6"/>
      <c r="E49" s="6"/>
      <c r="F49" s="6"/>
      <c r="G49" s="59"/>
      <c r="H49" s="25">
        <f>SUM(G47:G48)</f>
        <v>6600</v>
      </c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5">
      <c r="A50" s="31" t="s">
        <v>40</v>
      </c>
      <c r="B50" s="16" t="s">
        <v>14</v>
      </c>
      <c r="C50" s="16" t="s">
        <v>14</v>
      </c>
      <c r="D50" s="24" t="s">
        <v>212</v>
      </c>
      <c r="E50" s="142" t="s">
        <v>212</v>
      </c>
      <c r="F50" s="6" t="s">
        <v>15</v>
      </c>
      <c r="G50" s="143">
        <v>1200</v>
      </c>
      <c r="H50" s="39" t="s">
        <v>16</v>
      </c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5">
      <c r="A51" s="22"/>
      <c r="B51" s="6"/>
      <c r="C51" s="6"/>
      <c r="D51" s="6"/>
      <c r="E51" s="6"/>
      <c r="F51" s="6"/>
      <c r="G51" s="59"/>
      <c r="H51" s="25">
        <f>G50</f>
        <v>1200</v>
      </c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5">
      <c r="A52" s="166" t="s">
        <v>40</v>
      </c>
      <c r="B52" s="163" t="s">
        <v>41</v>
      </c>
      <c r="C52" s="167" t="s">
        <v>38</v>
      </c>
      <c r="D52" s="162" t="s">
        <v>251</v>
      </c>
      <c r="E52" s="162" t="s">
        <v>251</v>
      </c>
      <c r="F52" s="167" t="s">
        <v>43</v>
      </c>
      <c r="G52" s="168">
        <v>10</v>
      </c>
      <c r="H52" s="58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5">
      <c r="A53" s="31"/>
      <c r="B53" s="7"/>
      <c r="C53" s="6"/>
      <c r="D53" s="57"/>
      <c r="E53" s="57"/>
      <c r="F53" s="7"/>
      <c r="G53" s="66"/>
      <c r="H53" s="25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5">
      <c r="A54" s="31"/>
      <c r="B54" s="7"/>
      <c r="C54" s="6"/>
      <c r="D54" s="57"/>
      <c r="E54" s="57"/>
      <c r="F54" s="7"/>
      <c r="G54" s="66"/>
      <c r="H54" s="39" t="s">
        <v>38</v>
      </c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5">
      <c r="A55" s="31"/>
      <c r="B55" s="6"/>
      <c r="C55" s="10"/>
      <c r="D55" s="6"/>
      <c r="E55" s="6"/>
      <c r="F55" s="6"/>
      <c r="G55" s="59"/>
      <c r="H55" s="25">
        <f>SUM(G52:G54)</f>
        <v>10</v>
      </c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5">
      <c r="A56" s="31"/>
      <c r="B56" s="6"/>
      <c r="C56" s="10"/>
      <c r="D56" s="10"/>
      <c r="E56" s="10"/>
      <c r="F56" s="19" t="s">
        <v>17</v>
      </c>
      <c r="G56" s="60">
        <f>SUM(G47:G54)</f>
        <v>7810</v>
      </c>
      <c r="H56" s="58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5">
      <c r="A57" s="31"/>
      <c r="B57" s="6"/>
      <c r="C57" s="10"/>
      <c r="D57" s="10"/>
      <c r="E57" s="10"/>
      <c r="F57" s="6"/>
      <c r="G57" s="59"/>
      <c r="H57" s="58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5">
      <c r="A58" s="34" t="s">
        <v>45</v>
      </c>
      <c r="B58" s="6" t="s">
        <v>8</v>
      </c>
      <c r="C58" s="6" t="s">
        <v>8</v>
      </c>
      <c r="D58" s="24" t="s">
        <v>212</v>
      </c>
      <c r="E58" s="142" t="s">
        <v>212</v>
      </c>
      <c r="F58" s="6" t="s">
        <v>10</v>
      </c>
      <c r="G58" s="133">
        <v>2779.6095740000001</v>
      </c>
      <c r="H58" s="58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5">
      <c r="A59" s="34" t="s">
        <v>45</v>
      </c>
      <c r="B59" s="6" t="s">
        <v>8</v>
      </c>
      <c r="C59" s="6" t="s">
        <v>8</v>
      </c>
      <c r="D59" s="24" t="s">
        <v>212</v>
      </c>
      <c r="E59" s="142" t="s">
        <v>212</v>
      </c>
      <c r="F59" s="6" t="s">
        <v>13</v>
      </c>
      <c r="G59" s="133">
        <v>5000</v>
      </c>
      <c r="H59" s="58" t="s">
        <v>8</v>
      </c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5">
      <c r="A60" s="34"/>
      <c r="B60" s="6"/>
      <c r="C60" s="10"/>
      <c r="D60" s="10"/>
      <c r="E60" s="10"/>
      <c r="F60" s="6"/>
      <c r="G60" s="59"/>
      <c r="H60" s="65">
        <f>SUM(G58:G59)</f>
        <v>7779.6095740000001</v>
      </c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5">
      <c r="A61" s="34" t="s">
        <v>45</v>
      </c>
      <c r="B61" s="16" t="s">
        <v>14</v>
      </c>
      <c r="C61" s="16" t="s">
        <v>14</v>
      </c>
      <c r="D61" s="24" t="s">
        <v>212</v>
      </c>
      <c r="E61" s="142" t="s">
        <v>212</v>
      </c>
      <c r="F61" s="6" t="s">
        <v>15</v>
      </c>
      <c r="G61" s="143">
        <v>1200</v>
      </c>
      <c r="H61" s="39" t="s">
        <v>16</v>
      </c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5">
      <c r="A62" s="22"/>
      <c r="B62" s="6"/>
      <c r="C62" s="6"/>
      <c r="D62" s="6"/>
      <c r="E62" s="6"/>
      <c r="F62" s="6"/>
      <c r="G62" s="59"/>
      <c r="H62" s="25">
        <f>G61</f>
        <v>1200</v>
      </c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5">
      <c r="A63" s="13"/>
      <c r="B63" s="10"/>
      <c r="C63" s="10"/>
      <c r="D63" s="10"/>
      <c r="E63" s="10"/>
      <c r="F63" s="19" t="s">
        <v>17</v>
      </c>
      <c r="G63" s="71">
        <f>SUM(G58:G61)</f>
        <v>8979.6095740000001</v>
      </c>
      <c r="H63" s="58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5">
      <c r="A64" s="13"/>
      <c r="B64" s="10"/>
      <c r="C64" s="10"/>
      <c r="D64" s="10"/>
      <c r="E64" s="10"/>
      <c r="F64" s="6"/>
      <c r="G64" s="71"/>
      <c r="H64" s="58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5">
      <c r="A65" s="35" t="s">
        <v>46</v>
      </c>
      <c r="B65" s="6"/>
      <c r="C65" s="6"/>
      <c r="D65" s="6"/>
      <c r="E65" s="6"/>
      <c r="F65" s="6"/>
      <c r="G65" s="59"/>
      <c r="H65" s="58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5">
      <c r="A66" s="13"/>
      <c r="B66" s="10"/>
      <c r="C66" s="10"/>
      <c r="D66" s="10"/>
      <c r="E66" s="10"/>
      <c r="F66" s="19" t="s">
        <v>17</v>
      </c>
      <c r="G66" s="71">
        <f>SUM(G65)</f>
        <v>0</v>
      </c>
      <c r="H66" s="58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5">
      <c r="A67" s="13"/>
      <c r="B67" s="10"/>
      <c r="C67" s="10"/>
      <c r="D67" s="10"/>
      <c r="E67" s="10"/>
      <c r="F67" s="10"/>
      <c r="G67" s="71"/>
      <c r="H67" s="58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5">
      <c r="A68" s="37" t="s">
        <v>47</v>
      </c>
      <c r="B68" s="6" t="s">
        <v>8</v>
      </c>
      <c r="C68" s="6" t="s">
        <v>8</v>
      </c>
      <c r="D68" s="24" t="s">
        <v>212</v>
      </c>
      <c r="E68" s="142" t="s">
        <v>212</v>
      </c>
      <c r="F68" s="6" t="s">
        <v>10</v>
      </c>
      <c r="G68" s="133">
        <v>2500</v>
      </c>
      <c r="H68" s="58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5">
      <c r="A69" s="37" t="s">
        <v>47</v>
      </c>
      <c r="B69" s="6" t="s">
        <v>8</v>
      </c>
      <c r="C69" s="6" t="s">
        <v>8</v>
      </c>
      <c r="D69" s="24" t="s">
        <v>212</v>
      </c>
      <c r="E69" s="142" t="s">
        <v>212</v>
      </c>
      <c r="F69" s="6" t="s">
        <v>13</v>
      </c>
      <c r="G69" s="133">
        <v>1100</v>
      </c>
      <c r="H69" s="58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5">
      <c r="A70" s="37" t="s">
        <v>47</v>
      </c>
      <c r="B70" s="6" t="s">
        <v>8</v>
      </c>
      <c r="C70" s="6" t="s">
        <v>8</v>
      </c>
      <c r="D70" s="24" t="s">
        <v>212</v>
      </c>
      <c r="E70" s="142" t="s">
        <v>212</v>
      </c>
      <c r="F70" s="24" t="s">
        <v>20</v>
      </c>
      <c r="G70" s="133">
        <v>950</v>
      </c>
      <c r="H70" s="58" t="s">
        <v>8</v>
      </c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5">
      <c r="A71" s="37"/>
      <c r="B71" s="6"/>
      <c r="C71" s="10"/>
      <c r="D71" s="10"/>
      <c r="E71" s="10"/>
      <c r="F71" s="6"/>
      <c r="G71" s="59"/>
      <c r="H71" s="25">
        <f>SUM(G68:G70)</f>
        <v>4550</v>
      </c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5">
      <c r="A72" s="37" t="s">
        <v>47</v>
      </c>
      <c r="B72" s="16" t="s">
        <v>14</v>
      </c>
      <c r="C72" s="16" t="s">
        <v>14</v>
      </c>
      <c r="D72" s="24" t="s">
        <v>212</v>
      </c>
      <c r="E72" s="142" t="s">
        <v>212</v>
      </c>
      <c r="F72" s="6" t="s">
        <v>15</v>
      </c>
      <c r="G72" s="143">
        <v>1400</v>
      </c>
      <c r="H72" s="39" t="s">
        <v>16</v>
      </c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5">
      <c r="A73" s="22"/>
      <c r="B73" s="6"/>
      <c r="C73" s="6"/>
      <c r="D73" s="6"/>
      <c r="E73" s="6"/>
      <c r="F73" s="6"/>
      <c r="G73" s="59"/>
      <c r="H73" s="25">
        <f>G72</f>
        <v>1400</v>
      </c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5">
      <c r="A74" s="37" t="s">
        <v>47</v>
      </c>
      <c r="B74" s="7" t="s">
        <v>86</v>
      </c>
      <c r="C74" s="6" t="s">
        <v>22</v>
      </c>
      <c r="D74" s="24" t="s">
        <v>212</v>
      </c>
      <c r="E74" s="142" t="s">
        <v>212</v>
      </c>
      <c r="F74" s="6" t="s">
        <v>87</v>
      </c>
      <c r="G74" s="65">
        <v>1980</v>
      </c>
      <c r="H74" s="63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5">
      <c r="A75" s="37" t="s">
        <v>47</v>
      </c>
      <c r="B75" s="7" t="s">
        <v>48</v>
      </c>
      <c r="C75" s="6" t="s">
        <v>22</v>
      </c>
      <c r="D75" s="24" t="s">
        <v>212</v>
      </c>
      <c r="E75" s="142" t="s">
        <v>212</v>
      </c>
      <c r="F75" s="6" t="s">
        <v>27</v>
      </c>
      <c r="G75" s="66">
        <v>2000</v>
      </c>
      <c r="H75" s="63" t="s">
        <v>22</v>
      </c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5">
      <c r="A76" s="37"/>
      <c r="B76" s="6"/>
      <c r="C76" s="10"/>
      <c r="D76" s="10"/>
      <c r="E76" s="10"/>
      <c r="F76" s="6"/>
      <c r="G76" s="59"/>
      <c r="H76" s="25">
        <f>SUM(G74:G75)</f>
        <v>3980</v>
      </c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8" customHeight="1">
      <c r="A77" s="37" t="s">
        <v>47</v>
      </c>
      <c r="B77" s="156" t="s">
        <v>155</v>
      </c>
      <c r="C77" s="7" t="s">
        <v>120</v>
      </c>
      <c r="D77" s="7" t="s">
        <v>215</v>
      </c>
      <c r="E77" s="7" t="s">
        <v>215</v>
      </c>
      <c r="F77" s="7" t="s">
        <v>187</v>
      </c>
      <c r="G77" s="66">
        <v>400</v>
      </c>
      <c r="H77" s="39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8" customHeight="1">
      <c r="A78" s="37" t="s">
        <v>47</v>
      </c>
      <c r="B78" s="7" t="s">
        <v>127</v>
      </c>
      <c r="C78" s="6" t="s">
        <v>31</v>
      </c>
      <c r="D78" s="24" t="s">
        <v>212</v>
      </c>
      <c r="E78" s="142" t="s">
        <v>212</v>
      </c>
      <c r="F78" s="7" t="s">
        <v>218</v>
      </c>
      <c r="G78" s="25">
        <v>490</v>
      </c>
      <c r="H78" s="39" t="s">
        <v>31</v>
      </c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5">
      <c r="A79" s="37"/>
      <c r="B79" s="6"/>
      <c r="C79" s="10"/>
      <c r="D79" s="10"/>
      <c r="E79" s="10"/>
      <c r="F79" s="6"/>
      <c r="G79" s="59"/>
      <c r="H79" s="25">
        <f>SUM(G77:G78)</f>
        <v>890</v>
      </c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5">
      <c r="A80" s="37"/>
      <c r="B80" s="74"/>
      <c r="C80" s="7"/>
      <c r="D80" s="57"/>
      <c r="E80" s="57"/>
      <c r="F80" s="57"/>
      <c r="G80" s="70"/>
      <c r="H80" s="58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5">
      <c r="A81" s="169" t="s">
        <v>47</v>
      </c>
      <c r="B81" s="170" t="s">
        <v>41</v>
      </c>
      <c r="C81" s="163" t="s">
        <v>38</v>
      </c>
      <c r="D81" s="162" t="s">
        <v>251</v>
      </c>
      <c r="E81" s="162" t="s">
        <v>251</v>
      </c>
      <c r="F81" s="162" t="s">
        <v>43</v>
      </c>
      <c r="G81" s="136">
        <v>10</v>
      </c>
      <c r="H81" s="63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5">
      <c r="A82" s="169" t="s">
        <v>47</v>
      </c>
      <c r="B82" s="171" t="s">
        <v>252</v>
      </c>
      <c r="C82" s="163" t="s">
        <v>38</v>
      </c>
      <c r="D82" s="162" t="s">
        <v>251</v>
      </c>
      <c r="E82" s="162" t="s">
        <v>251</v>
      </c>
      <c r="F82" s="162" t="s">
        <v>32</v>
      </c>
      <c r="G82" s="136">
        <v>260</v>
      </c>
      <c r="H82" s="63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5">
      <c r="A83" s="169" t="s">
        <v>47</v>
      </c>
      <c r="B83" s="171">
        <v>36.6</v>
      </c>
      <c r="C83" s="163" t="s">
        <v>38</v>
      </c>
      <c r="D83" s="162" t="s">
        <v>251</v>
      </c>
      <c r="E83" s="162" t="s">
        <v>251</v>
      </c>
      <c r="F83" s="162" t="s">
        <v>32</v>
      </c>
      <c r="G83" s="136">
        <v>150</v>
      </c>
      <c r="H83" s="63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5">
      <c r="A84" s="169" t="s">
        <v>47</v>
      </c>
      <c r="B84" s="170" t="s">
        <v>253</v>
      </c>
      <c r="C84" s="163" t="s">
        <v>38</v>
      </c>
      <c r="D84" s="162" t="s">
        <v>251</v>
      </c>
      <c r="E84" s="162" t="s">
        <v>251</v>
      </c>
      <c r="F84" s="162" t="s">
        <v>32</v>
      </c>
      <c r="G84" s="136">
        <v>100</v>
      </c>
      <c r="H84" s="63" t="s">
        <v>38</v>
      </c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5">
      <c r="A85" s="37"/>
      <c r="B85" s="74"/>
      <c r="C85" s="7"/>
      <c r="D85" s="57"/>
      <c r="E85" s="57"/>
      <c r="F85" s="57"/>
      <c r="G85" s="70"/>
      <c r="H85" s="64">
        <f>SUM(G80:G84)</f>
        <v>520</v>
      </c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5">
      <c r="A86" s="13"/>
      <c r="B86" s="6"/>
      <c r="C86" s="10"/>
      <c r="D86" s="10"/>
      <c r="E86" s="10"/>
      <c r="F86" s="19" t="s">
        <v>17</v>
      </c>
      <c r="G86" s="71">
        <f>SUM(G68:G84)</f>
        <v>11340</v>
      </c>
      <c r="H86" s="58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5">
      <c r="A87" s="22" t="s">
        <v>59</v>
      </c>
      <c r="B87" s="6"/>
      <c r="C87" s="6"/>
      <c r="D87" s="6"/>
      <c r="E87" s="6"/>
      <c r="F87" s="6"/>
      <c r="G87" s="59"/>
      <c r="H87" s="58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5">
      <c r="A88" s="22"/>
      <c r="B88" s="6"/>
      <c r="C88" s="6"/>
      <c r="D88" s="6"/>
      <c r="E88" s="6"/>
      <c r="F88" s="6"/>
      <c r="G88" s="59"/>
      <c r="H88" s="58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5">
      <c r="A89" s="22" t="s">
        <v>60</v>
      </c>
      <c r="B89" s="6" t="s">
        <v>8</v>
      </c>
      <c r="C89" s="6" t="s">
        <v>8</v>
      </c>
      <c r="D89" s="24" t="s">
        <v>212</v>
      </c>
      <c r="E89" s="142" t="s">
        <v>212</v>
      </c>
      <c r="F89" s="6" t="s">
        <v>13</v>
      </c>
      <c r="G89" s="133">
        <v>200</v>
      </c>
      <c r="H89" s="58" t="s">
        <v>8</v>
      </c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5">
      <c r="A90" s="31"/>
      <c r="B90" s="6"/>
      <c r="C90" s="10"/>
      <c r="D90" s="10"/>
      <c r="E90" s="10"/>
      <c r="F90" s="6"/>
      <c r="G90" s="59"/>
      <c r="H90" s="25">
        <f>SUM(G89)</f>
        <v>200</v>
      </c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5">
      <c r="A91" s="22" t="s">
        <v>60</v>
      </c>
      <c r="B91" s="16" t="s">
        <v>14</v>
      </c>
      <c r="C91" s="16" t="s">
        <v>14</v>
      </c>
      <c r="D91" s="24" t="s">
        <v>212</v>
      </c>
      <c r="E91" s="142" t="s">
        <v>212</v>
      </c>
      <c r="F91" s="6" t="s">
        <v>15</v>
      </c>
      <c r="G91" s="143">
        <v>820</v>
      </c>
      <c r="H91" s="39" t="s">
        <v>16</v>
      </c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5">
      <c r="A92" s="22"/>
      <c r="B92" s="6"/>
      <c r="C92" s="6"/>
      <c r="D92" s="6"/>
      <c r="E92" s="6"/>
      <c r="F92" s="6"/>
      <c r="G92" s="59"/>
      <c r="H92" s="25">
        <f>G91</f>
        <v>820</v>
      </c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5">
      <c r="A93" s="31"/>
      <c r="B93" s="6"/>
      <c r="C93" s="10"/>
      <c r="D93" s="10"/>
      <c r="E93" s="10"/>
      <c r="F93" s="19" t="s">
        <v>17</v>
      </c>
      <c r="G93" s="60">
        <f>SUM(G89:G91)</f>
        <v>1020</v>
      </c>
      <c r="H93" s="58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5">
      <c r="A94" s="31"/>
      <c r="B94" s="6"/>
      <c r="C94" s="10"/>
      <c r="D94" s="10"/>
      <c r="E94" s="10"/>
      <c r="F94" s="6"/>
      <c r="G94" s="59"/>
      <c r="H94" s="58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5">
      <c r="A95" s="40" t="s">
        <v>254</v>
      </c>
      <c r="B95" s="6" t="s">
        <v>8</v>
      </c>
      <c r="C95" s="6" t="s">
        <v>8</v>
      </c>
      <c r="D95" s="24" t="s">
        <v>212</v>
      </c>
      <c r="E95" s="142" t="s">
        <v>212</v>
      </c>
      <c r="F95" s="6" t="s">
        <v>10</v>
      </c>
      <c r="G95" s="133">
        <v>800</v>
      </c>
      <c r="H95" s="58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5">
      <c r="A96" s="40" t="s">
        <v>255</v>
      </c>
      <c r="B96" s="6" t="s">
        <v>8</v>
      </c>
      <c r="C96" s="6" t="s">
        <v>8</v>
      </c>
      <c r="D96" s="24" t="s">
        <v>212</v>
      </c>
      <c r="E96" s="142" t="s">
        <v>212</v>
      </c>
      <c r="F96" s="6" t="s">
        <v>13</v>
      </c>
      <c r="G96" s="133">
        <v>250</v>
      </c>
      <c r="H96" s="58" t="s">
        <v>8</v>
      </c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5">
      <c r="A97" s="13"/>
      <c r="B97" s="6"/>
      <c r="C97" s="10"/>
      <c r="D97" s="10"/>
      <c r="E97" s="10"/>
      <c r="F97" s="6"/>
      <c r="G97" s="65"/>
      <c r="H97" s="25">
        <f>SUM(G95:G96)</f>
        <v>1050</v>
      </c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5">
      <c r="A98" s="40" t="s">
        <v>256</v>
      </c>
      <c r="B98" s="16" t="s">
        <v>14</v>
      </c>
      <c r="C98" s="16" t="s">
        <v>14</v>
      </c>
      <c r="D98" s="24" t="s">
        <v>212</v>
      </c>
      <c r="E98" s="142" t="s">
        <v>212</v>
      </c>
      <c r="F98" s="6" t="s">
        <v>15</v>
      </c>
      <c r="G98" s="143">
        <v>2000</v>
      </c>
      <c r="H98" s="39" t="s">
        <v>16</v>
      </c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5">
      <c r="A99" s="22"/>
      <c r="B99" s="6"/>
      <c r="C99" s="6"/>
      <c r="D99" s="6"/>
      <c r="E99" s="6"/>
      <c r="F99" s="6"/>
      <c r="G99" s="59"/>
      <c r="H99" s="39">
        <f>G98</f>
        <v>2000</v>
      </c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5">
      <c r="A100" s="40" t="s">
        <v>257</v>
      </c>
      <c r="B100" s="6" t="s">
        <v>65</v>
      </c>
      <c r="C100" s="6" t="s">
        <v>31</v>
      </c>
      <c r="D100" s="24" t="s">
        <v>212</v>
      </c>
      <c r="E100" s="142" t="s">
        <v>212</v>
      </c>
      <c r="F100" s="6" t="s">
        <v>66</v>
      </c>
      <c r="G100" s="59">
        <v>800</v>
      </c>
      <c r="H100" s="58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5">
      <c r="A101" s="40" t="s">
        <v>258</v>
      </c>
      <c r="B101" s="7" t="s">
        <v>68</v>
      </c>
      <c r="C101" s="6" t="s">
        <v>31</v>
      </c>
      <c r="D101" s="24" t="s">
        <v>212</v>
      </c>
      <c r="E101" s="142" t="s">
        <v>212</v>
      </c>
      <c r="F101" s="6" t="s">
        <v>69</v>
      </c>
      <c r="G101" s="59">
        <v>600</v>
      </c>
      <c r="H101" s="58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5">
      <c r="A102" s="40" t="s">
        <v>259</v>
      </c>
      <c r="B102" s="7" t="s">
        <v>71</v>
      </c>
      <c r="C102" s="6" t="s">
        <v>31</v>
      </c>
      <c r="D102" s="24" t="s">
        <v>212</v>
      </c>
      <c r="E102" s="142" t="s">
        <v>212</v>
      </c>
      <c r="F102" s="6" t="s">
        <v>69</v>
      </c>
      <c r="G102" s="59">
        <v>800</v>
      </c>
      <c r="H102" s="58" t="s">
        <v>31</v>
      </c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5">
      <c r="A103" s="13"/>
      <c r="B103" s="6"/>
      <c r="C103" s="6"/>
      <c r="D103" s="6"/>
      <c r="E103" s="6"/>
      <c r="F103" s="6"/>
      <c r="G103" s="59"/>
      <c r="H103" s="25">
        <f>SUM(G100:G102)</f>
        <v>2200</v>
      </c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5">
      <c r="A104" s="172" t="s">
        <v>260</v>
      </c>
      <c r="B104" s="170" t="s">
        <v>41</v>
      </c>
      <c r="C104" s="163" t="s">
        <v>38</v>
      </c>
      <c r="D104" s="163" t="s">
        <v>251</v>
      </c>
      <c r="E104" s="163" t="s">
        <v>251</v>
      </c>
      <c r="F104" s="162" t="s">
        <v>43</v>
      </c>
      <c r="G104" s="136">
        <v>10</v>
      </c>
      <c r="H104" s="173" t="s">
        <v>38</v>
      </c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5">
      <c r="A105" s="13"/>
      <c r="B105" s="10"/>
      <c r="C105" s="10"/>
      <c r="D105" s="10"/>
      <c r="E105" s="10"/>
      <c r="F105" s="19"/>
      <c r="G105" s="60"/>
      <c r="H105" s="65">
        <f>G104</f>
        <v>10</v>
      </c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5">
      <c r="A106" s="13"/>
      <c r="B106" s="10"/>
      <c r="C106" s="10"/>
      <c r="D106" s="10"/>
      <c r="E106" s="10"/>
      <c r="F106" s="19" t="s">
        <v>17</v>
      </c>
      <c r="G106" s="60">
        <f>SUM(G95:G104)</f>
        <v>5260</v>
      </c>
      <c r="H106" s="58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5">
      <c r="A107" s="13"/>
      <c r="B107" s="10"/>
      <c r="C107" s="10"/>
      <c r="D107" s="10"/>
      <c r="E107" s="10"/>
      <c r="F107" s="6"/>
      <c r="G107" s="71"/>
      <c r="H107" s="58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5">
      <c r="A108" s="40" t="s">
        <v>261</v>
      </c>
      <c r="B108" s="6" t="s">
        <v>8</v>
      </c>
      <c r="C108" s="6" t="s">
        <v>8</v>
      </c>
      <c r="D108" s="24" t="s">
        <v>212</v>
      </c>
      <c r="E108" s="142" t="s">
        <v>212</v>
      </c>
      <c r="F108" s="6" t="s">
        <v>76</v>
      </c>
      <c r="G108" s="59"/>
      <c r="H108" s="58" t="s">
        <v>8</v>
      </c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5">
      <c r="A109" s="13"/>
      <c r="B109" s="6"/>
      <c r="C109" s="6"/>
      <c r="D109" s="6"/>
      <c r="E109" s="6"/>
      <c r="F109" s="19" t="s">
        <v>17</v>
      </c>
      <c r="G109" s="60">
        <f>SUM(G108)</f>
        <v>0</v>
      </c>
      <c r="H109" s="58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5">
      <c r="A110" s="13"/>
      <c r="B110" s="6"/>
      <c r="C110" s="6"/>
      <c r="D110" s="6"/>
      <c r="E110" s="6"/>
      <c r="F110" s="6"/>
      <c r="G110" s="59"/>
      <c r="H110" s="58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5">
      <c r="A111" s="43" t="s">
        <v>77</v>
      </c>
      <c r="B111" s="6" t="s">
        <v>8</v>
      </c>
      <c r="C111" s="6" t="s">
        <v>8</v>
      </c>
      <c r="D111" s="24" t="s">
        <v>212</v>
      </c>
      <c r="E111" s="142" t="s">
        <v>212</v>
      </c>
      <c r="F111" s="6" t="s">
        <v>10</v>
      </c>
      <c r="G111" s="64">
        <v>2200</v>
      </c>
      <c r="H111" s="58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5">
      <c r="A112" s="43" t="s">
        <v>77</v>
      </c>
      <c r="B112" s="6" t="s">
        <v>8</v>
      </c>
      <c r="C112" s="6" t="s">
        <v>8</v>
      </c>
      <c r="D112" s="24" t="s">
        <v>212</v>
      </c>
      <c r="E112" s="142" t="s">
        <v>212</v>
      </c>
      <c r="F112" s="6" t="s">
        <v>13</v>
      </c>
      <c r="G112" s="64">
        <v>7500</v>
      </c>
      <c r="H112" s="58" t="s">
        <v>8</v>
      </c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5">
      <c r="A113" s="43"/>
      <c r="B113" s="6"/>
      <c r="C113" s="10"/>
      <c r="D113" s="10"/>
      <c r="E113" s="10"/>
      <c r="F113" s="6"/>
      <c r="G113" s="59"/>
      <c r="H113" s="25">
        <f>SUM(G111:G112)</f>
        <v>9700</v>
      </c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5">
      <c r="A114" s="43" t="s">
        <v>77</v>
      </c>
      <c r="B114" s="16" t="s">
        <v>14</v>
      </c>
      <c r="C114" s="16" t="s">
        <v>14</v>
      </c>
      <c r="D114" s="24" t="s">
        <v>212</v>
      </c>
      <c r="E114" s="142" t="s">
        <v>212</v>
      </c>
      <c r="F114" s="6" t="s">
        <v>15</v>
      </c>
      <c r="G114" s="143">
        <v>1300</v>
      </c>
      <c r="H114" s="39" t="s">
        <v>16</v>
      </c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5">
      <c r="A115" s="43"/>
      <c r="B115" s="16"/>
      <c r="C115" s="16"/>
      <c r="D115" s="57"/>
      <c r="E115" s="57"/>
      <c r="F115" s="6"/>
      <c r="G115" s="143"/>
      <c r="H115" s="39">
        <f>G114</f>
        <v>1300</v>
      </c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5">
      <c r="A116" s="43" t="s">
        <v>77</v>
      </c>
      <c r="B116" s="6" t="s">
        <v>88</v>
      </c>
      <c r="C116" s="6" t="s">
        <v>35</v>
      </c>
      <c r="D116" s="24" t="s">
        <v>212</v>
      </c>
      <c r="E116" s="142" t="s">
        <v>212</v>
      </c>
      <c r="F116" s="6" t="s">
        <v>89</v>
      </c>
      <c r="G116" s="66">
        <v>1500</v>
      </c>
      <c r="H116" s="63" t="s">
        <v>35</v>
      </c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5">
      <c r="A117" s="13"/>
      <c r="B117" s="6"/>
      <c r="C117" s="6"/>
      <c r="D117" s="6"/>
      <c r="E117" s="6"/>
      <c r="F117" s="10"/>
      <c r="G117" s="59"/>
      <c r="H117" s="25">
        <f>SUM(G116)</f>
        <v>1500</v>
      </c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5">
      <c r="A118" s="43"/>
      <c r="B118" s="74"/>
      <c r="C118" s="7"/>
      <c r="D118" s="57"/>
      <c r="E118" s="57"/>
      <c r="F118" s="57"/>
      <c r="G118" s="70"/>
      <c r="H118" s="39" t="s">
        <v>38</v>
      </c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5">
      <c r="A119" s="37"/>
      <c r="B119" s="6"/>
      <c r="C119" s="10"/>
      <c r="D119" s="10"/>
      <c r="E119" s="10"/>
      <c r="F119" s="19" t="s">
        <v>17</v>
      </c>
      <c r="G119" s="60">
        <f>SUM(G111:G118)</f>
        <v>12500</v>
      </c>
      <c r="H119" s="58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5">
      <c r="A120" s="37"/>
      <c r="B120" s="6"/>
      <c r="C120" s="10"/>
      <c r="D120" s="10"/>
      <c r="E120" s="10"/>
      <c r="F120" s="6"/>
      <c r="G120" s="59"/>
      <c r="H120" s="58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">
      <c r="A121" s="44" t="s">
        <v>78</v>
      </c>
      <c r="B121" s="6" t="s">
        <v>8</v>
      </c>
      <c r="C121" s="6" t="s">
        <v>8</v>
      </c>
      <c r="D121" s="24" t="s">
        <v>212</v>
      </c>
      <c r="E121" s="142" t="s">
        <v>212</v>
      </c>
      <c r="F121" s="6" t="s">
        <v>10</v>
      </c>
      <c r="G121" s="133">
        <v>700</v>
      </c>
      <c r="H121" s="58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">
      <c r="A122" s="44" t="s">
        <v>78</v>
      </c>
      <c r="B122" s="6" t="s">
        <v>8</v>
      </c>
      <c r="C122" s="6" t="s">
        <v>8</v>
      </c>
      <c r="D122" s="24" t="s">
        <v>212</v>
      </c>
      <c r="E122" s="142" t="s">
        <v>212</v>
      </c>
      <c r="F122" s="6" t="s">
        <v>13</v>
      </c>
      <c r="G122" s="133">
        <v>900</v>
      </c>
      <c r="H122" s="58" t="s">
        <v>8</v>
      </c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5">
      <c r="A123" s="44"/>
      <c r="B123" s="6"/>
      <c r="C123" s="10"/>
      <c r="D123" s="10"/>
      <c r="E123" s="10"/>
      <c r="F123" s="6"/>
      <c r="G123" s="59"/>
      <c r="H123" s="25">
        <f>SUM(G121:G122)</f>
        <v>1600</v>
      </c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">
      <c r="A124" s="44" t="s">
        <v>78</v>
      </c>
      <c r="B124" s="16" t="s">
        <v>14</v>
      </c>
      <c r="C124" s="16" t="s">
        <v>14</v>
      </c>
      <c r="D124" s="24" t="s">
        <v>212</v>
      </c>
      <c r="E124" s="142" t="s">
        <v>212</v>
      </c>
      <c r="F124" s="6" t="s">
        <v>15</v>
      </c>
      <c r="G124" s="143">
        <v>600</v>
      </c>
      <c r="H124" s="39" t="s">
        <v>16</v>
      </c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5">
      <c r="A125" s="44"/>
      <c r="B125" s="6"/>
      <c r="C125" s="10"/>
      <c r="D125" s="10"/>
      <c r="E125" s="10"/>
      <c r="F125" s="6"/>
      <c r="G125" s="59"/>
      <c r="H125" s="11">
        <f>G124</f>
        <v>600</v>
      </c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">
      <c r="A126" s="44" t="s">
        <v>78</v>
      </c>
      <c r="B126" s="7" t="s">
        <v>33</v>
      </c>
      <c r="C126" s="7" t="s">
        <v>111</v>
      </c>
      <c r="D126" s="7" t="s">
        <v>215</v>
      </c>
      <c r="E126" s="7" t="s">
        <v>215</v>
      </c>
      <c r="F126" s="7" t="s">
        <v>32</v>
      </c>
      <c r="G126" s="66">
        <v>400</v>
      </c>
      <c r="H126" s="39" t="s">
        <v>31</v>
      </c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5">
      <c r="A127" s="44"/>
      <c r="B127" s="6"/>
      <c r="C127" s="6"/>
      <c r="D127" s="7"/>
      <c r="E127" s="7"/>
      <c r="F127" s="6"/>
      <c r="G127" s="59"/>
      <c r="H127" s="39">
        <f>G126</f>
        <v>400</v>
      </c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">
      <c r="A128" s="174" t="s">
        <v>78</v>
      </c>
      <c r="B128" s="163" t="s">
        <v>41</v>
      </c>
      <c r="C128" s="167" t="s">
        <v>38</v>
      </c>
      <c r="D128" s="163" t="s">
        <v>251</v>
      </c>
      <c r="E128" s="163" t="s">
        <v>251</v>
      </c>
      <c r="F128" s="167" t="s">
        <v>43</v>
      </c>
      <c r="G128" s="168">
        <v>10</v>
      </c>
      <c r="H128" s="175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">
      <c r="A129" s="176" t="s">
        <v>78</v>
      </c>
      <c r="B129" s="7" t="s">
        <v>74</v>
      </c>
      <c r="C129" s="6" t="s">
        <v>38</v>
      </c>
      <c r="D129" s="7" t="s">
        <v>215</v>
      </c>
      <c r="E129" s="7" t="s">
        <v>215</v>
      </c>
      <c r="F129" s="7" t="s">
        <v>93</v>
      </c>
      <c r="G129" s="66">
        <v>450</v>
      </c>
      <c r="H129" s="39" t="s">
        <v>38</v>
      </c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5">
      <c r="A130" s="44"/>
      <c r="B130" s="6"/>
      <c r="C130" s="10"/>
      <c r="D130" s="10"/>
      <c r="E130" s="10"/>
      <c r="F130" s="6"/>
      <c r="G130" s="59"/>
      <c r="H130" s="25">
        <f>SUM(G128:G129)</f>
        <v>460</v>
      </c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5">
      <c r="A131" s="37"/>
      <c r="B131" s="6"/>
      <c r="C131" s="10"/>
      <c r="D131" s="10"/>
      <c r="E131" s="10"/>
      <c r="F131" s="19" t="s">
        <v>17</v>
      </c>
      <c r="G131" s="60">
        <f>SUM(G121:G129)</f>
        <v>3060</v>
      </c>
      <c r="H131" s="58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5">
      <c r="A132" s="37"/>
      <c r="B132" s="6"/>
      <c r="C132" s="10"/>
      <c r="D132" s="10"/>
      <c r="E132" s="10"/>
      <c r="F132" s="6"/>
      <c r="G132" s="59"/>
      <c r="H132" s="58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5">
      <c r="A133" s="35" t="s">
        <v>79</v>
      </c>
      <c r="B133" s="6" t="s">
        <v>8</v>
      </c>
      <c r="C133" s="6" t="s">
        <v>8</v>
      </c>
      <c r="D133" s="24" t="s">
        <v>212</v>
      </c>
      <c r="E133" s="142" t="s">
        <v>212</v>
      </c>
      <c r="F133" s="6" t="s">
        <v>10</v>
      </c>
      <c r="G133" s="64">
        <v>420</v>
      </c>
      <c r="H133" s="58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5">
      <c r="A134" s="35" t="s">
        <v>79</v>
      </c>
      <c r="B134" s="6" t="s">
        <v>8</v>
      </c>
      <c r="C134" s="6" t="s">
        <v>8</v>
      </c>
      <c r="D134" s="24" t="s">
        <v>212</v>
      </c>
      <c r="E134" s="142" t="s">
        <v>212</v>
      </c>
      <c r="F134" s="6" t="s">
        <v>13</v>
      </c>
      <c r="G134" s="64">
        <v>1100</v>
      </c>
      <c r="H134" s="58" t="s">
        <v>8</v>
      </c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5">
      <c r="A135" s="35"/>
      <c r="B135" s="6"/>
      <c r="C135" s="6"/>
      <c r="D135" s="6"/>
      <c r="E135" s="6"/>
      <c r="F135" s="6"/>
      <c r="G135" s="59"/>
      <c r="H135" s="25">
        <f>SUM(G133:G134)</f>
        <v>1520</v>
      </c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5">
      <c r="A136" s="35" t="s">
        <v>79</v>
      </c>
      <c r="B136" s="16" t="s">
        <v>14</v>
      </c>
      <c r="C136" s="16" t="s">
        <v>14</v>
      </c>
      <c r="D136" s="24" t="s">
        <v>212</v>
      </c>
      <c r="E136" s="142" t="s">
        <v>212</v>
      </c>
      <c r="F136" s="6" t="s">
        <v>15</v>
      </c>
      <c r="G136" s="143">
        <v>600</v>
      </c>
      <c r="H136" s="39" t="s">
        <v>16</v>
      </c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5">
      <c r="A137" s="44"/>
      <c r="B137" s="6"/>
      <c r="C137" s="10"/>
      <c r="D137" s="10"/>
      <c r="E137" s="10"/>
      <c r="F137" s="6"/>
      <c r="G137" s="59"/>
      <c r="H137" s="11">
        <f>G136</f>
        <v>600</v>
      </c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5">
      <c r="A138" s="13"/>
      <c r="B138" s="10"/>
      <c r="C138" s="10"/>
      <c r="D138" s="10"/>
      <c r="E138" s="10"/>
      <c r="F138" s="19" t="s">
        <v>17</v>
      </c>
      <c r="G138" s="71">
        <f>SUM(G133:G136)</f>
        <v>2120</v>
      </c>
      <c r="H138" s="58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5">
      <c r="A139" s="13"/>
      <c r="B139" s="10"/>
      <c r="C139" s="10"/>
      <c r="D139" s="10"/>
      <c r="E139" s="10"/>
      <c r="F139" s="6"/>
      <c r="G139" s="71"/>
      <c r="H139" s="58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5">
      <c r="A140" s="47" t="s">
        <v>80</v>
      </c>
      <c r="B140" s="6" t="s">
        <v>8</v>
      </c>
      <c r="C140" s="6" t="s">
        <v>8</v>
      </c>
      <c r="D140" s="24" t="s">
        <v>212</v>
      </c>
      <c r="E140" s="142" t="s">
        <v>212</v>
      </c>
      <c r="F140" s="6" t="s">
        <v>10</v>
      </c>
      <c r="G140" s="133">
        <v>1900</v>
      </c>
      <c r="H140" s="58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5">
      <c r="A141" s="47" t="s">
        <v>80</v>
      </c>
      <c r="B141" s="6" t="s">
        <v>8</v>
      </c>
      <c r="C141" s="6" t="s">
        <v>8</v>
      </c>
      <c r="D141" s="24" t="s">
        <v>212</v>
      </c>
      <c r="E141" s="142" t="s">
        <v>212</v>
      </c>
      <c r="F141" s="6" t="s">
        <v>13</v>
      </c>
      <c r="G141" s="133">
        <v>500</v>
      </c>
      <c r="H141" s="58" t="s">
        <v>8</v>
      </c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5">
      <c r="A142" s="47"/>
      <c r="B142" s="6"/>
      <c r="C142" s="10"/>
      <c r="D142" s="10"/>
      <c r="E142" s="10"/>
      <c r="F142" s="6"/>
      <c r="G142" s="59"/>
      <c r="H142" s="25">
        <f>SUM(G140:G141)</f>
        <v>2400</v>
      </c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5">
      <c r="A143" s="47" t="s">
        <v>80</v>
      </c>
      <c r="B143" s="16" t="s">
        <v>14</v>
      </c>
      <c r="C143" s="16" t="s">
        <v>14</v>
      </c>
      <c r="D143" s="24" t="s">
        <v>212</v>
      </c>
      <c r="E143" s="142" t="s">
        <v>212</v>
      </c>
      <c r="F143" s="6" t="s">
        <v>15</v>
      </c>
      <c r="G143" s="143">
        <v>600</v>
      </c>
      <c r="H143" s="39" t="s">
        <v>16</v>
      </c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5">
      <c r="A144" s="44"/>
      <c r="B144" s="6"/>
      <c r="C144" s="10"/>
      <c r="D144" s="10"/>
      <c r="E144" s="57"/>
      <c r="F144" s="6"/>
      <c r="G144" s="59"/>
      <c r="H144" s="11">
        <f>G143</f>
        <v>600</v>
      </c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5">
      <c r="A145" s="13"/>
      <c r="B145" s="10"/>
      <c r="C145" s="10"/>
      <c r="D145" s="10"/>
      <c r="E145" s="10"/>
      <c r="F145" s="19" t="s">
        <v>17</v>
      </c>
      <c r="G145" s="71">
        <f>SUM(G140:G144)</f>
        <v>3000</v>
      </c>
      <c r="H145" s="58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5">
      <c r="A146" s="13"/>
      <c r="B146" s="10"/>
      <c r="C146" s="10"/>
      <c r="D146" s="10"/>
      <c r="E146" s="10"/>
      <c r="F146" s="6"/>
      <c r="G146" s="59"/>
      <c r="H146" s="58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5">
      <c r="A147" s="48" t="s">
        <v>81</v>
      </c>
      <c r="B147" s="6" t="s">
        <v>8</v>
      </c>
      <c r="C147" s="6" t="s">
        <v>8</v>
      </c>
      <c r="D147" s="24" t="s">
        <v>212</v>
      </c>
      <c r="E147" s="142" t="s">
        <v>212</v>
      </c>
      <c r="F147" s="6" t="s">
        <v>82</v>
      </c>
      <c r="G147" s="133">
        <v>1000</v>
      </c>
      <c r="H147" s="58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5">
      <c r="A148" s="48" t="s">
        <v>81</v>
      </c>
      <c r="B148" s="6" t="s">
        <v>8</v>
      </c>
      <c r="C148" s="6" t="s">
        <v>8</v>
      </c>
      <c r="D148" s="24" t="s">
        <v>212</v>
      </c>
      <c r="E148" s="142" t="s">
        <v>212</v>
      </c>
      <c r="F148" s="6" t="s">
        <v>13</v>
      </c>
      <c r="G148" s="133">
        <v>800</v>
      </c>
      <c r="H148" s="58" t="s">
        <v>8</v>
      </c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5">
      <c r="A149" s="13"/>
      <c r="B149" s="10"/>
      <c r="C149" s="10"/>
      <c r="D149" s="10"/>
      <c r="E149" s="10"/>
      <c r="F149" s="6"/>
      <c r="G149" s="59"/>
      <c r="H149" s="25">
        <f>SUM(G147:G148)</f>
        <v>1800</v>
      </c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5">
      <c r="A150" s="48" t="s">
        <v>81</v>
      </c>
      <c r="B150" s="16" t="s">
        <v>14</v>
      </c>
      <c r="C150" s="16" t="s">
        <v>14</v>
      </c>
      <c r="D150" s="24" t="s">
        <v>212</v>
      </c>
      <c r="E150" s="142" t="s">
        <v>212</v>
      </c>
      <c r="F150" s="6" t="s">
        <v>15</v>
      </c>
      <c r="G150" s="149">
        <v>2300</v>
      </c>
      <c r="H150" s="39" t="s">
        <v>16</v>
      </c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5">
      <c r="A151" s="44"/>
      <c r="B151" s="6"/>
      <c r="C151" s="10"/>
      <c r="D151" s="10"/>
      <c r="E151" s="10"/>
      <c r="F151" s="6"/>
      <c r="G151" s="59"/>
      <c r="H151" s="11">
        <f>G150</f>
        <v>2300</v>
      </c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5">
      <c r="A152" s="48" t="s">
        <v>81</v>
      </c>
      <c r="B152" s="7" t="s">
        <v>83</v>
      </c>
      <c r="C152" s="6" t="s">
        <v>22</v>
      </c>
      <c r="D152" s="24" t="s">
        <v>212</v>
      </c>
      <c r="E152" s="142" t="s">
        <v>212</v>
      </c>
      <c r="F152" s="6" t="s">
        <v>84</v>
      </c>
      <c r="G152" s="59">
        <v>288.27</v>
      </c>
      <c r="H152" s="58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5">
      <c r="A153" s="48" t="s">
        <v>81</v>
      </c>
      <c r="B153" s="7" t="s">
        <v>26</v>
      </c>
      <c r="C153" s="6" t="s">
        <v>22</v>
      </c>
      <c r="D153" s="24" t="s">
        <v>212</v>
      </c>
      <c r="E153" s="142" t="s">
        <v>212</v>
      </c>
      <c r="F153" s="6" t="s">
        <v>27</v>
      </c>
      <c r="G153" s="59">
        <v>639</v>
      </c>
      <c r="H153" s="58" t="s">
        <v>22</v>
      </c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5">
      <c r="A154" s="13"/>
      <c r="B154" s="6"/>
      <c r="C154" s="6"/>
      <c r="D154" s="6"/>
      <c r="E154" s="6"/>
      <c r="F154" s="6"/>
      <c r="G154" s="59"/>
      <c r="H154" s="25">
        <f>SUM(G152:G153)</f>
        <v>927.27</v>
      </c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5">
      <c r="A155" s="48"/>
      <c r="B155" s="7"/>
      <c r="C155" s="7"/>
      <c r="D155" s="7"/>
      <c r="E155" s="7"/>
      <c r="F155" s="7"/>
      <c r="G155" s="64"/>
      <c r="H155" s="63" t="s">
        <v>38</v>
      </c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5">
      <c r="A156" s="177" t="s">
        <v>81</v>
      </c>
      <c r="B156" s="163" t="s">
        <v>262</v>
      </c>
      <c r="C156" s="163" t="s">
        <v>124</v>
      </c>
      <c r="D156" s="163" t="s">
        <v>242</v>
      </c>
      <c r="E156" s="163" t="s">
        <v>242</v>
      </c>
      <c r="F156" s="163" t="s">
        <v>32</v>
      </c>
      <c r="G156" s="165">
        <v>168</v>
      </c>
      <c r="H156" s="58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5">
      <c r="A157" s="177" t="s">
        <v>81</v>
      </c>
      <c r="B157" s="163" t="s">
        <v>263</v>
      </c>
      <c r="C157" s="163" t="s">
        <v>124</v>
      </c>
      <c r="D157" s="163" t="s">
        <v>242</v>
      </c>
      <c r="E157" s="163" t="s">
        <v>242</v>
      </c>
      <c r="F157" s="163" t="s">
        <v>32</v>
      </c>
      <c r="G157" s="165">
        <v>50</v>
      </c>
      <c r="H157" s="65">
        <f>G155</f>
        <v>0</v>
      </c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5">
      <c r="A158" s="13"/>
      <c r="B158" s="10"/>
      <c r="C158" s="10"/>
      <c r="D158" s="10"/>
      <c r="E158" s="10"/>
      <c r="F158" s="19" t="s">
        <v>17</v>
      </c>
      <c r="G158" s="71">
        <f>SUM(G147:G155)</f>
        <v>5027.2700000000004</v>
      </c>
      <c r="H158" s="58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5">
      <c r="A159" s="13"/>
      <c r="B159" s="10"/>
      <c r="C159" s="10"/>
      <c r="D159" s="10"/>
      <c r="E159" s="10"/>
      <c r="F159" s="6"/>
      <c r="G159" s="59"/>
      <c r="H159" s="58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5">
      <c r="A160" s="49" t="s">
        <v>85</v>
      </c>
      <c r="B160" s="6" t="s">
        <v>8</v>
      </c>
      <c r="C160" s="6" t="s">
        <v>8</v>
      </c>
      <c r="D160" s="24" t="s">
        <v>212</v>
      </c>
      <c r="E160" s="142" t="s">
        <v>212</v>
      </c>
      <c r="F160" s="6" t="s">
        <v>10</v>
      </c>
      <c r="G160" s="133">
        <v>2300</v>
      </c>
      <c r="H160" s="58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5">
      <c r="A161" s="49" t="s">
        <v>85</v>
      </c>
      <c r="B161" s="6" t="s">
        <v>8</v>
      </c>
      <c r="C161" s="6" t="s">
        <v>8</v>
      </c>
      <c r="D161" s="24" t="s">
        <v>212</v>
      </c>
      <c r="E161" s="142" t="s">
        <v>212</v>
      </c>
      <c r="F161" s="6" t="s">
        <v>13</v>
      </c>
      <c r="G161" s="133">
        <v>3600</v>
      </c>
      <c r="H161" s="58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5">
      <c r="A162" s="49" t="s">
        <v>85</v>
      </c>
      <c r="B162" s="6" t="s">
        <v>8</v>
      </c>
      <c r="C162" s="6" t="s">
        <v>8</v>
      </c>
      <c r="D162" s="24" t="s">
        <v>212</v>
      </c>
      <c r="E162" s="142" t="s">
        <v>212</v>
      </c>
      <c r="F162" s="24" t="s">
        <v>20</v>
      </c>
      <c r="G162" s="133">
        <v>1450</v>
      </c>
      <c r="H162" s="58" t="s">
        <v>8</v>
      </c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5">
      <c r="A163" s="13"/>
      <c r="B163" s="6"/>
      <c r="C163" s="10"/>
      <c r="D163" s="10"/>
      <c r="E163" s="10"/>
      <c r="F163" s="6"/>
      <c r="G163" s="59"/>
      <c r="H163" s="25">
        <f>SUM(G160:G162)</f>
        <v>7350</v>
      </c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5">
      <c r="A164" s="49" t="s">
        <v>85</v>
      </c>
      <c r="B164" s="16" t="s">
        <v>14</v>
      </c>
      <c r="C164" s="16" t="s">
        <v>14</v>
      </c>
      <c r="D164" s="24" t="s">
        <v>212</v>
      </c>
      <c r="E164" s="142" t="s">
        <v>212</v>
      </c>
      <c r="F164" s="6" t="s">
        <v>15</v>
      </c>
      <c r="G164" s="149">
        <v>6500</v>
      </c>
      <c r="H164" s="39" t="s">
        <v>16</v>
      </c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5">
      <c r="A165" s="44"/>
      <c r="B165" s="6"/>
      <c r="C165" s="10"/>
      <c r="D165" s="10"/>
      <c r="E165" s="10"/>
      <c r="F165" s="6"/>
      <c r="G165" s="59"/>
      <c r="H165" s="11">
        <f>G164</f>
        <v>6500</v>
      </c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5">
      <c r="A166" s="49" t="s">
        <v>85</v>
      </c>
      <c r="B166" s="6" t="s">
        <v>49</v>
      </c>
      <c r="C166" s="6" t="s">
        <v>22</v>
      </c>
      <c r="D166" s="24" t="s">
        <v>212</v>
      </c>
      <c r="E166" s="142" t="s">
        <v>212</v>
      </c>
      <c r="F166" s="6" t="s">
        <v>50</v>
      </c>
      <c r="G166" s="70">
        <v>859</v>
      </c>
      <c r="H166" s="63" t="s">
        <v>22</v>
      </c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5">
      <c r="A167" s="49"/>
      <c r="B167" s="6"/>
      <c r="C167" s="6"/>
      <c r="D167" s="24"/>
      <c r="E167" s="142"/>
      <c r="F167" s="6"/>
      <c r="G167" s="70"/>
      <c r="H167" s="64">
        <f>G166</f>
        <v>859</v>
      </c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5">
      <c r="A168" s="13"/>
      <c r="B168" s="6"/>
      <c r="C168" s="6"/>
      <c r="D168" s="6"/>
      <c r="E168" s="6"/>
      <c r="F168" s="19" t="s">
        <v>17</v>
      </c>
      <c r="G168" s="60">
        <f>SUM(G160:G166)</f>
        <v>14709</v>
      </c>
      <c r="H168" s="58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5">
      <c r="A169" s="13"/>
      <c r="B169" s="6"/>
      <c r="C169" s="6"/>
      <c r="D169" s="6"/>
      <c r="E169" s="6"/>
      <c r="F169" s="6"/>
      <c r="G169" s="59"/>
      <c r="H169" s="58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5">
      <c r="A170" s="13"/>
      <c r="B170" s="6"/>
      <c r="C170" s="10"/>
      <c r="D170" s="10"/>
      <c r="E170" s="10"/>
      <c r="F170" s="10" t="s">
        <v>8</v>
      </c>
      <c r="G170" s="59">
        <f>H3+H8+H18+H49+H60+H71+H90+H97+H113+H123+H135+H142+H149+H163</f>
        <v>53384.609574000002</v>
      </c>
      <c r="H170" s="1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5">
      <c r="A171" s="76"/>
      <c r="B171" s="77"/>
      <c r="C171" s="77"/>
      <c r="D171" s="77"/>
      <c r="E171" s="10"/>
      <c r="F171" s="78" t="s">
        <v>16</v>
      </c>
      <c r="G171" s="65">
        <f>H10+H20+H51+H62+H73+H92+H99+H115+H125+H137+H144+H151+H165</f>
        <v>20780</v>
      </c>
      <c r="H171" s="1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5">
      <c r="A172" s="76"/>
      <c r="B172" s="77"/>
      <c r="C172" s="77"/>
      <c r="D172" s="77"/>
      <c r="E172" s="10"/>
      <c r="F172" s="10" t="s">
        <v>105</v>
      </c>
      <c r="G172" s="65">
        <f>H26+H76+H154+H167</f>
        <v>10117.040000000001</v>
      </c>
      <c r="H172" s="1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5">
      <c r="A173" s="76"/>
      <c r="B173" s="77"/>
      <c r="C173" s="77"/>
      <c r="D173" s="77"/>
      <c r="E173" s="10"/>
      <c r="F173" s="10" t="s">
        <v>106</v>
      </c>
      <c r="G173" s="65">
        <f>H29+H79+H103+H127</f>
        <v>4480</v>
      </c>
      <c r="H173" s="1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5">
      <c r="A174" s="76"/>
      <c r="B174" s="77"/>
      <c r="C174" s="77"/>
      <c r="D174" s="77"/>
      <c r="E174" s="10"/>
      <c r="F174" s="10" t="s">
        <v>107</v>
      </c>
      <c r="G174" s="65">
        <f>H32+H117</f>
        <v>2500</v>
      </c>
      <c r="H174" s="1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5">
      <c r="A175" s="76"/>
      <c r="B175" s="77"/>
      <c r="C175" s="77"/>
      <c r="D175" s="77"/>
      <c r="E175" s="10"/>
      <c r="F175" s="10" t="s">
        <v>108</v>
      </c>
      <c r="G175" s="65" t="e">
        <f>H43+H55+H85+#REF!+H130+H157+H105</f>
        <v>#REF!</v>
      </c>
      <c r="H175" s="1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5">
      <c r="A176" s="76"/>
      <c r="B176" s="77"/>
      <c r="C176" s="77"/>
      <c r="D176" s="77"/>
      <c r="E176" s="10"/>
      <c r="F176" s="10" t="s">
        <v>17</v>
      </c>
      <c r="G176" s="71">
        <f>G4+G12+G44+G56+G63+G86+G93+G106+G119+G131+G138+G145+G158+G168</f>
        <v>94281.649573999995</v>
      </c>
      <c r="H176" s="1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3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3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3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3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5">
      <c r="A181" s="184" t="s">
        <v>145</v>
      </c>
      <c r="B181" s="182"/>
      <c r="C181" s="182"/>
      <c r="D181" s="182"/>
      <c r="E181" s="182"/>
      <c r="F181" s="182"/>
      <c r="G181" s="183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5">
      <c r="A182" s="37" t="s">
        <v>47</v>
      </c>
      <c r="B182" s="74" t="s">
        <v>56</v>
      </c>
      <c r="C182" s="7" t="s">
        <v>38</v>
      </c>
      <c r="D182" s="57" t="s">
        <v>215</v>
      </c>
      <c r="E182" s="57" t="s">
        <v>32</v>
      </c>
      <c r="F182" s="70">
        <v>55</v>
      </c>
      <c r="G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5">
      <c r="A183" s="140"/>
      <c r="B183" s="140"/>
      <c r="C183" s="140"/>
      <c r="D183" s="140"/>
      <c r="E183" s="140"/>
      <c r="F183" s="70">
        <v>55</v>
      </c>
      <c r="G183" s="141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5">
      <c r="A184" s="178"/>
      <c r="B184" s="178"/>
      <c r="C184" s="178"/>
      <c r="D184" s="178"/>
      <c r="E184" s="178"/>
      <c r="F184" s="157"/>
      <c r="G184" s="141" t="s">
        <v>210</v>
      </c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5">
      <c r="A185" s="184" t="s">
        <v>123</v>
      </c>
      <c r="B185" s="182"/>
      <c r="C185" s="182"/>
      <c r="D185" s="182"/>
      <c r="E185" s="182"/>
      <c r="F185" s="182"/>
      <c r="G185" s="183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5">
      <c r="A186" s="31" t="s">
        <v>40</v>
      </c>
      <c r="B186" s="7" t="s">
        <v>92</v>
      </c>
      <c r="C186" s="6" t="s">
        <v>38</v>
      </c>
      <c r="D186" s="57" t="s">
        <v>215</v>
      </c>
      <c r="E186" s="7" t="s">
        <v>217</v>
      </c>
      <c r="F186" s="66">
        <v>250</v>
      </c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3">
      <c r="A187" s="140"/>
      <c r="B187" s="140"/>
      <c r="C187" s="140"/>
      <c r="D187" s="140"/>
      <c r="E187" s="140"/>
      <c r="F187" s="150">
        <f>SUM(F186)</f>
        <v>250</v>
      </c>
      <c r="G187" s="140"/>
      <c r="H187" s="141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5">
      <c r="A188" s="184" t="s">
        <v>177</v>
      </c>
      <c r="B188" s="182"/>
      <c r="C188" s="182"/>
      <c r="D188" s="182"/>
      <c r="E188" s="182"/>
      <c r="F188" s="182"/>
      <c r="G188" s="183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5">
      <c r="A189" s="22" t="s">
        <v>19</v>
      </c>
      <c r="B189" s="7" t="s">
        <v>21</v>
      </c>
      <c r="C189" s="6" t="s">
        <v>22</v>
      </c>
      <c r="D189" s="24" t="s">
        <v>212</v>
      </c>
      <c r="E189" s="6" t="s">
        <v>23</v>
      </c>
      <c r="F189" s="66">
        <v>1491.26</v>
      </c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5">
      <c r="A190" s="22" t="s">
        <v>19</v>
      </c>
      <c r="B190" s="7" t="s">
        <v>142</v>
      </c>
      <c r="C190" s="6" t="s">
        <v>22</v>
      </c>
      <c r="D190" s="24" t="s">
        <v>212</v>
      </c>
      <c r="E190" s="6" t="s">
        <v>84</v>
      </c>
      <c r="F190" s="64">
        <v>628.84</v>
      </c>
      <c r="G190" s="140"/>
      <c r="H190" s="58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3">
      <c r="A191" s="140"/>
      <c r="B191" s="140"/>
      <c r="C191" s="140"/>
      <c r="D191" s="140"/>
      <c r="E191" s="140"/>
      <c r="F191" s="150">
        <f>SUM(F189:F190)</f>
        <v>2120.1</v>
      </c>
      <c r="G191" s="140"/>
      <c r="H191" s="141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5">
      <c r="A192" s="184" t="s">
        <v>112</v>
      </c>
      <c r="B192" s="182"/>
      <c r="C192" s="182"/>
      <c r="D192" s="182"/>
      <c r="E192" s="182"/>
      <c r="F192" s="182"/>
      <c r="G192" s="183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5">
      <c r="A193" s="22" t="s">
        <v>19</v>
      </c>
      <c r="B193" s="7" t="s">
        <v>24</v>
      </c>
      <c r="C193" s="6" t="s">
        <v>22</v>
      </c>
      <c r="D193" s="24" t="s">
        <v>212</v>
      </c>
      <c r="E193" s="6" t="s">
        <v>25</v>
      </c>
      <c r="F193" s="65">
        <v>859</v>
      </c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5">
      <c r="A194" s="48" t="s">
        <v>81</v>
      </c>
      <c r="B194" s="7" t="s">
        <v>26</v>
      </c>
      <c r="C194" s="6" t="s">
        <v>22</v>
      </c>
      <c r="D194" s="24" t="s">
        <v>212</v>
      </c>
      <c r="E194" s="6" t="s">
        <v>27</v>
      </c>
      <c r="F194" s="59">
        <v>639</v>
      </c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5">
      <c r="A195" s="49" t="s">
        <v>85</v>
      </c>
      <c r="B195" s="6" t="s">
        <v>49</v>
      </c>
      <c r="C195" s="6" t="s">
        <v>22</v>
      </c>
      <c r="D195" s="24" t="s">
        <v>212</v>
      </c>
      <c r="E195" s="6" t="s">
        <v>50</v>
      </c>
      <c r="F195" s="70">
        <v>859</v>
      </c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3">
      <c r="A196" s="140"/>
      <c r="B196" s="140"/>
      <c r="C196" s="140"/>
      <c r="D196" s="140"/>
      <c r="E196" s="140"/>
      <c r="F196" s="150">
        <f>SUM(F193:F195)</f>
        <v>2357</v>
      </c>
      <c r="G196" s="141" t="s">
        <v>228</v>
      </c>
      <c r="H196" s="141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5">
      <c r="A197" s="184" t="s">
        <v>113</v>
      </c>
      <c r="B197" s="182"/>
      <c r="C197" s="182"/>
      <c r="D197" s="182"/>
      <c r="E197" s="182"/>
      <c r="F197" s="182"/>
      <c r="G197" s="183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5">
      <c r="A198" s="22" t="s">
        <v>19</v>
      </c>
      <c r="B198" s="7" t="s">
        <v>51</v>
      </c>
      <c r="C198" s="6" t="s">
        <v>22</v>
      </c>
      <c r="D198" s="24" t="s">
        <v>212</v>
      </c>
      <c r="E198" s="6" t="s">
        <v>25</v>
      </c>
      <c r="F198" s="39">
        <v>768.4</v>
      </c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5">
      <c r="A199" s="22" t="s">
        <v>19</v>
      </c>
      <c r="B199" s="7" t="s">
        <v>28</v>
      </c>
      <c r="C199" s="6" t="s">
        <v>22</v>
      </c>
      <c r="D199" s="24" t="s">
        <v>212</v>
      </c>
      <c r="E199" s="6" t="s">
        <v>29</v>
      </c>
      <c r="F199" s="59">
        <v>603.27</v>
      </c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5">
      <c r="A200" s="48" t="s">
        <v>81</v>
      </c>
      <c r="B200" s="7" t="s">
        <v>83</v>
      </c>
      <c r="C200" s="6" t="s">
        <v>22</v>
      </c>
      <c r="D200" s="24" t="s">
        <v>212</v>
      </c>
      <c r="E200" s="6" t="s">
        <v>84</v>
      </c>
      <c r="F200" s="59">
        <v>288.27</v>
      </c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3">
      <c r="A201" s="140"/>
      <c r="B201" s="140"/>
      <c r="C201" s="140"/>
      <c r="D201" s="140"/>
      <c r="E201" s="140"/>
      <c r="F201" s="179">
        <f>SUM(F198:F200)</f>
        <v>1659.94</v>
      </c>
      <c r="G201" s="141" t="s">
        <v>229</v>
      </c>
      <c r="H201" s="141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5">
      <c r="A202" s="184" t="s">
        <v>178</v>
      </c>
      <c r="B202" s="182"/>
      <c r="C202" s="182"/>
      <c r="D202" s="182"/>
      <c r="E202" s="182"/>
      <c r="F202" s="182"/>
      <c r="G202" s="183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5">
      <c r="A203" s="37" t="s">
        <v>47</v>
      </c>
      <c r="B203" s="7" t="s">
        <v>48</v>
      </c>
      <c r="C203" s="6" t="s">
        <v>22</v>
      </c>
      <c r="D203" s="24" t="s">
        <v>212</v>
      </c>
      <c r="E203" s="6" t="s">
        <v>27</v>
      </c>
      <c r="F203" s="66">
        <v>2000</v>
      </c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5">
      <c r="A204" s="140"/>
      <c r="B204" s="140"/>
      <c r="C204" s="140"/>
      <c r="D204" s="140"/>
      <c r="E204" s="140"/>
      <c r="F204" s="151">
        <v>2000</v>
      </c>
      <c r="G204" s="140"/>
      <c r="H204" s="141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5">
      <c r="A205" s="184" t="s">
        <v>146</v>
      </c>
      <c r="B205" s="182"/>
      <c r="C205" s="182"/>
      <c r="D205" s="182"/>
      <c r="E205" s="182"/>
      <c r="F205" s="182"/>
      <c r="G205" s="183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5">
      <c r="A206" s="22" t="s">
        <v>19</v>
      </c>
      <c r="B206" s="7" t="s">
        <v>30</v>
      </c>
      <c r="C206" s="7" t="s">
        <v>120</v>
      </c>
      <c r="D206" s="24" t="s">
        <v>212</v>
      </c>
      <c r="E206" s="7" t="s">
        <v>185</v>
      </c>
      <c r="F206" s="66">
        <v>500</v>
      </c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5">
      <c r="A207" s="140"/>
      <c r="B207" s="140"/>
      <c r="C207" s="140"/>
      <c r="D207" s="140"/>
      <c r="E207" s="140"/>
      <c r="F207" s="151">
        <v>500</v>
      </c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5">
      <c r="A208" s="184" t="s">
        <v>147</v>
      </c>
      <c r="B208" s="182"/>
      <c r="C208" s="182"/>
      <c r="D208" s="182"/>
      <c r="E208" s="182"/>
      <c r="F208" s="182"/>
      <c r="G208" s="183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5">
      <c r="A209" s="22" t="s">
        <v>19</v>
      </c>
      <c r="B209" s="7" t="s">
        <v>230</v>
      </c>
      <c r="C209" s="6" t="s">
        <v>31</v>
      </c>
      <c r="D209" s="24" t="s">
        <v>212</v>
      </c>
      <c r="E209" s="6" t="s">
        <v>32</v>
      </c>
      <c r="F209" s="25">
        <v>490</v>
      </c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5">
      <c r="A210" s="37" t="s">
        <v>47</v>
      </c>
      <c r="B210" s="7" t="s">
        <v>231</v>
      </c>
      <c r="C210" s="6" t="s">
        <v>31</v>
      </c>
      <c r="D210" s="24" t="s">
        <v>212</v>
      </c>
      <c r="E210" s="6" t="s">
        <v>32</v>
      </c>
      <c r="F210" s="25">
        <v>490</v>
      </c>
      <c r="G210" s="140"/>
      <c r="H210" s="39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3">
      <c r="A211" s="140"/>
      <c r="B211" s="140"/>
      <c r="C211" s="140"/>
      <c r="D211" s="140"/>
      <c r="E211" s="140"/>
      <c r="F211" s="152">
        <f>SUM(F209:F210)</f>
        <v>980</v>
      </c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5">
      <c r="A212" s="184" t="s">
        <v>114</v>
      </c>
      <c r="B212" s="182"/>
      <c r="C212" s="182"/>
      <c r="D212" s="182"/>
      <c r="E212" s="182"/>
      <c r="F212" s="182"/>
      <c r="G212" s="183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5">
      <c r="A213" s="22" t="s">
        <v>19</v>
      </c>
      <c r="B213" s="7" t="s">
        <v>34</v>
      </c>
      <c r="C213" s="6" t="s">
        <v>35</v>
      </c>
      <c r="D213" s="24" t="s">
        <v>212</v>
      </c>
      <c r="E213" s="6" t="s">
        <v>36</v>
      </c>
      <c r="F213" s="59">
        <v>1000</v>
      </c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5">
      <c r="A214" s="140"/>
      <c r="B214" s="140"/>
      <c r="C214" s="140"/>
      <c r="D214" s="140"/>
      <c r="E214" s="140"/>
      <c r="F214" s="60">
        <v>1000</v>
      </c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5">
      <c r="A215" s="184" t="s">
        <v>116</v>
      </c>
      <c r="B215" s="182"/>
      <c r="C215" s="182"/>
      <c r="D215" s="182"/>
      <c r="E215" s="182"/>
      <c r="F215" s="182"/>
      <c r="G215" s="183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5">
      <c r="A216" s="22" t="s">
        <v>19</v>
      </c>
      <c r="B216" s="57" t="s">
        <v>53</v>
      </c>
      <c r="C216" s="7" t="s">
        <v>124</v>
      </c>
      <c r="D216" s="57" t="s">
        <v>212</v>
      </c>
      <c r="E216" s="57" t="s">
        <v>214</v>
      </c>
      <c r="F216" s="70">
        <v>126</v>
      </c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5">
      <c r="A217" s="31" t="s">
        <v>40</v>
      </c>
      <c r="B217" s="7" t="s">
        <v>53</v>
      </c>
      <c r="C217" s="6" t="s">
        <v>38</v>
      </c>
      <c r="D217" s="57" t="s">
        <v>215</v>
      </c>
      <c r="E217" s="7" t="s">
        <v>216</v>
      </c>
      <c r="F217" s="66">
        <v>126</v>
      </c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3">
      <c r="A218" s="140"/>
      <c r="B218" s="140"/>
      <c r="C218" s="140"/>
      <c r="D218" s="140"/>
      <c r="E218" s="140"/>
      <c r="F218" s="150">
        <f>SUM(F216:F217)</f>
        <v>252</v>
      </c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5">
      <c r="A219" s="184" t="s">
        <v>117</v>
      </c>
      <c r="B219" s="182"/>
      <c r="C219" s="182"/>
      <c r="D219" s="182"/>
      <c r="E219" s="182"/>
      <c r="F219" s="182"/>
      <c r="G219" s="183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5">
      <c r="A220" s="37" t="s">
        <v>47</v>
      </c>
      <c r="B220" s="74" t="s">
        <v>57</v>
      </c>
      <c r="C220" s="7" t="s">
        <v>38</v>
      </c>
      <c r="D220" s="57" t="s">
        <v>215</v>
      </c>
      <c r="E220" s="57" t="s">
        <v>32</v>
      </c>
      <c r="F220" s="70">
        <v>90</v>
      </c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5">
      <c r="A221" s="140"/>
      <c r="B221" s="140"/>
      <c r="C221" s="140"/>
      <c r="D221" s="140"/>
      <c r="E221" s="140"/>
      <c r="F221" s="153">
        <v>90</v>
      </c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5">
      <c r="A222" s="184" t="s">
        <v>94</v>
      </c>
      <c r="B222" s="182"/>
      <c r="C222" s="182"/>
      <c r="D222" s="182"/>
      <c r="E222" s="182"/>
      <c r="F222" s="182"/>
      <c r="G222" s="183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5">
      <c r="A223" s="37" t="s">
        <v>47</v>
      </c>
      <c r="B223" s="74" t="s">
        <v>94</v>
      </c>
      <c r="C223" s="7" t="s">
        <v>38</v>
      </c>
      <c r="D223" s="57" t="s">
        <v>215</v>
      </c>
      <c r="E223" s="57" t="s">
        <v>95</v>
      </c>
      <c r="F223" s="70">
        <v>100</v>
      </c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5">
      <c r="A224" s="140"/>
      <c r="B224" s="140"/>
      <c r="C224" s="140"/>
      <c r="D224" s="140"/>
      <c r="E224" s="140"/>
      <c r="F224" s="151">
        <v>100</v>
      </c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5">
      <c r="A225" s="184" t="s">
        <v>118</v>
      </c>
      <c r="B225" s="182"/>
      <c r="C225" s="182"/>
      <c r="D225" s="182"/>
      <c r="E225" s="182"/>
      <c r="F225" s="182"/>
      <c r="G225" s="183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5">
      <c r="A226" s="37" t="s">
        <v>47</v>
      </c>
      <c r="B226" s="74" t="s">
        <v>150</v>
      </c>
      <c r="C226" s="7" t="s">
        <v>38</v>
      </c>
      <c r="D226" s="57" t="s">
        <v>215</v>
      </c>
      <c r="E226" s="57" t="s">
        <v>32</v>
      </c>
      <c r="F226" s="70">
        <v>99</v>
      </c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5">
      <c r="A227" s="140"/>
      <c r="B227" s="140"/>
      <c r="C227" s="140"/>
      <c r="D227" s="140"/>
      <c r="E227" s="140"/>
      <c r="F227" s="153">
        <v>99</v>
      </c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5">
      <c r="A228" s="185" t="s">
        <v>148</v>
      </c>
      <c r="B228" s="181"/>
      <c r="C228" s="181"/>
      <c r="D228" s="181"/>
      <c r="E228" s="181"/>
      <c r="F228" s="181"/>
      <c r="G228" s="181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5">
      <c r="A229" s="22" t="s">
        <v>19</v>
      </c>
      <c r="B229" s="57">
        <v>36.6</v>
      </c>
      <c r="C229" s="7" t="s">
        <v>124</v>
      </c>
      <c r="D229" s="57" t="s">
        <v>212</v>
      </c>
      <c r="E229" s="57" t="s">
        <v>32</v>
      </c>
      <c r="F229" s="73">
        <v>150</v>
      </c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5">
      <c r="A230" s="140"/>
      <c r="B230" s="140"/>
      <c r="C230" s="140"/>
      <c r="D230" s="140"/>
      <c r="E230" s="140"/>
      <c r="F230" s="154">
        <v>150</v>
      </c>
      <c r="G230" s="140"/>
      <c r="H230" s="141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5">
      <c r="A231" s="186" t="s">
        <v>149</v>
      </c>
      <c r="B231" s="182"/>
      <c r="C231" s="182"/>
      <c r="D231" s="182"/>
      <c r="E231" s="182"/>
      <c r="F231" s="182"/>
      <c r="G231" s="183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5">
      <c r="A232" s="22" t="s">
        <v>19</v>
      </c>
      <c r="B232" s="7" t="s">
        <v>144</v>
      </c>
      <c r="C232" s="7" t="s">
        <v>124</v>
      </c>
      <c r="D232" s="57" t="s">
        <v>212</v>
      </c>
      <c r="E232" s="57" t="s">
        <v>32</v>
      </c>
      <c r="F232" s="64">
        <v>50</v>
      </c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5">
      <c r="A233" s="140"/>
      <c r="B233" s="140"/>
      <c r="C233" s="140"/>
      <c r="D233" s="140"/>
      <c r="E233" s="140"/>
      <c r="F233" s="75">
        <v>50</v>
      </c>
      <c r="G233" s="140"/>
      <c r="H233" s="141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5">
      <c r="A234" s="186" t="s">
        <v>109</v>
      </c>
      <c r="B234" s="182"/>
      <c r="C234" s="182"/>
      <c r="D234" s="182"/>
      <c r="E234" s="182"/>
      <c r="F234" s="182"/>
      <c r="G234" s="183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5">
      <c r="A235" s="22" t="s">
        <v>19</v>
      </c>
      <c r="B235" s="57" t="s">
        <v>98</v>
      </c>
      <c r="C235" s="7" t="s">
        <v>124</v>
      </c>
      <c r="D235" s="57" t="s">
        <v>212</v>
      </c>
      <c r="E235" s="57" t="s">
        <v>32</v>
      </c>
      <c r="F235" s="70">
        <v>100</v>
      </c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5">
      <c r="A236" s="140"/>
      <c r="B236" s="140"/>
      <c r="C236" s="140"/>
      <c r="D236" s="140"/>
      <c r="E236" s="140"/>
      <c r="F236" s="153">
        <v>100</v>
      </c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5">
      <c r="A237" s="185" t="s">
        <v>151</v>
      </c>
      <c r="B237" s="181"/>
      <c r="C237" s="181"/>
      <c r="D237" s="181"/>
      <c r="E237" s="181"/>
      <c r="F237" s="181"/>
      <c r="G237" s="181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5">
      <c r="A238" s="37" t="s">
        <v>47</v>
      </c>
      <c r="B238" s="74" t="s">
        <v>39</v>
      </c>
      <c r="C238" s="7" t="s">
        <v>38</v>
      </c>
      <c r="D238" s="57" t="s">
        <v>215</v>
      </c>
      <c r="E238" s="57" t="s">
        <v>32</v>
      </c>
      <c r="F238" s="70">
        <v>83.33</v>
      </c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5">
      <c r="A239" s="140"/>
      <c r="B239" s="140"/>
      <c r="C239" s="140"/>
      <c r="D239" s="140"/>
      <c r="E239" s="140"/>
      <c r="F239" s="153">
        <v>83.33</v>
      </c>
      <c r="G239" s="140"/>
      <c r="H239" s="141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5">
      <c r="A240" s="185" t="s">
        <v>125</v>
      </c>
      <c r="B240" s="181"/>
      <c r="C240" s="181"/>
      <c r="D240" s="181"/>
      <c r="E240" s="181"/>
      <c r="F240" s="181"/>
      <c r="G240" s="181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5">
      <c r="A241" s="37" t="s">
        <v>47</v>
      </c>
      <c r="B241" s="74" t="s">
        <v>129</v>
      </c>
      <c r="C241" s="7" t="s">
        <v>38</v>
      </c>
      <c r="D241" s="57" t="s">
        <v>215</v>
      </c>
      <c r="E241" s="57" t="s">
        <v>100</v>
      </c>
      <c r="F241" s="70">
        <v>108.33</v>
      </c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5">
      <c r="A242" s="140"/>
      <c r="B242" s="140"/>
      <c r="C242" s="140"/>
      <c r="D242" s="140"/>
      <c r="E242" s="140"/>
      <c r="F242" s="153">
        <v>108.33</v>
      </c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3">
      <c r="A243" s="187" t="s">
        <v>115</v>
      </c>
      <c r="B243" s="181"/>
      <c r="C243" s="181"/>
      <c r="D243" s="181"/>
      <c r="E243" s="181"/>
      <c r="F243" s="181"/>
      <c r="G243" s="181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5">
      <c r="A244" s="22" t="s">
        <v>19</v>
      </c>
      <c r="B244" s="7" t="s">
        <v>41</v>
      </c>
      <c r="C244" s="7" t="s">
        <v>124</v>
      </c>
      <c r="D244" s="57" t="s">
        <v>212</v>
      </c>
      <c r="E244" s="7" t="s">
        <v>43</v>
      </c>
      <c r="F244" s="64">
        <v>10</v>
      </c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5">
      <c r="A245" s="31" t="s">
        <v>40</v>
      </c>
      <c r="B245" s="7" t="s">
        <v>41</v>
      </c>
      <c r="C245" s="6" t="s">
        <v>38</v>
      </c>
      <c r="D245" s="57" t="s">
        <v>212</v>
      </c>
      <c r="E245" s="6" t="s">
        <v>43</v>
      </c>
      <c r="F245" s="59">
        <v>10</v>
      </c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5">
      <c r="A246" s="37" t="s">
        <v>47</v>
      </c>
      <c r="B246" s="74" t="s">
        <v>41</v>
      </c>
      <c r="C246" s="7" t="s">
        <v>38</v>
      </c>
      <c r="D246" s="57" t="s">
        <v>215</v>
      </c>
      <c r="E246" s="57" t="s">
        <v>43</v>
      </c>
      <c r="F246" s="70">
        <v>10</v>
      </c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">
      <c r="A247" s="44" t="s">
        <v>78</v>
      </c>
      <c r="B247" s="7" t="s">
        <v>41</v>
      </c>
      <c r="C247" s="6" t="s">
        <v>38</v>
      </c>
      <c r="D247" s="57" t="s">
        <v>215</v>
      </c>
      <c r="E247" s="6" t="s">
        <v>43</v>
      </c>
      <c r="F247" s="59">
        <v>10</v>
      </c>
      <c r="G247" s="140"/>
      <c r="H247" s="39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5">
      <c r="A248" s="40" t="s">
        <v>264</v>
      </c>
      <c r="B248" s="74" t="s">
        <v>41</v>
      </c>
      <c r="C248" s="7" t="s">
        <v>38</v>
      </c>
      <c r="D248" s="57" t="s">
        <v>215</v>
      </c>
      <c r="E248" s="57" t="s">
        <v>43</v>
      </c>
      <c r="F248" s="70">
        <v>10</v>
      </c>
      <c r="G248" s="140"/>
      <c r="H248" s="58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3">
      <c r="A249" s="140"/>
      <c r="B249" s="140"/>
      <c r="C249" s="140"/>
      <c r="D249" s="140"/>
      <c r="E249" s="140"/>
      <c r="F249" s="150">
        <f>SUM(F244:F248)</f>
        <v>50</v>
      </c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5">
      <c r="A250" s="184" t="s">
        <v>121</v>
      </c>
      <c r="B250" s="182"/>
      <c r="C250" s="182"/>
      <c r="D250" s="182"/>
      <c r="E250" s="182"/>
      <c r="F250" s="182"/>
      <c r="G250" s="183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5">
      <c r="A251" s="37" t="s">
        <v>47</v>
      </c>
      <c r="B251" s="7" t="s">
        <v>86</v>
      </c>
      <c r="C251" s="6" t="s">
        <v>22</v>
      </c>
      <c r="D251" s="24" t="s">
        <v>212</v>
      </c>
      <c r="E251" s="6" t="s">
        <v>87</v>
      </c>
      <c r="F251" s="65">
        <v>1980</v>
      </c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5">
      <c r="A252" s="140"/>
      <c r="B252" s="140"/>
      <c r="C252" s="140"/>
      <c r="D252" s="140"/>
      <c r="E252" s="140"/>
      <c r="F252" s="71">
        <v>1980</v>
      </c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5">
      <c r="A253" s="184" t="s">
        <v>167</v>
      </c>
      <c r="B253" s="182"/>
      <c r="C253" s="182"/>
      <c r="D253" s="182"/>
      <c r="E253" s="182"/>
      <c r="F253" s="182"/>
      <c r="G253" s="183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5">
      <c r="A254" s="37" t="s">
        <v>47</v>
      </c>
      <c r="B254" s="74" t="s">
        <v>167</v>
      </c>
      <c r="C254" s="7" t="s">
        <v>38</v>
      </c>
      <c r="D254" s="57" t="s">
        <v>215</v>
      </c>
      <c r="E254" s="57" t="s">
        <v>32</v>
      </c>
      <c r="F254" s="70">
        <v>720</v>
      </c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5">
      <c r="A255" s="43" t="s">
        <v>77</v>
      </c>
      <c r="B255" s="74" t="s">
        <v>167</v>
      </c>
      <c r="C255" s="7" t="s">
        <v>38</v>
      </c>
      <c r="D255" s="57" t="s">
        <v>215</v>
      </c>
      <c r="E255" s="57" t="s">
        <v>32</v>
      </c>
      <c r="F255" s="70">
        <v>720</v>
      </c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3">
      <c r="A256" s="140"/>
      <c r="B256" s="140"/>
      <c r="C256" s="140"/>
      <c r="D256" s="140"/>
      <c r="E256" s="140"/>
      <c r="F256" s="155">
        <f>SUM(F254:F255)</f>
        <v>1440</v>
      </c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5">
      <c r="A257" s="184" t="s">
        <v>119</v>
      </c>
      <c r="B257" s="182"/>
      <c r="C257" s="182"/>
      <c r="D257" s="182"/>
      <c r="E257" s="182"/>
      <c r="F257" s="182"/>
      <c r="G257" s="183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5">
      <c r="A258" s="40" t="s">
        <v>265</v>
      </c>
      <c r="B258" s="6" t="s">
        <v>65</v>
      </c>
      <c r="C258" s="6" t="s">
        <v>31</v>
      </c>
      <c r="D258" s="24" t="s">
        <v>212</v>
      </c>
      <c r="E258" s="6" t="s">
        <v>66</v>
      </c>
      <c r="F258" s="59">
        <v>800</v>
      </c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5">
      <c r="A259" s="40" t="s">
        <v>266</v>
      </c>
      <c r="B259" s="7" t="s">
        <v>68</v>
      </c>
      <c r="C259" s="6" t="s">
        <v>31</v>
      </c>
      <c r="D259" s="24" t="s">
        <v>212</v>
      </c>
      <c r="E259" s="6" t="s">
        <v>69</v>
      </c>
      <c r="F259" s="59">
        <v>600</v>
      </c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5">
      <c r="A260" s="37" t="s">
        <v>47</v>
      </c>
      <c r="B260" s="156" t="s">
        <v>155</v>
      </c>
      <c r="C260" s="7" t="s">
        <v>120</v>
      </c>
      <c r="D260" s="7" t="s">
        <v>215</v>
      </c>
      <c r="E260" s="7" t="s">
        <v>187</v>
      </c>
      <c r="F260" s="66">
        <v>400</v>
      </c>
      <c r="G260" s="140"/>
      <c r="H260" s="141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5">
      <c r="A261" s="157"/>
      <c r="B261" s="157"/>
      <c r="C261" s="157"/>
      <c r="D261" s="157"/>
      <c r="E261" s="157"/>
      <c r="F261" s="158">
        <f>SUM(F258:F260)</f>
        <v>1800</v>
      </c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5">
      <c r="A262" s="184" t="s">
        <v>232</v>
      </c>
      <c r="B262" s="182"/>
      <c r="C262" s="182"/>
      <c r="D262" s="182"/>
      <c r="E262" s="182"/>
      <c r="F262" s="182"/>
      <c r="G262" s="183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5">
      <c r="A263" s="40" t="s">
        <v>267</v>
      </c>
      <c r="B263" s="7" t="s">
        <v>71</v>
      </c>
      <c r="C263" s="6" t="s">
        <v>31</v>
      </c>
      <c r="D263" s="24" t="s">
        <v>212</v>
      </c>
      <c r="E263" s="6" t="s">
        <v>69</v>
      </c>
      <c r="F263" s="59">
        <v>800</v>
      </c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5">
      <c r="A264" s="140"/>
      <c r="B264" s="140"/>
      <c r="C264" s="140"/>
      <c r="D264" s="140"/>
      <c r="E264" s="140"/>
      <c r="F264" s="60">
        <v>800</v>
      </c>
      <c r="G264" s="141" t="s">
        <v>233</v>
      </c>
      <c r="H264" s="141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5">
      <c r="A265" s="185" t="s">
        <v>110</v>
      </c>
      <c r="B265" s="181"/>
      <c r="C265" s="181"/>
      <c r="D265" s="181"/>
      <c r="E265" s="181"/>
      <c r="F265" s="181"/>
      <c r="G265" s="181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">
      <c r="A266" s="44" t="s">
        <v>78</v>
      </c>
      <c r="B266" s="7" t="s">
        <v>33</v>
      </c>
      <c r="C266" s="7" t="s">
        <v>111</v>
      </c>
      <c r="D266" s="7" t="s">
        <v>215</v>
      </c>
      <c r="E266" s="7" t="s">
        <v>32</v>
      </c>
      <c r="F266" s="66">
        <v>400</v>
      </c>
      <c r="G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5">
      <c r="A267" s="140"/>
      <c r="B267" s="140"/>
      <c r="C267" s="140"/>
      <c r="D267" s="140"/>
      <c r="E267" s="140"/>
      <c r="F267" s="180">
        <v>400</v>
      </c>
      <c r="G267" s="141" t="s">
        <v>210</v>
      </c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5">
      <c r="A268" s="186" t="s">
        <v>122</v>
      </c>
      <c r="B268" s="182"/>
      <c r="C268" s="182"/>
      <c r="D268" s="182"/>
      <c r="E268" s="182"/>
      <c r="F268" s="182"/>
      <c r="G268" s="183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5">
      <c r="A269" s="43" t="s">
        <v>77</v>
      </c>
      <c r="B269" s="6" t="s">
        <v>88</v>
      </c>
      <c r="C269" s="6" t="s">
        <v>35</v>
      </c>
      <c r="D269" s="24" t="s">
        <v>212</v>
      </c>
      <c r="E269" s="6" t="s">
        <v>89</v>
      </c>
      <c r="F269" s="66">
        <v>1500</v>
      </c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5">
      <c r="A270" s="140"/>
      <c r="B270" s="140"/>
      <c r="C270" s="140"/>
      <c r="D270" s="140"/>
      <c r="E270" s="140"/>
      <c r="F270" s="151">
        <v>1500</v>
      </c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5">
      <c r="A271" s="189" t="s">
        <v>96</v>
      </c>
      <c r="B271" s="181"/>
      <c r="C271" s="181"/>
      <c r="D271" s="181"/>
      <c r="E271" s="181"/>
      <c r="F271" s="181"/>
      <c r="G271" s="181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5">
      <c r="A272" s="37" t="s">
        <v>47</v>
      </c>
      <c r="B272" s="74" t="s">
        <v>96</v>
      </c>
      <c r="C272" s="7" t="s">
        <v>38</v>
      </c>
      <c r="D272" s="57" t="s">
        <v>215</v>
      </c>
      <c r="E272" s="57" t="s">
        <v>32</v>
      </c>
      <c r="F272" s="70">
        <v>270</v>
      </c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5">
      <c r="A273" s="140"/>
      <c r="B273" s="140"/>
      <c r="C273" s="140"/>
      <c r="D273" s="140"/>
      <c r="E273" s="140"/>
      <c r="F273" s="153">
        <v>270</v>
      </c>
      <c r="G273" s="141" t="s">
        <v>234</v>
      </c>
      <c r="H273" s="141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5">
      <c r="A274" s="189" t="s">
        <v>211</v>
      </c>
      <c r="B274" s="181"/>
      <c r="C274" s="181"/>
      <c r="D274" s="181"/>
      <c r="E274" s="181"/>
      <c r="F274" s="181"/>
      <c r="G274" s="181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5">
      <c r="A275" s="37" t="s">
        <v>47</v>
      </c>
      <c r="B275" s="159" t="s">
        <v>235</v>
      </c>
      <c r="C275" s="7" t="s">
        <v>120</v>
      </c>
      <c r="D275" s="7" t="s">
        <v>184</v>
      </c>
      <c r="E275" s="7" t="s">
        <v>187</v>
      </c>
      <c r="F275" s="66">
        <v>570</v>
      </c>
      <c r="G275" s="140"/>
      <c r="H275" s="141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3">
      <c r="A276" s="140"/>
      <c r="B276" s="140"/>
      <c r="C276" s="140"/>
      <c r="D276" s="140"/>
      <c r="E276" s="140"/>
      <c r="F276" s="160">
        <f>SUM(F275)</f>
        <v>570</v>
      </c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3">
      <c r="A277" s="187" t="s">
        <v>236</v>
      </c>
      <c r="B277" s="181"/>
      <c r="C277" s="181"/>
      <c r="D277" s="181"/>
      <c r="E277" s="181"/>
      <c r="F277" s="181"/>
      <c r="G277" s="181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5">
      <c r="A278" s="48" t="s">
        <v>81</v>
      </c>
      <c r="B278" s="7" t="s">
        <v>183</v>
      </c>
      <c r="C278" s="7" t="s">
        <v>124</v>
      </c>
      <c r="D278" s="7" t="s">
        <v>212</v>
      </c>
      <c r="E278" s="7" t="s">
        <v>32</v>
      </c>
      <c r="F278" s="64">
        <v>80</v>
      </c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5">
      <c r="A279" s="140"/>
      <c r="B279" s="140"/>
      <c r="C279" s="140"/>
      <c r="D279" s="140"/>
      <c r="E279" s="140"/>
      <c r="F279" s="75">
        <v>80</v>
      </c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5">
      <c r="A280" s="186" t="s">
        <v>179</v>
      </c>
      <c r="B280" s="182"/>
      <c r="C280" s="182"/>
      <c r="D280" s="182"/>
      <c r="E280" s="182"/>
      <c r="F280" s="182"/>
      <c r="G280" s="183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5">
      <c r="A281" s="22" t="s">
        <v>19</v>
      </c>
      <c r="B281" s="7" t="s">
        <v>74</v>
      </c>
      <c r="C281" s="7" t="s">
        <v>124</v>
      </c>
      <c r="D281" s="57" t="s">
        <v>212</v>
      </c>
      <c r="E281" s="57" t="s">
        <v>32</v>
      </c>
      <c r="F281" s="64">
        <v>260</v>
      </c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">
      <c r="A282" s="44" t="s">
        <v>78</v>
      </c>
      <c r="B282" s="7" t="s">
        <v>74</v>
      </c>
      <c r="C282" s="6" t="s">
        <v>38</v>
      </c>
      <c r="D282" s="7" t="s">
        <v>215</v>
      </c>
      <c r="E282" s="7" t="s">
        <v>93</v>
      </c>
      <c r="F282" s="66">
        <v>400</v>
      </c>
      <c r="G282" s="141" t="s">
        <v>237</v>
      </c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3">
      <c r="A283" s="140"/>
      <c r="B283" s="140"/>
      <c r="C283" s="140"/>
      <c r="D283" s="140"/>
      <c r="E283" s="140"/>
      <c r="F283" s="150">
        <f>SUM(F281:F282)</f>
        <v>660</v>
      </c>
      <c r="G283" s="141" t="s">
        <v>233</v>
      </c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3">
      <c r="A284" s="188" t="s">
        <v>103</v>
      </c>
      <c r="B284" s="181"/>
      <c r="C284" s="181"/>
      <c r="D284" s="181"/>
      <c r="E284" s="181"/>
      <c r="F284" s="181"/>
      <c r="G284" s="181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5">
      <c r="A285" s="37" t="s">
        <v>47</v>
      </c>
      <c r="B285" s="74" t="s">
        <v>238</v>
      </c>
      <c r="C285" s="7" t="s">
        <v>38</v>
      </c>
      <c r="D285" s="57" t="s">
        <v>215</v>
      </c>
      <c r="E285" s="57" t="s">
        <v>32</v>
      </c>
      <c r="F285" s="70">
        <v>120</v>
      </c>
      <c r="G285" s="141" t="s">
        <v>239</v>
      </c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5">
      <c r="A286" s="140"/>
      <c r="B286" s="140"/>
      <c r="C286" s="140"/>
      <c r="D286" s="140"/>
      <c r="E286" s="140"/>
      <c r="F286" s="153">
        <v>120</v>
      </c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5">
      <c r="A287" s="189" t="s">
        <v>152</v>
      </c>
      <c r="B287" s="181"/>
      <c r="C287" s="181"/>
      <c r="D287" s="181"/>
      <c r="E287" s="181"/>
      <c r="F287" s="181"/>
      <c r="G287" s="140"/>
    </row>
    <row r="288" spans="1:26" ht="15">
      <c r="A288" s="49" t="s">
        <v>85</v>
      </c>
      <c r="B288" s="57" t="s">
        <v>153</v>
      </c>
      <c r="C288" s="7" t="s">
        <v>38</v>
      </c>
      <c r="D288" s="57" t="s">
        <v>154</v>
      </c>
      <c r="E288" s="57" t="s">
        <v>32</v>
      </c>
      <c r="F288" s="70">
        <v>100</v>
      </c>
      <c r="G288" s="141" t="s">
        <v>240</v>
      </c>
    </row>
    <row r="289" spans="1:26" ht="15">
      <c r="A289" s="140"/>
      <c r="B289" s="140"/>
      <c r="C289" s="140"/>
      <c r="D289" s="140"/>
      <c r="E289" s="140"/>
      <c r="F289" s="153">
        <v>100</v>
      </c>
      <c r="G289" s="141" t="s">
        <v>241</v>
      </c>
    </row>
    <row r="290" spans="1:26" ht="13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3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3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3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3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3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3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3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3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3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3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3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3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3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3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3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3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3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3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3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3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3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3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3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3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3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3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3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3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3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3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3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3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3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3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3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3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3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3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3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3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3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3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3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3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3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3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3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3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3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3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3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3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3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3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3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3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3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3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3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3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3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3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3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3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3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3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3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3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3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3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3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3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3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3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3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3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3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3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3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3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3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3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3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3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3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3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3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3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3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3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3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3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3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3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3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3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3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3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3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3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3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3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3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3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3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3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3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3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3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3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3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3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3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3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3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3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3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3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3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3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3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3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3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3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3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3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3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3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3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3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3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3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3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3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3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3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3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3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3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3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3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3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3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3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3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3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3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3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3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3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3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3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3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3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3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3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3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3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3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3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3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3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3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3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3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3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3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3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3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3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3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3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3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3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3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3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3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3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3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3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3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3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3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3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3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3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3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3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3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3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3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3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3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3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3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3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3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3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3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3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3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3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3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3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3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3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3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3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3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3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3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3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3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3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3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3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3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3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3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3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3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3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3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3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3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3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3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3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3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3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3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3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3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3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3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3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3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3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3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3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3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3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3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3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3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3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3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3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3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3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3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3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3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3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3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3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3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3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3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3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3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3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3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3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3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3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3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3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3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3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3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3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3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3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3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3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3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3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3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3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3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3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3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3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3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3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3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3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3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3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3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3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3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3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3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3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3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3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3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3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3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3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3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3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3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3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3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3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3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3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3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3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3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3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3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3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3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3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3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3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3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3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3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3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3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3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3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3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3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3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3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3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3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3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3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3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3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3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3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3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3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3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3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3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3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3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3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3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3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3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3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3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3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3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3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3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3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3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3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3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3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3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3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3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3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3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3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3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3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3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3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3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3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3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3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3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3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3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3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3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3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3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3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3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3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3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3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3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3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3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3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3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3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3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3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3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3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3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3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3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3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3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3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3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3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3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3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3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3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3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3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3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3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3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3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3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3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3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3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3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3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3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3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3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3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3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3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3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3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3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3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3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3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3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3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3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3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3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3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3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3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3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3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3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3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3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3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3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3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3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3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3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3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3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3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3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3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3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3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3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3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3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3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3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3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3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3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3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3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3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3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3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3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3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3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3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3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3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3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3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3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3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3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3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3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3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3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3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3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3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3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3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3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3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3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3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3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3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3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3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3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3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3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3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3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3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3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3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3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3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3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3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3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3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3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3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3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3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3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3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3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3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3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3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3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3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3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3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3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3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3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3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3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3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3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3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3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3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3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3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3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3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3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3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3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3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3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3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3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3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3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3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3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3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3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3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3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3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3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3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3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3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3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3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3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3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3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3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3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3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3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3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3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3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3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3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3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3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3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3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3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3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3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3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3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3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3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3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3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3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3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3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3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3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3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3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3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3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3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3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3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3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3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3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3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3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3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3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3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3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3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3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3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3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3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3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3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3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3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3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3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3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3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3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3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3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3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3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3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3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3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3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3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3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3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3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3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3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3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3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3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3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3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3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3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3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3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3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3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3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3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3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3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3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3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3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3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3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3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3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3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3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3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3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3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3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3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3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3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3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3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3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3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3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3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3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3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3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3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</sheetData>
  <mergeCells count="31">
    <mergeCell ref="A253:G253"/>
    <mergeCell ref="A280:G280"/>
    <mergeCell ref="A284:G284"/>
    <mergeCell ref="A287:F287"/>
    <mergeCell ref="A257:G257"/>
    <mergeCell ref="A262:G262"/>
    <mergeCell ref="A265:G265"/>
    <mergeCell ref="A268:G268"/>
    <mergeCell ref="A271:G271"/>
    <mergeCell ref="A274:G274"/>
    <mergeCell ref="A277:G277"/>
    <mergeCell ref="A234:G234"/>
    <mergeCell ref="A237:G237"/>
    <mergeCell ref="A240:G240"/>
    <mergeCell ref="A243:G243"/>
    <mergeCell ref="A250:G250"/>
    <mergeCell ref="A219:G219"/>
    <mergeCell ref="A222:G222"/>
    <mergeCell ref="A225:G225"/>
    <mergeCell ref="A228:G228"/>
    <mergeCell ref="A231:G231"/>
    <mergeCell ref="A202:G202"/>
    <mergeCell ref="A205:G205"/>
    <mergeCell ref="A208:G208"/>
    <mergeCell ref="A212:G212"/>
    <mergeCell ref="A215:G215"/>
    <mergeCell ref="A181:G181"/>
    <mergeCell ref="A185:G185"/>
    <mergeCell ref="A188:G188"/>
    <mergeCell ref="A192:G192"/>
    <mergeCell ref="A197:G1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 Януари</vt:lpstr>
      <vt:lpstr>02 Февруари</vt:lpstr>
      <vt:lpstr>03 Март</vt:lpstr>
      <vt:lpstr>04 Април</vt:lpstr>
      <vt:lpstr>05 Май</vt:lpstr>
      <vt:lpstr>06 Юни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2022-05-13T14:48:14Z</dcterms:modified>
</cp:coreProperties>
</file>